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0"/>
  </bookViews>
  <sheets>
    <sheet name="802.11 Cover" sheetId="1" r:id="rId1"/>
    <sheet name="802 JT Wireless Cover" sheetId="2" r:id="rId2"/>
    <sheet name="Courtesy Notice" sheetId="3" r:id="rId3"/>
    <sheet name="WG Activites" sheetId="4" r:id="rId4"/>
    <sheet name="WG QuickGuide" sheetId="5" r:id="rId5"/>
    <sheet name="WG ORG Chart" sheetId="6" r:id="rId6"/>
    <sheet name="802 Tutorials" sheetId="7" r:id="rId7"/>
    <sheet name="CAC Information" sheetId="8" r:id="rId8"/>
    <sheet name="802.11 WLAN Graphic" sheetId="9" r:id="rId9"/>
    <sheet name="All Objectives" sheetId="10" r:id="rId10"/>
    <sheet name="Joint 11-15-18-19-20 Mtg" sheetId="11" r:id="rId11"/>
    <sheet name="802.11 WG Agenda" sheetId="12" r:id="rId12"/>
    <sheet name="TGE Agenda" sheetId="13" r:id="rId13"/>
    <sheet name="TGH Agenda" sheetId="14" r:id="rId14"/>
    <sheet name="TGI Agenda" sheetId="15" r:id="rId15"/>
    <sheet name="TGJ Agenda" sheetId="16" r:id="rId16"/>
    <sheet name="TGK Agenda" sheetId="17" r:id="rId17"/>
    <sheet name="TGM Agenda" sheetId="18" r:id="rId18"/>
    <sheet name="Publicity SC Agenda" sheetId="19" r:id="rId19"/>
    <sheet name="WNG SC Agenda" sheetId="20" r:id="rId20"/>
    <sheet name="HT SG Agenda" sheetId="21" r:id="rId21"/>
  </sheets>
  <definedNames>
    <definedName name="_Parse_In" localSheetId="11" hidden="1">'802.11 WG Agenda'!$C$13:$C$58</definedName>
    <definedName name="_Parse_In" localSheetId="10" hidden="1">'Joint 11-15-18-19-20 Mtg'!#REF!</definedName>
    <definedName name="_Parse_Out" localSheetId="11" hidden="1">'802.11 WG Agenda'!#REF!</definedName>
    <definedName name="_Parse_Out" localSheetId="10" hidden="1">'Joint 11-15-18-19-20 Mtg'!#REF!</definedName>
    <definedName name="all">#REF!</definedName>
    <definedName name="circular">#REF!</definedName>
    <definedName name="_xlnm.Print_Area" localSheetId="11">'802.11 WG Agenda'!$C$1:$I$58</definedName>
    <definedName name="_xlnm.Print_Area" localSheetId="8">'802.11 WLAN Graphic'!$B$2:$Y$87</definedName>
    <definedName name="_xlnm.Print_Area" localSheetId="2">'Courtesy Notice'!$B$1:$O$35</definedName>
    <definedName name="_xlnm.Print_Area" localSheetId="20">'HT SG Agenda'!$B$53:$V$85</definedName>
    <definedName name="_xlnm.Print_Area" localSheetId="10">'Joint 11-15-18-19-20 Mtg'!$C$3:$I$110</definedName>
    <definedName name="_xlnm.Print_Area" localSheetId="12">'TGE Agenda'!#REF!</definedName>
    <definedName name="_xlnm.Print_Area" localSheetId="13">'TGH Agenda'!#REF!</definedName>
    <definedName name="_xlnm.Print_Area" localSheetId="14">'TGI Agenda'!$A$1:$I$54</definedName>
    <definedName name="_xlnm.Print_Area" localSheetId="15">'TGJ Agenda'!#REF!</definedName>
    <definedName name="_xlnm.Print_Area" localSheetId="17">'TGM Agenda'!#REF!</definedName>
    <definedName name="_xlnm.Print_Area" localSheetId="4">'WG QuickGuide'!#REF!</definedName>
    <definedName name="Print_Area_MI" localSheetId="11">'802.11 WG Agenda'!$C$1:$H$12</definedName>
    <definedName name="Print_Area_MI" localSheetId="8">#REF!</definedName>
    <definedName name="Print_Area_MI" localSheetId="20">#REF!</definedName>
    <definedName name="Print_Area_MI" localSheetId="10">'Joint 11-15-18-19-20 Mtg'!$C$3:$H$110</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7">#REF!</definedName>
    <definedName name="Print_Area_MI">#REF!</definedName>
    <definedName name="Text26" localSheetId="4">'WG QuickGuide'!#REF!</definedName>
    <definedName name="Text27" localSheetId="4">'WG QuickGuide'!#REF!</definedName>
    <definedName name="Z_00AABE15_45FB_42F7_A454_BE72949E7A28_.wvu.Cols" localSheetId="7" hidden="1">'CAC Information'!#REF!</definedName>
    <definedName name="Z_00AABE15_45FB_42F7_A454_BE72949E7A28_.wvu.PrintArea" localSheetId="11" hidden="1">'802.11 WG Agenda'!$C$1:$I$58</definedName>
    <definedName name="Z_00AABE15_45FB_42F7_A454_BE72949E7A28_.wvu.PrintArea" localSheetId="8" hidden="1">'802.11 WLAN Graphic'!$B$2:$Y$38</definedName>
    <definedName name="Z_00AABE15_45FB_42F7_A454_BE72949E7A28_.wvu.PrintArea" localSheetId="2" hidden="1">'Courtesy Notice'!$B$1:$O$35</definedName>
    <definedName name="Z_00AABE15_45FB_42F7_A454_BE72949E7A28_.wvu.PrintArea" localSheetId="20" hidden="1">'HT SG Agenda'!$B$53:$V$85</definedName>
    <definedName name="Z_00AABE15_45FB_42F7_A454_BE72949E7A28_.wvu.PrintArea" localSheetId="10" hidden="1">'Joint 11-15-18-19-20 Mtg'!$C$3:$I$110</definedName>
    <definedName name="Z_00AABE15_45FB_42F7_A454_BE72949E7A28_.wvu.PrintArea" localSheetId="12" hidden="1">'TGE Agenda'!#REF!</definedName>
    <definedName name="Z_00AABE15_45FB_42F7_A454_BE72949E7A28_.wvu.PrintArea" localSheetId="13" hidden="1">'TGH Agenda'!#REF!</definedName>
    <definedName name="Z_00AABE15_45FB_42F7_A454_BE72949E7A28_.wvu.PrintArea" localSheetId="14" hidden="1">'TGI Agenda'!#REF!</definedName>
    <definedName name="Z_00AABE15_45FB_42F7_A454_BE72949E7A28_.wvu.PrintArea" localSheetId="15" hidden="1">'TGJ Agenda'!#REF!</definedName>
    <definedName name="Z_00AABE15_45FB_42F7_A454_BE72949E7A28_.wvu.PrintArea" localSheetId="17" hidden="1">'TGM Agenda'!#REF!</definedName>
    <definedName name="Z_00AABE15_45FB_42F7_A454_BE72949E7A28_.wvu.Rows" localSheetId="8" hidden="1">'802.11 WLAN Graphic'!$39:$39</definedName>
    <definedName name="Z_01351426_BC21_409B_B89C_63860E1A4AC3_.wvu.PrintArea" localSheetId="20" hidden="1">'HT SG Agenda'!$B$53:$V$85</definedName>
    <definedName name="Z_01351426_BC21_409B_B89C_63860E1A4AC3_.wvu.PrintArea" localSheetId="12" hidden="1">'TGE Agenda'!#REF!</definedName>
    <definedName name="Z_01351426_BC21_409B_B89C_63860E1A4AC3_.wvu.PrintArea" localSheetId="13" hidden="1">'TGH Agenda'!#REF!</definedName>
    <definedName name="Z_01351426_BC21_409B_B89C_63860E1A4AC3_.wvu.PrintArea" localSheetId="14" hidden="1">'TGI Agenda'!#REF!</definedName>
    <definedName name="Z_01351426_BC21_409B_B89C_63860E1A4AC3_.wvu.PrintArea" localSheetId="15" hidden="1">'TGJ Agenda'!#REF!</definedName>
    <definedName name="Z_01351426_BC21_409B_B89C_63860E1A4AC3_.wvu.PrintArea" localSheetId="17" hidden="1">'TGM Agenda'!#REF!</definedName>
    <definedName name="Z_1A4B53BA_FB50_4C55_8FB0_39E1B9C1F190_.wvu.Cols" localSheetId="7" hidden="1">'CAC Information'!#REF!</definedName>
    <definedName name="Z_1A4B53BA_FB50_4C55_8FB0_39E1B9C1F190_.wvu.PrintArea" localSheetId="11" hidden="1">'802.11 WG Agenda'!$C$1:$I$58</definedName>
    <definedName name="Z_1A4B53BA_FB50_4C55_8FB0_39E1B9C1F190_.wvu.PrintArea" localSheetId="8" hidden="1">'802.11 WLAN Graphic'!$B$2:$Y$38</definedName>
    <definedName name="Z_1A4B53BA_FB50_4C55_8FB0_39E1B9C1F190_.wvu.PrintArea" localSheetId="2" hidden="1">'Courtesy Notice'!$B$1:$O$35</definedName>
    <definedName name="Z_1A4B53BA_FB50_4C55_8FB0_39E1B9C1F190_.wvu.PrintArea" localSheetId="20" hidden="1">'HT SG Agenda'!$B$53:$V$85</definedName>
    <definedName name="Z_1A4B53BA_FB50_4C55_8FB0_39E1B9C1F190_.wvu.PrintArea" localSheetId="10" hidden="1">'Joint 11-15-18-19-20 Mtg'!$C$3:$I$110</definedName>
    <definedName name="Z_1A4B53BA_FB50_4C55_8FB0_39E1B9C1F190_.wvu.PrintArea" localSheetId="12" hidden="1">'TGE Agenda'!#REF!</definedName>
    <definedName name="Z_1A4B53BA_FB50_4C55_8FB0_39E1B9C1F190_.wvu.PrintArea" localSheetId="13" hidden="1">'TGH Agenda'!#REF!</definedName>
    <definedName name="Z_1A4B53BA_FB50_4C55_8FB0_39E1B9C1F190_.wvu.PrintArea" localSheetId="14" hidden="1">'TGI Agenda'!#REF!</definedName>
    <definedName name="Z_1A4B53BA_FB50_4C55_8FB0_39E1B9C1F190_.wvu.PrintArea" localSheetId="15" hidden="1">'TGJ Agenda'!#REF!</definedName>
    <definedName name="Z_1A4B53BA_FB50_4C55_8FB0_39E1B9C1F190_.wvu.PrintArea" localSheetId="17" hidden="1">'TGM Agenda'!#REF!</definedName>
    <definedName name="Z_1A4B53BA_FB50_4C55_8FB0_39E1B9C1F190_.wvu.Rows" localSheetId="11" hidden="1">'802.11 WG Agenda'!$1:$12,'802.11 WG Agenda'!$13:$51,'802.11 WG Agenda'!$57:$58,'802.11 WG Agenda'!#REF!</definedName>
    <definedName name="Z_1A4B53BA_FB50_4C55_8FB0_39E1B9C1F190_.wvu.Rows" localSheetId="8" hidden="1">'802.11 WLAN Graphic'!$39:$39</definedName>
    <definedName name="Z_1A4B53BA_FB50_4C55_8FB0_39E1B9C1F190_.wvu.Rows" localSheetId="10" hidden="1">'Joint 11-15-18-19-20 Mtg'!#REF!,'Joint 11-15-18-19-20 Mtg'!#REF!,'Joint 11-15-18-19-20 Mtg'!#REF!,'Joint 11-15-18-19-20 Mtg'!#REF!</definedName>
    <definedName name="Z_20E74821_39C1_45DB_92E8_46A0E2E722B2_.wvu.Cols" localSheetId="7" hidden="1">'CAC Information'!#REF!</definedName>
    <definedName name="Z_20E74821_39C1_45DB_92E8_46A0E2E722B2_.wvu.PrintArea" localSheetId="11" hidden="1">'802.11 WG Agenda'!$C$1:$I$58</definedName>
    <definedName name="Z_20E74821_39C1_45DB_92E8_46A0E2E722B2_.wvu.PrintArea" localSheetId="8" hidden="1">'802.11 WLAN Graphic'!$B$2:$Y$38</definedName>
    <definedName name="Z_20E74821_39C1_45DB_92E8_46A0E2E722B2_.wvu.PrintArea" localSheetId="2" hidden="1">'Courtesy Notice'!$B$1:$O$35</definedName>
    <definedName name="Z_20E74821_39C1_45DB_92E8_46A0E2E722B2_.wvu.PrintArea" localSheetId="20" hidden="1">'HT SG Agenda'!$B$53:$V$85</definedName>
    <definedName name="Z_20E74821_39C1_45DB_92E8_46A0E2E722B2_.wvu.PrintArea" localSheetId="10" hidden="1">'Joint 11-15-18-19-20 Mtg'!$C$3:$I$110</definedName>
    <definedName name="Z_20E74821_39C1_45DB_92E8_46A0E2E722B2_.wvu.PrintArea" localSheetId="12" hidden="1">'TGE Agenda'!#REF!</definedName>
    <definedName name="Z_20E74821_39C1_45DB_92E8_46A0E2E722B2_.wvu.PrintArea" localSheetId="13" hidden="1">'TGH Agenda'!#REF!</definedName>
    <definedName name="Z_20E74821_39C1_45DB_92E8_46A0E2E722B2_.wvu.PrintArea" localSheetId="14" hidden="1">'TGI Agenda'!#REF!</definedName>
    <definedName name="Z_20E74821_39C1_45DB_92E8_46A0E2E722B2_.wvu.PrintArea" localSheetId="15" hidden="1">'TGJ Agenda'!#REF!</definedName>
    <definedName name="Z_20E74821_39C1_45DB_92E8_46A0E2E722B2_.wvu.PrintArea" localSheetId="17" hidden="1">'TGM Agenda'!#REF!</definedName>
    <definedName name="Z_20E74821_39C1_45DB_92E8_46A0E2E722B2_.wvu.Rows" localSheetId="11" hidden="1">'802.11 WG Agenda'!#REF!,'802.11 WG Agenda'!$1:$12,'802.11 WG Agenda'!$13:$51</definedName>
    <definedName name="Z_20E74821_39C1_45DB_92E8_46A0E2E722B2_.wvu.Rows" localSheetId="8" hidden="1">'802.11 WLAN Graphic'!$39:$39</definedName>
    <definedName name="Z_20E74821_39C1_45DB_92E8_46A0E2E722B2_.wvu.Rows" localSheetId="10" hidden="1">'Joint 11-15-18-19-20 Mtg'!$2:$93,'Joint 11-15-18-19-20 Mtg'!#REF!,'Joint 11-15-18-19-20 Mtg'!#REF!</definedName>
    <definedName name="Z_27B78060_68E1_4A63_8B2B_C34DB2097BAE_.wvu.Cols" localSheetId="7" hidden="1">'CAC Information'!#REF!</definedName>
    <definedName name="Z_27B78060_68E1_4A63_8B2B_C34DB2097BAE_.wvu.PrintArea" localSheetId="11" hidden="1">'802.11 WG Agenda'!$C$1:$I$58</definedName>
    <definedName name="Z_27B78060_68E1_4A63_8B2B_C34DB2097BAE_.wvu.PrintArea" localSheetId="8" hidden="1">'802.11 WLAN Graphic'!$B$2:$Y$38</definedName>
    <definedName name="Z_27B78060_68E1_4A63_8B2B_C34DB2097BAE_.wvu.PrintArea" localSheetId="2" hidden="1">'Courtesy Notice'!$B$1:$O$35</definedName>
    <definedName name="Z_27B78060_68E1_4A63_8B2B_C34DB2097BAE_.wvu.PrintArea" localSheetId="20" hidden="1">'HT SG Agenda'!$B$53:$V$85</definedName>
    <definedName name="Z_27B78060_68E1_4A63_8B2B_C34DB2097BAE_.wvu.PrintArea" localSheetId="10" hidden="1">'Joint 11-15-18-19-20 Mtg'!$C$3:$I$110</definedName>
    <definedName name="Z_27B78060_68E1_4A63_8B2B_C34DB2097BAE_.wvu.PrintArea" localSheetId="12" hidden="1">'TGE Agenda'!#REF!</definedName>
    <definedName name="Z_27B78060_68E1_4A63_8B2B_C34DB2097BAE_.wvu.PrintArea" localSheetId="13" hidden="1">'TGH Agenda'!#REF!</definedName>
    <definedName name="Z_27B78060_68E1_4A63_8B2B_C34DB2097BAE_.wvu.PrintArea" localSheetId="14" hidden="1">'TGI Agenda'!#REF!</definedName>
    <definedName name="Z_27B78060_68E1_4A63_8B2B_C34DB2097BAE_.wvu.PrintArea" localSheetId="15" hidden="1">'TGJ Agenda'!#REF!</definedName>
    <definedName name="Z_27B78060_68E1_4A63_8B2B_C34DB2097BAE_.wvu.PrintArea" localSheetId="17" hidden="1">'TGM Agenda'!#REF!</definedName>
    <definedName name="Z_27B78060_68E1_4A63_8B2B_C34DB2097BAE_.wvu.Rows" localSheetId="8" hidden="1">'802.11 WLAN Graphic'!$39:$39</definedName>
    <definedName name="Z_2A0FDEE0_69FA_11D3_B977_C0F04DC10124_.wvu.PrintArea" localSheetId="11" hidden="1">'802.11 WG Agenda'!$C$1:$I$12</definedName>
    <definedName name="Z_2A0FDEE0_69FA_11D3_B977_C0F04DC10124_.wvu.PrintArea" localSheetId="10" hidden="1">'Joint 11-15-18-19-20 Mtg'!$C$3:$I$110</definedName>
    <definedName name="Z_471EB7C4_B2CF_4FBE_9DC9_693B69A7F9FF_.wvu.Cols" localSheetId="7" hidden="1">'CAC Information'!#REF!</definedName>
    <definedName name="Z_471EB7C4_B2CF_4FBE_9DC9_693B69A7F9FF_.wvu.PrintArea" localSheetId="11" hidden="1">'802.11 WG Agenda'!$C$1:$I$58</definedName>
    <definedName name="Z_471EB7C4_B2CF_4FBE_9DC9_693B69A7F9FF_.wvu.PrintArea" localSheetId="8" hidden="1">'802.11 WLAN Graphic'!$B$2:$Y$38</definedName>
    <definedName name="Z_471EB7C4_B2CF_4FBE_9DC9_693B69A7F9FF_.wvu.PrintArea" localSheetId="2" hidden="1">'Courtesy Notice'!$B$1:$O$35</definedName>
    <definedName name="Z_471EB7C4_B2CF_4FBE_9DC9_693B69A7F9FF_.wvu.PrintArea" localSheetId="20" hidden="1">'HT SG Agenda'!$B$53:$V$85</definedName>
    <definedName name="Z_471EB7C4_B2CF_4FBE_9DC9_693B69A7F9FF_.wvu.PrintArea" localSheetId="10" hidden="1">'Joint 11-15-18-19-20 Mtg'!$C$3:$I$110</definedName>
    <definedName name="Z_471EB7C4_B2CF_4FBE_9DC9_693B69A7F9FF_.wvu.PrintArea" localSheetId="12" hidden="1">'TGE Agenda'!#REF!</definedName>
    <definedName name="Z_471EB7C4_B2CF_4FBE_9DC9_693B69A7F9FF_.wvu.PrintArea" localSheetId="13" hidden="1">'TGH Agenda'!#REF!</definedName>
    <definedName name="Z_471EB7C4_B2CF_4FBE_9DC9_693B69A7F9FF_.wvu.PrintArea" localSheetId="14" hidden="1">'TGI Agenda'!#REF!</definedName>
    <definedName name="Z_471EB7C4_B2CF_4FBE_9DC9_693B69A7F9FF_.wvu.PrintArea" localSheetId="15" hidden="1">'TGJ Agenda'!#REF!</definedName>
    <definedName name="Z_471EB7C4_B2CF_4FBE_9DC9_693B69A7F9FF_.wvu.PrintArea" localSheetId="17" hidden="1">'TGM Agenda'!#REF!</definedName>
    <definedName name="Z_471EB7C4_B2CF_4FBE_9DC9_693B69A7F9FF_.wvu.Rows" localSheetId="8" hidden="1">'802.11 WLAN Graphic'!$39:$39</definedName>
    <definedName name="Z_50D0CB11_55BB_43D8_AE23_D74B28948084_.wvu.Cols" localSheetId="7" hidden="1">'CAC Information'!#REF!</definedName>
    <definedName name="Z_50D0CB11_55BB_43D8_AE23_D74B28948084_.wvu.PrintArea" localSheetId="11" hidden="1">'802.11 WG Agenda'!$C$1:$I$58</definedName>
    <definedName name="Z_50D0CB11_55BB_43D8_AE23_D74B28948084_.wvu.PrintArea" localSheetId="8" hidden="1">'802.11 WLAN Graphic'!$B$2:$Y$38</definedName>
    <definedName name="Z_50D0CB11_55BB_43D8_AE23_D74B28948084_.wvu.PrintArea" localSheetId="2" hidden="1">'Courtesy Notice'!$B$1:$O$35</definedName>
    <definedName name="Z_50D0CB11_55BB_43D8_AE23_D74B28948084_.wvu.PrintArea" localSheetId="20" hidden="1">'HT SG Agenda'!$B$53:$V$85</definedName>
    <definedName name="Z_50D0CB11_55BB_43D8_AE23_D74B28948084_.wvu.PrintArea" localSheetId="10" hidden="1">'Joint 11-15-18-19-20 Mtg'!$C$3:$I$110</definedName>
    <definedName name="Z_50D0CB11_55BB_43D8_AE23_D74B28948084_.wvu.PrintArea" localSheetId="12" hidden="1">'TGE Agenda'!#REF!</definedName>
    <definedName name="Z_50D0CB11_55BB_43D8_AE23_D74B28948084_.wvu.PrintArea" localSheetId="13" hidden="1">'TGH Agenda'!#REF!</definedName>
    <definedName name="Z_50D0CB11_55BB_43D8_AE23_D74B28948084_.wvu.PrintArea" localSheetId="14" hidden="1">'TGI Agenda'!#REF!</definedName>
    <definedName name="Z_50D0CB11_55BB_43D8_AE23_D74B28948084_.wvu.PrintArea" localSheetId="15" hidden="1">'TGJ Agenda'!#REF!</definedName>
    <definedName name="Z_50D0CB11_55BB_43D8_AE23_D74B28948084_.wvu.PrintArea" localSheetId="17" hidden="1">'TGM Agenda'!#REF!</definedName>
    <definedName name="Z_50D0CB11_55BB_43D8_AE23_D74B28948084_.wvu.Rows" localSheetId="11" hidden="1">'802.11 WG Agenda'!#REF!,'802.11 WG Agenda'!$13:$51,'802.11 WG Agenda'!$57:$58,'802.11 WG Agenda'!#REF!</definedName>
    <definedName name="Z_50D0CB11_55BB_43D8_AE23_D74B28948084_.wvu.Rows" localSheetId="8" hidden="1">'802.11 WLAN Graphic'!$39:$39</definedName>
    <definedName name="Z_50D0CB11_55BB_43D8_AE23_D74B28948084_.wvu.Rows" localSheetId="10" hidden="1">'Joint 11-15-18-19-20 Mtg'!$2:$93,'Joint 11-15-18-19-20 Mtg'!#REF!,'Joint 11-15-18-19-20 Mtg'!#REF!,'Joint 11-15-18-19-20 Mtg'!#REF!</definedName>
    <definedName name="Z_7E5ADFC7_82CA_4A70_A250_6FC82DA284DC_.wvu.Cols" localSheetId="7" hidden="1">'CAC Information'!#REF!</definedName>
    <definedName name="Z_7E5ADFC7_82CA_4A70_A250_6FC82DA284DC_.wvu.PrintArea" localSheetId="11" hidden="1">'802.11 WG Agenda'!$C$1:$I$58</definedName>
    <definedName name="Z_7E5ADFC7_82CA_4A70_A250_6FC82DA284DC_.wvu.PrintArea" localSheetId="8" hidden="1">'802.11 WLAN Graphic'!$B$2:$Y$38</definedName>
    <definedName name="Z_7E5ADFC7_82CA_4A70_A250_6FC82DA284DC_.wvu.PrintArea" localSheetId="2" hidden="1">'Courtesy Notice'!$B$1:$O$35</definedName>
    <definedName name="Z_7E5ADFC7_82CA_4A70_A250_6FC82DA284DC_.wvu.PrintArea" localSheetId="20" hidden="1">'HT SG Agenda'!$B$53:$V$85</definedName>
    <definedName name="Z_7E5ADFC7_82CA_4A70_A250_6FC82DA284DC_.wvu.PrintArea" localSheetId="10" hidden="1">'Joint 11-15-18-19-20 Mtg'!$C$3:$I$110</definedName>
    <definedName name="Z_7E5ADFC7_82CA_4A70_A250_6FC82DA284DC_.wvu.PrintArea" localSheetId="12" hidden="1">'TGE Agenda'!#REF!</definedName>
    <definedName name="Z_7E5ADFC7_82CA_4A70_A250_6FC82DA284DC_.wvu.PrintArea" localSheetId="13" hidden="1">'TGH Agenda'!#REF!</definedName>
    <definedName name="Z_7E5ADFC7_82CA_4A70_A250_6FC82DA284DC_.wvu.PrintArea" localSheetId="14" hidden="1">'TGI Agenda'!#REF!</definedName>
    <definedName name="Z_7E5ADFC7_82CA_4A70_A250_6FC82DA284DC_.wvu.PrintArea" localSheetId="15" hidden="1">'TGJ Agenda'!#REF!</definedName>
    <definedName name="Z_7E5ADFC7_82CA_4A70_A250_6FC82DA284DC_.wvu.PrintArea" localSheetId="17" hidden="1">'TGM Agenda'!#REF!</definedName>
    <definedName name="Z_7E5ADFC7_82CA_4A70_A250_6FC82DA284DC_.wvu.Rows" localSheetId="11" hidden="1">'802.11 WG Agenda'!#REF!,'802.11 WG Agenda'!$1:$12,'802.11 WG Agenda'!$57:$58,'802.11 WG Agenda'!#REF!</definedName>
    <definedName name="Z_7E5ADFC7_82CA_4A70_A250_6FC82DA284DC_.wvu.Rows" localSheetId="8" hidden="1">'802.11 WLAN Graphic'!$39:$39</definedName>
    <definedName name="Z_7E5ADFC7_82CA_4A70_A250_6FC82DA284DC_.wvu.Rows" localSheetId="10" hidden="1">'Joint 11-15-18-19-20 Mtg'!$2:$93,'Joint 11-15-18-19-20 Mtg'!#REF!,'Joint 11-15-18-19-20 Mtg'!#REF!,'Joint 11-15-18-19-20 Mtg'!#REF!</definedName>
    <definedName name="Z_8D92D2AF_2CAD_452E_A3CD_1873B5F36168_.wvu.PrintArea" localSheetId="20" hidden="1">'HT SG Agenda'!$B$53:$V$85</definedName>
    <definedName name="Z_8D92D2AF_2CAD_452E_A3CD_1873B5F36168_.wvu.PrintArea" localSheetId="12" hidden="1">'TGE Agenda'!#REF!</definedName>
    <definedName name="Z_8D92D2AF_2CAD_452E_A3CD_1873B5F36168_.wvu.PrintArea" localSheetId="13" hidden="1">'TGH Agenda'!#REF!</definedName>
    <definedName name="Z_8D92D2AF_2CAD_452E_A3CD_1873B5F36168_.wvu.PrintArea" localSheetId="14" hidden="1">'TGI Agenda'!#REF!</definedName>
    <definedName name="Z_8D92D2AF_2CAD_452E_A3CD_1873B5F36168_.wvu.PrintArea" localSheetId="15" hidden="1">'TGJ Agenda'!#REF!</definedName>
    <definedName name="Z_8D92D2AF_2CAD_452E_A3CD_1873B5F36168_.wvu.PrintArea" localSheetId="17" hidden="1">'TGM Agenda'!#REF!</definedName>
    <definedName name="Z_9CE52BE5_0801_41C2_9AF3_77665672858F_.wvu.PrintArea" localSheetId="20" hidden="1">'HT SG Agenda'!$B$53:$V$85</definedName>
    <definedName name="Z_9CE52BE5_0801_41C2_9AF3_77665672858F_.wvu.PrintArea" localSheetId="12" hidden="1">'TGE Agenda'!#REF!</definedName>
    <definedName name="Z_9CE52BE5_0801_41C2_9AF3_77665672858F_.wvu.PrintArea" localSheetId="13" hidden="1">'TGH Agenda'!#REF!</definedName>
    <definedName name="Z_9CE52BE5_0801_41C2_9AF3_77665672858F_.wvu.PrintArea" localSheetId="14" hidden="1">'TGI Agenda'!#REF!</definedName>
    <definedName name="Z_9CE52BE5_0801_41C2_9AF3_77665672858F_.wvu.PrintArea" localSheetId="15" hidden="1">'TGJ Agenda'!#REF!</definedName>
    <definedName name="Z_9CE52BE5_0801_41C2_9AF3_77665672858F_.wvu.PrintArea" localSheetId="17" hidden="1">'TGM Agenda'!#REF!</definedName>
    <definedName name="Z_B316FFF2_8282_4BB7_BE04_5FED6E033DE9_.wvu.Cols" localSheetId="7" hidden="1">'CAC Information'!#REF!</definedName>
    <definedName name="Z_B316FFF2_8282_4BB7_BE04_5FED6E033DE9_.wvu.PrintArea" localSheetId="11" hidden="1">'802.11 WG Agenda'!$C$1:$I$58</definedName>
    <definedName name="Z_B316FFF2_8282_4BB7_BE04_5FED6E033DE9_.wvu.PrintArea" localSheetId="8" hidden="1">'802.11 WLAN Graphic'!$B$2:$Y$38</definedName>
    <definedName name="Z_B316FFF2_8282_4BB7_BE04_5FED6E033DE9_.wvu.PrintArea" localSheetId="2" hidden="1">'Courtesy Notice'!$B$1:$O$35</definedName>
    <definedName name="Z_B316FFF2_8282_4BB7_BE04_5FED6E033DE9_.wvu.PrintArea" localSheetId="20" hidden="1">'HT SG Agenda'!$B$53:$V$85</definedName>
    <definedName name="Z_B316FFF2_8282_4BB7_BE04_5FED6E033DE9_.wvu.PrintArea" localSheetId="10" hidden="1">'Joint 11-15-18-19-20 Mtg'!$C$3:$I$110</definedName>
    <definedName name="Z_B316FFF2_8282_4BB7_BE04_5FED6E033DE9_.wvu.PrintArea" localSheetId="12" hidden="1">'TGE Agenda'!#REF!</definedName>
    <definedName name="Z_B316FFF2_8282_4BB7_BE04_5FED6E033DE9_.wvu.PrintArea" localSheetId="13" hidden="1">'TGH Agenda'!#REF!</definedName>
    <definedName name="Z_B316FFF2_8282_4BB7_BE04_5FED6E033DE9_.wvu.PrintArea" localSheetId="14" hidden="1">'TGI Agenda'!#REF!</definedName>
    <definedName name="Z_B316FFF2_8282_4BB7_BE04_5FED6E033DE9_.wvu.PrintArea" localSheetId="15" hidden="1">'TGJ Agenda'!#REF!</definedName>
    <definedName name="Z_B316FFF2_8282_4BB7_BE04_5FED6E033DE9_.wvu.PrintArea" localSheetId="17" hidden="1">'TGM Agenda'!#REF!</definedName>
    <definedName name="Z_B316FFF2_8282_4BB7_BE04_5FED6E033DE9_.wvu.Rows" localSheetId="8" hidden="1">'802.11 WLAN Graphic'!$39:$39</definedName>
    <definedName name="Z_D4E8B07C_FEE0_4EA8_8BFF_718522EDB209_.wvu.PrintArea" localSheetId="20" hidden="1">'HT SG Agenda'!$B$53:$V$85</definedName>
    <definedName name="Z_D4E8B07C_FEE0_4EA8_8BFF_718522EDB209_.wvu.PrintArea" localSheetId="12" hidden="1">'TGE Agenda'!#REF!</definedName>
    <definedName name="Z_D4E8B07C_FEE0_4EA8_8BFF_718522EDB209_.wvu.PrintArea" localSheetId="13" hidden="1">'TGH Agenda'!#REF!</definedName>
    <definedName name="Z_D4E8B07C_FEE0_4EA8_8BFF_718522EDB209_.wvu.PrintArea" localSheetId="14" hidden="1">'TGI Agenda'!#REF!</definedName>
    <definedName name="Z_D4E8B07C_FEE0_4EA8_8BFF_718522EDB209_.wvu.PrintArea" localSheetId="15" hidden="1">'TGJ Agenda'!#REF!</definedName>
    <definedName name="Z_D4E8B07C_FEE0_4EA8_8BFF_718522EDB209_.wvu.PrintArea" localSheetId="17" hidden="1">'TGM Agenda'!#REF!</definedName>
    <definedName name="Z_DBF0CC93_C857_4200_9DDB_6A6B8DD7471C_.wvu.PrintArea" localSheetId="20" hidden="1">'HT SG Agenda'!$B$53:$V$85</definedName>
    <definedName name="Z_DBF0CC93_C857_4200_9DDB_6A6B8DD7471C_.wvu.PrintArea" localSheetId="12" hidden="1">'TGE Agenda'!#REF!</definedName>
    <definedName name="Z_DBF0CC93_C857_4200_9DDB_6A6B8DD7471C_.wvu.PrintArea" localSheetId="13" hidden="1">'TGH Agenda'!#REF!</definedName>
    <definedName name="Z_DBF0CC93_C857_4200_9DDB_6A6B8DD7471C_.wvu.PrintArea" localSheetId="14" hidden="1">'TGI Agenda'!#REF!</definedName>
    <definedName name="Z_DBF0CC93_C857_4200_9DDB_6A6B8DD7471C_.wvu.PrintArea" localSheetId="15" hidden="1">'TGJ Agenda'!#REF!</definedName>
    <definedName name="Z_DBF0CC93_C857_4200_9DDB_6A6B8DD7471C_.wvu.PrintArea" localSheetId="17" hidden="1">'TGM Agenda'!#REF!</definedName>
    <definedName name="Z_F11FCF8F_B1E0_4502_BA2A_D6902C41E860_.wvu.PrintArea" localSheetId="20" hidden="1">'HT SG Agenda'!$B$53:$V$85</definedName>
    <definedName name="Z_F11FCF8F_B1E0_4502_BA2A_D6902C41E860_.wvu.PrintArea" localSheetId="12" hidden="1">'TGE Agenda'!#REF!</definedName>
    <definedName name="Z_F11FCF8F_B1E0_4502_BA2A_D6902C41E860_.wvu.PrintArea" localSheetId="13" hidden="1">'TGH Agenda'!#REF!</definedName>
    <definedName name="Z_F11FCF8F_B1E0_4502_BA2A_D6902C41E860_.wvu.PrintArea" localSheetId="14" hidden="1">'TGI Agenda'!#REF!</definedName>
    <definedName name="Z_F11FCF8F_B1E0_4502_BA2A_D6902C41E860_.wvu.PrintArea" localSheetId="15" hidden="1">'TGJ Agenda'!#REF!</definedName>
    <definedName name="Z_F11FCF8F_B1E0_4502_BA2A_D6902C41E860_.wvu.PrintArea" localSheetId="17" hidden="1">'TGM Agenda'!#REF!</definedName>
    <definedName name="Z_F79A64F2_B6BC_4F7C_99F7_D466E5DF942E_.wvu.PrintArea" localSheetId="20" hidden="1">'HT SG Agenda'!$B$53:$V$85</definedName>
    <definedName name="Z_F79A64F2_B6BC_4F7C_99F7_D466E5DF942E_.wvu.PrintArea" localSheetId="12" hidden="1">'TGE Agenda'!#REF!</definedName>
    <definedName name="Z_F79A64F2_B6BC_4F7C_99F7_D466E5DF942E_.wvu.PrintArea" localSheetId="13" hidden="1">'TGH Agenda'!#REF!</definedName>
    <definedName name="Z_F79A64F2_B6BC_4F7C_99F7_D466E5DF942E_.wvu.PrintArea" localSheetId="14" hidden="1">'TGI Agenda'!#REF!</definedName>
    <definedName name="Z_F79A64F2_B6BC_4F7C_99F7_D466E5DF942E_.wvu.PrintArea" localSheetId="15" hidden="1">'TGJ Agenda'!#REF!</definedName>
    <definedName name="Z_F79A64F2_B6BC_4F7C_99F7_D466E5DF942E_.wvu.PrintArea" localSheetId="17" hidden="1">'TGM Agenda'!#REF!</definedName>
  </definedNames>
  <calcPr fullCalcOnLoad="1"/>
</workbook>
</file>

<file path=xl/sharedStrings.xml><?xml version="1.0" encoding="utf-8"?>
<sst xmlns="http://schemas.openxmlformats.org/spreadsheetml/2006/main" count="2198" uniqueCount="913">
  <si>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</si>
  <si>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Study Group</t>
  </si>
  <si>
    <t>SG</t>
  </si>
  <si>
    <t>Investigates the interest of placing something in the Standard</t>
  </si>
  <si>
    <t>BARI</t>
  </si>
  <si>
    <t>STANLEY</t>
  </si>
  <si>
    <t>INOUE</t>
  </si>
  <si>
    <t>`</t>
  </si>
  <si>
    <t>GARG</t>
  </si>
  <si>
    <t>802.1X (REVISION) - PORT-BASED NETWORK ACCESS CONTROL</t>
  </si>
  <si>
    <t>802.1Q (REVISION) - VIRTUAL BRIDGED LANS</t>
  </si>
  <si>
    <t>11:00-12:00</t>
  </si>
  <si>
    <t>802 EXCOM MEETING</t>
  </si>
  <si>
    <t>BETWEEN 802.11 FROM 802.15.3/3A</t>
  </si>
  <si>
    <t>BETWEEN 802.11 TO/FROM IETF</t>
  </si>
  <si>
    <t>BETWEEN 802.11 TO/FROM MMAC</t>
  </si>
  <si>
    <t>BETWEEN 802.11 TO/FROM 3 GPP SA2</t>
  </si>
  <si>
    <t>BETWEEN 802.11 TO/FROM WI-FI ALLIANCE (WECA)</t>
  </si>
  <si>
    <t>BETWEEN 802.11 TO/FROM 802.1</t>
  </si>
  <si>
    <t xml:space="preserve">BETWEEN 802.11 TO/FROM 802.18  </t>
  </si>
  <si>
    <t xml:space="preserve">BETWEEN 802.11 TO/FROM 802.16  </t>
  </si>
  <si>
    <t>BETWEEN 802.11 TO/FROM JEDEC - JC61</t>
  </si>
  <si>
    <t>BETWEEN 802.11 TO/FROM IEEE P1394.1</t>
  </si>
  <si>
    <t>KUWAHARA / STEVENSON</t>
  </si>
  <si>
    <t>BETWEEN 802.11 TO CABLE LABS</t>
  </si>
  <si>
    <t>Looks at how IEEE 802.11 can better "publicize" the standard by collecting data related to its use and operation</t>
  </si>
  <si>
    <t>MAC Task Group</t>
  </si>
  <si>
    <t>KITCHIN</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</si>
  <si>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</si>
  <si>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</si>
  <si>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</si>
  <si>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</si>
  <si>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</si>
  <si>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</si>
  <si>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MID-SESSION PLENARY</t>
  </si>
  <si>
    <t>WORKING GROUP</t>
  </si>
  <si>
    <t>IEEE 802.11</t>
  </si>
  <si>
    <t>CLOSING PLENARY</t>
  </si>
  <si>
    <t>10:00-10:15</t>
  </si>
  <si>
    <t>10:15-10:30</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</si>
  <si>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</si>
  <si>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</si>
  <si>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BETWEEN 802.11 TO/FROM AND 802.15</t>
  </si>
  <si>
    <t>80TH IEEE 802.11 WIRELESS LOCAL AREA NETWORKS SESSION</t>
  </si>
  <si>
    <t>Hyatt Regency San Francisco, 5 Embarcadero Center, San Francisco, CA 94111, USA.</t>
  </si>
  <si>
    <t>July 20th-25th, 2003</t>
  </si>
  <si>
    <t>Initial usage models envisioned include hot-spot, enterprise and residential; others may be included</t>
  </si>
  <si>
    <t>Lossless Data compression</t>
  </si>
  <si>
    <t>Kazi</t>
  </si>
  <si>
    <t>WIG - Wireless Interworking 1</t>
  </si>
  <si>
    <t>7.2.1.4.1</t>
  </si>
  <si>
    <t>RESULT OF LETTER BALLOT# 58</t>
  </si>
  <si>
    <t>WIG - Overview of IEEE 802 Handoff ECSG</t>
  </si>
  <si>
    <t>Johnston</t>
  </si>
  <si>
    <t>WIG -Wireless Interworking 3</t>
  </si>
  <si>
    <t>Presentation: 802.19 Progress - Process - Plan</t>
  </si>
  <si>
    <t>Lansford</t>
  </si>
  <si>
    <t>Presentation:11-03-451r0-HT-Enhanced WLAN MAC using DLP and Multi-Channel in Contention Free Period or Contention Period</t>
  </si>
  <si>
    <t>Ho Jin</t>
  </si>
  <si>
    <t>IP STATEMENTS</t>
  </si>
  <si>
    <t>APPROVE OR MODIFY WORKING GROUP AGENDA</t>
  </si>
  <si>
    <t>Task Group c</t>
  </si>
  <si>
    <t>TGc</t>
  </si>
  <si>
    <t>To provide the required 802.11 specific information to the ISO/IEC 10038 (IEEE 802.1D) standard</t>
  </si>
  <si>
    <t>Work has been completed and is now part of the ISO/IEC 10038 (IEEE 802.1D) Standard</t>
  </si>
  <si>
    <t>Update on progress in related matters</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</si>
  <si>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</si>
  <si>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</si>
  <si>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</si>
  <si>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</si>
  <si>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</si>
  <si>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</si>
  <si>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</si>
  <si>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</si>
  <si>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MATHEWS / ROBERTS</t>
  </si>
  <si>
    <t>TGi</t>
  </si>
  <si>
    <t>Task Group i</t>
  </si>
  <si>
    <t>Enhance the 802.11 Medium Access Control (MAC) to enhance security and authentication mechanisms</t>
  </si>
  <si>
    <t>To enhance the current 802.11 MAC to provide improvements in security</t>
  </si>
  <si>
    <t>1.1.1</t>
  </si>
  <si>
    <t>1.1.2</t>
  </si>
  <si>
    <t>1.1.3</t>
  </si>
  <si>
    <t>TGE</t>
  </si>
  <si>
    <t>TGI</t>
  </si>
  <si>
    <t>APPROVE OR MODIFY 802.11 WORKING GROUP AGENDA</t>
  </si>
  <si>
    <t>SUMMARY OF KEY WORKING GROUP / 802 EVENTS / ACTIVITIES</t>
  </si>
  <si>
    <t xml:space="preserve">TASK GROUP E AGENDA - Monday, July 21,2003 </t>
  </si>
  <si>
    <t xml:space="preserve">1 </t>
  </si>
  <si>
    <t>TGe MEETING CALLED TO ORDER</t>
  </si>
  <si>
    <t>Fakatselis</t>
  </si>
  <si>
    <t>2.</t>
  </si>
  <si>
    <t>Last meeting summary</t>
  </si>
  <si>
    <t xml:space="preserve">7 </t>
  </si>
  <si>
    <t>REVIEW AND APPROVE MINUTES OF Last  MEETING</t>
  </si>
  <si>
    <t>7.1</t>
  </si>
  <si>
    <t>MATTERS ARISING FROM THE MINUTES</t>
  </si>
  <si>
    <t xml:space="preserve">8 </t>
  </si>
  <si>
    <t>CALL For PAPERS / Comment Resolustion Pocess</t>
  </si>
  <si>
    <t xml:space="preserve">Technical discussions / Comment Resolution/ New Draft  </t>
  </si>
  <si>
    <t>Recess</t>
  </si>
  <si>
    <t>TASK GROUP E AGENDA - Tuesday,July 22, 2003</t>
  </si>
  <si>
    <t>10.0</t>
  </si>
  <si>
    <t>Technical discussions / Comment Resolution/ New Draft</t>
  </si>
  <si>
    <t xml:space="preserve">Technical discussions / Comment Resolution/ New Draft </t>
  </si>
  <si>
    <t>Rescess</t>
  </si>
  <si>
    <t>TASK GROUP E AGENDA - Wednsday, July 23, 2003</t>
  </si>
  <si>
    <t>TASK GROUP E AGENDA - Thursday July 24 ,2003</t>
  </si>
  <si>
    <t>Technical discussions / Comment Resolution/ New Draft (tentatively joint Tgi meeting)</t>
  </si>
  <si>
    <t>Technical discussions / Comment Resolution/ New Draft TG Discussion</t>
  </si>
  <si>
    <t>Old Bussiness</t>
  </si>
  <si>
    <t>New Bussiness</t>
  </si>
  <si>
    <t>13.0</t>
  </si>
  <si>
    <t xml:space="preserve">   Draft presentation/ vote</t>
  </si>
  <si>
    <t>14.0</t>
  </si>
  <si>
    <t>Joint 802.11/15/18/19/20 Leadership Co-ord Ad-Hoc</t>
  </si>
  <si>
    <t>11/15/18/19/20</t>
  </si>
  <si>
    <t>802.11/15/18/19/20 New Members Orientation Mtg.</t>
  </si>
  <si>
    <t xml:space="preserve">   submission for recirculation   ballot vote</t>
  </si>
  <si>
    <t>15.0</t>
  </si>
  <si>
    <t>DT/MI</t>
  </si>
  <si>
    <t>TASK GROUP H - SPECTRUM MANAGED 802.11A</t>
  </si>
  <si>
    <t>TASK GROUP G - DATA RATES &gt;20 MBIT/S AT 2.4 GHZ</t>
  </si>
  <si>
    <t>TASK GROUP F - INTER-ACCESS POINT PROTOCOL</t>
  </si>
  <si>
    <t>TASK GROUP E - MAC ENHANCEMENTS (QOS)</t>
  </si>
  <si>
    <t>ONLINE ATTENDANCE RECORDING &amp; DOCUMENT# REQUESTS</t>
  </si>
  <si>
    <t>STEVENSON</t>
  </si>
  <si>
    <t>07:00-08:00</t>
  </si>
  <si>
    <t>16:30-17:30</t>
  </si>
  <si>
    <t>15:30-16:30</t>
  </si>
  <si>
    <t>10:30-12:00</t>
  </si>
  <si>
    <t>NEW MEMBERS ORIENTATION</t>
  </si>
  <si>
    <t>BEGIN MEETINGS OF 802.11 SUBGROUPS</t>
  </si>
  <si>
    <t>6.1.1</t>
  </si>
  <si>
    <t>6.1.2</t>
  </si>
  <si>
    <t>6.1.3</t>
  </si>
  <si>
    <t>6.1.4</t>
  </si>
  <si>
    <t>6.1.5</t>
  </si>
  <si>
    <t>6.1.6</t>
  </si>
  <si>
    <t>6.1.7</t>
  </si>
  <si>
    <t>5.1.1</t>
  </si>
  <si>
    <t>5.1.2</t>
  </si>
  <si>
    <t>5.1.3</t>
  </si>
  <si>
    <t>5.1.4</t>
  </si>
  <si>
    <t>5.1.6</t>
  </si>
  <si>
    <t>5.1.7</t>
  </si>
  <si>
    <t>FAKATSELIS / KITCHIN</t>
  </si>
  <si>
    <t>SHOEMAKE / TERRY</t>
  </si>
  <si>
    <t>THURSDAY MORNING WG CHAIRs ADVISORY COMMITTEE MEETING @ 07:00 AM</t>
  </si>
  <si>
    <t>802.11 WG CHAIRs</t>
  </si>
  <si>
    <t>ADVISORY COMMITTEE</t>
  </si>
  <si>
    <t>802.11 WG MEETING ROOM SETUPS</t>
  </si>
  <si>
    <t>802 SEC MTG</t>
  </si>
  <si>
    <t>4.2.8</t>
  </si>
  <si>
    <t>WNG SC</t>
  </si>
  <si>
    <t>WG CHAIRS</t>
  </si>
  <si>
    <t>JT WIRELESS</t>
  </si>
  <si>
    <t>SOCIAL EVE.</t>
  </si>
  <si>
    <t>802.11 Chair's Advisory Committee</t>
  </si>
  <si>
    <t>802.11 Working Group Meetings</t>
  </si>
  <si>
    <t>Total</t>
  </si>
  <si>
    <t>802.11 WG Timings</t>
  </si>
  <si>
    <t>Extra</t>
  </si>
  <si>
    <t>Equalized Column Totals</t>
  </si>
  <si>
    <t>Present.Mics</t>
  </si>
  <si>
    <t>STATS</t>
  </si>
  <si>
    <t>Concurrent Hours</t>
  </si>
  <si>
    <t>LCD Projector</t>
  </si>
  <si>
    <t xml:space="preserve">   Hours</t>
  </si>
  <si>
    <t xml:space="preserve">TOTAL Work Time =  </t>
  </si>
  <si>
    <t xml:space="preserve">TOTAL Session =  </t>
  </si>
  <si>
    <t>IEEE 802 LAN / MAN Standards Committee Plenary Meeting</t>
  </si>
  <si>
    <t>July 2003 Tutorials and Call For Interest</t>
  </si>
  <si>
    <t>Tutorial #1</t>
  </si>
  <si>
    <t>Date:</t>
  </si>
  <si>
    <t>Monday July 21, 2003</t>
  </si>
  <si>
    <t>Time:</t>
  </si>
  <si>
    <t>6:30 p.m. – 8:00 p.m.</t>
  </si>
  <si>
    <t>Location:</t>
  </si>
  <si>
    <t>To be confirmed</t>
  </si>
  <si>
    <t>Title:</t>
  </si>
  <si>
    <t>Comprehensive Understanding of the Data Center Design</t>
  </si>
  <si>
    <t>Sponsored by:</t>
  </si>
  <si>
    <t>Bob Grow, IEEE 802.3 WG Chair</t>
  </si>
  <si>
    <t>Presenters:</t>
  </si>
  <si>
    <t>Chris DiMinico, Consultant</t>
  </si>
  <si>
    <t>This tutorial will cover the proposed TIA Data Centre Standard, and provide a comprehensive understanding of the data centre design including the network design, the cabling system, and the facility planning.</t>
  </si>
  <si>
    <t>Tutorial #2</t>
  </si>
  <si>
    <t>8:00 p.m. – 9:30 p.m.</t>
  </si>
  <si>
    <t>Education, Mentoring, Support – Installment One</t>
  </si>
  <si>
    <t>Paul Nikolich, IEEE 802 Chairman</t>
  </si>
  <si>
    <t>Howard Frazier, Vice-Chairman, IEEE-SA Standards Board</t>
  </si>
  <si>
    <t>Jennifer Longman, IEEE-SA Program Manager</t>
  </si>
  <si>
    <t>Christine Santos, Manager, IEEE-SA Balloting Center</t>
  </si>
  <si>
    <t>II/MI</t>
  </si>
  <si>
    <t>7.2.1.14</t>
  </si>
  <si>
    <t>CHAPLIN</t>
  </si>
  <si>
    <t>CALL FOR INTEREST - Fast Roaming Fast Handoff</t>
  </si>
  <si>
    <t>This is the first installment of the Education, Mentoring and Support program for chairs and editors of the IEEE 802 LMSC projects.  In this session, we will provide a tutorial on the balloting and recalculation process, PAR approval process, and answer questions that have been posted by various chairs and editors.  A syllabus will be distributed before the tutorial.</t>
  </si>
  <si>
    <t>Tutorial #3</t>
  </si>
  <si>
    <t>Tuesday July 22, 2003</t>
  </si>
  <si>
    <t>Geoff Thompson, IEEE 802 Vice-Chairman</t>
  </si>
  <si>
    <t>Bob Metcalfe, Polaris Ventures</t>
  </si>
  <si>
    <t>Ron Crane</t>
  </si>
  <si>
    <t>This presentation will take a look back at the events surrounding the invention of Ethernet, its Standardization, its evolution to where it is today and speculation as to where it is going.</t>
  </si>
  <si>
    <r>
      <t>Ethernet 30</t>
    </r>
    <r>
      <rPr>
        <b/>
        <vertAlign val="superscript"/>
        <sz val="10"/>
        <color indexed="8"/>
        <rFont val="Arial"/>
        <family val="2"/>
      </rPr>
      <t>th</t>
    </r>
    <r>
      <rPr>
        <b/>
        <sz val="10"/>
        <color indexed="8"/>
        <rFont val="Arial"/>
        <family val="2"/>
      </rPr>
      <t xml:space="preserve"> Anniversary Retrospective</t>
    </r>
  </si>
  <si>
    <t>Work has been completed and is now part of the Standard as an amendment - Published as IEEE Std. 802.11b-cor1 2001</t>
  </si>
  <si>
    <t>Work has been completed and is now part of the Standard as an amendment - Published as IEEE Std. 802.11d 2001</t>
  </si>
  <si>
    <t>IEEE 802.11 / ETSI BRAN and MMAC study groups administrative issues &amp; co-ordination</t>
  </si>
  <si>
    <t>AOB / OPEN DISCUSSION / NEXT STEPS (If Required)</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</si>
  <si>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</si>
  <si>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</si>
  <si>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</si>
  <si>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</si>
  <si>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</si>
  <si>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FINAL REVISIONS OF OBJECTIVES &amp; AGENDAS TO WG CHAIR</t>
  </si>
  <si>
    <t>TBD</t>
  </si>
  <si>
    <t>ALL CHAIRS / WG SEC</t>
  </si>
  <si>
    <t>WG CHAIR</t>
  </si>
  <si>
    <t>WG, TG, SG, SC CHAIRS SESSION MINUTES &amp; REPORTS TO WG SECRETARY</t>
  </si>
  <si>
    <t>BETWEEN MEETING CAC CONFERENCE CALLS #1 &amp; #2</t>
  </si>
  <si>
    <t>TENTATIVE OBJECTIVES &amp; AGENDAS FOR NEXT WG SESSION TO WG CHAIR</t>
  </si>
  <si>
    <t>Updates from WIG, ETSI-BRAN. MMAC, 802.18 and IAG, radio regulatory</t>
  </si>
  <si>
    <t>Liaison Updates</t>
  </si>
  <si>
    <t>Review and discuss WIG #3 activities and presentations</t>
  </si>
  <si>
    <t>Presentations from SDR Forum, ESS Adhoc, TIA-TR41, DSRC SG Proposal</t>
  </si>
  <si>
    <t>Prepare for IEEE Interim, September 2003</t>
  </si>
  <si>
    <t>WNG STANDING COMMITTEE AGENDA - Monday, July 21st, 2003 - 3:30 PM</t>
  </si>
  <si>
    <t>WNG  MEETING CALLED TO ORDER</t>
  </si>
  <si>
    <t>TK Tan</t>
  </si>
  <si>
    <t>ROLL CALL</t>
  </si>
  <si>
    <t>REVIEW OBJECTIVES FOR THIS SESSION</t>
  </si>
  <si>
    <t>Meeting Logistics</t>
  </si>
  <si>
    <t>REVIEW AND APPROVE MINUTES OF DFW meeting</t>
  </si>
  <si>
    <t>Review of major decisions from DFW meeting</t>
  </si>
  <si>
    <t>Updates from WIG, ETSI-BRAN and IAG meetings</t>
  </si>
  <si>
    <t>Discussion of  AGENDA</t>
  </si>
  <si>
    <t>Approval of  AGENDA</t>
  </si>
  <si>
    <t>Presentation of  Adhoc ESS Subnet (follow-up)</t>
  </si>
  <si>
    <t xml:space="preserve"> - </t>
  </si>
  <si>
    <t>Hauser, Baker</t>
  </si>
  <si>
    <t>Presentation - The SDR Forum</t>
  </si>
  <si>
    <t>Cummings</t>
  </si>
  <si>
    <t>WNG STANDING COMMITTEE AGENDA - Monday, Jul 21st, 2003 - 7:00 PM</t>
  </si>
  <si>
    <t>TIA VoIP via WLAN projects (Joint with Tgi and TGe?)</t>
  </si>
  <si>
    <t>Lauriol</t>
  </si>
  <si>
    <t>Radio Regulatory Update</t>
  </si>
  <si>
    <t>Stevenson</t>
  </si>
  <si>
    <t>Presentations - DSRC SG Proposal</t>
  </si>
  <si>
    <t>Cash/Godfrey</t>
  </si>
  <si>
    <t>Presentations -3GPP2-TSG-S</t>
  </si>
  <si>
    <t>Tomcik</t>
  </si>
  <si>
    <t>RECESS</t>
  </si>
  <si>
    <t>WNG STANDING COMMITTEE AGENDA - Wednesday, July 23rd, 2003 - 8:00 AM</t>
  </si>
  <si>
    <t>ADJOURN</t>
  </si>
  <si>
    <t>Review Japanese Standards Activities</t>
  </si>
  <si>
    <t>Letter Ballot Comment Resolution</t>
  </si>
  <si>
    <t>Review Technical Presentations</t>
  </si>
  <si>
    <t>Update Draft Specification</t>
  </si>
  <si>
    <t>Decide Whether or Not to Issue New Letter or Recirculation Ballot as Appropriate</t>
  </si>
  <si>
    <t xml:space="preserve"> TASK GROUP J AGENDA - Tuesday, July 22nd, 2003 - 8:00 AM</t>
  </si>
  <si>
    <t>Review IEEE/802 &amp; 802.11 Policies and Rules</t>
  </si>
  <si>
    <t>Approve or Modify Agenda</t>
  </si>
  <si>
    <t>LI / ALL</t>
  </si>
  <si>
    <t>Recess for Break</t>
  </si>
  <si>
    <t>Review Technical Presentations and Update Draft Specification</t>
  </si>
  <si>
    <t>Recess for The Day</t>
  </si>
  <si>
    <t xml:space="preserve"> TASK GROUP J AGENDA - Thursday, July 24th, 2003 - 1:00 PM</t>
  </si>
  <si>
    <t>Review Updates to Draft Specification</t>
  </si>
  <si>
    <t>Make and Review Updates to Draft Specification</t>
  </si>
  <si>
    <t>Vote to Approve Updates to Draft Specification</t>
  </si>
  <si>
    <t>Vote to Forward Draft Specification to Letter or Recirculation Ballot</t>
  </si>
  <si>
    <t>Adjourn for The Session</t>
  </si>
  <si>
    <t>12:00 pm Hard Stop Time</t>
  </si>
  <si>
    <t>TASK GROUP K OBJECTIVES FOR THIS SESSION</t>
  </si>
  <si>
    <t>TAN / KRAEMER</t>
  </si>
  <si>
    <t>ALL CHAIRS SEE CAC INFO TAB BELOW</t>
  </si>
  <si>
    <t>Social Evening</t>
  </si>
  <si>
    <t>DT- Discussion Topic           II - Information Item</t>
  </si>
  <si>
    <t>+ - special order, i.e. fixed time</t>
  </si>
  <si>
    <t>Set/Review Objectives</t>
  </si>
  <si>
    <t>* - consent agenda</t>
  </si>
  <si>
    <t>^ - All time durations are estimates.</t>
  </si>
  <si>
    <t>Recess and adjournment times are fixed.</t>
  </si>
  <si>
    <t>TASK GROUP 2 - COEXISTENCE</t>
  </si>
  <si>
    <t>TASK GROUP 3 - HIGH RATE</t>
  </si>
  <si>
    <t>TASK GROUP 4 - LOW RATE</t>
  </si>
  <si>
    <t>REVIEW OBJECTIVES, ACTIVITIES, &amp; PLANS FROM THIS SESSION</t>
  </si>
  <si>
    <t>17:30-19:00</t>
  </si>
  <si>
    <t>19:00-21:30</t>
  </si>
  <si>
    <t>802.18 RADIO REGULATORY TECHNICAL ADVISORY GROUP ACTIVITIES &amp; PLANS</t>
  </si>
  <si>
    <t>CAC CONFERENCE CALL #1</t>
  </si>
  <si>
    <t>CAC CONFERENCE CALL #2</t>
  </si>
  <si>
    <t>SESSION TYPE</t>
  </si>
  <si>
    <t>802.16.2 (REVISION) - 2-11 GHZ ENHANCEMENT</t>
  </si>
  <si>
    <t>CHAIR - JOHN FAKATSELIS / VICE-CHAR - DUNCAN KITCHIN</t>
  </si>
  <si>
    <t>Joint 802.11 / 15 / 18 / 19 / 20 Opening Plenary</t>
  </si>
  <si>
    <t>802.11 / 15 / 18 / 19 / 20</t>
  </si>
  <si>
    <t>11/15/18/19/20 LEADERSHIP MEETING</t>
  </si>
  <si>
    <t>REVIEW AND APPROVE THE 802.11 MINUTES OF DFW (May 2003) MEETING</t>
  </si>
  <si>
    <t>SESSION DATE</t>
  </si>
  <si>
    <t>TENTATIVE OBJECTIVES &amp; AGENDAS TO WG CHAIR</t>
  </si>
  <si>
    <t>NEXT WG SESSION #</t>
  </si>
  <si>
    <t>7.2.1</t>
  </si>
  <si>
    <t>15:00-15:30</t>
  </si>
  <si>
    <t>13:00-15:00</t>
  </si>
  <si>
    <t>802.11 WG, TG, SG, SC EDITORS MEETING</t>
  </si>
  <si>
    <t>EDITORS MTG</t>
  </si>
  <si>
    <t>EDITORS</t>
  </si>
  <si>
    <t>802.11 WG, TG, SG, &amp; SC Editors Meeting</t>
  </si>
  <si>
    <t>7.2.1.1</t>
  </si>
  <si>
    <t>7.2.1.2</t>
  </si>
  <si>
    <t>7.2.1.3</t>
  </si>
  <si>
    <t>7.2.1.4</t>
  </si>
  <si>
    <t>7.2.1.5</t>
  </si>
  <si>
    <t>7.2.1.6</t>
  </si>
  <si>
    <t>7.2.1.7</t>
  </si>
  <si>
    <t>7.2.2</t>
  </si>
  <si>
    <t>7.2.2.1</t>
  </si>
  <si>
    <t>7.2.2.2</t>
  </si>
  <si>
    <t>7.2.2.3</t>
  </si>
  <si>
    <t>7.2.2.4</t>
  </si>
  <si>
    <t>CAC MEMBERS PLEASE READ AND ADHERE TO THESE MILESTONES WHICH WILL BENEFIT ALL THE WG MEMBERSHIP</t>
  </si>
  <si>
    <t>DOCUMENTATION UPDATE</t>
  </si>
  <si>
    <t>802.18 RADIO REGULATORY TAG CLOSING REPORT &amp; NEXT MEETING OBJECTIVES</t>
  </si>
  <si>
    <t>WIRELESS NETWORK + WLAN CARDS</t>
  </si>
  <si>
    <t>TASK GROUP I - ENHANCED SECURITY MECHANISMS</t>
  </si>
  <si>
    <t>DT - Discussion Topic         II - Information Item</t>
  </si>
  <si>
    <t>802.11 WIRELESS LOCAL AREA NETWORKS WORKING GROUP</t>
  </si>
  <si>
    <t>802.15 WIRELESS PERSONAL AREA NETWORKS WORKING GROUP</t>
  </si>
  <si>
    <t>PSC</t>
  </si>
  <si>
    <t>Joint 802.11 / 802.15 Publicity Standing Committee</t>
  </si>
  <si>
    <t>JOINT 802.11 &amp; 802.15 STANDING COMMITTEE</t>
  </si>
  <si>
    <t>PUBLICITY SC CLOSING REPORT &amp; NEXT MEETING OBJECTIVES</t>
  </si>
  <si>
    <t>PUBLICITY SC MOTIONS (If Required)</t>
  </si>
  <si>
    <t>WEB SITE ACCESS AND ADDITIONS</t>
  </si>
  <si>
    <t>OTHER ANNOUNCEMENTS</t>
  </si>
  <si>
    <t>802.18 RADIO REGULATORY TAG MOTIONS (If Required)</t>
  </si>
  <si>
    <t>WG TECHNICAL EDITOR MOTIONS (If Required)</t>
  </si>
  <si>
    <t>ANA MOTIONS (If Required)</t>
  </si>
  <si>
    <t>5.1.12</t>
  </si>
  <si>
    <t>6.1.12</t>
  </si>
  <si>
    <t>BAGBY</t>
  </si>
  <si>
    <t>7.2.1.10</t>
  </si>
  <si>
    <t>802.11 WIRELESS LOCAL AREA NETWORKS WG</t>
  </si>
  <si>
    <t>4.2.9</t>
  </si>
  <si>
    <t>5.1.9</t>
  </si>
  <si>
    <t>6.1.9</t>
  </si>
  <si>
    <t>TASK GROUP / STUDY GROUP / STANDING COMMITTEE ACTIVITIES &amp; PLANS</t>
  </si>
  <si>
    <t>January 13-17, 2003</t>
  </si>
  <si>
    <t>OPHIR</t>
  </si>
  <si>
    <t>TAN</t>
  </si>
  <si>
    <t>OK</t>
  </si>
  <si>
    <t>802 PLENARY</t>
  </si>
  <si>
    <t>SEALS</t>
  </si>
  <si>
    <t>CARNEY</t>
  </si>
  <si>
    <t>JOHANSSON</t>
  </si>
  <si>
    <t>REPORTS FROM LIAISON REPRESENTATIVES</t>
  </si>
  <si>
    <t>EXTERNAL LIAISON REPRESENTATIVES</t>
  </si>
  <si>
    <t>IEEE 802.11 TO / FROM OTHER IEEE 802 WORKING GROUPS</t>
  </si>
  <si>
    <t>LI</t>
  </si>
  <si>
    <t>802.11 WG CHAIRs ADVISORY COMMITTEE (CAC)</t>
  </si>
  <si>
    <t>MATHEWS</t>
  </si>
  <si>
    <t>Update timeline chart for all 802.11 WG PARs &amp; Projections for Completion</t>
  </si>
  <si>
    <t>"IEEE AND 802 BRAND IDENTIFICATION"</t>
  </si>
  <si>
    <t>ANY FINAL REVISIONS OF OBJECTIVES &amp; AGENDAS TO WG CHAIR</t>
  </si>
  <si>
    <t>12:00-13:00</t>
  </si>
  <si>
    <t>STANDING COMMITTEE WNG - GLOBALIZATION &amp; HARMONIZATION</t>
  </si>
  <si>
    <t>SUNDAY</t>
  </si>
  <si>
    <t>MONDAY</t>
  </si>
  <si>
    <t>TUESDAY</t>
  </si>
  <si>
    <t>WNG SC CLOSING REPORT &amp; NEXT MEETING OBJECTIVES</t>
  </si>
  <si>
    <t>WNG SC MOTIONS (If Required)</t>
  </si>
  <si>
    <t>WEDNESDAY</t>
  </si>
  <si>
    <t>THURSDAY</t>
  </si>
  <si>
    <t>FRIDAY</t>
  </si>
  <si>
    <t>Break</t>
  </si>
  <si>
    <t>Lunch</t>
  </si>
  <si>
    <t>802.11 Wireless Next Generation Standing Committee</t>
  </si>
  <si>
    <t>Dinner</t>
  </si>
  <si>
    <t xml:space="preserve"> </t>
  </si>
  <si>
    <t xml:space="preserve">  </t>
  </si>
  <si>
    <t>*</t>
  </si>
  <si>
    <t xml:space="preserve"> -</t>
  </si>
  <si>
    <t>KERRY</t>
  </si>
  <si>
    <t>-</t>
  </si>
  <si>
    <t>TGG</t>
  </si>
  <si>
    <t>PC</t>
  </si>
  <si>
    <t>TGF</t>
  </si>
  <si>
    <t>5GSG</t>
  </si>
  <si>
    <t>TGH</t>
  </si>
  <si>
    <t xml:space="preserve">ALL CHAIRS </t>
  </si>
  <si>
    <t>LEGEND</t>
  </si>
  <si>
    <t>Hours</t>
  </si>
  <si>
    <t>HEADT</t>
  </si>
  <si>
    <t>PROJ</t>
  </si>
  <si>
    <t>T MIC</t>
  </si>
  <si>
    <t>P MIC</t>
  </si>
  <si>
    <t>X</t>
  </si>
  <si>
    <t>RISER</t>
  </si>
  <si>
    <t>R SIZE</t>
  </si>
  <si>
    <t>SCRN</t>
  </si>
  <si>
    <t>T SEAT</t>
  </si>
  <si>
    <t>Task Group H (Spectrum Managed 802.11a)</t>
  </si>
  <si>
    <t>WG MTGs</t>
  </si>
  <si>
    <t>Room Size</t>
  </si>
  <si>
    <t>Head Table</t>
  </si>
  <si>
    <t>Table Riser</t>
  </si>
  <si>
    <t>Table Seats</t>
  </si>
  <si>
    <t>- Address comments from re-circulation letter ballot 57.</t>
  </si>
  <si>
    <t>TASK GROUP I AGENDA - Tuesday, July 22, 2003</t>
  </si>
  <si>
    <t>802.11i SESSION CALLED TO ORDER</t>
  </si>
  <si>
    <t>Halasz</t>
  </si>
  <si>
    <t>Review and Approve Minutes</t>
  </si>
  <si>
    <t>Review June 24-26 Ad-Hoc</t>
  </si>
  <si>
    <t>Call for presentation for comment resolution</t>
  </si>
  <si>
    <t>Comment Resolution</t>
  </si>
  <si>
    <t>Lunch break</t>
  </si>
  <si>
    <t>Afternoon break</t>
  </si>
  <si>
    <t>Dinner break</t>
  </si>
  <si>
    <t>Recess for evening</t>
  </si>
  <si>
    <t>TASK GROUP I AGENDA - Wednesday, July 23, 2003</t>
  </si>
  <si>
    <t>TASK GROUP I AGENDA - Thursday, July 24, 2003</t>
  </si>
  <si>
    <t>Morning break</t>
  </si>
  <si>
    <t>Prepare for next meeting</t>
  </si>
  <si>
    <t>Adjurn for week</t>
  </si>
  <si>
    <t xml:space="preserve">                                                                          802.11 - Publicity</t>
  </si>
  <si>
    <t xml:space="preserve">                                                                 CHAIR - BRIAN MATHEWS</t>
  </si>
  <si>
    <r>
      <t>•</t>
    </r>
    <r>
      <rPr>
        <b/>
        <sz val="11.7"/>
        <color indexed="10"/>
        <rFont val="Arial"/>
        <family val="0"/>
      </rPr>
      <t xml:space="preserve">Reports from industry groups </t>
    </r>
  </si>
  <si>
    <r>
      <t>•</t>
    </r>
    <r>
      <rPr>
        <b/>
        <sz val="11.7"/>
        <color indexed="10"/>
        <rFont val="Arial"/>
        <family val="0"/>
      </rPr>
      <t xml:space="preserve">Review draft press release for 802.11TGn </t>
    </r>
  </si>
  <si>
    <r>
      <t>•</t>
    </r>
    <r>
      <rPr>
        <b/>
        <sz val="11.7"/>
        <color indexed="10"/>
        <rFont val="Arial"/>
        <family val="0"/>
      </rPr>
      <t xml:space="preserve">Discuss press coverage of 802.11 &amp; 802.15 </t>
    </r>
  </si>
  <si>
    <r>
      <t>•</t>
    </r>
    <r>
      <rPr>
        <b/>
        <sz val="11.7"/>
        <color indexed="10"/>
        <rFont val="Arial"/>
        <family val="0"/>
      </rPr>
      <t xml:space="preserve">Discuss any needed communication improvements </t>
    </r>
  </si>
  <si>
    <t>PUBLICITY STANDING COMMITTEE AGENDA -  Tuesday, July 21th, 2003 - 8:00AM</t>
  </si>
  <si>
    <t>MATHEWS/ROBERTS</t>
  </si>
  <si>
    <t>Review Objectives</t>
  </si>
  <si>
    <t>Reports from .11/.15 industry groups (WiFi Alliance, WiMedia, Zigbee, BT Sig)</t>
  </si>
  <si>
    <t>tbd</t>
  </si>
  <si>
    <t>Review 802.11 press coverage</t>
  </si>
  <si>
    <t xml:space="preserve">MATHEWS </t>
  </si>
  <si>
    <t>Review 802.15 press coverage</t>
  </si>
  <si>
    <t>REVIEW &amp; APPROVE JOINT 802.11/ 15 /18 / 19 / 20 MTG MINUTES from DFW (May 2003) Session</t>
  </si>
  <si>
    <t>ROBERTS</t>
  </si>
  <si>
    <t>Review TGn draft press release text</t>
  </si>
  <si>
    <t>Class / Board</t>
  </si>
  <si>
    <t>REVIEW 802.11, 802.15, 802.18, 802.19, &amp; 802.20 OBJECTIVES, ACTIVITIES, &amp; PLANS FOR THIS SESSION</t>
  </si>
  <si>
    <t>APPROVE OR MODIFY JOINT 802.11, 802.15, 802.18, 802.19 &amp; 802.20 OPENING PLENARY AGENDA</t>
  </si>
  <si>
    <t>REVIEW IEEE, 802 LMSC, 802.11, 802.15, 802.18, 802.19 &amp; 802.20 POLICIES and PROCEDURES</t>
  </si>
  <si>
    <t>JOINT 802.11, 802.15, 802.18, 802.19 &amp; 802.20 OPENING SESSION MEETING CALLED TO ORDER</t>
  </si>
  <si>
    <t>JOINT 802.11, 802.15, 802.18, 802.19 &amp; 802.20 OPENING SESSION MEETING - Monday, July 21, 2003 - 01:00 PM</t>
  </si>
  <si>
    <t>802.11 CHAIR - STUART J. KERRY / 802.15 CHAIR - BOB HEILE</t>
  </si>
  <si>
    <t>802.18 CHAIR - CARL STEVENSON / 802.19 CHAIR - JIM LANSFORD / 802.20 CO-VICE-CHAIRS - MARK KLERER / JERRY UPTON</t>
  </si>
  <si>
    <t>802.11 MID-SESSION PLENARY AGENDA - Wednesday, July 23, 2003 - 10:30 AM</t>
  </si>
  <si>
    <t>2 CALL 05/03</t>
  </si>
  <si>
    <t>1 CALL 05/03</t>
  </si>
  <si>
    <t>802 PAR(s) MOTIONS OR ACTIONS FOR EXCOM CLOSING MEETING APPROVAL</t>
  </si>
  <si>
    <t>"SPECIAL ITEM - TBA"</t>
  </si>
  <si>
    <t>802.11 CLOSING PLENARY AGENDA - Friday, July 25th, 2003 - 08:00 AM</t>
  </si>
  <si>
    <t>TGM CLOSING REPORT &amp; NEXT MEETING OBJECTIVES</t>
  </si>
  <si>
    <t>TGM MOTIONS (If Required)</t>
  </si>
  <si>
    <t>NEXT MEETING: September 14th-19th, 2003, Singapore - 81st Mtg - Interim</t>
  </si>
  <si>
    <t>Open discussion/brainstorm possible communication improvements</t>
  </si>
  <si>
    <t>Adjourn</t>
  </si>
  <si>
    <t xml:space="preserve">Review draft press release for 802.11TGn </t>
  </si>
  <si>
    <t xml:space="preserve">Reports from industry groups </t>
  </si>
  <si>
    <t xml:space="preserve">Discuss any needed communication improvements </t>
  </si>
  <si>
    <t xml:space="preserve">Discuss press coverage of 802.11 &amp; 802.15 </t>
  </si>
  <si>
    <t>802.20 MOBILE BROADBAND WIRELESS ACCESS WORKING GROUP ACTIVITIES &amp; PLANS</t>
  </si>
  <si>
    <t>Proj Screens</t>
  </si>
  <si>
    <t>Table Mics</t>
  </si>
  <si>
    <t>R TYPE</t>
  </si>
  <si>
    <t>C</t>
  </si>
  <si>
    <t>B</t>
  </si>
  <si>
    <t>Week%</t>
  </si>
  <si>
    <t>APPROVE OR MODIFY AGENDA</t>
  </si>
  <si>
    <t>MI</t>
  </si>
  <si>
    <t>Review comments from Sponsor Recirculation Ballot</t>
  </si>
  <si>
    <t>Determine if another recirculation needs to be done</t>
  </si>
  <si>
    <t>If so, resolve comments, update draft and request recirculation ballot</t>
  </si>
  <si>
    <t>If not, affirm task groups approval of the draft</t>
  </si>
  <si>
    <t>RESOLVE COMMENTS, UPDATE DRAFT AND REQUEST RECIRCULATION BALLOT OR AFFIRM THE DRAFT WITHOUT CHANGE</t>
  </si>
  <si>
    <t>MI/ME</t>
  </si>
  <si>
    <t>Final RRM Vision and Architecture Document</t>
  </si>
  <si>
    <t>Dinner Break</t>
  </si>
  <si>
    <t>Vote on Letter Ballot</t>
  </si>
  <si>
    <t>DT</t>
  </si>
  <si>
    <t>II</t>
  </si>
  <si>
    <t>BREAK</t>
  </si>
  <si>
    <t>ME - Motion, External        MI - Motion, Internal</t>
  </si>
  <si>
    <t>MEETING CALLED TO ORDER</t>
  </si>
  <si>
    <t>OLD BUSINESS</t>
  </si>
  <si>
    <t>NEW BUSINESS</t>
  </si>
  <si>
    <t>Category  (* = consent agenda)</t>
  </si>
  <si>
    <t>REPORT ON EXCOM ACTIVITIES AND PLANS</t>
  </si>
  <si>
    <t>FAKATSELIS</t>
  </si>
  <si>
    <t>HALASZ</t>
  </si>
  <si>
    <t>KASSLIN</t>
  </si>
  <si>
    <t>PETRICK</t>
  </si>
  <si>
    <t>WORSTELL</t>
  </si>
  <si>
    <t>ANNOUNCEMENTS</t>
  </si>
  <si>
    <t>RECESS FOR SUBGROUPS</t>
  </si>
  <si>
    <t>KLERER / UPTON</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</si>
  <si>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</si>
  <si>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</si>
  <si>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</si>
  <si>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</si>
  <si>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</si>
  <si>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</si>
  <si>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</si>
  <si>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</si>
  <si>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SHELLHAMMER</t>
  </si>
  <si>
    <t>BARR</t>
  </si>
  <si>
    <t>4.2.1</t>
  </si>
  <si>
    <t>4.2.2</t>
  </si>
  <si>
    <t>4.2.3</t>
  </si>
  <si>
    <t>TGE CLOSING REPORT &amp; NEXT MEETING OBJECTIVES</t>
  </si>
  <si>
    <t>4.2.4</t>
  </si>
  <si>
    <t>4.2.5</t>
  </si>
  <si>
    <t>4.2.6</t>
  </si>
  <si>
    <t>INTERIM</t>
  </si>
  <si>
    <t>HARD STOP</t>
  </si>
  <si>
    <t>PAINE / ALL</t>
  </si>
  <si>
    <t xml:space="preserve">PAINE </t>
  </si>
  <si>
    <t>PAINE/ALL</t>
  </si>
  <si>
    <t>Motions for Closing Plenary</t>
  </si>
  <si>
    <t>802.11h SESSION CALLED TO ORDER</t>
  </si>
  <si>
    <t>Kasslin</t>
  </si>
  <si>
    <t>REVIEW IEEE/802 &amp; 802.11 POLICIES and RULES'</t>
  </si>
  <si>
    <t>CHAIRS STATUS UPDATE AND REVIEW OF OBJECTIVES FOR THE SESSION</t>
  </si>
  <si>
    <t>Recess for day</t>
  </si>
  <si>
    <t>WG TECHNICAL EDITOR CLOSING REPORT &amp; NEXT MEETING OBJECTIVES</t>
  </si>
  <si>
    <t>ANA LEAD STATUS REPORT &amp; UPDATE</t>
  </si>
  <si>
    <t>ADJOURN SESSION OF 802.11h</t>
  </si>
  <si>
    <t>* = consent agenda</t>
  </si>
  <si>
    <t>ME - Motion, External</t>
  </si>
  <si>
    <t>MI - Motion, Internal</t>
  </si>
  <si>
    <t>DT - Discussion Topic</t>
  </si>
  <si>
    <t>II - Information Item</t>
  </si>
  <si>
    <t>To resolve LB#51 comments, generate a new version of the draft and work towards submitting a recirculation Ballot</t>
  </si>
  <si>
    <t>TASK GROUP H OBJECTIVES FOR THIS SESSION</t>
  </si>
  <si>
    <t>WNG STANDING COMMITTEE OBJECTIVES FOR THIS SESSION</t>
  </si>
  <si>
    <t>TASK GROUP H AGENDA - Wednesday, July 23rd, 2003 - 1:00 PM</t>
  </si>
  <si>
    <t>Recess for break</t>
  </si>
  <si>
    <t>TASK GROUP H AGENDA - Thursday, July 24th, 2003 - 8:00 AM</t>
  </si>
  <si>
    <t>Identify and define usage models, channel models and related MAC and application assumptions</t>
  </si>
  <si>
    <t>- Review of TGh history</t>
  </si>
  <si>
    <t>- Results of the Sponsor Recirculation Ballot</t>
  </si>
  <si>
    <t>- Review of TGh schedule</t>
  </si>
  <si>
    <t>- Discussion on next steps</t>
  </si>
  <si>
    <t>MOTIONS RELATED TO THE DRAFT</t>
  </si>
  <si>
    <t>Letter Ballot Work</t>
  </si>
  <si>
    <t>Recess until Tuesday morning</t>
  </si>
  <si>
    <t>Recess until Thursday morning</t>
  </si>
  <si>
    <t>Morning Break</t>
  </si>
  <si>
    <t>PUBLICITY STANDING COMMITTEE OBJECTIVES FOR THIS SESSION</t>
  </si>
  <si>
    <t>March 10-14, 2003</t>
  </si>
  <si>
    <t>LOCATION</t>
  </si>
  <si>
    <t>Fort Lauderdale, FL</t>
  </si>
  <si>
    <t>September 14-19, 2003</t>
  </si>
  <si>
    <t>PREVIOUS SESSION MINUTES &amp; REPORTS TO WG SECRETARY</t>
  </si>
  <si>
    <t>DFW, Dallas, TX</t>
  </si>
  <si>
    <t>Singapore</t>
  </si>
  <si>
    <t>San Francisco, CA</t>
  </si>
  <si>
    <t>Albuquerque, NM</t>
  </si>
  <si>
    <t>Items in RED have are  fixed time subjects</t>
  </si>
  <si>
    <t>IEEE 802.11-1999 Reaffirmation 2003 Update</t>
  </si>
  <si>
    <t>Task Group j</t>
  </si>
  <si>
    <t>Task Group k</t>
  </si>
  <si>
    <t>TGk</t>
  </si>
  <si>
    <t>The committee(s) that are tasked by the WG as the author(s) of the Standard or subsequent Amendments via an approved PAR</t>
  </si>
  <si>
    <t>Enhance the 802.11 standard and amendments, to add channel selection for 4.9 GHz and 5 GHz in Japan to additionally conform to the Japanese rules for radio operation</t>
  </si>
  <si>
    <t>STRAW POLL OF NEW ATTENDEES</t>
  </si>
  <si>
    <t>To obtain Japanese regulatory approval by enhancing the current 802.11 MAC and 802.11a PHY to additionally operate in newly available Japanese 4.9 GHz and 5 GHz bands</t>
  </si>
  <si>
    <t>To define Radio Resource Measurement enhancements to provide interfaces to higher layers for radio and network measurements</t>
  </si>
  <si>
    <t>The original standard has a basic set of radio resource measurements for internal use only. These measurements and others are required to provide services; such as roaming, coexistence, and others; to external entities. It is necessary to provide these measurements and other information in order to manage these services from an external source</t>
  </si>
  <si>
    <t>CHAIR - RICHARD PAINE</t>
  </si>
  <si>
    <t>CHAIR - JON ROSDAHL</t>
  </si>
  <si>
    <t>CHAIR - TEIK-KHEONG "TK" TAN / VICE-CHAIR - BRUCE KRAEMER</t>
  </si>
  <si>
    <t>CHAIR - BRIAN MATHEWS</t>
  </si>
  <si>
    <t>CHAIR - MIKA KASSLIN</t>
  </si>
  <si>
    <t>July 21-25, 2003</t>
  </si>
  <si>
    <t>November 10-14, 2003</t>
  </si>
  <si>
    <t>May 12-16, 2002</t>
  </si>
  <si>
    <t>TASK GROUP E OBJECTIVES FOR THIS SESSION</t>
  </si>
  <si>
    <t>TASK GROUP I OBJECTIVES FOR THIS SESSION</t>
  </si>
  <si>
    <t>Purpose of  Project:</t>
  </si>
  <si>
    <t>The current 802.11 standard defines operation in only a few regulatory domains (countries).  This supplement will add the requirements and definitions necessary to allow 802.11 WLAN equipment to operate in markets not served by the current standard</t>
  </si>
  <si>
    <t>Ongoing - Note: the Security portion of the TGe PAR was moved to the TGi PAR as of May 2001. TGe has completed letter ballot 51 with a 83% approval rate and is now in comment resolution. </t>
  </si>
  <si>
    <t>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</si>
  <si>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1) A Distribution System consisting of IEEE 802 LAN components supporting an IETF IP environment. </t>
  </si>
  <si>
    <t>2) Others as deemed appropriate </t>
  </si>
  <si>
    <t>Work has been completed and is now part of the Standard as a recommended practice.</t>
  </si>
  <si>
    <t>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</si>
  <si>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</si>
  <si>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RESULT OF LETTER BALLOT# 24</t>
  </si>
  <si>
    <t>R4</t>
  </si>
  <si>
    <t>The 802.11 MAC currently incorporates the interpretation of data rate information and the computation of expected packet duration even if the specific station does not support the rate at which the packet was sent. </t>
  </si>
  <si>
    <t>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</si>
  <si>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Work has been completed and is now part of the Standard as an amendment.</t>
  </si>
  <si>
    <t>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</si>
  <si>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TGh has completed the 2nd Sponsor Recirculation Ballot with a 98% approval rating and is now in the comment resolution phase.</t>
  </si>
  <si>
    <t>Ongoing - Note: the Security portion of the TGe PAR was moved to the TGi PAR as of May 2001. TGi has completed  WG Recirculation Letter Ballot 57 with a 78% approval rating and is now in the comment resolution phase.</t>
  </si>
  <si>
    <t>Ongoing - Initial meeting January 2003 TGj has completed Letter Ballot 56 with an approval rating of 79% and is now in the comment resolution phase.</t>
  </si>
  <si>
    <t>Ongoing - Initial meeting January 2003 and is preparing its first draft.</t>
  </si>
  <si>
    <t>Task Group "Letter - L" not to be used by the IEEE 802.11 Working Group for inclusion into the published standard</t>
  </si>
  <si>
    <t>Ongoing - Initial meeting September 2002. PAR has been approved and will be on the SEC agenda for forming a task group in the July 2003 session.</t>
  </si>
  <si>
    <t>CHAIR - DAVE HALASZ</t>
  </si>
  <si>
    <t>802.11 WORKING GROUP OBJECTIVES FOR THIS SESSION</t>
  </si>
  <si>
    <t>KINNEY</t>
  </si>
  <si>
    <t>BRABENAC</t>
  </si>
  <si>
    <t>JANUARY 2004 MEETING - Vancouver, Canada - Hosted by IEEE 802 LMSC</t>
  </si>
  <si>
    <t>WG VOTERS SUMMARY</t>
  </si>
  <si>
    <t>2.1.1</t>
  </si>
  <si>
    <t>Meeting Call to Order</t>
  </si>
  <si>
    <t>08:00-10:00</t>
  </si>
  <si>
    <t>PLENARY</t>
  </si>
  <si>
    <t>11 / 15 PSC</t>
  </si>
  <si>
    <t>No Overhead Projectors</t>
  </si>
  <si>
    <t>CAC Co-ordination with WG Chair</t>
  </si>
  <si>
    <t>TASK GROUP K - RADIO RESOURCE MEASUREMENTS</t>
  </si>
  <si>
    <t>TASK GROUP J - 4.9 - 5 GHZ OPERATION IN JAPAN</t>
  </si>
  <si>
    <t>7.2.1.9</t>
  </si>
  <si>
    <t>WAKELEY</t>
  </si>
  <si>
    <t>Prepare final PAR and 5 criterea submission for ExCom Approval</t>
  </si>
  <si>
    <t>Comments to be received by Tues 5 pm, Response Due to ExCom by Wed 5pm.</t>
  </si>
  <si>
    <t>Continue Selection criteria following 02-798r7 recommendations:</t>
  </si>
  <si>
    <t>Rosdahl</t>
  </si>
  <si>
    <t>REVIEW IEEE/802 &amp; 802.11 POLICIES and RULES</t>
  </si>
  <si>
    <t>II/DT/MI</t>
  </si>
  <si>
    <t>Status of HTSG/Review Objectives/Plan for week</t>
  </si>
  <si>
    <t>Rosdahl / ALL</t>
  </si>
  <si>
    <t>II/DT</t>
  </si>
  <si>
    <t>POST FINAL PAR AND 5C for WG</t>
  </si>
  <si>
    <t>Status of HTSG Usage Model Special Committee</t>
  </si>
  <si>
    <t>Adrian Stephens</t>
  </si>
  <si>
    <t>II//DT</t>
  </si>
  <si>
    <t>Status of HTSG Channel Model Special Committee</t>
  </si>
  <si>
    <t>Vinko Erceg</t>
  </si>
  <si>
    <t>Timeline discussion for HTSG transition to TGn</t>
  </si>
  <si>
    <t>Matthew Shoemake</t>
  </si>
  <si>
    <t>Recess for Lunch</t>
  </si>
  <si>
    <t>Rosdahl/Shoemake /All</t>
  </si>
  <si>
    <t>Split room for Special Committee Discussion</t>
  </si>
  <si>
    <t>All</t>
  </si>
  <si>
    <t>HIGH THROUGHPUT STUDY GROUP AGENDA -  Monday, July 21, 2003 - 3:30 PM</t>
  </si>
  <si>
    <t>Call to order</t>
  </si>
  <si>
    <t>Recess for Dinner</t>
  </si>
  <si>
    <t>HIGH THROUGHPUT STUDY GROUP AGENDA -  Monday, July 21, 2003 - 7:00 PM</t>
  </si>
  <si>
    <t>Call to order -- Review all received comment on PAR and 5C</t>
  </si>
  <si>
    <t>Recess for the Day</t>
  </si>
  <si>
    <t>HIGH THROUGHPUT STUDY GROUP AGENDA -  Tuesday, July 22, 2003 - 7:00 PM</t>
  </si>
  <si>
    <t>Call to Order -- Review all received comments on PAR and 5C</t>
  </si>
  <si>
    <t>Rosdahl/Shoemake/All</t>
  </si>
  <si>
    <t>Provide Response to Received comments</t>
  </si>
  <si>
    <t>HIGH THROUGHPUT STUDY GROUP AGENDA -  Wednesday, July 23, 2003 - 8:00 AM</t>
  </si>
  <si>
    <t>Call to Order</t>
  </si>
  <si>
    <t>DT/MI/ME</t>
  </si>
  <si>
    <t>Provide Response to Received Comments/Prepare Final PAR and 5C</t>
  </si>
  <si>
    <t>Recess for Joint 802.11 Meeting</t>
  </si>
  <si>
    <t>ME</t>
  </si>
  <si>
    <t>HIGH THROUGHPUT STUDY GROUP AGENDA -  Thursday, July 24, 2003 - 8:00 AM</t>
  </si>
  <si>
    <t>Call to order -- Split Room for Special Committee Discussion</t>
  </si>
  <si>
    <t>Special Committee Discussion</t>
  </si>
  <si>
    <t>HIGH THROUGHPUT STUDY GROUP AGENDA -  Thursday, July 24, 2003 - 10:30 AM</t>
  </si>
  <si>
    <t xml:space="preserve">Presentation: </t>
  </si>
  <si>
    <t>DT/ME/MI</t>
  </si>
  <si>
    <t>Develop plan for future HT SG Work</t>
  </si>
  <si>
    <t>Shoemake/ALL</t>
  </si>
  <si>
    <t>New Business</t>
  </si>
  <si>
    <t>Adjourn for the session</t>
  </si>
  <si>
    <t>Stephens/Erceg/All</t>
  </si>
  <si>
    <t>HIGH THROUGHPUT STUDY GROUP AGENDA -  Tuesday, July 22, 2003 - 3:30 PM</t>
  </si>
  <si>
    <t>Receive/Review Comments from 802 ExCom members</t>
  </si>
  <si>
    <t>TGJ CLOSING REPORT &amp; NEXT MEETING OBJECTIVES</t>
  </si>
  <si>
    <t>TGK CLOSING REPORT &amp; NEXT MEETING OBJECTIVES</t>
  </si>
  <si>
    <t>TGJ MOTIONS (If Required)</t>
  </si>
  <si>
    <t>TGK MOTIONS (If Required)</t>
  </si>
  <si>
    <t>5.1.11</t>
  </si>
  <si>
    <t>6.1.11</t>
  </si>
  <si>
    <t>Investigated the globalization and harmonization of the 5GHz band jointly with ETSI-BRAN, and MMAC</t>
  </si>
  <si>
    <t>Standing Committee</t>
  </si>
  <si>
    <t>To provide one Worldwide 5 GHz WLAN Standard acceptable to ETSI-BRAN, and MMAC</t>
  </si>
  <si>
    <t>Closed - Not Active</t>
  </si>
  <si>
    <t>To provide one Worldwide, or Common Interface to WLAN Standards acceptable to ETSI-BRAN, and MMAC, plus refinements to the existing 802.11 Standard</t>
  </si>
  <si>
    <t>SC</t>
  </si>
  <si>
    <t>A group that reports directly to the WG Chair that investigates or provides assistance</t>
  </si>
  <si>
    <t>Standing Committee - Publicity</t>
  </si>
  <si>
    <t>Standing Committee - Wireless Next Generations</t>
  </si>
  <si>
    <r>
      <t>Review any interpretation requests that have been received</t>
    </r>
    <r>
      <rPr>
        <sz val="10"/>
        <rFont val="Arial"/>
        <family val="0"/>
      </rPr>
      <t xml:space="preserve"> </t>
    </r>
  </si>
  <si>
    <r>
      <t>Solicit further interpretation requests</t>
    </r>
    <r>
      <rPr>
        <sz val="10"/>
        <rFont val="Arial"/>
        <family val="0"/>
      </rPr>
      <t xml:space="preserve"> </t>
    </r>
  </si>
  <si>
    <r>
      <t>Plan work schedule to address interpretation requests</t>
    </r>
    <r>
      <rPr>
        <sz val="10"/>
        <rFont val="Arial"/>
        <family val="0"/>
      </rPr>
      <t xml:space="preserve"> </t>
    </r>
  </si>
  <si>
    <t>Review interpretation requests received</t>
  </si>
  <si>
    <t>Recess until 1:00 pm</t>
  </si>
  <si>
    <t>Group interpretation requests and plan work</t>
  </si>
  <si>
    <t>Work on selected interpretation request (as time allows)</t>
  </si>
  <si>
    <t>TASK GROUP M AGENDA - Wednesday July 23rd, 2003 - 8:00 AM</t>
  </si>
  <si>
    <t>in part</t>
  </si>
  <si>
    <t>Investigating the globalization and harmonization of WLANs jointly with ETSI-BRAN, and MMAC, including revisions to the 802.11 Standard</t>
  </si>
  <si>
    <t>Study Group - 5GHz</t>
  </si>
  <si>
    <t>Study Group - High Throughput</t>
  </si>
  <si>
    <t>The Working Group is comprised of all of the Task Groups, Study Groups, and Standing Committees together</t>
  </si>
  <si>
    <t>Investigating the possibility of improvements to the 802.11 standard to provide high throughput</t>
  </si>
  <si>
    <t>*II</t>
  </si>
  <si>
    <t>*MI</t>
  </si>
  <si>
    <t>4.2.7</t>
  </si>
  <si>
    <t>TGE MOTIONS (If Required)</t>
  </si>
  <si>
    <t>TGH MOTIONS (If Required)</t>
  </si>
  <si>
    <t>ADJOURN THIS SESSION</t>
  </si>
  <si>
    <t>Guidance Timing</t>
  </si>
  <si>
    <t>LANSFORD</t>
  </si>
  <si>
    <t>TGH CLOSING REPORT &amp; NEXT MEETING OBJECTIVES</t>
  </si>
  <si>
    <t>TGI CLOSING REPORT &amp; NEXT MEETING OBJECTIVES</t>
  </si>
  <si>
    <t>TGI MOTIONS (If Required)</t>
  </si>
  <si>
    <t>PUBLICITY ACTIVITY REVIEW</t>
  </si>
  <si>
    <t>Task Group E (MAC Enhancements - QoS)</t>
  </si>
  <si>
    <t>Task Group I (Enhanced Security Mechanisms)</t>
  </si>
  <si>
    <t>Quick Reference Guide</t>
  </si>
  <si>
    <t>Group</t>
  </si>
  <si>
    <t>Label</t>
  </si>
  <si>
    <t>Description</t>
  </si>
  <si>
    <t>IEEE 802.11 Working Group</t>
  </si>
  <si>
    <t>WG</t>
  </si>
  <si>
    <t>Task Group</t>
  </si>
  <si>
    <t>TG</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</si>
  <si>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</si>
  <si>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</si>
  <si>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</si>
  <si>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</si>
  <si>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</si>
  <si>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</si>
  <si>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</si>
  <si>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</si>
  <si>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</si>
  <si>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</si>
  <si>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</si>
  <si>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</si>
  <si>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</si>
  <si>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</si>
  <si>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As the MIB is currently defined in 802.11b, it is not possible to compile an interoperable MIB. This project will correct the deficiencies in the MIB</t>
  </si>
  <si>
    <t>Ongoing</t>
  </si>
  <si>
    <t>Task Group d</t>
  </si>
  <si>
    <t>TGd</t>
  </si>
  <si>
    <t>11/15/18 CO-ORD</t>
  </si>
  <si>
    <t>This supplement will define the physical layer requirements (channelization, hopping patterns, new values for current MIB attributes, and other requirements to extend the operation of 802.11 WLANs to new regulatory domains (countries)</t>
  </si>
  <si>
    <t>5.1.5</t>
  </si>
  <si>
    <t>WG / TAG CHAIRS</t>
  </si>
  <si>
    <t>NETWORK ADMIN</t>
  </si>
  <si>
    <t>PETRICK / ALFVIN</t>
  </si>
  <si>
    <t>PAINE</t>
  </si>
  <si>
    <t>7.2.1.8</t>
  </si>
  <si>
    <t>STUDY GROUP - HIGH THROUGHPUT</t>
  </si>
  <si>
    <t>ROSDAHL</t>
  </si>
  <si>
    <t>802.19 COEXISTENCE TECHNICAL ADVISORY GROUP ACTIVITIES &amp; PLANS</t>
  </si>
  <si>
    <t>CHAIR - JOHN FAKATSELIS / VICE-CHAIR - DUNCAN KITCHIN</t>
  </si>
  <si>
    <t>To resolve LB#51 comments, generate a new version of the draft and work towards  submitting a recirculation  Ballot</t>
  </si>
  <si>
    <t>F MIC</t>
  </si>
  <si>
    <t>Floor Mics</t>
  </si>
  <si>
    <t>Vancouver, BC, Canada</t>
  </si>
  <si>
    <t>January 12-16, 2004</t>
  </si>
  <si>
    <t>3.1.1</t>
  </si>
  <si>
    <t>3.1.2</t>
  </si>
  <si>
    <t>3.1.3</t>
  </si>
  <si>
    <t>3.1.4</t>
  </si>
  <si>
    <t>3.1.5</t>
  </si>
  <si>
    <t>3.2.1</t>
  </si>
  <si>
    <t>3.2.2</t>
  </si>
  <si>
    <t>3.2.3</t>
  </si>
  <si>
    <t>3.2.4</t>
  </si>
  <si>
    <t>3.2.5</t>
  </si>
  <si>
    <t>3.2.6</t>
  </si>
  <si>
    <t>3.2.7</t>
  </si>
  <si>
    <t>SEPTEMBER 2003 MEETING - September 14th-19th, Singapore, Singapore</t>
  </si>
  <si>
    <t>7.2.1.3.1</t>
  </si>
  <si>
    <t>HEILE</t>
  </si>
  <si>
    <t>APPROVE OR MODIFY 802.15 WORKING GROUP AGENDA</t>
  </si>
  <si>
    <t>802 WIRELESS - JOINT OPENING PLENARY</t>
  </si>
  <si>
    <t>7.2.3</t>
  </si>
  <si>
    <t>7.2.3.1</t>
  </si>
  <si>
    <t>7.2.3.1.1</t>
  </si>
  <si>
    <t>WIRELESS NETWORK AND SOFTWARE REPORT &amp; DISCUSSION</t>
  </si>
  <si>
    <t>7.2.1.11</t>
  </si>
  <si>
    <t>7.2.1.12</t>
  </si>
  <si>
    <t>7.2.1.13</t>
  </si>
  <si>
    <t>7.2.2.3.1</t>
  </si>
  <si>
    <t>7.2.2.5</t>
  </si>
  <si>
    <t>7.2.2.6</t>
  </si>
  <si>
    <t>7.2.2.7</t>
  </si>
  <si>
    <t>REVIEW IEEE/802 &amp; 802.11 POLICIES and RULES (IP, Voting, Robert's Rules, etc)</t>
  </si>
  <si>
    <t>Update on Teleconference Results</t>
  </si>
  <si>
    <t>Technical Vision and Architecture Presentations</t>
  </si>
  <si>
    <t>HT SG</t>
  </si>
  <si>
    <t>802.11 High Throughput Study Group</t>
  </si>
  <si>
    <t>NEW MEM ORIE</t>
  </si>
  <si>
    <t>ALL CHAIRS / VICE-CHAIRS</t>
  </si>
  <si>
    <t>HT SG CLOSING REPORT &amp; NEXT MEETING OBJECTIVES</t>
  </si>
  <si>
    <t>4.2.10</t>
  </si>
  <si>
    <t>4.2.11</t>
  </si>
  <si>
    <t>REVIEW AND APPROVE MINUTES OF THE MAY 2003 DFW, Texas MEETING (03/366r1)</t>
  </si>
  <si>
    <t>UPDATE ON RELATED MATTERS</t>
  </si>
  <si>
    <t>TASK GROUP H AGENDA - Tuesday, July 22nd, 2003 - 3:30 PM</t>
  </si>
  <si>
    <t>802.19 COEXISTENCE TAG CLOSING REPORT &amp; NEXT MEETING OBJECTIVES</t>
  </si>
  <si>
    <t>802.19 COEXISTENCE TAG MOTIONS (If Required)</t>
  </si>
  <si>
    <t>5.1.10</t>
  </si>
  <si>
    <t>HT SG MOTIONS (If Required)</t>
  </si>
  <si>
    <t>6.1.10</t>
  </si>
  <si>
    <t>Task Group e</t>
  </si>
  <si>
    <t>TGe</t>
  </si>
  <si>
    <t>Recess for dinner</t>
  </si>
  <si>
    <t>MAC Security Email Info</t>
  </si>
  <si>
    <t>Virtual Bridged LANs Email Info</t>
  </si>
  <si>
    <t>Port-Based Network Access Control Email Info</t>
  </si>
  <si>
    <t>CLEMENTS</t>
  </si>
  <si>
    <t>802.11 WEB PRIVATE AREA</t>
  </si>
  <si>
    <t>High Throughput Email Info</t>
  </si>
  <si>
    <t>Bluetooth 1.1 =&gt; 1.2 Email Info</t>
  </si>
  <si>
    <t>Consolidation plus 2-11 GHz Profiles Email Info</t>
  </si>
  <si>
    <t>2-11 GHz Enhancement Email Info</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</si>
  <si>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</si>
  <si>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Task Group l</t>
  </si>
  <si>
    <t>TGl</t>
  </si>
  <si>
    <t>TGj</t>
  </si>
  <si>
    <t>N/A</t>
  </si>
  <si>
    <t>Task Group m</t>
  </si>
  <si>
    <t>TGm</t>
  </si>
  <si>
    <t>Maintenance of technical and editorial corrections to the 802.11-1999 (reaff. 2003) Wireless LAN Medium Access Control (MAC) and Physical Layer (PHY) specifications standard</t>
  </si>
  <si>
    <t>Maintenance of the IEEE 802.11-1999 (reaff. 2003) standard</t>
  </si>
  <si>
    <t>Initial meeting March 2003 (Subject to SEC approval of the Task Group PAR)</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</si>
  <si>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</si>
  <si>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TGK</t>
  </si>
  <si>
    <t>Task Group K (Radio Resource Measurements)</t>
  </si>
  <si>
    <t>TGJ</t>
  </si>
  <si>
    <t>Task Group J (4.9 - 5 GHz Operation in Japan)</t>
  </si>
  <si>
    <t xml:space="preserve"> TASK GROUP J OBJECTIVES FOR THIS SESSION</t>
  </si>
  <si>
    <t>802.11 - 4.9 - 5 GHz Operation in Japan</t>
  </si>
  <si>
    <t>Task Group f</t>
  </si>
  <si>
    <t>TGf</t>
  </si>
  <si>
    <t>This Recommended Practices Document shall support the IEEE P802.11standard revision(s)</t>
  </si>
  <si>
    <t>COLE</t>
  </si>
  <si>
    <t>TASK GROUP / STUDY GROUP / STANDING COMMITTEE REPORTS</t>
  </si>
  <si>
    <t>802.11 - MAC Enhancements - QoS</t>
  </si>
  <si>
    <t>802.11 - Spectrum Managed 802.11a</t>
  </si>
  <si>
    <t>802.11 - Enhanced Security Mechanisms</t>
  </si>
  <si>
    <t>802.11 - Wireless LANs Next Generation</t>
  </si>
  <si>
    <t>802.11 - High Throughput</t>
  </si>
  <si>
    <t>TASK GROUP M OBJECTIVES FOR THIS SESSION</t>
  </si>
  <si>
    <t>CHAIR - BOB O'HARA</t>
  </si>
  <si>
    <t>802.11 - Standard Maintenance</t>
  </si>
  <si>
    <t>CHAIR - SHEUNG LI</t>
  </si>
  <si>
    <t>The graphic below describes the session of the IEEE P802.11 WG in graphic format.</t>
  </si>
  <si>
    <t>TGM</t>
  </si>
  <si>
    <t>Task Group M (802.11 Standard Maintenance)</t>
  </si>
  <si>
    <t>WG POLICIES &amp; PROCEDURES (OPERATING RULES)</t>
  </si>
  <si>
    <t>MARCH 2004 &amp; SEPTEMBER 2004 SESSIONS</t>
  </si>
  <si>
    <t>WG TECHNICAL EDITOR</t>
  </si>
  <si>
    <t>TASK GROUP M - 802.11 STANDARD MAINTENANCE</t>
  </si>
  <si>
    <t>ROSDAHL / SHOEMAKE</t>
  </si>
  <si>
    <t>REVIEW AND APPROVE THE 802.15 MINUTES OF DFW (May 2003) MEETING</t>
  </si>
  <si>
    <t>TASK GROUP 3A - ALTERNATIVE 15.3 PHY</t>
  </si>
  <si>
    <t>7.2.2.8</t>
  </si>
  <si>
    <t>STUDY GROUP 1A - BLUETOOTH 1.2</t>
  </si>
  <si>
    <t>SIEP</t>
  </si>
  <si>
    <t>WI-FI ALLIANCE MARKETING ACTIVITY</t>
  </si>
  <si>
    <t>802 PARs FOR APPROVAL AT EXCOM CLOSING MEETING</t>
  </si>
  <si>
    <t xml:space="preserve">802.1AE - MAC SECURITY </t>
  </si>
  <si>
    <t>802.11N - HIGH THROUGHPUT</t>
  </si>
  <si>
    <t>802.15.1A - BLUETOOTH 1.1 =&gt; 1.2</t>
  </si>
  <si>
    <t>802.16 (REVISION) - CONSOLIDATION PLUS 2-11 GHZ PROFILES</t>
  </si>
  <si>
    <t>IEEE STAFF</t>
  </si>
  <si>
    <t>ADJOURN JOINT 802.11 / 802.15 / 802.18 / 802.19 / 802.20 MEETING &amp; RECESS FOR WG / TAG PLENARIES / SUBGROUPS</t>
  </si>
  <si>
    <t>BEGIN MEETINGS OF 802.11 WG, 802.15 WG, 802.18 TAG, 802.19 TAG &amp; 802.20 WG PLENARIES / SUBGROUPS</t>
  </si>
  <si>
    <t>All agenda items are General Orders, i.e. time is not fixed, unless otherwise noted</t>
  </si>
  <si>
    <t>802.11 - Radio Resource Measurements</t>
  </si>
  <si>
    <t>HT STUDY GROUP OBJECTIVES FOR THIS SESSION</t>
  </si>
  <si>
    <t>802.11 - Publicity</t>
  </si>
  <si>
    <t>CHAIR - STUART J. KERRY / 1ST VICE-CHAIR - AL PETRICK / 2ND VICE-CHAIR - HARRY WORSTELL / SECRETARY - TIM GODFREY</t>
  </si>
  <si>
    <t>NEW MEM ORIENT</t>
  </si>
  <si>
    <t>T1 / T2 / T3 / T4</t>
  </si>
  <si>
    <t>802 ExCom Opening or Closing Meetings</t>
  </si>
  <si>
    <t>802 Opening Plenary</t>
  </si>
  <si>
    <t>802 Opening Plenary briefing of Session Work</t>
  </si>
  <si>
    <t>802 ExCom</t>
  </si>
  <si>
    <t>802 Sponsored Tutorials (1 thru 4) at Plenary Session</t>
  </si>
  <si>
    <t>CHAIR - STUART J. KERRY /1ST VICE-CHAIR - AL PETRICK /2ND VICE-CHAIR - HARRY WORSTELL /SECRETARY - TIM GODFREY</t>
  </si>
  <si>
    <t>802.11 - Radio Resource Measurement</t>
  </si>
  <si>
    <t>Technical Presentations</t>
  </si>
  <si>
    <t>Resume Meeting</t>
  </si>
  <si>
    <t>O'HARA</t>
  </si>
  <si>
    <t>NEW OR UNFINISHED BUSINESS</t>
  </si>
  <si>
    <t>802 OPENING PLENARY</t>
  </si>
  <si>
    <t>WIRELESS 802</t>
  </si>
  <si>
    <t>JOINT OPENING PLENARY</t>
  </si>
  <si>
    <t>T 4</t>
  </si>
  <si>
    <t>T 3</t>
  </si>
  <si>
    <t>T 1</t>
  </si>
  <si>
    <t>David Boggs</t>
  </si>
  <si>
    <t>T 2</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</si>
  <si>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</si>
  <si>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CLOSING PLENARY                       (Continued)</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</si>
  <si>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</si>
  <si>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</si>
  <si>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</si>
  <si>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5.1.8</t>
  </si>
  <si>
    <t>WG MOTIONS (If Required)</t>
  </si>
  <si>
    <t>RECESS FOR REFRESHMENT BREAK</t>
  </si>
  <si>
    <t>CONTINUE MEETING OF 802.11 WG</t>
  </si>
  <si>
    <t>6.1.8</t>
  </si>
  <si>
    <t>End Special Orders</t>
  </si>
  <si>
    <t>Task Group h</t>
  </si>
  <si>
    <t>TGh</t>
  </si>
  <si>
    <t>Letter Ballot Vote</t>
  </si>
  <si>
    <t xml:space="preserve"> TASK GROUP K AGENDA -  Monday Jul 21st 2003 - 3:30-9:30PM</t>
  </si>
  <si>
    <t xml:space="preserve"> TASK GROUP K AGENDA -  Tuesday Jul 22th, 2003 - 8am-9:30PM</t>
  </si>
  <si>
    <t xml:space="preserve"> TASK GROUP K AGENDA -  Wed Jul 23rd, 2003 - 3:30pm-5:30pm</t>
  </si>
  <si>
    <t xml:space="preserve"> TASK GROUP K AGENDA -  Thurs Jul 24th, 2003 1pm-9:30pm</t>
  </si>
  <si>
    <t>Adjourn Until Singapore Meeting</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</si>
</sst>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10">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b/>
      <sz val="16"/>
      <color indexed="23"/>
      <name val="Arial"/>
      <family val="2"/>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9"/>
      <color indexed="9"/>
      <name val="Arial"/>
      <family val="2"/>
    </font>
    <font>
      <b/>
      <sz val="10"/>
      <color indexed="13"/>
      <name val="Arial"/>
      <family val="2"/>
    </font>
    <font>
      <b/>
      <sz val="12"/>
      <color indexed="10"/>
      <name val="Arial"/>
      <family val="2"/>
    </font>
    <font>
      <b/>
      <sz val="20"/>
      <name val="Arial"/>
      <family val="2"/>
    </font>
    <font>
      <b/>
      <sz val="22"/>
      <name val="Arial"/>
      <family val="2"/>
    </font>
    <font>
      <b/>
      <sz val="36"/>
      <color indexed="8"/>
      <name val="Arial"/>
      <family val="2"/>
    </font>
    <font>
      <sz val="12"/>
      <color indexed="10"/>
      <name val="Arial"/>
      <family val="2"/>
    </font>
    <font>
      <b/>
      <sz val="16"/>
      <color indexed="9"/>
      <name val="Arial"/>
      <family val="2"/>
    </font>
    <font>
      <b/>
      <u val="single"/>
      <sz val="16"/>
      <name val="Arial"/>
      <family val="2"/>
    </font>
    <font>
      <b/>
      <sz val="22"/>
      <color indexed="8"/>
      <name val="Arial"/>
      <family val="2"/>
    </font>
    <font>
      <b/>
      <sz val="22"/>
      <color indexed="9"/>
      <name val="Arial"/>
      <family val="2"/>
    </font>
    <font>
      <b/>
      <sz val="22"/>
      <color indexed="13"/>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sz val="24"/>
      <color indexed="8"/>
      <name val="Arial"/>
      <family val="2"/>
    </font>
    <font>
      <b/>
      <sz val="26"/>
      <name val="Arial"/>
      <family val="2"/>
    </font>
    <font>
      <b/>
      <u val="single"/>
      <sz val="16"/>
      <color indexed="23"/>
      <name val="Arial"/>
      <family val="2"/>
    </font>
    <font>
      <b/>
      <sz val="24"/>
      <color indexed="23"/>
      <name val="Arial"/>
      <family val="2"/>
    </font>
    <font>
      <b/>
      <sz val="18"/>
      <color indexed="23"/>
      <name val="Arial"/>
      <family val="2"/>
    </font>
    <font>
      <b/>
      <sz val="18"/>
      <color indexed="12"/>
      <name val="Arial"/>
      <family val="2"/>
    </font>
    <font>
      <b/>
      <sz val="14"/>
      <color indexed="10"/>
      <name val="Arial"/>
      <family val="2"/>
    </font>
    <font>
      <b/>
      <sz val="14"/>
      <color indexed="21"/>
      <name val="Arial"/>
      <family val="2"/>
    </font>
    <font>
      <b/>
      <sz val="14"/>
      <color indexed="12"/>
      <name val="Arial"/>
      <family val="2"/>
    </font>
    <font>
      <b/>
      <sz val="14"/>
      <color indexed="8"/>
      <name val="Arial"/>
      <family val="2"/>
    </font>
    <font>
      <b/>
      <sz val="14"/>
      <color indexed="54"/>
      <name val="Arial"/>
      <family val="2"/>
    </font>
    <font>
      <b/>
      <sz val="14"/>
      <color indexed="17"/>
      <name val="Arial"/>
      <family val="2"/>
    </font>
    <font>
      <b/>
      <sz val="14"/>
      <color indexed="13"/>
      <name val="Arial"/>
      <family val="2"/>
    </font>
    <font>
      <b/>
      <sz val="14"/>
      <color indexed="61"/>
      <name val="Arial"/>
      <family val="2"/>
    </font>
    <font>
      <b/>
      <sz val="14"/>
      <color indexed="14"/>
      <name val="Arial"/>
      <family val="2"/>
    </font>
    <font>
      <b/>
      <sz val="10"/>
      <color indexed="12"/>
      <name val="Arial"/>
      <family val="2"/>
    </font>
    <font>
      <sz val="10"/>
      <color indexed="12"/>
      <name val="Arial"/>
      <family val="2"/>
    </font>
    <font>
      <b/>
      <sz val="100"/>
      <name val="Arial"/>
      <family val="2"/>
    </font>
    <font>
      <i/>
      <sz val="10"/>
      <name val="Arial"/>
      <family val="0"/>
    </font>
    <font>
      <b/>
      <sz val="8"/>
      <color indexed="23"/>
      <name val="Arial"/>
      <family val="2"/>
    </font>
    <font>
      <b/>
      <sz val="10"/>
      <name val="Times New Roman"/>
      <family val="1"/>
    </font>
    <font>
      <b/>
      <u val="single"/>
      <sz val="12"/>
      <color indexed="10"/>
      <name val="Times New Roman"/>
      <family val="1"/>
    </font>
    <font>
      <b/>
      <sz val="12"/>
      <color indexed="9"/>
      <name val="Times New Roman"/>
      <family val="1"/>
    </font>
    <font>
      <b/>
      <sz val="12"/>
      <color indexed="8"/>
      <name val="Times New Roman"/>
      <family val="1"/>
    </font>
    <font>
      <b/>
      <sz val="36"/>
      <color indexed="9"/>
      <name val="Arial"/>
      <family val="2"/>
    </font>
    <font>
      <sz val="36"/>
      <color indexed="9"/>
      <name val="Arial"/>
      <family val="2"/>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3"/>
      <name val="Arial"/>
      <family val="0"/>
    </font>
    <font>
      <b/>
      <sz val="12"/>
      <color indexed="43"/>
      <name val="Arial"/>
      <family val="0"/>
    </font>
    <font>
      <sz val="10"/>
      <color indexed="43"/>
      <name val="Arial"/>
      <family val="0"/>
    </font>
    <font>
      <sz val="28"/>
      <color indexed="21"/>
      <name val="Arial"/>
      <family val="2"/>
    </font>
    <font>
      <i/>
      <u val="single"/>
      <sz val="10"/>
      <color indexed="12"/>
      <name val="Arial"/>
      <family val="2"/>
    </font>
    <font>
      <i/>
      <sz val="10"/>
      <color indexed="12"/>
      <name val="Arial"/>
      <family val="2"/>
    </font>
    <font>
      <b/>
      <i/>
      <sz val="10"/>
      <color indexed="12"/>
      <name val="Arial"/>
      <family val="2"/>
    </font>
    <font>
      <sz val="20.5"/>
      <name val="Arial"/>
      <family val="0"/>
    </font>
    <font>
      <b/>
      <sz val="13"/>
      <color indexed="9"/>
      <name val="Arial"/>
      <family val="2"/>
    </font>
    <font>
      <b/>
      <sz val="10"/>
      <name val="Tahoma"/>
      <family val="2"/>
    </font>
    <font>
      <sz val="7.5"/>
      <color indexed="8"/>
      <name val="Arial"/>
      <family val="2"/>
    </font>
    <font>
      <sz val="10"/>
      <color indexed="63"/>
      <name val="Arial"/>
      <family val="0"/>
    </font>
    <font>
      <b/>
      <sz val="10"/>
      <color indexed="63"/>
      <name val="Arial"/>
      <family val="2"/>
    </font>
    <font>
      <b/>
      <sz val="10"/>
      <color indexed="8"/>
      <name val="Times New Roman"/>
      <family val="1"/>
    </font>
    <font>
      <b/>
      <sz val="10"/>
      <color indexed="9"/>
      <name val="Times New Roman"/>
      <family val="1"/>
    </font>
    <font>
      <sz val="22"/>
      <name val="Arial"/>
      <family val="2"/>
    </font>
    <font>
      <b/>
      <sz val="16"/>
      <color indexed="10"/>
      <name val="Arial"/>
      <family val="2"/>
    </font>
    <font>
      <b/>
      <sz val="6"/>
      <color indexed="10"/>
      <name val="StarSymbol"/>
      <family val="0"/>
    </font>
    <font>
      <b/>
      <sz val="11.7"/>
      <color indexed="10"/>
      <name val="Arial"/>
      <family val="0"/>
    </font>
    <font>
      <b/>
      <sz val="26"/>
      <color indexed="8"/>
      <name val="Arial"/>
      <family val="2"/>
    </font>
    <font>
      <sz val="26"/>
      <name val="Arial"/>
      <family val="2"/>
    </font>
    <font>
      <sz val="28"/>
      <name val="Arial"/>
      <family val="2"/>
    </font>
    <font>
      <u val="single"/>
      <sz val="10"/>
      <color indexed="9"/>
      <name val="Arial"/>
      <family val="2"/>
    </font>
    <font>
      <sz val="8"/>
      <name val="Arial"/>
      <family val="0"/>
    </font>
    <font>
      <b/>
      <i/>
      <sz val="14"/>
      <color indexed="8"/>
      <name val="Arial"/>
      <family val="0"/>
    </font>
    <font>
      <b/>
      <vertAlign val="superscript"/>
      <sz val="10"/>
      <color indexed="8"/>
      <name val="Arial"/>
      <family val="2"/>
    </font>
    <font>
      <b/>
      <i/>
      <sz val="10"/>
      <color indexed="9"/>
      <name val="Arial"/>
      <family val="2"/>
    </font>
  </fonts>
  <fills count="33">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6"/>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solid">
        <fgColor indexed="50"/>
        <bgColor indexed="64"/>
      </patternFill>
    </fill>
    <fill>
      <patternFill patternType="solid">
        <fgColor indexed="53"/>
        <bgColor indexed="64"/>
      </patternFill>
    </fill>
    <fill>
      <patternFill patternType="solid">
        <fgColor indexed="12"/>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14"/>
        <bgColor indexed="64"/>
      </patternFill>
    </fill>
    <fill>
      <patternFill patternType="solid">
        <fgColor indexed="11"/>
        <bgColor indexed="64"/>
      </patternFill>
    </fill>
    <fill>
      <patternFill patternType="solid">
        <fgColor indexed="55"/>
        <bgColor indexed="64"/>
      </patternFill>
    </fill>
    <fill>
      <patternFill patternType="solid">
        <fgColor indexed="60"/>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thin"/>
      <right style="thin"/>
      <top style="thin"/>
      <bottom style="thin"/>
    </border>
    <border>
      <left style="thin"/>
      <right style="medium"/>
      <top style="thin"/>
      <bottom style="thin"/>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thin"/>
      <bottom style="thin"/>
    </border>
    <border>
      <left style="medium"/>
      <right style="medium"/>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color indexed="63"/>
      </left>
      <right style="thin"/>
      <top style="thin"/>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color indexed="8"/>
      </bottom>
    </border>
    <border>
      <left style="medium"/>
      <right style="medium"/>
      <top>
        <color indexed="63"/>
      </top>
      <bottom>
        <color indexed="63"/>
      </bottom>
    </border>
    <border>
      <left style="medium"/>
      <right style="medium"/>
      <top>
        <color indexed="63"/>
      </top>
      <bottom style="medium"/>
    </border>
    <border>
      <left>
        <color indexed="63"/>
      </left>
      <right style="thin">
        <color indexed="8"/>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s>
  <cellStyleXfs count="25">
    <xf numFmtId="0" fontId="0" fillId="0" borderId="0">
      <alignment/>
      <protection/>
    </xf>
    <xf numFmtId="0" fontId="0"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866">
    <xf numFmtId="0" fontId="0" fillId="0" borderId="0" xfId="0" applyAlignment="1">
      <alignment/>
    </xf>
    <xf numFmtId="0" fontId="1" fillId="2" borderId="0" xfId="0" applyFont="1" applyFill="1" applyBorder="1" applyAlignment="1">
      <alignment vertical="center" wrapText="1"/>
    </xf>
    <xf numFmtId="0" fontId="1" fillId="2" borderId="0" xfId="0" applyFont="1" applyFill="1" applyBorder="1" applyAlignment="1">
      <alignment vertical="center"/>
    </xf>
    <xf numFmtId="164" fontId="0" fillId="3" borderId="0" xfId="22" applyFont="1" applyFill="1" applyBorder="1" applyAlignment="1">
      <alignment horizontal="left" vertical="center"/>
      <protection/>
    </xf>
    <xf numFmtId="164" fontId="25" fillId="4" borderId="0" xfId="22" applyFont="1" applyFill="1" applyBorder="1" applyAlignment="1">
      <alignment horizontal="left" vertical="center"/>
      <protection/>
    </xf>
    <xf numFmtId="164" fontId="0" fillId="4" borderId="0" xfId="22" applyFont="1" applyFill="1" applyBorder="1" applyAlignment="1">
      <alignment horizontal="left" vertical="center"/>
      <protection/>
    </xf>
    <xf numFmtId="0" fontId="0" fillId="5" borderId="0" xfId="0" applyFont="1" applyFill="1" applyBorder="1" applyAlignment="1">
      <alignment horizontal="left" vertical="center"/>
    </xf>
    <xf numFmtId="0" fontId="17" fillId="5" borderId="0" xfId="0" applyNumberFormat="1" applyFont="1" applyFill="1" applyBorder="1" applyAlignment="1" applyProtection="1">
      <alignment horizontal="left" vertical="center"/>
      <protection/>
    </xf>
    <xf numFmtId="0" fontId="25" fillId="5" borderId="0" xfId="0" applyFont="1" applyFill="1" applyBorder="1" applyAlignment="1">
      <alignment horizontal="left" vertical="center"/>
    </xf>
    <xf numFmtId="164" fontId="17" fillId="5" borderId="0" xfId="0" applyNumberFormat="1" applyFont="1" applyFill="1" applyBorder="1" applyAlignment="1" applyProtection="1">
      <alignment horizontal="left" vertical="center" indent="2"/>
      <protection/>
    </xf>
    <xf numFmtId="164" fontId="17" fillId="5" borderId="0" xfId="0" applyNumberFormat="1" applyFont="1" applyFill="1" applyBorder="1" applyAlignment="1" applyProtection="1">
      <alignment horizontal="left" vertical="center"/>
      <protection/>
    </xf>
    <xf numFmtId="164" fontId="17" fillId="5" borderId="0" xfId="0" applyNumberFormat="1" applyFont="1" applyFill="1" applyBorder="1" applyAlignment="1" applyProtection="1">
      <alignment horizontal="left" vertical="center" indent="4"/>
      <protection/>
    </xf>
    <xf numFmtId="164" fontId="0" fillId="5" borderId="0" xfId="22" applyFont="1" applyFill="1" applyBorder="1" applyAlignment="1">
      <alignment horizontal="left" vertical="center"/>
      <protection/>
    </xf>
    <xf numFmtId="0" fontId="17" fillId="5" borderId="0" xfId="22" applyNumberFormat="1" applyFont="1" applyFill="1" applyBorder="1" applyAlignment="1" applyProtection="1" quotePrefix="1">
      <alignment horizontal="left" vertical="center"/>
      <protection/>
    </xf>
    <xf numFmtId="164" fontId="17" fillId="5" borderId="0" xfId="22" applyNumberFormat="1" applyFont="1" applyFill="1" applyBorder="1" applyAlignment="1" applyProtection="1">
      <alignment horizontal="left" vertical="center"/>
      <protection/>
    </xf>
    <xf numFmtId="164" fontId="25" fillId="5" borderId="0" xfId="22" applyFont="1" applyFill="1" applyBorder="1" applyAlignment="1">
      <alignment horizontal="left" vertical="center"/>
      <protection/>
    </xf>
    <xf numFmtId="164" fontId="25" fillId="5" borderId="0" xfId="22" applyNumberFormat="1" applyFont="1" applyFill="1" applyBorder="1" applyAlignment="1" applyProtection="1">
      <alignment horizontal="left" vertical="center"/>
      <protection/>
    </xf>
    <xf numFmtId="164" fontId="17" fillId="5" borderId="0" xfId="22" applyNumberFormat="1" applyFont="1" applyFill="1" applyBorder="1" applyAlignment="1" applyProtection="1">
      <alignment horizontal="left" vertical="center" indent="2"/>
      <protection/>
    </xf>
    <xf numFmtId="0" fontId="17" fillId="5" borderId="0" xfId="22" applyNumberFormat="1" applyFont="1" applyFill="1" applyBorder="1" applyAlignment="1" applyProtection="1">
      <alignment horizontal="left" vertical="center"/>
      <protection/>
    </xf>
    <xf numFmtId="164" fontId="17" fillId="5" borderId="0" xfId="0" applyNumberFormat="1" applyFont="1" applyFill="1" applyBorder="1" applyAlignment="1" applyProtection="1">
      <alignment horizontal="left" vertical="center" indent="6"/>
      <protection/>
    </xf>
    <xf numFmtId="0" fontId="25" fillId="5" borderId="0" xfId="0" applyFont="1" applyFill="1" applyBorder="1" applyAlignment="1">
      <alignment horizontal="left" vertical="center" indent="6"/>
    </xf>
    <xf numFmtId="0" fontId="17" fillId="5" borderId="0" xfId="23" applyNumberFormat="1" applyFont="1" applyFill="1" applyBorder="1" applyAlignment="1" applyProtection="1">
      <alignment horizontal="left" vertical="center"/>
      <protection/>
    </xf>
    <xf numFmtId="164" fontId="17" fillId="6" borderId="0" xfId="23" applyNumberFormat="1" applyFont="1" applyFill="1" applyBorder="1" applyAlignment="1" applyProtection="1">
      <alignment horizontal="left" vertical="center"/>
      <protection/>
    </xf>
    <xf numFmtId="164" fontId="16" fillId="6" borderId="0" xfId="22" applyFont="1" applyFill="1" applyBorder="1" applyAlignment="1">
      <alignment horizontal="left" vertical="center"/>
      <protection/>
    </xf>
    <xf numFmtId="164" fontId="17" fillId="5" borderId="0" xfId="23" applyNumberFormat="1" applyFont="1" applyFill="1" applyBorder="1" applyAlignment="1" applyProtection="1">
      <alignment horizontal="left" vertical="center"/>
      <protection/>
    </xf>
    <xf numFmtId="164" fontId="28" fillId="5" borderId="0" xfId="23" applyFont="1" applyFill="1" applyBorder="1" applyAlignment="1">
      <alignment horizontal="left" vertical="center"/>
      <protection/>
    </xf>
    <xf numFmtId="164" fontId="17" fillId="5" borderId="0" xfId="23" applyFont="1" applyFill="1" applyBorder="1" applyAlignment="1">
      <alignment horizontal="left" vertical="center"/>
      <protection/>
    </xf>
    <xf numFmtId="164" fontId="16" fillId="5" borderId="0" xfId="22" applyFont="1" applyFill="1" applyBorder="1" applyAlignment="1">
      <alignment horizontal="left" vertical="center"/>
      <protection/>
    </xf>
    <xf numFmtId="0" fontId="17" fillId="5" borderId="0" xfId="22" applyNumberFormat="1" applyFont="1" applyFill="1" applyBorder="1" applyAlignment="1">
      <alignment horizontal="left" vertical="center"/>
      <protection/>
    </xf>
    <xf numFmtId="0" fontId="17" fillId="6" borderId="0" xfId="23" applyNumberFormat="1" applyFont="1" applyFill="1" applyBorder="1" applyAlignment="1" applyProtection="1">
      <alignment horizontal="left" vertical="center"/>
      <protection/>
    </xf>
    <xf numFmtId="164" fontId="9" fillId="5" borderId="0" xfId="23" applyFont="1" applyFill="1" applyBorder="1" applyAlignment="1">
      <alignment horizontal="left" vertical="center"/>
      <protection/>
    </xf>
    <xf numFmtId="164" fontId="25" fillId="5" borderId="0" xfId="23" applyNumberFormat="1" applyFont="1" applyFill="1" applyBorder="1" applyAlignment="1" applyProtection="1">
      <alignment horizontal="left" vertical="center"/>
      <protection/>
    </xf>
    <xf numFmtId="164" fontId="9" fillId="6" borderId="0" xfId="23" applyFont="1" applyFill="1" applyBorder="1" applyAlignment="1">
      <alignment horizontal="left" vertical="center"/>
      <protection/>
    </xf>
    <xf numFmtId="164" fontId="25" fillId="5" borderId="0" xfId="23" applyFont="1" applyFill="1" applyBorder="1" applyAlignment="1">
      <alignment horizontal="left" vertical="center"/>
      <protection/>
    </xf>
    <xf numFmtId="0" fontId="25" fillId="5" borderId="0" xfId="23" applyNumberFormat="1" applyFont="1" applyFill="1" applyBorder="1" applyAlignment="1" applyProtection="1">
      <alignment horizontal="left" vertical="center"/>
      <protection/>
    </xf>
    <xf numFmtId="0" fontId="25" fillId="6" borderId="0" xfId="23" applyNumberFormat="1" applyFont="1" applyFill="1" applyBorder="1" applyAlignment="1" applyProtection="1">
      <alignment horizontal="left" vertical="center"/>
      <protection/>
    </xf>
    <xf numFmtId="0" fontId="17" fillId="5" borderId="0" xfId="23" applyNumberFormat="1" applyFont="1" applyFill="1" applyBorder="1" applyAlignment="1" applyProtection="1" quotePrefix="1">
      <alignment horizontal="left" vertical="center"/>
      <protection/>
    </xf>
    <xf numFmtId="0" fontId="25" fillId="5" borderId="0" xfId="23" applyNumberFormat="1" applyFont="1" applyFill="1" applyBorder="1" applyAlignment="1" applyProtection="1" quotePrefix="1">
      <alignment horizontal="left" vertical="center"/>
      <protection/>
    </xf>
    <xf numFmtId="164" fontId="29" fillId="4" borderId="0" xfId="23" applyFont="1" applyFill="1" applyBorder="1" applyAlignment="1">
      <alignment horizontal="center" vertical="center"/>
      <protection/>
    </xf>
    <xf numFmtId="164" fontId="9" fillId="4" borderId="0" xfId="23" applyFont="1" applyFill="1" applyBorder="1" applyAlignment="1">
      <alignment horizontal="left" vertical="center"/>
      <protection/>
    </xf>
    <xf numFmtId="164" fontId="29" fillId="4" borderId="0" xfId="23" applyFont="1" applyFill="1" applyBorder="1" applyAlignment="1">
      <alignment horizontal="left" vertical="center"/>
      <protection/>
    </xf>
    <xf numFmtId="0" fontId="27" fillId="4" borderId="0" xfId="23" applyNumberFormat="1" applyFont="1" applyFill="1" applyBorder="1" applyAlignment="1" applyProtection="1">
      <alignment horizontal="left" vertical="center"/>
      <protection/>
    </xf>
    <xf numFmtId="164" fontId="27" fillId="4" borderId="0" xfId="23" applyNumberFormat="1" applyFont="1" applyFill="1" applyBorder="1" applyAlignment="1" applyProtection="1">
      <alignment horizontal="left" vertical="center"/>
      <protection/>
    </xf>
    <xf numFmtId="164" fontId="27"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0" fillId="3" borderId="1" xfId="22" applyFont="1" applyFill="1" applyBorder="1" applyAlignment="1">
      <alignment horizontal="left" vertical="center"/>
      <protection/>
    </xf>
    <xf numFmtId="164" fontId="0" fillId="3" borderId="2" xfId="22" applyFont="1" applyFill="1" applyBorder="1" applyAlignment="1">
      <alignment horizontal="left" vertical="center"/>
      <protection/>
    </xf>
    <xf numFmtId="164" fontId="0" fillId="3" borderId="3" xfId="22" applyFont="1" applyFill="1" applyBorder="1" applyAlignment="1">
      <alignment horizontal="left" vertical="center"/>
      <protection/>
    </xf>
    <xf numFmtId="164" fontId="0" fillId="4" borderId="3" xfId="22" applyFont="1" applyFill="1" applyBorder="1" applyAlignment="1">
      <alignment horizontal="left" vertical="center"/>
      <protection/>
    </xf>
    <xf numFmtId="164" fontId="9" fillId="4" borderId="3" xfId="23" applyFont="1" applyFill="1" applyBorder="1" applyAlignment="1">
      <alignment horizontal="left" vertical="center"/>
      <protection/>
    </xf>
    <xf numFmtId="164" fontId="9" fillId="4" borderId="4" xfId="23" applyFont="1" applyFill="1" applyBorder="1" applyAlignment="1">
      <alignment horizontal="left" vertical="center"/>
      <protection/>
    </xf>
    <xf numFmtId="164" fontId="29" fillId="4" borderId="5" xfId="23" applyFont="1" applyFill="1" applyBorder="1" applyAlignment="1">
      <alignment horizontal="left" vertical="center"/>
      <protection/>
    </xf>
    <xf numFmtId="0" fontId="29" fillId="4" borderId="5" xfId="23" applyNumberFormat="1" applyFont="1" applyFill="1" applyBorder="1" applyAlignment="1">
      <alignment horizontal="left" vertical="center"/>
      <protection/>
    </xf>
    <xf numFmtId="164" fontId="9" fillId="4" borderId="5" xfId="23" applyFont="1" applyFill="1" applyBorder="1" applyAlignment="1">
      <alignment horizontal="left" vertical="center"/>
      <protection/>
    </xf>
    <xf numFmtId="164" fontId="25" fillId="5" borderId="0" xfId="23" applyNumberFormat="1" applyFont="1" applyFill="1" applyBorder="1" applyAlignment="1" applyProtection="1">
      <alignment horizontal="center" vertical="center"/>
      <protection/>
    </xf>
    <xf numFmtId="168" fontId="25" fillId="5" borderId="0" xfId="23" applyNumberFormat="1" applyFont="1" applyFill="1" applyBorder="1" applyAlignment="1" applyProtection="1">
      <alignment horizontal="center" vertical="center"/>
      <protection/>
    </xf>
    <xf numFmtId="164" fontId="17" fillId="5" borderId="0" xfId="22" applyNumberFormat="1" applyFont="1" applyFill="1" applyBorder="1" applyAlignment="1" applyProtection="1">
      <alignment horizontal="center" vertical="center"/>
      <protection/>
    </xf>
    <xf numFmtId="164" fontId="25" fillId="5" borderId="0" xfId="22" applyNumberFormat="1" applyFont="1" applyFill="1" applyBorder="1" applyAlignment="1" applyProtection="1">
      <alignment horizontal="center" vertical="center"/>
      <protection/>
    </xf>
    <xf numFmtId="164" fontId="17" fillId="5" borderId="0" xfId="23" applyNumberFormat="1" applyFont="1" applyFill="1" applyBorder="1" applyAlignment="1" applyProtection="1">
      <alignment horizontal="center" vertical="center"/>
      <protection/>
    </xf>
    <xf numFmtId="164" fontId="25" fillId="5" borderId="0" xfId="23" applyFont="1" applyFill="1" applyBorder="1" applyAlignment="1">
      <alignment horizontal="center" vertical="center"/>
      <protection/>
    </xf>
    <xf numFmtId="164" fontId="25" fillId="6" borderId="0" xfId="23" applyNumberFormat="1" applyFont="1" applyFill="1" applyBorder="1" applyAlignment="1" applyProtection="1">
      <alignment horizontal="center" vertical="center"/>
      <protection/>
    </xf>
    <xf numFmtId="164" fontId="29" fillId="4" borderId="5"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25" fillId="5" borderId="0" xfId="0" applyNumberFormat="1" applyFont="1" applyFill="1" applyBorder="1" applyAlignment="1" applyProtection="1">
      <alignment horizontal="center" vertical="center"/>
      <protection/>
    </xf>
    <xf numFmtId="168" fontId="25" fillId="5" borderId="0" xfId="0" applyNumberFormat="1" applyFont="1" applyFill="1" applyBorder="1" applyAlignment="1" applyProtection="1">
      <alignment horizontal="center" vertical="center"/>
      <protection/>
    </xf>
    <xf numFmtId="164" fontId="25" fillId="5" borderId="0" xfId="22" applyFont="1" applyFill="1" applyBorder="1" applyAlignment="1">
      <alignment horizontal="center" vertical="center"/>
      <protection/>
    </xf>
    <xf numFmtId="168" fontId="17" fillId="5" borderId="0" xfId="23" applyNumberFormat="1" applyFont="1" applyFill="1" applyBorder="1" applyAlignment="1" applyProtection="1">
      <alignment horizontal="center" vertical="center"/>
      <protection/>
    </xf>
    <xf numFmtId="168" fontId="17" fillId="5" borderId="0" xfId="22" applyNumberFormat="1" applyFont="1" applyFill="1" applyBorder="1" applyAlignment="1" applyProtection="1">
      <alignment horizontal="center" vertical="center"/>
      <protection/>
    </xf>
    <xf numFmtId="168" fontId="25" fillId="6" borderId="0" xfId="23" applyNumberFormat="1" applyFont="1" applyFill="1" applyBorder="1" applyAlignment="1" applyProtection="1">
      <alignment horizontal="center" vertical="center"/>
      <protection/>
    </xf>
    <xf numFmtId="164" fontId="27" fillId="4" borderId="0" xfId="23" applyNumberFormat="1" applyFont="1" applyFill="1" applyBorder="1" applyAlignment="1" applyProtection="1">
      <alignment horizontal="center" vertical="center"/>
      <protection/>
    </xf>
    <xf numFmtId="168" fontId="27" fillId="4" borderId="0" xfId="23" applyNumberFormat="1" applyFont="1" applyFill="1" applyBorder="1" applyAlignment="1" applyProtection="1">
      <alignment horizontal="center" vertical="center"/>
      <protection/>
    </xf>
    <xf numFmtId="164" fontId="25" fillId="0" borderId="0" xfId="22" applyFont="1" applyBorder="1" applyAlignment="1">
      <alignment horizontal="center" vertical="center"/>
      <protection/>
    </xf>
    <xf numFmtId="164" fontId="34" fillId="4" borderId="6" xfId="23" applyNumberFormat="1" applyFont="1" applyFill="1" applyBorder="1" applyAlignment="1" applyProtection="1">
      <alignment horizontal="left" vertical="center"/>
      <protection/>
    </xf>
    <xf numFmtId="164" fontId="34" fillId="4" borderId="7" xfId="23" applyFont="1" applyFill="1" applyBorder="1" applyAlignment="1">
      <alignment horizontal="left" vertical="center"/>
      <protection/>
    </xf>
    <xf numFmtId="164" fontId="17" fillId="3" borderId="2" xfId="23" applyNumberFormat="1" applyFont="1" applyFill="1" applyBorder="1" applyAlignment="1" applyProtection="1">
      <alignment horizontal="left" vertical="center"/>
      <protection/>
    </xf>
    <xf numFmtId="164" fontId="17" fillId="3" borderId="8" xfId="23" applyFont="1" applyFill="1" applyBorder="1" applyAlignment="1">
      <alignment horizontal="left" vertical="center"/>
      <protection/>
    </xf>
    <xf numFmtId="164" fontId="17" fillId="3" borderId="0" xfId="23" applyNumberFormat="1" applyFont="1" applyFill="1" applyBorder="1" applyAlignment="1" applyProtection="1">
      <alignment horizontal="left" vertical="center"/>
      <protection/>
    </xf>
    <xf numFmtId="164" fontId="17" fillId="3" borderId="9" xfId="23" applyFont="1" applyFill="1" applyBorder="1" applyAlignment="1">
      <alignment horizontal="left" vertical="center"/>
      <protection/>
    </xf>
    <xf numFmtId="164" fontId="17" fillId="3" borderId="6" xfId="22" applyNumberFormat="1" applyFont="1" applyFill="1" applyBorder="1" applyAlignment="1" applyProtection="1">
      <alignment horizontal="left" vertical="center"/>
      <protection/>
    </xf>
    <xf numFmtId="164" fontId="17" fillId="3" borderId="7" xfId="23" applyFont="1" applyFill="1" applyBorder="1" applyAlignment="1">
      <alignment horizontal="left" vertical="center"/>
      <protection/>
    </xf>
    <xf numFmtId="0" fontId="29" fillId="4" borderId="0" xfId="23"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25" fillId="0" borderId="0" xfId="0" applyFont="1" applyFill="1" applyBorder="1" applyAlignment="1">
      <alignment horizontal="left" vertical="center"/>
    </xf>
    <xf numFmtId="168" fontId="25" fillId="0" borderId="0" xfId="0" applyNumberFormat="1" applyFont="1" applyFill="1" applyBorder="1" applyAlignment="1" applyProtection="1">
      <alignment horizontal="center" vertical="center"/>
      <protection/>
    </xf>
    <xf numFmtId="164" fontId="0" fillId="0" borderId="0" xfId="22" applyFont="1" applyFill="1" applyBorder="1" applyAlignment="1">
      <alignment horizontal="left" vertical="center"/>
      <protection/>
    </xf>
    <xf numFmtId="164" fontId="17" fillId="0" borderId="0" xfId="22" applyNumberFormat="1" applyFont="1" applyFill="1" applyBorder="1" applyAlignment="1" applyProtection="1">
      <alignment horizontal="left" vertical="center"/>
      <protection/>
    </xf>
    <xf numFmtId="164" fontId="25" fillId="0" borderId="0" xfId="22" applyNumberFormat="1" applyFont="1" applyFill="1" applyBorder="1" applyAlignment="1" applyProtection="1">
      <alignment horizontal="center" vertical="center"/>
      <protection/>
    </xf>
    <xf numFmtId="0" fontId="1" fillId="2" borderId="10" xfId="0" applyFont="1" applyFill="1" applyBorder="1" applyAlignment="1">
      <alignment vertical="center"/>
    </xf>
    <xf numFmtId="0" fontId="1" fillId="2" borderId="11" xfId="0" applyFont="1" applyFill="1" applyBorder="1" applyAlignment="1">
      <alignment vertical="center"/>
    </xf>
    <xf numFmtId="0" fontId="37" fillId="2" borderId="12"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vertical="center" wrapText="1"/>
    </xf>
    <xf numFmtId="0" fontId="37" fillId="2" borderId="0" xfId="0" applyFont="1" applyFill="1" applyBorder="1" applyAlignment="1">
      <alignment vertical="center" wrapText="1"/>
    </xf>
    <xf numFmtId="0" fontId="37" fillId="2" borderId="15" xfId="0" applyFont="1" applyFill="1" applyBorder="1" applyAlignment="1">
      <alignment vertical="center" wrapText="1"/>
    </xf>
    <xf numFmtId="164" fontId="16" fillId="3" borderId="0" xfId="22" applyFont="1" applyFill="1" applyBorder="1" applyAlignment="1">
      <alignment horizontal="center" vertical="center"/>
      <protection/>
    </xf>
    <xf numFmtId="0" fontId="1" fillId="2" borderId="13" xfId="0" applyFont="1" applyFill="1" applyBorder="1" applyAlignment="1">
      <alignment vertical="center"/>
    </xf>
    <xf numFmtId="0" fontId="18" fillId="2" borderId="0" xfId="0" applyFont="1" applyFill="1" applyBorder="1" applyAlignment="1">
      <alignment horizontal="center" vertical="center"/>
    </xf>
    <xf numFmtId="164" fontId="16" fillId="3" borderId="0" xfId="22" applyFont="1" applyFill="1" applyBorder="1" applyAlignment="1">
      <alignment vertical="center"/>
      <protection/>
    </xf>
    <xf numFmtId="0" fontId="0" fillId="2" borderId="0" xfId="0" applyFill="1" applyAlignment="1">
      <alignment/>
    </xf>
    <xf numFmtId="0" fontId="0" fillId="2" borderId="0" xfId="0" applyFill="1" applyBorder="1" applyAlignment="1">
      <alignment/>
    </xf>
    <xf numFmtId="0" fontId="25" fillId="7" borderId="16"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7" borderId="17"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5" fillId="0" borderId="0" xfId="0" applyFont="1" applyBorder="1" applyAlignment="1">
      <alignment vertical="center"/>
    </xf>
    <xf numFmtId="0" fontId="45" fillId="0" borderId="0" xfId="0" applyFont="1" applyAlignment="1">
      <alignment vertical="center"/>
    </xf>
    <xf numFmtId="0" fontId="51" fillId="7" borderId="18" xfId="0" applyFont="1" applyFill="1" applyBorder="1" applyAlignment="1">
      <alignment horizontal="center" vertical="center"/>
    </xf>
    <xf numFmtId="199" fontId="45" fillId="0" borderId="0" xfId="0" applyNumberFormat="1" applyFont="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49" fillId="0" borderId="0" xfId="0" applyFont="1" applyFill="1" applyBorder="1" applyAlignment="1">
      <alignment horizontal="center" vertical="center" wrapText="1"/>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45" fillId="0" borderId="0" xfId="0" applyFont="1" applyAlignment="1">
      <alignment horizontal="right" vertical="center"/>
    </xf>
    <xf numFmtId="0" fontId="48" fillId="0" borderId="0" xfId="0" applyFont="1" applyFill="1" applyBorder="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45" fillId="0" borderId="0" xfId="0" applyNumberFormat="1" applyFont="1" applyAlignment="1">
      <alignment vertical="center"/>
    </xf>
    <xf numFmtId="171" fontId="10" fillId="0" borderId="0" xfId="0" applyNumberFormat="1" applyFont="1" applyFill="1" applyBorder="1" applyAlignment="1">
      <alignment vertical="center"/>
    </xf>
    <xf numFmtId="171" fontId="13" fillId="7" borderId="0" xfId="0" applyNumberFormat="1" applyFont="1" applyFill="1" applyBorder="1" applyAlignment="1">
      <alignment horizontal="center" vertical="center"/>
    </xf>
    <xf numFmtId="171" fontId="12" fillId="7" borderId="0" xfId="0" applyNumberFormat="1" applyFont="1" applyFill="1" applyBorder="1" applyAlignment="1">
      <alignment horizontal="center" vertical="center"/>
    </xf>
    <xf numFmtId="171" fontId="12" fillId="7" borderId="15"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24" fillId="8" borderId="0" xfId="0" applyFont="1" applyFill="1" applyBorder="1" applyAlignment="1">
      <alignment vertical="center"/>
    </xf>
    <xf numFmtId="0" fontId="24" fillId="8" borderId="19" xfId="0" applyFont="1" applyFill="1" applyBorder="1" applyAlignment="1">
      <alignment vertical="center"/>
    </xf>
    <xf numFmtId="0" fontId="21" fillId="8" borderId="13" xfId="0" applyFont="1" applyFill="1" applyBorder="1" applyAlignment="1">
      <alignment vertical="center"/>
    </xf>
    <xf numFmtId="0" fontId="24" fillId="8" borderId="13" xfId="0" applyFont="1" applyFill="1" applyBorder="1" applyAlignment="1">
      <alignment vertical="center"/>
    </xf>
    <xf numFmtId="0" fontId="21" fillId="8" borderId="14" xfId="0" applyFont="1" applyFill="1" applyBorder="1" applyAlignment="1">
      <alignment vertical="center"/>
    </xf>
    <xf numFmtId="0" fontId="24" fillId="8" borderId="17" xfId="0" applyFont="1" applyFill="1" applyBorder="1" applyAlignment="1">
      <alignment vertical="center"/>
    </xf>
    <xf numFmtId="0" fontId="24" fillId="8" borderId="15" xfId="0" applyFont="1" applyFill="1" applyBorder="1" applyAlignment="1">
      <alignment vertical="center"/>
    </xf>
    <xf numFmtId="0" fontId="24" fillId="8" borderId="10" xfId="0" applyFont="1" applyFill="1" applyBorder="1" applyAlignment="1">
      <alignment vertical="center"/>
    </xf>
    <xf numFmtId="0" fontId="24" fillId="8" borderId="11" xfId="0" applyFont="1" applyFill="1" applyBorder="1" applyAlignment="1">
      <alignment vertical="center"/>
    </xf>
    <xf numFmtId="0" fontId="24" fillId="8" borderId="12" xfId="0" applyFont="1" applyFill="1" applyBorder="1" applyAlignment="1">
      <alignment vertical="center"/>
    </xf>
    <xf numFmtId="0" fontId="1" fillId="2" borderId="19" xfId="0" applyFont="1" applyFill="1" applyBorder="1" applyAlignment="1">
      <alignment vertical="center"/>
    </xf>
    <xf numFmtId="0" fontId="41" fillId="2" borderId="13" xfId="0" applyFont="1" applyFill="1" applyBorder="1" applyAlignment="1">
      <alignment horizontal="left" vertical="center"/>
    </xf>
    <xf numFmtId="0" fontId="41" fillId="2" borderId="13" xfId="0" applyFont="1" applyFill="1" applyBorder="1" applyAlignment="1">
      <alignment horizontal="center" vertical="center"/>
    </xf>
    <xf numFmtId="0" fontId="52" fillId="2" borderId="13" xfId="0" applyFont="1" applyFill="1" applyBorder="1" applyAlignment="1">
      <alignment horizontal="center" vertical="center"/>
    </xf>
    <xf numFmtId="0" fontId="52" fillId="2" borderId="14" xfId="0" applyFont="1" applyFill="1" applyBorder="1" applyAlignment="1">
      <alignment horizontal="center" vertical="center"/>
    </xf>
    <xf numFmtId="0" fontId="3" fillId="2" borderId="10" xfId="0" applyFont="1" applyFill="1" applyBorder="1" applyAlignment="1">
      <alignment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0" fontId="3" fillId="2" borderId="11" xfId="0" applyFont="1" applyFill="1" applyBorder="1" applyAlignment="1">
      <alignment vertical="center"/>
    </xf>
    <xf numFmtId="0" fontId="43" fillId="9" borderId="20" xfId="0" applyFont="1" applyFill="1" applyBorder="1" applyAlignment="1">
      <alignment horizontal="center" vertical="center"/>
    </xf>
    <xf numFmtId="0" fontId="43" fillId="9" borderId="21" xfId="0" applyFont="1" applyFill="1" applyBorder="1" applyAlignment="1">
      <alignment horizontal="center" vertical="center"/>
    </xf>
    <xf numFmtId="0" fontId="43" fillId="10" borderId="20" xfId="0" applyFont="1" applyFill="1" applyBorder="1" applyAlignment="1">
      <alignment horizontal="center" vertical="center"/>
    </xf>
    <xf numFmtId="0" fontId="43" fillId="10" borderId="21" xfId="0" applyFont="1" applyFill="1" applyBorder="1" applyAlignment="1">
      <alignment horizontal="center" vertical="center"/>
    </xf>
    <xf numFmtId="0" fontId="43" fillId="11" borderId="20" xfId="0" applyFont="1" applyFill="1" applyBorder="1" applyAlignment="1">
      <alignment horizontal="center" vertical="center"/>
    </xf>
    <xf numFmtId="0" fontId="43" fillId="11" borderId="21" xfId="0" applyFont="1" applyFill="1" applyBorder="1" applyAlignment="1">
      <alignment horizontal="center" vertical="center"/>
    </xf>
    <xf numFmtId="0" fontId="37" fillId="12" borderId="20" xfId="0" applyFont="1" applyFill="1" applyBorder="1" applyAlignment="1">
      <alignment horizontal="center" vertical="center"/>
    </xf>
    <xf numFmtId="0" fontId="37" fillId="12" borderId="21" xfId="0" applyFont="1" applyFill="1" applyBorder="1" applyAlignment="1">
      <alignment horizontal="center" vertical="center"/>
    </xf>
    <xf numFmtId="0" fontId="7" fillId="5" borderId="0" xfId="23" applyNumberFormat="1" applyFont="1" applyFill="1" applyBorder="1" applyAlignment="1" applyProtection="1">
      <alignment horizontal="left" vertical="center"/>
      <protection/>
    </xf>
    <xf numFmtId="164" fontId="17" fillId="3" borderId="6" xfId="23" applyNumberFormat="1" applyFont="1" applyFill="1" applyBorder="1" applyAlignment="1" applyProtection="1">
      <alignment horizontal="left" vertical="center"/>
      <protection/>
    </xf>
    <xf numFmtId="164" fontId="17" fillId="3" borderId="22" xfId="23" applyFont="1" applyFill="1" applyBorder="1" applyAlignment="1">
      <alignment horizontal="left" vertical="center"/>
      <protection/>
    </xf>
    <xf numFmtId="0" fontId="37" fillId="2" borderId="17" xfId="0" applyFont="1" applyFill="1" applyBorder="1" applyAlignment="1">
      <alignment vertical="center"/>
    </xf>
    <xf numFmtId="0" fontId="14"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5" xfId="0" applyFont="1" applyFill="1" applyBorder="1" applyAlignment="1">
      <alignment horizontal="center" vertical="center"/>
    </xf>
    <xf numFmtId="0" fontId="40" fillId="7" borderId="0" xfId="0" applyFont="1" applyFill="1" applyBorder="1" applyAlignment="1">
      <alignment horizontal="center" vertical="center"/>
    </xf>
    <xf numFmtId="164" fontId="7" fillId="5" borderId="0" xfId="23" applyNumberFormat="1" applyFont="1" applyFill="1" applyBorder="1" applyAlignment="1" applyProtection="1">
      <alignment horizontal="left" vertical="center"/>
      <protection/>
    </xf>
    <xf numFmtId="164" fontId="7" fillId="5" borderId="0" xfId="23" applyNumberFormat="1" applyFont="1" applyFill="1" applyBorder="1" applyAlignment="1" applyProtection="1">
      <alignment horizontal="center" vertical="center"/>
      <protection/>
    </xf>
    <xf numFmtId="164" fontId="39" fillId="5" borderId="0" xfId="23" applyFont="1" applyFill="1" applyBorder="1" applyAlignment="1">
      <alignment horizontal="left" vertical="center"/>
      <protection/>
    </xf>
    <xf numFmtId="164" fontId="7" fillId="5" borderId="0" xfId="23" applyFont="1" applyFill="1" applyBorder="1" applyAlignment="1">
      <alignment horizontal="left" vertical="center"/>
      <protection/>
    </xf>
    <xf numFmtId="164" fontId="7" fillId="5" borderId="0" xfId="23" applyNumberFormat="1" applyFont="1" applyFill="1" applyBorder="1" applyAlignment="1" applyProtection="1">
      <alignment horizontal="left" vertical="center" indent="2"/>
      <protection/>
    </xf>
    <xf numFmtId="164" fontId="17" fillId="0" borderId="0" xfId="22" applyNumberFormat="1" applyFont="1" applyFill="1" applyBorder="1" applyAlignment="1" applyProtection="1">
      <alignment horizontal="left" vertical="center" indent="2"/>
      <protection/>
    </xf>
    <xf numFmtId="164" fontId="65" fillId="5" borderId="0" xfId="22" applyNumberFormat="1" applyFont="1" applyFill="1" applyBorder="1" applyAlignment="1" applyProtection="1" quotePrefix="1">
      <alignment horizontal="left" vertical="center"/>
      <protection/>
    </xf>
    <xf numFmtId="164" fontId="66" fillId="5" borderId="0" xfId="22" applyFont="1" applyFill="1" applyBorder="1" applyAlignment="1">
      <alignment horizontal="left" vertical="center"/>
      <protection/>
    </xf>
    <xf numFmtId="0" fontId="65" fillId="5" borderId="0" xfId="22" applyNumberFormat="1" applyFont="1" applyFill="1" applyBorder="1" applyAlignment="1" applyProtection="1">
      <alignment horizontal="left" vertical="center"/>
      <protection/>
    </xf>
    <xf numFmtId="164" fontId="65" fillId="5" borderId="0" xfId="22" applyNumberFormat="1" applyFont="1" applyFill="1" applyBorder="1" applyAlignment="1" applyProtection="1">
      <alignment horizontal="left" vertical="center"/>
      <protection/>
    </xf>
    <xf numFmtId="164" fontId="65" fillId="5" borderId="0" xfId="22" applyNumberFormat="1" applyFont="1" applyFill="1" applyBorder="1" applyAlignment="1" applyProtection="1">
      <alignment horizontal="center" vertical="center"/>
      <protection/>
    </xf>
    <xf numFmtId="168" fontId="65" fillId="5" borderId="0" xfId="22" applyNumberFormat="1" applyFont="1" applyFill="1" applyBorder="1" applyAlignment="1" applyProtection="1">
      <alignment horizontal="center" vertical="center"/>
      <protection/>
    </xf>
    <xf numFmtId="0" fontId="65" fillId="5" borderId="0" xfId="0" applyFont="1" applyFill="1" applyBorder="1" applyAlignment="1">
      <alignment horizontal="left" vertical="center"/>
    </xf>
    <xf numFmtId="0" fontId="66" fillId="5" borderId="0" xfId="0" applyFont="1" applyFill="1" applyAlignment="1">
      <alignment vertical="center"/>
    </xf>
    <xf numFmtId="164" fontId="66" fillId="5" borderId="0" xfId="22" applyFont="1" applyFill="1" applyAlignment="1">
      <alignment vertical="center"/>
      <protection/>
    </xf>
    <xf numFmtId="164" fontId="17" fillId="5" borderId="0" xfId="22" applyFont="1" applyFill="1" applyBorder="1" applyAlignment="1">
      <alignment horizontal="left" vertical="center"/>
      <protection/>
    </xf>
    <xf numFmtId="164" fontId="17" fillId="5" borderId="0" xfId="22" applyFont="1" applyFill="1" applyBorder="1" applyAlignment="1">
      <alignment horizontal="center" vertical="center"/>
      <protection/>
    </xf>
    <xf numFmtId="168" fontId="17" fillId="5" borderId="0" xfId="0" applyNumberFormat="1" applyFont="1" applyFill="1" applyBorder="1" applyAlignment="1" applyProtection="1">
      <alignment horizontal="center" vertical="center"/>
      <protection/>
    </xf>
    <xf numFmtId="164" fontId="16" fillId="5" borderId="0" xfId="23" applyFont="1" applyFill="1" applyBorder="1" applyAlignment="1">
      <alignment horizontal="left" vertical="center"/>
      <protection/>
    </xf>
    <xf numFmtId="168" fontId="7" fillId="5" borderId="0" xfId="0" applyNumberFormat="1" applyFont="1" applyFill="1" applyBorder="1" applyAlignment="1" applyProtection="1">
      <alignment horizontal="center" vertical="center"/>
      <protection/>
    </xf>
    <xf numFmtId="0" fontId="7" fillId="5" borderId="0" xfId="0" applyFont="1" applyFill="1" applyBorder="1" applyAlignment="1">
      <alignment horizontal="left" vertical="center"/>
    </xf>
    <xf numFmtId="164" fontId="7" fillId="5" borderId="0" xfId="0" applyNumberFormat="1" applyFont="1" applyFill="1" applyBorder="1" applyAlignment="1" applyProtection="1">
      <alignment horizontal="left" vertical="center"/>
      <protection/>
    </xf>
    <xf numFmtId="164" fontId="65" fillId="5" borderId="0" xfId="0" applyNumberFormat="1" applyFont="1" applyFill="1" applyBorder="1" applyAlignment="1" applyProtection="1">
      <alignment horizontal="left" vertical="center"/>
      <protection/>
    </xf>
    <xf numFmtId="199" fontId="10" fillId="0" borderId="0" xfId="0" applyNumberFormat="1" applyFont="1" applyBorder="1" applyAlignment="1">
      <alignment horizontal="center" vertical="center"/>
    </xf>
    <xf numFmtId="199" fontId="12" fillId="11" borderId="23" xfId="0" applyNumberFormat="1" applyFont="1" applyFill="1" applyBorder="1" applyAlignment="1">
      <alignment horizontal="center" vertical="center"/>
    </xf>
    <xf numFmtId="199" fontId="12" fillId="11" borderId="24" xfId="0" applyNumberFormat="1" applyFont="1" applyFill="1" applyBorder="1" applyAlignment="1">
      <alignment horizontal="center" vertical="center"/>
    </xf>
    <xf numFmtId="199" fontId="13" fillId="11" borderId="25" xfId="0" applyNumberFormat="1" applyFont="1" applyFill="1" applyBorder="1" applyAlignment="1">
      <alignment horizontal="center" vertical="center"/>
    </xf>
    <xf numFmtId="199" fontId="13" fillId="11" borderId="26" xfId="0" applyNumberFormat="1" applyFont="1" applyFill="1" applyBorder="1" applyAlignment="1">
      <alignment horizontal="center" vertical="center"/>
    </xf>
    <xf numFmtId="199" fontId="13" fillId="11" borderId="27" xfId="0" applyNumberFormat="1" applyFont="1" applyFill="1" applyBorder="1" applyAlignment="1">
      <alignment horizontal="center" vertical="center"/>
    </xf>
    <xf numFmtId="199" fontId="12" fillId="11" borderId="23" xfId="0" applyNumberFormat="1" applyFont="1" applyFill="1" applyBorder="1" applyAlignment="1">
      <alignment horizontal="right" vertical="center"/>
    </xf>
    <xf numFmtId="199" fontId="10" fillId="0" borderId="0" xfId="0" applyNumberFormat="1" applyFont="1" applyAlignment="1">
      <alignment horizontal="center" vertical="center"/>
    </xf>
    <xf numFmtId="199" fontId="12" fillId="13" borderId="28" xfId="0" applyNumberFormat="1" applyFont="1" applyFill="1" applyBorder="1" applyAlignment="1">
      <alignment horizontal="center" vertical="center"/>
    </xf>
    <xf numFmtId="199" fontId="12" fillId="13" borderId="29" xfId="0" applyNumberFormat="1" applyFont="1" applyFill="1" applyBorder="1" applyAlignment="1">
      <alignment horizontal="center" vertical="center"/>
    </xf>
    <xf numFmtId="199" fontId="13" fillId="13" borderId="30" xfId="0" applyNumberFormat="1" applyFont="1" applyFill="1" applyBorder="1" applyAlignment="1">
      <alignment horizontal="center" vertical="center"/>
    </xf>
    <xf numFmtId="199" fontId="13" fillId="13" borderId="20" xfId="0" applyNumberFormat="1" applyFont="1" applyFill="1" applyBorder="1" applyAlignment="1">
      <alignment horizontal="center" vertical="center"/>
    </xf>
    <xf numFmtId="199" fontId="13" fillId="13" borderId="21" xfId="0" applyNumberFormat="1" applyFont="1" applyFill="1" applyBorder="1" applyAlignment="1">
      <alignment horizontal="center" vertical="center"/>
    </xf>
    <xf numFmtId="199" fontId="12" fillId="13" borderId="28" xfId="0" applyNumberFormat="1" applyFont="1" applyFill="1" applyBorder="1" applyAlignment="1">
      <alignment horizontal="right" vertical="center"/>
    </xf>
    <xf numFmtId="199" fontId="12" fillId="14" borderId="28" xfId="0" applyNumberFormat="1" applyFont="1" applyFill="1" applyBorder="1" applyAlignment="1">
      <alignment horizontal="center" vertical="center"/>
    </xf>
    <xf numFmtId="199" fontId="12" fillId="14" borderId="29" xfId="0" applyNumberFormat="1" applyFont="1" applyFill="1" applyBorder="1" applyAlignment="1">
      <alignment horizontal="center" vertical="center"/>
    </xf>
    <xf numFmtId="199" fontId="13" fillId="14" borderId="30" xfId="0" applyNumberFormat="1" applyFont="1" applyFill="1" applyBorder="1" applyAlignment="1">
      <alignment horizontal="center" vertical="center"/>
    </xf>
    <xf numFmtId="199" fontId="13" fillId="14" borderId="20" xfId="0" applyNumberFormat="1" applyFont="1" applyFill="1" applyBorder="1" applyAlignment="1">
      <alignment horizontal="center" vertical="center"/>
    </xf>
    <xf numFmtId="199" fontId="13" fillId="14" borderId="21" xfId="0" applyNumberFormat="1" applyFont="1" applyFill="1" applyBorder="1" applyAlignment="1">
      <alignment horizontal="center" vertical="center"/>
    </xf>
    <xf numFmtId="199" fontId="12" fillId="14" borderId="28" xfId="0" applyNumberFormat="1" applyFont="1" applyFill="1" applyBorder="1" applyAlignment="1">
      <alignment horizontal="right" vertical="center"/>
    </xf>
    <xf numFmtId="199" fontId="10" fillId="12" borderId="28" xfId="0" applyNumberFormat="1" applyFont="1" applyFill="1" applyBorder="1" applyAlignment="1">
      <alignment horizontal="center" vertical="center"/>
    </xf>
    <xf numFmtId="199" fontId="10" fillId="12" borderId="29" xfId="0" applyNumberFormat="1" applyFont="1" applyFill="1" applyBorder="1" applyAlignment="1">
      <alignment horizontal="center" vertical="center"/>
    </xf>
    <xf numFmtId="199" fontId="13" fillId="12" borderId="30" xfId="0" applyNumberFormat="1" applyFont="1" applyFill="1" applyBorder="1" applyAlignment="1">
      <alignment horizontal="center" vertical="center"/>
    </xf>
    <xf numFmtId="199" fontId="13" fillId="12" borderId="20" xfId="0" applyNumberFormat="1" applyFont="1" applyFill="1" applyBorder="1" applyAlignment="1">
      <alignment horizontal="center" vertical="center"/>
    </xf>
    <xf numFmtId="199" fontId="13" fillId="12" borderId="21" xfId="0" applyNumberFormat="1" applyFont="1" applyFill="1" applyBorder="1" applyAlignment="1">
      <alignment horizontal="center" vertical="center"/>
    </xf>
    <xf numFmtId="199" fontId="13" fillId="12" borderId="28" xfId="0" applyNumberFormat="1" applyFont="1" applyFill="1" applyBorder="1" applyAlignment="1">
      <alignment horizontal="right" vertical="center"/>
    </xf>
    <xf numFmtId="199" fontId="12" fillId="10" borderId="28" xfId="0" applyNumberFormat="1" applyFont="1" applyFill="1" applyBorder="1" applyAlignment="1">
      <alignment horizontal="center" vertical="center"/>
    </xf>
    <xf numFmtId="199" fontId="12" fillId="10" borderId="29" xfId="0" applyNumberFormat="1" applyFont="1" applyFill="1" applyBorder="1" applyAlignment="1">
      <alignment horizontal="center" vertical="center"/>
    </xf>
    <xf numFmtId="199" fontId="13" fillId="10" borderId="30" xfId="0" applyNumberFormat="1" applyFont="1" applyFill="1" applyBorder="1" applyAlignment="1">
      <alignment horizontal="center" vertical="center"/>
    </xf>
    <xf numFmtId="199" fontId="13" fillId="10" borderId="20" xfId="0" applyNumberFormat="1" applyFont="1" applyFill="1" applyBorder="1" applyAlignment="1">
      <alignment horizontal="center" vertical="center"/>
    </xf>
    <xf numFmtId="199" fontId="13" fillId="10" borderId="21" xfId="0" applyNumberFormat="1" applyFont="1" applyFill="1" applyBorder="1" applyAlignment="1">
      <alignment horizontal="center" vertical="center"/>
    </xf>
    <xf numFmtId="199" fontId="12" fillId="10" borderId="28" xfId="0" applyNumberFormat="1" applyFont="1" applyFill="1" applyBorder="1" applyAlignment="1">
      <alignment horizontal="right" vertical="center"/>
    </xf>
    <xf numFmtId="199" fontId="12" fillId="9" borderId="28" xfId="0" applyNumberFormat="1" applyFont="1" applyFill="1" applyBorder="1" applyAlignment="1">
      <alignment horizontal="center" vertical="center"/>
    </xf>
    <xf numFmtId="199" fontId="12" fillId="9" borderId="29" xfId="0" applyNumberFormat="1" applyFont="1" applyFill="1" applyBorder="1" applyAlignment="1">
      <alignment horizontal="center" vertical="center"/>
    </xf>
    <xf numFmtId="199" fontId="13" fillId="9" borderId="30" xfId="0" applyNumberFormat="1" applyFont="1" applyFill="1" applyBorder="1" applyAlignment="1">
      <alignment horizontal="center" vertical="center"/>
    </xf>
    <xf numFmtId="199" fontId="13" fillId="9" borderId="20" xfId="0" applyNumberFormat="1" applyFont="1" applyFill="1" applyBorder="1" applyAlignment="1">
      <alignment horizontal="center" vertical="center"/>
    </xf>
    <xf numFmtId="199" fontId="13" fillId="9" borderId="21" xfId="0" applyNumberFormat="1" applyFont="1" applyFill="1" applyBorder="1" applyAlignment="1">
      <alignment horizontal="center" vertical="center"/>
    </xf>
    <xf numFmtId="199" fontId="12" fillId="9" borderId="28" xfId="0" applyNumberFormat="1" applyFont="1" applyFill="1" applyBorder="1" applyAlignment="1">
      <alignment horizontal="right" vertical="center"/>
    </xf>
    <xf numFmtId="199" fontId="13" fillId="15" borderId="28" xfId="0" applyNumberFormat="1" applyFont="1" applyFill="1" applyBorder="1" applyAlignment="1">
      <alignment horizontal="center" vertical="center"/>
    </xf>
    <xf numFmtId="199" fontId="13" fillId="15" borderId="29" xfId="0" applyNumberFormat="1" applyFont="1" applyFill="1" applyBorder="1" applyAlignment="1">
      <alignment horizontal="center" vertical="center"/>
    </xf>
    <xf numFmtId="199" fontId="13" fillId="15" borderId="30" xfId="0" applyNumberFormat="1" applyFont="1" applyFill="1" applyBorder="1" applyAlignment="1">
      <alignment horizontal="center" vertical="center"/>
    </xf>
    <xf numFmtId="199" fontId="13" fillId="15" borderId="20" xfId="0" applyNumberFormat="1" applyFont="1" applyFill="1" applyBorder="1" applyAlignment="1">
      <alignment horizontal="center" vertical="center"/>
    </xf>
    <xf numFmtId="199" fontId="13" fillId="15" borderId="21" xfId="0" applyNumberFormat="1" applyFont="1" applyFill="1" applyBorder="1" applyAlignment="1">
      <alignment horizontal="center" vertical="center"/>
    </xf>
    <xf numFmtId="199" fontId="13" fillId="15" borderId="28" xfId="0" applyNumberFormat="1" applyFont="1" applyFill="1" applyBorder="1" applyAlignment="1">
      <alignment horizontal="right" vertical="center"/>
    </xf>
    <xf numFmtId="199" fontId="23" fillId="4" borderId="28" xfId="0" applyNumberFormat="1" applyFont="1" applyFill="1" applyBorder="1" applyAlignment="1">
      <alignment horizontal="center" vertical="center"/>
    </xf>
    <xf numFmtId="199" fontId="23" fillId="4" borderId="29" xfId="0" applyNumberFormat="1" applyFont="1" applyFill="1" applyBorder="1" applyAlignment="1">
      <alignment horizontal="center" vertical="center"/>
    </xf>
    <xf numFmtId="199" fontId="23" fillId="4" borderId="30" xfId="0" applyNumberFormat="1" applyFont="1" applyFill="1" applyBorder="1" applyAlignment="1">
      <alignment horizontal="center" vertical="center"/>
    </xf>
    <xf numFmtId="199" fontId="23" fillId="4" borderId="20" xfId="0" applyNumberFormat="1" applyFont="1" applyFill="1" applyBorder="1" applyAlignment="1">
      <alignment horizontal="center" vertical="center"/>
    </xf>
    <xf numFmtId="199" fontId="23" fillId="4" borderId="21" xfId="0" applyNumberFormat="1" applyFont="1" applyFill="1" applyBorder="1" applyAlignment="1">
      <alignment horizontal="center" vertical="center"/>
    </xf>
    <xf numFmtId="199" fontId="23" fillId="4" borderId="28" xfId="0" applyNumberFormat="1" applyFont="1" applyFill="1" applyBorder="1" applyAlignment="1">
      <alignment horizontal="right" vertical="center"/>
    </xf>
    <xf numFmtId="199" fontId="13" fillId="3" borderId="28" xfId="0" applyNumberFormat="1" applyFont="1" applyFill="1" applyBorder="1" applyAlignment="1">
      <alignment horizontal="center" vertical="center"/>
    </xf>
    <xf numFmtId="199" fontId="13" fillId="3" borderId="29" xfId="0" applyNumberFormat="1" applyFont="1" applyFill="1" applyBorder="1" applyAlignment="1">
      <alignment horizontal="center" vertical="center"/>
    </xf>
    <xf numFmtId="199" fontId="13" fillId="3" borderId="30" xfId="0" applyNumberFormat="1" applyFont="1" applyFill="1" applyBorder="1" applyAlignment="1">
      <alignment horizontal="center" vertical="center"/>
    </xf>
    <xf numFmtId="199" fontId="13" fillId="3" borderId="28" xfId="0" applyNumberFormat="1" applyFont="1" applyFill="1" applyBorder="1" applyAlignment="1">
      <alignment horizontal="right" vertical="center"/>
    </xf>
    <xf numFmtId="199" fontId="12" fillId="4" borderId="31" xfId="0" applyNumberFormat="1" applyFont="1" applyFill="1" applyBorder="1" applyAlignment="1">
      <alignment horizontal="center" vertical="center"/>
    </xf>
    <xf numFmtId="199" fontId="13" fillId="6" borderId="16" xfId="0" applyNumberFormat="1" applyFont="1" applyFill="1" applyBorder="1" applyAlignment="1">
      <alignment horizontal="right" vertical="center"/>
    </xf>
    <xf numFmtId="199" fontId="10" fillId="0" borderId="0" xfId="0" applyNumberFormat="1" applyFont="1" applyBorder="1" applyAlignment="1">
      <alignment vertical="center"/>
    </xf>
    <xf numFmtId="199" fontId="13" fillId="16" borderId="23" xfId="0" applyNumberFormat="1" applyFont="1" applyFill="1" applyBorder="1" applyAlignment="1">
      <alignment horizontal="center" vertical="center"/>
    </xf>
    <xf numFmtId="199" fontId="13" fillId="16" borderId="24" xfId="0" applyNumberFormat="1" applyFont="1" applyFill="1" applyBorder="1" applyAlignment="1">
      <alignment horizontal="center" vertical="center"/>
    </xf>
    <xf numFmtId="199" fontId="13" fillId="16" borderId="25" xfId="0" applyNumberFormat="1" applyFont="1" applyFill="1" applyBorder="1" applyAlignment="1">
      <alignment horizontal="center" vertical="center"/>
    </xf>
    <xf numFmtId="199" fontId="13" fillId="16" borderId="26" xfId="0" applyNumberFormat="1" applyFont="1" applyFill="1" applyBorder="1" applyAlignment="1">
      <alignment horizontal="center" vertical="center"/>
    </xf>
    <xf numFmtId="199" fontId="13" fillId="16" borderId="27" xfId="0" applyNumberFormat="1" applyFont="1" applyFill="1" applyBorder="1" applyAlignment="1">
      <alignment horizontal="center" vertical="center"/>
    </xf>
    <xf numFmtId="199" fontId="13" fillId="16" borderId="32" xfId="0" applyNumberFormat="1" applyFont="1" applyFill="1" applyBorder="1" applyAlignment="1">
      <alignment horizontal="right" vertical="center"/>
    </xf>
    <xf numFmtId="199" fontId="13" fillId="17" borderId="33" xfId="0" applyNumberFormat="1" applyFont="1" applyFill="1" applyBorder="1" applyAlignment="1">
      <alignment horizontal="center" vertical="center"/>
    </xf>
    <xf numFmtId="199" fontId="13" fillId="17" borderId="34" xfId="0" applyNumberFormat="1" applyFont="1" applyFill="1" applyBorder="1" applyAlignment="1">
      <alignment horizontal="center" vertical="center"/>
    </xf>
    <xf numFmtId="199" fontId="13" fillId="17" borderId="30" xfId="0" applyNumberFormat="1" applyFont="1" applyFill="1" applyBorder="1" applyAlignment="1">
      <alignment horizontal="center" vertical="center"/>
    </xf>
    <xf numFmtId="199" fontId="13" fillId="17" borderId="28" xfId="0" applyNumberFormat="1" applyFont="1" applyFill="1" applyBorder="1" applyAlignment="1">
      <alignment horizontal="right" vertical="center"/>
    </xf>
    <xf numFmtId="199" fontId="13" fillId="7" borderId="19" xfId="0" applyNumberFormat="1" applyFont="1" applyFill="1" applyBorder="1" applyAlignment="1">
      <alignment horizontal="center" vertical="center"/>
    </xf>
    <xf numFmtId="199" fontId="1" fillId="0" borderId="0" xfId="0" applyNumberFormat="1" applyFont="1" applyBorder="1" applyAlignment="1">
      <alignment vertical="center"/>
    </xf>
    <xf numFmtId="199" fontId="1" fillId="7" borderId="17" xfId="0" applyNumberFormat="1" applyFont="1" applyFill="1" applyBorder="1" applyAlignment="1">
      <alignment vertical="center"/>
    </xf>
    <xf numFmtId="199" fontId="12" fillId="4" borderId="35" xfId="0" applyNumberFormat="1" applyFont="1" applyFill="1" applyBorder="1" applyAlignment="1">
      <alignment horizontal="center" vertical="center"/>
    </xf>
    <xf numFmtId="199" fontId="12" fillId="4" borderId="36" xfId="0" applyNumberFormat="1" applyFont="1" applyFill="1" applyBorder="1" applyAlignment="1">
      <alignment horizontal="center" vertical="center"/>
    </xf>
    <xf numFmtId="199" fontId="12" fillId="4" borderId="37" xfId="0" applyNumberFormat="1" applyFont="1" applyFill="1" applyBorder="1" applyAlignment="1">
      <alignment horizontal="center" vertical="center"/>
    </xf>
    <xf numFmtId="199" fontId="10" fillId="0" borderId="31" xfId="0" applyNumberFormat="1" applyFont="1" applyFill="1" applyBorder="1" applyAlignment="1">
      <alignment vertical="center"/>
    </xf>
    <xf numFmtId="199" fontId="12" fillId="4" borderId="16" xfId="0" applyNumberFormat="1" applyFont="1" applyFill="1" applyBorder="1" applyAlignment="1">
      <alignment horizontal="center" vertical="center"/>
    </xf>
    <xf numFmtId="199" fontId="1" fillId="0" borderId="0" xfId="0" applyNumberFormat="1" applyFont="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59"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horizontal="center" vertical="center"/>
    </xf>
    <xf numFmtId="0" fontId="0" fillId="0" borderId="0" xfId="0" applyFont="1" applyFill="1" applyAlignment="1">
      <alignment vertical="center"/>
    </xf>
    <xf numFmtId="0" fontId="25" fillId="7" borderId="38" xfId="0" applyFont="1" applyFill="1" applyBorder="1" applyAlignment="1">
      <alignment horizontal="center" vertical="center"/>
    </xf>
    <xf numFmtId="0" fontId="8" fillId="5" borderId="0" xfId="0" applyFont="1" applyFill="1" applyBorder="1" applyAlignment="1">
      <alignment horizontal="left" vertical="center"/>
    </xf>
    <xf numFmtId="0" fontId="7" fillId="5" borderId="0" xfId="0" applyNumberFormat="1" applyFont="1" applyFill="1" applyBorder="1" applyAlignment="1" applyProtection="1">
      <alignment horizontal="left" vertical="center"/>
      <protection/>
    </xf>
    <xf numFmtId="164" fontId="7" fillId="5" borderId="0" xfId="0" applyNumberFormat="1" applyFont="1" applyFill="1" applyBorder="1" applyAlignment="1" applyProtection="1">
      <alignment horizontal="center" vertical="center"/>
      <protection/>
    </xf>
    <xf numFmtId="164" fontId="0" fillId="6" borderId="0" xfId="22" applyFont="1" applyFill="1" applyBorder="1" applyAlignment="1">
      <alignment horizontal="left" vertical="center"/>
      <protection/>
    </xf>
    <xf numFmtId="0" fontId="17" fillId="6" borderId="0" xfId="22" applyNumberFormat="1" applyFont="1" applyFill="1" applyBorder="1" applyAlignment="1" applyProtection="1">
      <alignment horizontal="left" vertical="center"/>
      <protection/>
    </xf>
    <xf numFmtId="164" fontId="17" fillId="6" borderId="0" xfId="22" applyNumberFormat="1" applyFont="1" applyFill="1" applyBorder="1" applyAlignment="1" applyProtection="1">
      <alignment horizontal="left" vertical="center"/>
      <protection/>
    </xf>
    <xf numFmtId="164" fontId="25" fillId="6" borderId="0" xfId="22" applyFont="1" applyFill="1" applyBorder="1" applyAlignment="1">
      <alignment horizontal="left" vertical="center"/>
      <protection/>
    </xf>
    <xf numFmtId="164" fontId="25" fillId="6" borderId="0" xfId="22" applyFont="1" applyFill="1" applyBorder="1" applyAlignment="1">
      <alignment horizontal="center" vertical="center"/>
      <protection/>
    </xf>
    <xf numFmtId="168" fontId="25" fillId="6" borderId="0" xfId="0" applyNumberFormat="1" applyFont="1" applyFill="1" applyBorder="1" applyAlignment="1" applyProtection="1">
      <alignment horizontal="center" vertical="center"/>
      <protection/>
    </xf>
    <xf numFmtId="164" fontId="17" fillId="5" borderId="0" xfId="23" applyFont="1" applyFill="1" applyBorder="1" applyAlignment="1">
      <alignment horizontal="center" vertical="center"/>
      <protection/>
    </xf>
    <xf numFmtId="168" fontId="69" fillId="5" borderId="0" xfId="0" applyNumberFormat="1" applyFont="1" applyFill="1" applyBorder="1" applyAlignment="1" applyProtection="1">
      <alignment horizontal="center" vertical="center"/>
      <protection/>
    </xf>
    <xf numFmtId="0" fontId="1" fillId="7" borderId="17" xfId="0" applyFont="1" applyFill="1" applyBorder="1" applyAlignment="1">
      <alignment horizontal="center" vertical="center"/>
    </xf>
    <xf numFmtId="199" fontId="13" fillId="18" borderId="28" xfId="0" applyNumberFormat="1" applyFont="1" applyFill="1" applyBorder="1" applyAlignment="1">
      <alignment horizontal="right" vertical="center"/>
    </xf>
    <xf numFmtId="199" fontId="13" fillId="18" borderId="33" xfId="0" applyNumberFormat="1" applyFont="1" applyFill="1" applyBorder="1" applyAlignment="1">
      <alignment horizontal="center" vertical="center"/>
    </xf>
    <xf numFmtId="199" fontId="13" fillId="18" borderId="34" xfId="0" applyNumberFormat="1" applyFont="1" applyFill="1" applyBorder="1" applyAlignment="1">
      <alignment horizontal="center" vertical="center"/>
    </xf>
    <xf numFmtId="199" fontId="13" fillId="18" borderId="30" xfId="0" applyNumberFormat="1" applyFont="1" applyFill="1" applyBorder="1" applyAlignment="1">
      <alignment horizontal="center" vertical="center"/>
    </xf>
    <xf numFmtId="0" fontId="42" fillId="5" borderId="20" xfId="0" applyFont="1" applyFill="1" applyBorder="1" applyAlignment="1">
      <alignment horizontal="center" vertical="center"/>
    </xf>
    <xf numFmtId="0" fontId="42" fillId="5" borderId="21" xfId="0" applyFont="1" applyFill="1" applyBorder="1" applyAlignment="1">
      <alignment horizontal="center" vertical="center"/>
    </xf>
    <xf numFmtId="199" fontId="13" fillId="5" borderId="30" xfId="0" applyNumberFormat="1" applyFont="1" applyFill="1" applyBorder="1" applyAlignment="1">
      <alignment horizontal="center" vertical="center"/>
    </xf>
    <xf numFmtId="199" fontId="13" fillId="5" borderId="20" xfId="0" applyNumberFormat="1" applyFont="1" applyFill="1" applyBorder="1" applyAlignment="1">
      <alignment horizontal="center" vertical="center"/>
    </xf>
    <xf numFmtId="199" fontId="13" fillId="5" borderId="21" xfId="0" applyNumberFormat="1" applyFont="1" applyFill="1" applyBorder="1" applyAlignment="1">
      <alignment horizontal="center" vertical="center"/>
    </xf>
    <xf numFmtId="199" fontId="13" fillId="5" borderId="28" xfId="0" applyNumberFormat="1" applyFont="1" applyFill="1" applyBorder="1" applyAlignment="1">
      <alignment horizontal="center" vertical="center"/>
    </xf>
    <xf numFmtId="199" fontId="13" fillId="5" borderId="29" xfId="0" applyNumberFormat="1" applyFont="1" applyFill="1" applyBorder="1" applyAlignment="1">
      <alignment horizontal="center" vertical="center"/>
    </xf>
    <xf numFmtId="199" fontId="13" fillId="5" borderId="28" xfId="0" applyNumberFormat="1" applyFont="1" applyFill="1" applyBorder="1" applyAlignment="1">
      <alignment horizontal="right" vertical="center"/>
    </xf>
    <xf numFmtId="199" fontId="10" fillId="0" borderId="0" xfId="0" applyNumberFormat="1" applyFont="1" applyFill="1" applyBorder="1" applyAlignment="1">
      <alignment horizontal="center" vertical="center"/>
    </xf>
    <xf numFmtId="0" fontId="1" fillId="4" borderId="0" xfId="0" applyFont="1" applyFill="1" applyBorder="1" applyAlignment="1">
      <alignment vertical="center"/>
    </xf>
    <xf numFmtId="0" fontId="1" fillId="4" borderId="0" xfId="0" applyFont="1" applyFill="1" applyBorder="1" applyAlignment="1">
      <alignment horizontal="center" vertical="center"/>
    </xf>
    <xf numFmtId="0" fontId="11" fillId="5" borderId="0" xfId="0" applyFont="1" applyFill="1" applyBorder="1" applyAlignment="1">
      <alignment vertical="center"/>
    </xf>
    <xf numFmtId="0" fontId="70" fillId="5" borderId="0" xfId="0" applyFont="1" applyFill="1" applyBorder="1" applyAlignment="1">
      <alignment vertical="center"/>
    </xf>
    <xf numFmtId="0" fontId="0" fillId="5" borderId="0" xfId="0" applyFont="1" applyFill="1" applyAlignment="1">
      <alignment vertical="center"/>
    </xf>
    <xf numFmtId="164" fontId="17" fillId="5" borderId="0" xfId="22" applyNumberFormat="1" applyFont="1" applyFill="1" applyAlignment="1" applyProtection="1">
      <alignment horizontal="left" vertical="center"/>
      <protection/>
    </xf>
    <xf numFmtId="164" fontId="25" fillId="5" borderId="0" xfId="22" applyNumberFormat="1" applyFont="1" applyFill="1" applyAlignment="1" applyProtection="1">
      <alignment vertical="center"/>
      <protection/>
    </xf>
    <xf numFmtId="164" fontId="17" fillId="5" borderId="0" xfId="0" applyNumberFormat="1" applyFont="1" applyFill="1" applyAlignment="1" applyProtection="1">
      <alignment horizontal="left" vertical="center" wrapText="1"/>
      <protection/>
    </xf>
    <xf numFmtId="0" fontId="25" fillId="0" borderId="0" xfId="0" applyFont="1" applyFill="1" applyBorder="1" applyAlignment="1">
      <alignment vertical="center"/>
    </xf>
    <xf numFmtId="0" fontId="25" fillId="5" borderId="0" xfId="0" applyFont="1" applyFill="1" applyBorder="1" applyAlignment="1">
      <alignment vertical="center"/>
    </xf>
    <xf numFmtId="0" fontId="17" fillId="5" borderId="0" xfId="0" applyFont="1" applyFill="1" applyBorder="1" applyAlignment="1">
      <alignment horizontal="center" vertical="center"/>
    </xf>
    <xf numFmtId="0" fontId="2" fillId="5" borderId="0" xfId="0" applyFont="1" applyFill="1" applyBorder="1" applyAlignment="1">
      <alignment vertical="center"/>
    </xf>
    <xf numFmtId="0" fontId="2" fillId="0" borderId="0" xfId="0" applyFont="1" applyFill="1" applyBorder="1" applyAlignment="1">
      <alignment horizontal="center" vertical="center"/>
    </xf>
    <xf numFmtId="0" fontId="3" fillId="5" borderId="0" xfId="0" applyFont="1" applyFill="1" applyBorder="1" applyAlignment="1">
      <alignment vertical="center"/>
    </xf>
    <xf numFmtId="0" fontId="0" fillId="5" borderId="0" xfId="0" applyFont="1" applyFill="1" applyBorder="1" applyAlignment="1">
      <alignment vertical="center"/>
    </xf>
    <xf numFmtId="18" fontId="2" fillId="0" borderId="0" xfId="0" applyNumberFormat="1" applyFont="1" applyFill="1" applyBorder="1" applyAlignment="1">
      <alignment vertical="center"/>
    </xf>
    <xf numFmtId="164" fontId="0" fillId="5" borderId="0" xfId="22" applyFont="1" applyFill="1" applyBorder="1">
      <alignment/>
      <protection/>
    </xf>
    <xf numFmtId="164" fontId="17" fillId="5" borderId="0" xfId="22" applyNumberFormat="1" applyFont="1" applyFill="1" applyBorder="1" applyAlignment="1" applyProtection="1">
      <alignment horizontal="left"/>
      <protection/>
    </xf>
    <xf numFmtId="164" fontId="17" fillId="5" borderId="0" xfId="22" applyNumberFormat="1" applyFont="1" applyFill="1" applyBorder="1" applyAlignment="1" applyProtection="1">
      <alignment horizontal="left" wrapText="1"/>
      <protection/>
    </xf>
    <xf numFmtId="164" fontId="25" fillId="5" borderId="0" xfId="22" applyNumberFormat="1" applyFont="1" applyFill="1" applyBorder="1" applyProtection="1">
      <alignment/>
      <protection/>
    </xf>
    <xf numFmtId="18" fontId="25" fillId="5" borderId="0" xfId="22" applyNumberFormat="1" applyFont="1" applyFill="1" applyBorder="1" applyAlignment="1" applyProtection="1">
      <alignment horizontal="right"/>
      <protection/>
    </xf>
    <xf numFmtId="49" fontId="17" fillId="5" borderId="0" xfId="22" applyNumberFormat="1" applyFont="1" applyFill="1" applyBorder="1" applyAlignment="1" applyProtection="1">
      <alignment horizontal="left"/>
      <protection/>
    </xf>
    <xf numFmtId="0" fontId="25" fillId="4" borderId="0" xfId="0" applyFont="1" applyFill="1" applyBorder="1" applyAlignment="1">
      <alignment vertical="center"/>
    </xf>
    <xf numFmtId="0" fontId="25" fillId="5" borderId="0" xfId="0" applyFont="1" applyFill="1" applyAlignment="1">
      <alignment/>
    </xf>
    <xf numFmtId="164" fontId="17" fillId="5" borderId="0" xfId="22" applyNumberFormat="1" applyFont="1" applyFill="1" applyAlignment="1" applyProtection="1">
      <alignment horizontal="left"/>
      <protection/>
    </xf>
    <xf numFmtId="168" fontId="25" fillId="5" borderId="0" xfId="22" applyNumberFormat="1" applyFont="1" applyFill="1" applyProtection="1">
      <alignment/>
      <protection/>
    </xf>
    <xf numFmtId="0" fontId="25" fillId="5" borderId="0" xfId="0" applyFont="1" applyFill="1" applyAlignment="1">
      <alignment horizontal="left"/>
    </xf>
    <xf numFmtId="0" fontId="2" fillId="0" borderId="0" xfId="0" applyFont="1" applyFill="1" applyBorder="1" applyAlignment="1">
      <alignment horizontal="left" vertical="center"/>
    </xf>
    <xf numFmtId="0" fontId="13" fillId="5" borderId="0" xfId="0" applyFont="1" applyFill="1" applyBorder="1" applyAlignment="1">
      <alignment vertical="center" wrapText="1"/>
    </xf>
    <xf numFmtId="164" fontId="25" fillId="6" borderId="0" xfId="22" applyNumberFormat="1" applyFont="1" applyFill="1" applyBorder="1" applyAlignment="1" applyProtection="1">
      <alignment horizontal="left" vertical="center"/>
      <protection/>
    </xf>
    <xf numFmtId="0" fontId="0" fillId="6" borderId="0" xfId="0" applyFont="1" applyFill="1" applyBorder="1" applyAlignment="1">
      <alignment horizontal="left" vertical="center"/>
    </xf>
    <xf numFmtId="0" fontId="25" fillId="6" borderId="0" xfId="0" applyFont="1" applyFill="1" applyBorder="1" applyAlignment="1">
      <alignment horizontal="left" vertical="center"/>
    </xf>
    <xf numFmtId="164" fontId="17" fillId="6" borderId="0" xfId="0" applyNumberFormat="1" applyFont="1" applyFill="1" applyBorder="1" applyAlignment="1" applyProtection="1">
      <alignment horizontal="left" vertical="center"/>
      <protection/>
    </xf>
    <xf numFmtId="164" fontId="25" fillId="6" borderId="0" xfId="0" applyNumberFormat="1" applyFont="1" applyFill="1" applyBorder="1" applyAlignment="1" applyProtection="1">
      <alignment horizontal="center" vertical="center"/>
      <protection/>
    </xf>
    <xf numFmtId="0" fontId="17" fillId="6" borderId="0" xfId="0" applyNumberFormat="1" applyFont="1" applyFill="1" applyBorder="1" applyAlignment="1" applyProtection="1">
      <alignment horizontal="left" vertical="center"/>
      <protection/>
    </xf>
    <xf numFmtId="164" fontId="17" fillId="6" borderId="0" xfId="0" applyNumberFormat="1" applyFont="1" applyFill="1" applyBorder="1" applyAlignment="1" applyProtection="1">
      <alignment horizontal="left" vertical="center" indent="4"/>
      <protection/>
    </xf>
    <xf numFmtId="164" fontId="25" fillId="6" borderId="0" xfId="22" applyNumberFormat="1" applyFont="1" applyFill="1" applyBorder="1" applyAlignment="1" applyProtection="1">
      <alignment horizontal="center" vertical="center"/>
      <protection/>
    </xf>
    <xf numFmtId="164" fontId="17" fillId="6" borderId="0" xfId="0" applyNumberFormat="1" applyFont="1" applyFill="1" applyBorder="1" applyAlignment="1" applyProtection="1">
      <alignment horizontal="left" vertical="center" indent="2"/>
      <protection/>
    </xf>
    <xf numFmtId="164" fontId="17" fillId="6" borderId="0" xfId="0" applyNumberFormat="1" applyFont="1" applyFill="1" applyBorder="1" applyAlignment="1" applyProtection="1">
      <alignment horizontal="left" vertical="center" wrapText="1" indent="2"/>
      <protection/>
    </xf>
    <xf numFmtId="0" fontId="17" fillId="6" borderId="0" xfId="22" applyNumberFormat="1" applyFont="1" applyFill="1" applyBorder="1" applyAlignment="1" applyProtection="1" quotePrefix="1">
      <alignment horizontal="left" vertical="center"/>
      <protection/>
    </xf>
    <xf numFmtId="164" fontId="17" fillId="5" borderId="0" xfId="0" applyNumberFormat="1" applyFont="1" applyFill="1" applyBorder="1" applyAlignment="1" applyProtection="1">
      <alignment horizontal="center" vertical="center"/>
      <protection/>
    </xf>
    <xf numFmtId="0" fontId="16" fillId="5" borderId="0" xfId="0" applyFont="1" applyFill="1" applyBorder="1" applyAlignment="1">
      <alignment horizontal="left" vertical="center"/>
    </xf>
    <xf numFmtId="0" fontId="17" fillId="5" borderId="0" xfId="0" applyFont="1" applyFill="1" applyBorder="1" applyAlignment="1">
      <alignment horizontal="left" vertical="center"/>
    </xf>
    <xf numFmtId="0" fontId="16" fillId="6" borderId="0" xfId="0" applyFont="1" applyFill="1" applyBorder="1" applyAlignment="1">
      <alignment horizontal="left" vertical="center"/>
    </xf>
    <xf numFmtId="168" fontId="17" fillId="6" borderId="0" xfId="0" applyNumberFormat="1" applyFont="1" applyFill="1" applyBorder="1" applyAlignment="1" applyProtection="1">
      <alignment horizontal="center" vertical="center"/>
      <protection/>
    </xf>
    <xf numFmtId="164" fontId="28" fillId="6" borderId="0" xfId="23" applyFont="1" applyFill="1" applyBorder="1" applyAlignment="1">
      <alignment horizontal="left" vertical="center"/>
      <protection/>
    </xf>
    <xf numFmtId="164" fontId="17" fillId="6" borderId="0" xfId="23" applyFont="1" applyFill="1" applyBorder="1" applyAlignment="1">
      <alignment horizontal="left" vertical="center"/>
      <protection/>
    </xf>
    <xf numFmtId="164" fontId="17" fillId="6" borderId="0" xfId="23" applyNumberFormat="1" applyFont="1" applyFill="1" applyBorder="1" applyAlignment="1" applyProtection="1">
      <alignment horizontal="center" vertical="center"/>
      <protection/>
    </xf>
    <xf numFmtId="164" fontId="25" fillId="6" borderId="0" xfId="23" applyFont="1" applyFill="1" applyBorder="1" applyAlignment="1">
      <alignment horizontal="left" vertical="center"/>
      <protection/>
    </xf>
    <xf numFmtId="168" fontId="17" fillId="6" borderId="0" xfId="23" applyNumberFormat="1" applyFont="1" applyFill="1" applyBorder="1" applyAlignment="1" applyProtection="1">
      <alignment horizontal="center" vertical="center"/>
      <protection/>
    </xf>
    <xf numFmtId="164" fontId="17" fillId="5" borderId="0" xfId="23" applyNumberFormat="1" applyFont="1" applyFill="1" applyBorder="1" applyAlignment="1" applyProtection="1">
      <alignment horizontal="left" vertical="center" indent="2"/>
      <protection/>
    </xf>
    <xf numFmtId="0" fontId="17" fillId="6" borderId="0" xfId="23" applyNumberFormat="1" applyFont="1" applyFill="1" applyBorder="1" applyAlignment="1" applyProtection="1" quotePrefix="1">
      <alignment horizontal="left" vertical="center"/>
      <protection/>
    </xf>
    <xf numFmtId="164" fontId="17" fillId="6" borderId="0" xfId="23" applyNumberFormat="1" applyFont="1" applyFill="1" applyBorder="1" applyAlignment="1" applyProtection="1">
      <alignment horizontal="left" vertical="center" wrapText="1"/>
      <protection/>
    </xf>
    <xf numFmtId="0" fontId="17" fillId="6" borderId="0" xfId="22" applyNumberFormat="1" applyFont="1" applyFill="1" applyBorder="1" applyAlignment="1">
      <alignment horizontal="left" vertical="center"/>
      <protection/>
    </xf>
    <xf numFmtId="164" fontId="17" fillId="6" borderId="0" xfId="22" applyNumberFormat="1" applyFont="1" applyFill="1" applyBorder="1" applyAlignment="1" applyProtection="1">
      <alignment horizontal="center" vertical="center"/>
      <protection/>
    </xf>
    <xf numFmtId="168" fontId="17" fillId="6" borderId="0" xfId="22" applyNumberFormat="1" applyFont="1" applyFill="1" applyBorder="1" applyAlignment="1" applyProtection="1">
      <alignment horizontal="center" vertical="center"/>
      <protection/>
    </xf>
    <xf numFmtId="168" fontId="25" fillId="6" borderId="0" xfId="22" applyNumberFormat="1" applyFont="1" applyFill="1" applyBorder="1" applyAlignment="1" applyProtection="1">
      <alignment horizontal="center" vertical="center"/>
      <protection/>
    </xf>
    <xf numFmtId="0" fontId="25" fillId="6" borderId="0" xfId="0" applyFont="1" applyFill="1" applyBorder="1" applyAlignment="1">
      <alignment horizontal="left" vertical="center" indent="2"/>
    </xf>
    <xf numFmtId="164" fontId="25" fillId="6" borderId="0" xfId="23" applyFont="1" applyFill="1" applyBorder="1" applyAlignment="1">
      <alignment horizontal="center" vertical="center"/>
      <protection/>
    </xf>
    <xf numFmtId="0" fontId="25" fillId="6" borderId="0" xfId="23" applyNumberFormat="1" applyFont="1" applyFill="1" applyBorder="1" applyAlignment="1" applyProtection="1" quotePrefix="1">
      <alignment horizontal="left" vertical="center"/>
      <protection/>
    </xf>
    <xf numFmtId="164" fontId="25" fillId="6" borderId="0" xfId="23" applyFont="1" applyFill="1" applyBorder="1" applyAlignment="1">
      <alignment horizontal="left" vertical="center" indent="2"/>
      <protection/>
    </xf>
    <xf numFmtId="164" fontId="9" fillId="11" borderId="4" xfId="23" applyFont="1" applyFill="1" applyBorder="1" applyAlignment="1">
      <alignment horizontal="left" vertical="center"/>
      <protection/>
    </xf>
    <xf numFmtId="164" fontId="9" fillId="11" borderId="5" xfId="23" applyFont="1" applyFill="1" applyBorder="1" applyAlignment="1">
      <alignment horizontal="left" vertical="center"/>
      <protection/>
    </xf>
    <xf numFmtId="164" fontId="29" fillId="10" borderId="39" xfId="23" applyFont="1" applyFill="1" applyBorder="1" applyAlignment="1">
      <alignment horizontal="left" vertical="center"/>
      <protection/>
    </xf>
    <xf numFmtId="164" fontId="29" fillId="10" borderId="6" xfId="23" applyFont="1" applyFill="1" applyBorder="1" applyAlignment="1">
      <alignment horizontal="left" vertical="center"/>
      <protection/>
    </xf>
    <xf numFmtId="0" fontId="27" fillId="10" borderId="6" xfId="23" applyNumberFormat="1" applyFont="1" applyFill="1" applyBorder="1" applyAlignment="1" applyProtection="1">
      <alignment horizontal="left" vertical="center"/>
      <protection/>
    </xf>
    <xf numFmtId="164" fontId="27" fillId="10" borderId="6" xfId="23" applyNumberFormat="1" applyFont="1" applyFill="1" applyBorder="1" applyAlignment="1" applyProtection="1">
      <alignment horizontal="left" vertical="center"/>
      <protection/>
    </xf>
    <xf numFmtId="164" fontId="27" fillId="10" borderId="6" xfId="23" applyFont="1" applyFill="1" applyBorder="1" applyAlignment="1">
      <alignment horizontal="left" vertical="center"/>
      <protection/>
    </xf>
    <xf numFmtId="168" fontId="33" fillId="10" borderId="6" xfId="23" applyNumberFormat="1" applyFont="1" applyFill="1" applyBorder="1" applyAlignment="1" applyProtection="1">
      <alignment horizontal="right" vertical="center"/>
      <protection/>
    </xf>
    <xf numFmtId="164" fontId="9" fillId="11" borderId="39" xfId="23" applyFont="1" applyFill="1" applyBorder="1" applyAlignment="1">
      <alignment horizontal="left" vertical="center"/>
      <protection/>
    </xf>
    <xf numFmtId="164" fontId="9" fillId="11" borderId="6" xfId="23" applyFont="1" applyFill="1" applyBorder="1" applyAlignment="1">
      <alignment horizontal="left" vertical="center"/>
      <protection/>
    </xf>
    <xf numFmtId="0" fontId="9" fillId="11" borderId="6" xfId="23" applyNumberFormat="1" applyFont="1" applyFill="1" applyBorder="1" applyAlignment="1">
      <alignment horizontal="left" vertical="center"/>
      <protection/>
    </xf>
    <xf numFmtId="164" fontId="9" fillId="11" borderId="6" xfId="23" applyFont="1" applyFill="1" applyBorder="1" applyAlignment="1">
      <alignment horizontal="center" vertical="center"/>
      <protection/>
    </xf>
    <xf numFmtId="0" fontId="43" fillId="19" borderId="20" xfId="0" applyFont="1" applyFill="1" applyBorder="1" applyAlignment="1">
      <alignment horizontal="center" vertical="center"/>
    </xf>
    <xf numFmtId="0" fontId="43" fillId="19" borderId="21" xfId="0" applyFont="1" applyFill="1" applyBorder="1" applyAlignment="1">
      <alignment horizontal="center" vertical="center"/>
    </xf>
    <xf numFmtId="199" fontId="12" fillId="19" borderId="28" xfId="0" applyNumberFormat="1" applyFont="1" applyFill="1" applyBorder="1" applyAlignment="1">
      <alignment horizontal="center" vertical="center"/>
    </xf>
    <xf numFmtId="199" fontId="12" fillId="19" borderId="29" xfId="0" applyNumberFormat="1" applyFont="1" applyFill="1" applyBorder="1" applyAlignment="1">
      <alignment horizontal="center" vertical="center"/>
    </xf>
    <xf numFmtId="199" fontId="12" fillId="19" borderId="30" xfId="0" applyNumberFormat="1" applyFont="1" applyFill="1" applyBorder="1" applyAlignment="1">
      <alignment horizontal="center" vertical="center"/>
    </xf>
    <xf numFmtId="199" fontId="12" fillId="19" borderId="20" xfId="0" applyNumberFormat="1" applyFont="1" applyFill="1" applyBorder="1" applyAlignment="1">
      <alignment horizontal="center" vertical="center"/>
    </xf>
    <xf numFmtId="199" fontId="12" fillId="19" borderId="21" xfId="0" applyNumberFormat="1" applyFont="1" applyFill="1" applyBorder="1" applyAlignment="1">
      <alignment horizontal="center" vertical="center"/>
    </xf>
    <xf numFmtId="199" fontId="12" fillId="19" borderId="28" xfId="0" applyNumberFormat="1" applyFont="1" applyFill="1" applyBorder="1" applyAlignment="1">
      <alignment horizontal="right" vertical="center"/>
    </xf>
    <xf numFmtId="0" fontId="25" fillId="6" borderId="0" xfId="0" applyFont="1" applyFill="1" applyAlignment="1">
      <alignment/>
    </xf>
    <xf numFmtId="164" fontId="17" fillId="6" borderId="0" xfId="22" applyNumberFormat="1" applyFont="1" applyFill="1" applyAlignment="1" applyProtection="1">
      <alignment horizontal="left"/>
      <protection/>
    </xf>
    <xf numFmtId="168" fontId="25" fillId="6" borderId="0" xfId="22" applyNumberFormat="1" applyFont="1" applyFill="1" applyProtection="1">
      <alignment/>
      <protection/>
    </xf>
    <xf numFmtId="164" fontId="0" fillId="6" borderId="0" xfId="22" applyFont="1" applyFill="1" applyBorder="1">
      <alignment/>
      <protection/>
    </xf>
    <xf numFmtId="49" fontId="17" fillId="6" borderId="0" xfId="22" applyNumberFormat="1" applyFont="1" applyFill="1" applyBorder="1" applyAlignment="1" applyProtection="1">
      <alignment horizontal="left"/>
      <protection/>
    </xf>
    <xf numFmtId="164" fontId="17" fillId="6" borderId="0" xfId="22" applyNumberFormat="1" applyFont="1" applyFill="1" applyBorder="1" applyAlignment="1" applyProtection="1">
      <alignment horizontal="left"/>
      <protection/>
    </xf>
    <xf numFmtId="164" fontId="25" fillId="6" borderId="0" xfId="22" applyNumberFormat="1" applyFont="1" applyFill="1" applyBorder="1" applyProtection="1">
      <alignment/>
      <protection/>
    </xf>
    <xf numFmtId="0" fontId="11" fillId="6" borderId="0" xfId="0" applyFont="1" applyFill="1" applyBorder="1" applyAlignment="1">
      <alignment vertical="center"/>
    </xf>
    <xf numFmtId="0" fontId="11" fillId="6" borderId="0" xfId="0" applyFont="1" applyFill="1" applyBorder="1" applyAlignment="1">
      <alignment horizontal="center" vertical="center"/>
    </xf>
    <xf numFmtId="0" fontId="3" fillId="6" borderId="0" xfId="0" applyFont="1" applyFill="1" applyBorder="1" applyAlignment="1">
      <alignment vertical="center"/>
    </xf>
    <xf numFmtId="0" fontId="0" fillId="6" borderId="0" xfId="0" applyFont="1" applyFill="1" applyBorder="1" applyAlignment="1">
      <alignment vertical="center"/>
    </xf>
    <xf numFmtId="164" fontId="17" fillId="6" borderId="0" xfId="22" applyNumberFormat="1" applyFont="1" applyFill="1" applyAlignment="1" applyProtection="1">
      <alignment horizontal="left" vertical="center"/>
      <protection/>
    </xf>
    <xf numFmtId="18" fontId="3" fillId="0" borderId="0" xfId="0" applyNumberFormat="1" applyFont="1" applyFill="1" applyBorder="1" applyAlignment="1">
      <alignment vertical="center"/>
    </xf>
    <xf numFmtId="18" fontId="25" fillId="6" borderId="0" xfId="22" applyNumberFormat="1" applyFont="1" applyFill="1" applyBorder="1" applyAlignment="1" applyProtection="1">
      <alignment horizontal="right"/>
      <protection/>
    </xf>
    <xf numFmtId="0" fontId="10" fillId="6" borderId="0" xfId="0" applyFont="1" applyFill="1" applyBorder="1" applyAlignment="1">
      <alignment vertical="center" wrapText="1"/>
    </xf>
    <xf numFmtId="0" fontId="13" fillId="6" borderId="0" xfId="0" applyFont="1" applyFill="1" applyBorder="1" applyAlignment="1">
      <alignment vertical="center" wrapText="1"/>
    </xf>
    <xf numFmtId="164" fontId="17" fillId="6" borderId="0" xfId="22" applyNumberFormat="1" applyFont="1" applyFill="1" applyBorder="1" applyAlignment="1" applyProtection="1">
      <alignment horizontal="left" wrapText="1"/>
      <protection/>
    </xf>
    <xf numFmtId="0" fontId="1" fillId="6" borderId="0" xfId="0" applyFont="1" applyFill="1" applyBorder="1" applyAlignment="1">
      <alignment vertical="center"/>
    </xf>
    <xf numFmtId="164" fontId="21" fillId="4" borderId="0" xfId="22" applyFont="1" applyFill="1" applyBorder="1" applyAlignment="1" quotePrefix="1">
      <alignment vertical="center"/>
      <protection/>
    </xf>
    <xf numFmtId="0" fontId="70" fillId="6" borderId="0" xfId="0" applyFont="1" applyFill="1" applyBorder="1" applyAlignment="1">
      <alignment vertical="center"/>
    </xf>
    <xf numFmtId="0" fontId="0" fillId="6" borderId="0" xfId="0" applyFont="1" applyFill="1" applyAlignment="1">
      <alignment vertical="center"/>
    </xf>
    <xf numFmtId="164" fontId="17" fillId="6" borderId="0" xfId="0" applyNumberFormat="1" applyFont="1" applyFill="1" applyAlignment="1" applyProtection="1">
      <alignment horizontal="left" vertical="center" wrapText="1"/>
      <protection/>
    </xf>
    <xf numFmtId="164" fontId="25" fillId="6" borderId="0" xfId="22" applyNumberFormat="1" applyFont="1" applyFill="1" applyAlignment="1" applyProtection="1">
      <alignment vertical="center"/>
      <protection/>
    </xf>
    <xf numFmtId="0" fontId="36" fillId="2" borderId="0" xfId="0" applyFont="1" applyFill="1" applyBorder="1" applyAlignment="1">
      <alignment vertic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58" fillId="0" borderId="0" xfId="0" applyFont="1" applyFill="1" applyBorder="1" applyAlignment="1">
      <alignment horizontal="center" vertical="center"/>
    </xf>
    <xf numFmtId="0" fontId="2" fillId="5" borderId="0" xfId="0" applyFont="1" applyFill="1" applyBorder="1" applyAlignment="1">
      <alignment horizontal="left" vertical="center"/>
    </xf>
    <xf numFmtId="164" fontId="25" fillId="6" borderId="0" xfId="22" applyFont="1" applyFill="1" applyAlignment="1">
      <alignment horizontal="left"/>
      <protection/>
    </xf>
    <xf numFmtId="0" fontId="2" fillId="6" borderId="0" xfId="0" applyFont="1" applyFill="1" applyBorder="1" applyAlignment="1">
      <alignment horizontal="left" vertical="center"/>
    </xf>
    <xf numFmtId="0" fontId="2" fillId="6" borderId="0" xfId="0" applyFont="1" applyFill="1" applyBorder="1" applyAlignment="1">
      <alignment vertical="center"/>
    </xf>
    <xf numFmtId="164" fontId="25" fillId="6" borderId="0" xfId="22" applyFont="1" applyFill="1" applyBorder="1">
      <alignment/>
      <protection/>
    </xf>
    <xf numFmtId="0" fontId="10" fillId="6" borderId="0" xfId="0" applyFont="1" applyFill="1" applyBorder="1" applyAlignment="1">
      <alignment horizontal="center" vertical="center" wrapText="1"/>
    </xf>
    <xf numFmtId="0" fontId="10" fillId="6" borderId="0" xfId="0" applyFont="1" applyFill="1" applyBorder="1" applyAlignment="1">
      <alignment vertical="center"/>
    </xf>
    <xf numFmtId="164" fontId="25" fillId="5" borderId="0" xfId="22" applyFont="1" applyFill="1" applyBorder="1">
      <alignment/>
      <protection/>
    </xf>
    <xf numFmtId="164" fontId="25" fillId="5" borderId="0" xfId="22" applyNumberFormat="1" applyFont="1" applyFill="1" applyBorder="1" applyAlignment="1" applyProtection="1">
      <alignment horizontal="left"/>
      <protection/>
    </xf>
    <xf numFmtId="164" fontId="70" fillId="5" borderId="0" xfId="22" applyNumberFormat="1" applyFont="1" applyFill="1" applyBorder="1" applyAlignment="1" applyProtection="1" quotePrefix="1">
      <alignment horizontal="left"/>
      <protection/>
    </xf>
    <xf numFmtId="0" fontId="10" fillId="5" borderId="0" xfId="0" applyFont="1" applyFill="1" applyBorder="1" applyAlignment="1">
      <alignment horizontal="center" vertical="center" wrapText="1"/>
    </xf>
    <xf numFmtId="164" fontId="25" fillId="6" borderId="0" xfId="22" applyNumberFormat="1" applyFont="1" applyFill="1" applyBorder="1" applyAlignment="1" applyProtection="1">
      <alignment horizontal="left"/>
      <protection/>
    </xf>
    <xf numFmtId="164" fontId="70" fillId="6" borderId="0" xfId="22" applyNumberFormat="1" applyFont="1" applyFill="1" applyBorder="1" applyAlignment="1" applyProtection="1" quotePrefix="1">
      <alignment horizontal="left"/>
      <protection/>
    </xf>
    <xf numFmtId="0" fontId="23" fillId="6" borderId="0" xfId="0" applyFont="1" applyFill="1" applyBorder="1" applyAlignment="1">
      <alignment vertical="center" wrapText="1"/>
    </xf>
    <xf numFmtId="0" fontId="12" fillId="5" borderId="0" xfId="0" applyFont="1" applyFill="1" applyBorder="1" applyAlignment="1">
      <alignment vertical="center" wrapText="1"/>
    </xf>
    <xf numFmtId="0" fontId="23" fillId="5" borderId="0" xfId="0" applyFont="1" applyFill="1" applyBorder="1" applyAlignment="1">
      <alignment vertical="center" wrapText="1"/>
    </xf>
    <xf numFmtId="0" fontId="0" fillId="5" borderId="0" xfId="0" applyFont="1" applyFill="1" applyBorder="1" applyAlignment="1">
      <alignment/>
    </xf>
    <xf numFmtId="0" fontId="10" fillId="4" borderId="0" xfId="0" applyFont="1" applyFill="1" applyBorder="1" applyAlignment="1">
      <alignment vertical="center"/>
    </xf>
    <xf numFmtId="0" fontId="13" fillId="4" borderId="0" xfId="0" applyFont="1" applyFill="1" applyBorder="1" applyAlignment="1">
      <alignment vertical="center" wrapText="1"/>
    </xf>
    <xf numFmtId="164" fontId="0" fillId="5" borderId="0" xfId="22" applyFont="1" applyFill="1" applyBorder="1" applyAlignment="1">
      <alignment wrapText="1"/>
      <protection/>
    </xf>
    <xf numFmtId="18" fontId="0" fillId="5" borderId="0" xfId="22" applyNumberFormat="1" applyFont="1" applyFill="1" applyBorder="1">
      <alignment/>
      <protection/>
    </xf>
    <xf numFmtId="0" fontId="59" fillId="5" borderId="0" xfId="0" applyFont="1" applyFill="1" applyBorder="1" applyAlignment="1">
      <alignment horizontal="center" vertical="center"/>
    </xf>
    <xf numFmtId="18" fontId="25" fillId="5" borderId="0" xfId="22" applyNumberFormat="1" applyFont="1" applyFill="1" applyBorder="1" applyProtection="1">
      <alignment/>
      <protection/>
    </xf>
    <xf numFmtId="18" fontId="1" fillId="0" borderId="0" xfId="0" applyNumberFormat="1" applyFont="1" applyFill="1" applyBorder="1" applyAlignment="1">
      <alignment vertical="center"/>
    </xf>
    <xf numFmtId="18" fontId="1" fillId="0" borderId="0" xfId="0" applyNumberFormat="1" applyFont="1" applyFill="1" applyBorder="1" applyAlignment="1">
      <alignment horizontal="left" vertical="center"/>
    </xf>
    <xf numFmtId="18" fontId="10" fillId="0" borderId="0" xfId="0" applyNumberFormat="1" applyFont="1" applyFill="1" applyBorder="1" applyAlignment="1">
      <alignment horizontal="center" vertical="center" wrapText="1"/>
    </xf>
    <xf numFmtId="18" fontId="10" fillId="0" borderId="0" xfId="0" applyNumberFormat="1" applyFont="1" applyFill="1" applyBorder="1" applyAlignment="1">
      <alignment horizontal="center" vertical="center"/>
    </xf>
    <xf numFmtId="18" fontId="56" fillId="0" borderId="0" xfId="0" applyNumberFormat="1" applyFont="1" applyFill="1" applyBorder="1" applyAlignment="1">
      <alignment horizontal="center" vertical="center"/>
    </xf>
    <xf numFmtId="18" fontId="57" fillId="0" borderId="0" xfId="0" applyNumberFormat="1" applyFont="1" applyFill="1" applyBorder="1" applyAlignment="1">
      <alignment horizontal="center" vertical="center"/>
    </xf>
    <xf numFmtId="18" fontId="58" fillId="0" borderId="0" xfId="0" applyNumberFormat="1" applyFont="1" applyFill="1" applyBorder="1" applyAlignment="1">
      <alignment horizontal="center" vertical="center"/>
    </xf>
    <xf numFmtId="18" fontId="61" fillId="0" borderId="0" xfId="0" applyNumberFormat="1" applyFont="1" applyFill="1" applyBorder="1" applyAlignment="1">
      <alignment horizontal="center" vertical="center"/>
    </xf>
    <xf numFmtId="18" fontId="63" fillId="0" borderId="0" xfId="0" applyNumberFormat="1" applyFont="1" applyFill="1" applyBorder="1" applyAlignment="1">
      <alignment horizontal="center" vertical="center"/>
    </xf>
    <xf numFmtId="18" fontId="59" fillId="0" borderId="0" xfId="0" applyNumberFormat="1" applyFont="1" applyFill="1" applyBorder="1" applyAlignment="1">
      <alignment horizontal="center" vertical="center"/>
    </xf>
    <xf numFmtId="18" fontId="11" fillId="0" borderId="0" xfId="0" applyNumberFormat="1" applyFont="1" applyFill="1" applyBorder="1" applyAlignment="1">
      <alignment vertical="center"/>
    </xf>
    <xf numFmtId="164" fontId="1" fillId="4" borderId="0" xfId="0" applyNumberFormat="1" applyFont="1" applyFill="1" applyBorder="1" applyAlignment="1">
      <alignment vertical="center"/>
    </xf>
    <xf numFmtId="164" fontId="2" fillId="5" borderId="0" xfId="0" applyNumberFormat="1" applyFont="1" applyFill="1" applyBorder="1" applyAlignment="1">
      <alignment vertical="center"/>
    </xf>
    <xf numFmtId="164" fontId="25"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4" borderId="0" xfId="0" applyFont="1" applyFill="1" applyBorder="1" applyAlignment="1">
      <alignment horizontal="left" vertical="center"/>
    </xf>
    <xf numFmtId="0" fontId="2" fillId="4" borderId="0" xfId="0" applyFont="1" applyFill="1" applyBorder="1" applyAlignment="1">
      <alignment vertical="center"/>
    </xf>
    <xf numFmtId="0" fontId="72" fillId="4" borderId="0" xfId="0" applyFont="1" applyFill="1" applyBorder="1" applyAlignment="1">
      <alignment vertical="center"/>
    </xf>
    <xf numFmtId="0" fontId="17" fillId="20" borderId="0" xfId="0" applyFont="1" applyFill="1" applyAlignment="1">
      <alignment horizontal="left"/>
    </xf>
    <xf numFmtId="0" fontId="17" fillId="20" borderId="0" xfId="0" applyFont="1" applyFill="1" applyAlignment="1">
      <alignment/>
    </xf>
    <xf numFmtId="164" fontId="17" fillId="20" borderId="0" xfId="0" applyNumberFormat="1" applyFont="1" applyFill="1" applyAlignment="1">
      <alignment/>
    </xf>
    <xf numFmtId="0" fontId="17" fillId="21" borderId="0" xfId="0" applyFont="1" applyFill="1" applyAlignment="1">
      <alignment horizontal="left"/>
    </xf>
    <xf numFmtId="0" fontId="17" fillId="21" borderId="0" xfId="0" applyFont="1" applyFill="1" applyAlignment="1">
      <alignment/>
    </xf>
    <xf numFmtId="164" fontId="17" fillId="21" borderId="0" xfId="0" applyNumberFormat="1" applyFont="1" applyFill="1" applyAlignment="1">
      <alignment/>
    </xf>
    <xf numFmtId="0" fontId="25" fillId="6" borderId="0" xfId="0" applyFont="1" applyFill="1" applyBorder="1" applyAlignment="1">
      <alignment vertical="center"/>
    </xf>
    <xf numFmtId="164" fontId="25" fillId="6" borderId="0" xfId="0" applyNumberFormat="1" applyFont="1" applyFill="1" applyBorder="1" applyAlignment="1">
      <alignment vertical="center"/>
    </xf>
    <xf numFmtId="164" fontId="21" fillId="5" borderId="0" xfId="22" applyFont="1" applyFill="1" applyBorder="1" applyAlignment="1">
      <alignment horizontal="center" vertical="center"/>
      <protection/>
    </xf>
    <xf numFmtId="164" fontId="21" fillId="5" borderId="0" xfId="22" applyFont="1" applyFill="1" applyBorder="1" applyAlignment="1" quotePrefix="1">
      <alignment horizontal="center" vertical="center"/>
      <protection/>
    </xf>
    <xf numFmtId="0" fontId="3" fillId="4" borderId="0" xfId="0" applyFont="1" applyFill="1" applyBorder="1" applyAlignment="1">
      <alignment vertical="center"/>
    </xf>
    <xf numFmtId="164" fontId="0" fillId="4" borderId="0" xfId="22" applyFont="1" applyFill="1" applyBorder="1">
      <alignment/>
      <protection/>
    </xf>
    <xf numFmtId="164" fontId="17" fillId="4" borderId="0" xfId="22" applyNumberFormat="1" applyFont="1" applyFill="1" applyBorder="1" applyAlignment="1" applyProtection="1">
      <alignment horizontal="left"/>
      <protection/>
    </xf>
    <xf numFmtId="164" fontId="25" fillId="4" borderId="0" xfId="0" applyNumberFormat="1" applyFont="1" applyFill="1" applyBorder="1" applyAlignment="1" applyProtection="1">
      <alignment horizontal="left"/>
      <protection/>
    </xf>
    <xf numFmtId="164" fontId="17" fillId="4" borderId="0" xfId="22" applyNumberFormat="1" applyFont="1" applyFill="1" applyBorder="1" applyAlignment="1" applyProtection="1">
      <alignment horizontal="left" wrapText="1"/>
      <protection/>
    </xf>
    <xf numFmtId="164" fontId="25" fillId="4" borderId="0" xfId="22" applyNumberFormat="1" applyFont="1" applyFill="1" applyBorder="1" applyProtection="1">
      <alignment/>
      <protection/>
    </xf>
    <xf numFmtId="18" fontId="25" fillId="4" borderId="0" xfId="22" applyNumberFormat="1" applyFont="1" applyFill="1" applyBorder="1" applyAlignment="1" applyProtection="1">
      <alignment horizontal="right"/>
      <protection/>
    </xf>
    <xf numFmtId="0" fontId="10" fillId="4" borderId="0" xfId="0" applyFont="1" applyFill="1" applyBorder="1" applyAlignment="1">
      <alignment horizontal="center" vertical="center" wrapText="1"/>
    </xf>
    <xf numFmtId="164" fontId="25" fillId="4" borderId="0" xfId="22" applyNumberFormat="1" applyFont="1" applyFill="1" applyBorder="1" applyAlignment="1" applyProtection="1">
      <alignment horizontal="left"/>
      <protection/>
    </xf>
    <xf numFmtId="164" fontId="25" fillId="5" borderId="0" xfId="22" applyNumberFormat="1" applyFont="1" applyFill="1" applyBorder="1" applyAlignment="1" applyProtection="1" quotePrefix="1">
      <alignment horizontal="left"/>
      <protection/>
    </xf>
    <xf numFmtId="0" fontId="3" fillId="6" borderId="0" xfId="0" applyFont="1" applyFill="1" applyBorder="1" applyAlignment="1">
      <alignment/>
    </xf>
    <xf numFmtId="164" fontId="0" fillId="6" borderId="0" xfId="22" applyFont="1" applyFill="1" applyBorder="1" applyAlignment="1">
      <alignment/>
      <protection/>
    </xf>
    <xf numFmtId="164" fontId="25" fillId="6" borderId="0" xfId="22" applyFont="1" applyFill="1" applyBorder="1" applyAlignment="1">
      <alignment/>
      <protection/>
    </xf>
    <xf numFmtId="164" fontId="25" fillId="6" borderId="0" xfId="22" applyNumberFormat="1" applyFont="1" applyFill="1" applyBorder="1" applyAlignment="1" applyProtection="1">
      <alignment/>
      <protection/>
    </xf>
    <xf numFmtId="0" fontId="10" fillId="6" borderId="0" xfId="0" applyFont="1" applyFill="1" applyBorder="1" applyAlignment="1">
      <alignment horizontal="center" wrapText="1"/>
    </xf>
    <xf numFmtId="0" fontId="13" fillId="6" borderId="0" xfId="0" applyFont="1" applyFill="1" applyBorder="1" applyAlignment="1">
      <alignment wrapText="1"/>
    </xf>
    <xf numFmtId="0" fontId="10" fillId="6" borderId="0" xfId="0" applyFont="1" applyFill="1" applyBorder="1" applyAlignment="1">
      <alignment/>
    </xf>
    <xf numFmtId="164" fontId="25" fillId="5" borderId="0" xfId="22" applyFont="1" applyFill="1" applyBorder="1" applyAlignment="1">
      <alignment wrapText="1"/>
      <protection/>
    </xf>
    <xf numFmtId="18" fontId="25" fillId="6" borderId="0" xfId="22" applyNumberFormat="1" applyFont="1" applyFill="1" applyBorder="1" applyProtection="1">
      <alignment/>
      <protection/>
    </xf>
    <xf numFmtId="0" fontId="35" fillId="2" borderId="0" xfId="0" applyFont="1" applyFill="1" applyAlignment="1" quotePrefix="1">
      <alignment horizontal="center"/>
    </xf>
    <xf numFmtId="0" fontId="35" fillId="2" borderId="0" xfId="0" applyFont="1" applyFill="1" applyAlignment="1">
      <alignment/>
    </xf>
    <xf numFmtId="0" fontId="24" fillId="2" borderId="0" xfId="0" applyFont="1" applyFill="1" applyAlignment="1">
      <alignment/>
    </xf>
    <xf numFmtId="0" fontId="3" fillId="2" borderId="0" xfId="0" applyFont="1" applyFill="1" applyAlignment="1">
      <alignment/>
    </xf>
    <xf numFmtId="0" fontId="3" fillId="2" borderId="0" xfId="0" applyFont="1" applyFill="1" applyAlignment="1">
      <alignment/>
    </xf>
    <xf numFmtId="0" fontId="2" fillId="11" borderId="0" xfId="0" applyFont="1" applyFill="1" applyBorder="1" applyAlignment="1">
      <alignment vertical="center"/>
    </xf>
    <xf numFmtId="18" fontId="2" fillId="11" borderId="0" xfId="0" applyNumberFormat="1" applyFont="1" applyFill="1" applyBorder="1" applyAlignment="1">
      <alignment vertical="center"/>
    </xf>
    <xf numFmtId="0" fontId="21" fillId="11" borderId="0" xfId="0" applyFont="1" applyFill="1" applyBorder="1" applyAlignment="1">
      <alignment horizontal="center" vertical="center"/>
    </xf>
    <xf numFmtId="0" fontId="21" fillId="4" borderId="0" xfId="0" applyFont="1" applyFill="1" applyBorder="1" applyAlignment="1">
      <alignment horizontal="center" vertical="center"/>
    </xf>
    <xf numFmtId="0" fontId="16" fillId="22" borderId="0" xfId="0" applyFont="1" applyFill="1" applyAlignment="1">
      <alignment horizontal="center"/>
    </xf>
    <xf numFmtId="0" fontId="26" fillId="22" borderId="0" xfId="0" applyFont="1" applyFill="1" applyAlignment="1">
      <alignment horizontal="center"/>
    </xf>
    <xf numFmtId="0" fontId="16" fillId="22" borderId="0" xfId="0" applyFont="1" applyFill="1" applyAlignment="1">
      <alignment/>
    </xf>
    <xf numFmtId="0" fontId="26" fillId="22" borderId="0" xfId="0" applyFont="1" applyFill="1" applyAlignment="1">
      <alignment/>
    </xf>
    <xf numFmtId="0" fontId="25" fillId="2" borderId="0" xfId="0" applyFont="1" applyFill="1" applyAlignment="1">
      <alignment/>
    </xf>
    <xf numFmtId="0" fontId="17" fillId="22" borderId="0" xfId="0" applyFont="1" applyFill="1" applyAlignment="1">
      <alignment/>
    </xf>
    <xf numFmtId="0" fontId="26" fillId="22" borderId="0" xfId="0" applyFont="1" applyFill="1" applyAlignment="1">
      <alignment/>
    </xf>
    <xf numFmtId="0" fontId="2" fillId="23" borderId="0" xfId="0" applyFont="1" applyFill="1" applyBorder="1" applyAlignment="1">
      <alignment vertical="center"/>
    </xf>
    <xf numFmtId="18" fontId="2" fillId="23" borderId="0" xfId="0" applyNumberFormat="1" applyFont="1" applyFill="1" applyBorder="1" applyAlignment="1">
      <alignment vertical="center"/>
    </xf>
    <xf numFmtId="0" fontId="2" fillId="23" borderId="0" xfId="0" applyFont="1" applyFill="1" applyBorder="1" applyAlignment="1">
      <alignment horizontal="center" vertical="center"/>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73" fillId="24" borderId="0" xfId="0" applyFont="1" applyFill="1" applyBorder="1" applyAlignment="1">
      <alignment vertical="center"/>
    </xf>
    <xf numFmtId="18" fontId="73" fillId="24" borderId="0" xfId="0" applyNumberFormat="1" applyFont="1" applyFill="1" applyBorder="1" applyAlignment="1">
      <alignment vertical="center"/>
    </xf>
    <xf numFmtId="0" fontId="73" fillId="24" borderId="0" xfId="0" applyFont="1" applyFill="1" applyBorder="1" applyAlignment="1">
      <alignment horizontal="center" vertical="center"/>
    </xf>
    <xf numFmtId="0" fontId="73" fillId="25" borderId="0" xfId="0" applyFont="1" applyFill="1" applyBorder="1" applyAlignment="1">
      <alignment vertical="center"/>
    </xf>
    <xf numFmtId="18" fontId="73" fillId="25" borderId="0" xfId="0" applyNumberFormat="1" applyFont="1" applyFill="1" applyBorder="1" applyAlignment="1">
      <alignment vertical="center"/>
    </xf>
    <xf numFmtId="0" fontId="73" fillId="25" borderId="0" xfId="0" applyFont="1" applyFill="1" applyBorder="1" applyAlignment="1">
      <alignment horizontal="center" vertical="center"/>
    </xf>
    <xf numFmtId="0" fontId="72" fillId="19" borderId="0" xfId="0" applyFont="1" applyFill="1" applyBorder="1" applyAlignment="1">
      <alignment vertical="center"/>
    </xf>
    <xf numFmtId="18" fontId="72" fillId="19" borderId="0" xfId="0" applyNumberFormat="1" applyFont="1" applyFill="1" applyBorder="1" applyAlignment="1">
      <alignment vertical="center"/>
    </xf>
    <xf numFmtId="0" fontId="72" fillId="19" borderId="0" xfId="0" applyFont="1" applyFill="1" applyBorder="1" applyAlignment="1">
      <alignment horizontal="center" vertical="center"/>
    </xf>
    <xf numFmtId="0" fontId="72" fillId="10" borderId="0" xfId="0" applyFont="1" applyFill="1" applyBorder="1" applyAlignment="1">
      <alignment vertical="center"/>
    </xf>
    <xf numFmtId="18" fontId="72" fillId="10" borderId="0" xfId="0" applyNumberFormat="1" applyFont="1" applyFill="1" applyBorder="1" applyAlignment="1">
      <alignment vertical="center"/>
    </xf>
    <xf numFmtId="0" fontId="72" fillId="10" borderId="0" xfId="0" applyFont="1" applyFill="1" applyBorder="1" applyAlignment="1">
      <alignment horizontal="center" vertical="center"/>
    </xf>
    <xf numFmtId="164" fontId="22" fillId="4" borderId="3" xfId="22" applyFont="1" applyFill="1" applyBorder="1" applyAlignment="1">
      <alignment horizontal="left" vertical="center"/>
      <protection/>
    </xf>
    <xf numFmtId="164" fontId="74" fillId="4" borderId="0" xfId="22" applyFont="1" applyFill="1" applyBorder="1" applyAlignment="1">
      <alignment vertical="center"/>
      <protection/>
    </xf>
    <xf numFmtId="164" fontId="22" fillId="4" borderId="0" xfId="22" applyFont="1" applyFill="1" applyBorder="1" applyAlignment="1">
      <alignment horizontal="center" vertical="center"/>
      <protection/>
    </xf>
    <xf numFmtId="164" fontId="22" fillId="4" borderId="0" xfId="22" applyFont="1" applyFill="1" applyBorder="1" applyAlignment="1">
      <alignment horizontal="left" vertical="center"/>
      <protection/>
    </xf>
    <xf numFmtId="164" fontId="75" fillId="4" borderId="0" xfId="22" applyFont="1" applyFill="1" applyBorder="1" applyAlignment="1">
      <alignment horizontal="center" vertical="center"/>
      <protection/>
    </xf>
    <xf numFmtId="164" fontId="22" fillId="4" borderId="0" xfId="22" applyFont="1" applyFill="1" applyBorder="1" applyAlignment="1">
      <alignment vertical="center"/>
      <protection/>
    </xf>
    <xf numFmtId="18" fontId="72" fillId="4" borderId="0" xfId="0" applyNumberFormat="1" applyFont="1" applyFill="1" applyBorder="1" applyAlignment="1">
      <alignment vertical="center"/>
    </xf>
    <xf numFmtId="164" fontId="29" fillId="11" borderId="6" xfId="23" applyFont="1" applyFill="1" applyBorder="1" applyAlignment="1">
      <alignment horizontal="center" vertical="center"/>
      <protection/>
    </xf>
    <xf numFmtId="164" fontId="38" fillId="3" borderId="0" xfId="22" applyFont="1" applyFill="1" applyBorder="1" applyAlignment="1">
      <alignment horizontal="center" vertical="center"/>
      <protection/>
    </xf>
    <xf numFmtId="0" fontId="26" fillId="5" borderId="0" xfId="22" applyNumberFormat="1" applyFont="1" applyFill="1" applyBorder="1" applyAlignment="1">
      <alignment horizontal="left" vertical="center"/>
      <protection/>
    </xf>
    <xf numFmtId="164" fontId="26" fillId="5" borderId="0" xfId="22" applyFont="1" applyFill="1" applyBorder="1" applyAlignment="1" quotePrefix="1">
      <alignment horizontal="left" vertical="center"/>
      <protection/>
    </xf>
    <xf numFmtId="164" fontId="26" fillId="5" borderId="0" xfId="22" applyFont="1" applyFill="1" applyBorder="1" applyAlignment="1">
      <alignment horizontal="left" vertical="center"/>
      <protection/>
    </xf>
    <xf numFmtId="0" fontId="24" fillId="4" borderId="0" xfId="0" applyFont="1" applyFill="1" applyBorder="1" applyAlignment="1">
      <alignment vertical="center"/>
    </xf>
    <xf numFmtId="0" fontId="27" fillId="4" borderId="0" xfId="0" applyFont="1" applyFill="1" applyAlignment="1" applyProtection="1">
      <alignment vertical="center" wrapText="1"/>
      <protection locked="0"/>
    </xf>
    <xf numFmtId="0" fontId="22" fillId="4" borderId="0" xfId="0" applyFont="1" applyFill="1" applyAlignment="1">
      <alignment vertical="center"/>
    </xf>
    <xf numFmtId="164" fontId="27" fillId="4" borderId="0" xfId="22" applyNumberFormat="1" applyFont="1" applyFill="1" applyAlignment="1" applyProtection="1">
      <alignment horizontal="left" vertical="center"/>
      <protection/>
    </xf>
    <xf numFmtId="164" fontId="27" fillId="4" borderId="0" xfId="22" applyNumberFormat="1" applyFont="1" applyFill="1" applyAlignment="1" applyProtection="1">
      <alignment horizontal="left" vertical="center" wrapText="1" indent="1"/>
      <protection/>
    </xf>
    <xf numFmtId="0" fontId="27" fillId="4" borderId="0" xfId="0" applyFont="1" applyFill="1" applyAlignment="1">
      <alignment vertical="center"/>
    </xf>
    <xf numFmtId="164" fontId="27" fillId="4" borderId="0" xfId="22" applyNumberFormat="1" applyFont="1" applyFill="1" applyAlignment="1" applyProtection="1">
      <alignment vertical="center"/>
      <protection/>
    </xf>
    <xf numFmtId="168" fontId="27" fillId="4" borderId="0" xfId="22" applyNumberFormat="1" applyFont="1" applyFill="1" applyAlignment="1" applyProtection="1">
      <alignment vertical="center"/>
      <protection/>
    </xf>
    <xf numFmtId="164" fontId="27" fillId="4" borderId="0" xfId="22" applyNumberFormat="1" applyFont="1" applyFill="1" applyAlignment="1" applyProtection="1">
      <alignment horizontal="left" vertical="center" wrapText="1"/>
      <protection/>
    </xf>
    <xf numFmtId="164" fontId="27" fillId="4" borderId="0" xfId="22" applyNumberFormat="1" applyFont="1" applyFill="1" applyAlignment="1" applyProtection="1" quotePrefix="1">
      <alignment horizontal="left" vertical="center"/>
      <protection/>
    </xf>
    <xf numFmtId="0" fontId="70" fillId="4" borderId="0" xfId="0" applyFont="1" applyFill="1" applyBorder="1" applyAlignment="1">
      <alignment vertical="center"/>
    </xf>
    <xf numFmtId="168" fontId="25" fillId="5" borderId="0" xfId="22" applyNumberFormat="1" applyFont="1" applyFill="1" applyAlignment="1" applyProtection="1">
      <alignment vertical="center"/>
      <protection/>
    </xf>
    <xf numFmtId="164" fontId="25" fillId="5" borderId="0" xfId="22" applyFont="1" applyFill="1" applyAlignment="1">
      <alignment vertical="center" wrapText="1"/>
      <protection/>
    </xf>
    <xf numFmtId="164" fontId="17" fillId="5" borderId="0" xfId="22" applyNumberFormat="1" applyFont="1" applyFill="1" applyAlignment="1" applyProtection="1">
      <alignment horizontal="left" vertical="center" wrapText="1"/>
      <protection/>
    </xf>
    <xf numFmtId="0" fontId="25" fillId="5" borderId="0" xfId="0" applyFont="1" applyFill="1" applyAlignment="1">
      <alignment vertical="center"/>
    </xf>
    <xf numFmtId="164" fontId="25" fillId="5" borderId="0" xfId="22" applyNumberFormat="1" applyFont="1" applyFill="1" applyAlignment="1" applyProtection="1">
      <alignment horizontal="left" vertical="center" wrapText="1" indent="1"/>
      <protection/>
    </xf>
    <xf numFmtId="164" fontId="25" fillId="5" borderId="0" xfId="22" applyNumberFormat="1" applyFont="1" applyFill="1" applyAlignment="1" applyProtection="1">
      <alignment horizontal="left" vertical="center"/>
      <protection/>
    </xf>
    <xf numFmtId="164" fontId="7" fillId="5" borderId="0" xfId="22" applyNumberFormat="1" applyFont="1" applyFill="1" applyAlignment="1" applyProtection="1">
      <alignment horizontal="left" vertical="center"/>
      <protection/>
    </xf>
    <xf numFmtId="164" fontId="7" fillId="5" borderId="0" xfId="22" applyNumberFormat="1" applyFont="1" applyFill="1" applyAlignment="1" applyProtection="1">
      <alignment horizontal="left" vertical="center" wrapText="1" indent="1"/>
      <protection/>
    </xf>
    <xf numFmtId="164" fontId="7" fillId="5" borderId="0" xfId="22" applyNumberFormat="1" applyFont="1" applyFill="1" applyAlignment="1" applyProtection="1">
      <alignment vertical="center"/>
      <protection/>
    </xf>
    <xf numFmtId="168" fontId="7" fillId="5" borderId="0" xfId="22" applyNumberFormat="1" applyFont="1" applyFill="1" applyAlignment="1" applyProtection="1">
      <alignment vertical="center"/>
      <protection/>
    </xf>
    <xf numFmtId="164" fontId="0" fillId="5" borderId="0" xfId="22" applyFont="1" applyFill="1" applyAlignment="1">
      <alignment vertical="center"/>
      <protection/>
    </xf>
    <xf numFmtId="0" fontId="0" fillId="5" borderId="0" xfId="0" applyFont="1" applyFill="1" applyAlignment="1">
      <alignment vertical="center" wrapText="1"/>
    </xf>
    <xf numFmtId="164" fontId="25" fillId="6" borderId="0" xfId="22" applyFont="1" applyFill="1" applyAlignment="1">
      <alignment vertical="center" wrapText="1"/>
      <protection/>
    </xf>
    <xf numFmtId="0" fontId="25" fillId="6" borderId="0" xfId="0" applyFont="1" applyFill="1" applyAlignment="1">
      <alignment vertical="center"/>
    </xf>
    <xf numFmtId="168" fontId="25" fillId="6" borderId="0" xfId="22" applyNumberFormat="1" applyFont="1" applyFill="1" applyAlignment="1" applyProtection="1">
      <alignment vertical="center"/>
      <protection/>
    </xf>
    <xf numFmtId="164" fontId="25" fillId="6" borderId="0" xfId="22" applyNumberFormat="1" applyFont="1" applyFill="1" applyAlignment="1" applyProtection="1">
      <alignment horizontal="left" vertical="center" wrapText="1" indent="1"/>
      <protection/>
    </xf>
    <xf numFmtId="164" fontId="17" fillId="5" borderId="0" xfId="22" applyNumberFormat="1" applyFont="1" applyFill="1" applyAlignment="1" applyProtection="1">
      <alignment horizontal="right" vertical="center"/>
      <protection/>
    </xf>
    <xf numFmtId="164" fontId="17" fillId="5" borderId="0" xfId="22" applyNumberFormat="1" applyFont="1" applyFill="1" applyAlignment="1" applyProtection="1" quotePrefix="1">
      <alignment horizontal="center" vertical="center"/>
      <protection/>
    </xf>
    <xf numFmtId="164" fontId="25" fillId="6" borderId="0" xfId="22" applyNumberFormat="1" applyFont="1" applyFill="1" applyAlignment="1" applyProtection="1">
      <alignment horizontal="left" vertical="center"/>
      <protection/>
    </xf>
    <xf numFmtId="164" fontId="7" fillId="6" borderId="0" xfId="22" applyNumberFormat="1" applyFont="1" applyFill="1" applyAlignment="1" applyProtection="1">
      <alignment horizontal="left" vertical="center"/>
      <protection/>
    </xf>
    <xf numFmtId="164" fontId="7" fillId="6" borderId="0" xfId="22" applyNumberFormat="1" applyFont="1" applyFill="1" applyAlignment="1" applyProtection="1">
      <alignment horizontal="left" vertical="center" wrapText="1" indent="1"/>
      <protection/>
    </xf>
    <xf numFmtId="164" fontId="7" fillId="6" borderId="0" xfId="22" applyNumberFormat="1" applyFont="1" applyFill="1" applyAlignment="1" applyProtection="1">
      <alignment vertical="center"/>
      <protection/>
    </xf>
    <xf numFmtId="168" fontId="7" fillId="6" borderId="0" xfId="22" applyNumberFormat="1" applyFont="1" applyFill="1" applyAlignment="1" applyProtection="1">
      <alignment vertical="center"/>
      <protection/>
    </xf>
    <xf numFmtId="164" fontId="17" fillId="6" borderId="0" xfId="22" applyNumberFormat="1" applyFont="1" applyFill="1" applyAlignment="1" applyProtection="1">
      <alignment horizontal="left" vertical="center" wrapText="1"/>
      <protection/>
    </xf>
    <xf numFmtId="164" fontId="25" fillId="6" borderId="0" xfId="22" applyNumberFormat="1" applyFont="1" applyFill="1" applyAlignment="1" applyProtection="1">
      <alignment horizontal="left" vertical="center" wrapText="1"/>
      <protection/>
    </xf>
    <xf numFmtId="0" fontId="16" fillId="22" borderId="0" xfId="0" applyFont="1" applyFill="1" applyAlignment="1">
      <alignment horizontal="center" vertical="center"/>
    </xf>
    <xf numFmtId="0" fontId="26" fillId="22" borderId="0" xfId="0" applyFont="1" applyFill="1" applyAlignment="1">
      <alignment horizontal="center" vertical="center"/>
    </xf>
    <xf numFmtId="0" fontId="26" fillId="22" borderId="0" xfId="0" applyFont="1" applyFill="1" applyAlignment="1">
      <alignment vertical="center"/>
    </xf>
    <xf numFmtId="0" fontId="0" fillId="2" borderId="0" xfId="0" applyFill="1" applyAlignment="1">
      <alignment vertical="center"/>
    </xf>
    <xf numFmtId="0" fontId="35" fillId="2" borderId="0" xfId="0" applyFont="1" applyFill="1" applyAlignment="1" quotePrefix="1">
      <alignment horizontal="center" vertical="center"/>
    </xf>
    <xf numFmtId="0" fontId="35" fillId="2" borderId="0" xfId="0" applyFont="1" applyFill="1" applyAlignment="1">
      <alignment vertical="center"/>
    </xf>
    <xf numFmtId="0" fontId="24" fillId="2" borderId="0" xfId="0" applyFont="1" applyFill="1" applyAlignment="1">
      <alignment vertical="center"/>
    </xf>
    <xf numFmtId="164" fontId="0" fillId="5" borderId="0" xfId="22" applyFont="1" applyFill="1" applyBorder="1" applyAlignment="1">
      <alignment vertical="center"/>
      <protection/>
    </xf>
    <xf numFmtId="164" fontId="25" fillId="5" borderId="0" xfId="22" applyFont="1" applyFill="1" applyBorder="1" applyAlignment="1">
      <alignment vertical="center"/>
      <protection/>
    </xf>
    <xf numFmtId="164" fontId="25" fillId="5" borderId="0" xfId="22" applyNumberFormat="1" applyFont="1" applyFill="1" applyBorder="1" applyAlignment="1" applyProtection="1">
      <alignment vertical="center"/>
      <protection/>
    </xf>
    <xf numFmtId="18" fontId="25" fillId="5" borderId="0" xfId="22" applyNumberFormat="1" applyFont="1" applyFill="1" applyBorder="1" applyAlignment="1" applyProtection="1">
      <alignment horizontal="right" vertical="center"/>
      <protection/>
    </xf>
    <xf numFmtId="49" fontId="17" fillId="5" borderId="0" xfId="22" applyNumberFormat="1" applyFont="1" applyFill="1" applyBorder="1" applyAlignment="1" applyProtection="1">
      <alignment horizontal="left" vertical="center"/>
      <protection/>
    </xf>
    <xf numFmtId="164" fontId="0" fillId="6" borderId="0" xfId="22" applyFont="1" applyFill="1" applyBorder="1" applyAlignment="1">
      <alignment vertical="center"/>
      <protection/>
    </xf>
    <xf numFmtId="49" fontId="17" fillId="6" borderId="0" xfId="22" applyNumberFormat="1" applyFont="1" applyFill="1" applyBorder="1" applyAlignment="1" applyProtection="1">
      <alignment horizontal="left" vertical="center"/>
      <protection/>
    </xf>
    <xf numFmtId="164" fontId="25" fillId="6" borderId="0" xfId="22" applyNumberFormat="1" applyFont="1" applyFill="1" applyBorder="1" applyAlignment="1" applyProtection="1">
      <alignment vertical="center"/>
      <protection/>
    </xf>
    <xf numFmtId="18" fontId="25" fillId="6" borderId="0" xfId="22" applyNumberFormat="1" applyFont="1" applyFill="1" applyBorder="1" applyAlignment="1" applyProtection="1">
      <alignment horizontal="right" vertical="center"/>
      <protection/>
    </xf>
    <xf numFmtId="164" fontId="25" fillId="6" borderId="0" xfId="22" applyFont="1" applyFill="1" applyBorder="1" applyAlignment="1">
      <alignment vertical="center"/>
      <protection/>
    </xf>
    <xf numFmtId="18" fontId="25" fillId="5" borderId="0" xfId="22" applyNumberFormat="1" applyFont="1" applyFill="1" applyBorder="1" applyAlignment="1" applyProtection="1">
      <alignment vertical="center"/>
      <protection/>
    </xf>
    <xf numFmtId="18" fontId="25" fillId="6" borderId="0" xfId="22" applyNumberFormat="1" applyFont="1" applyFill="1" applyBorder="1" applyAlignment="1" applyProtection="1">
      <alignment vertical="center"/>
      <protection/>
    </xf>
    <xf numFmtId="18" fontId="0" fillId="6" borderId="0" xfId="22" applyNumberFormat="1" applyFont="1" applyFill="1" applyBorder="1" applyAlignment="1">
      <alignment vertical="center"/>
      <protection/>
    </xf>
    <xf numFmtId="18" fontId="0" fillId="5" borderId="0" xfId="22" applyNumberFormat="1" applyFont="1" applyFill="1" applyBorder="1" applyAlignment="1">
      <alignment vertical="center"/>
      <protection/>
    </xf>
    <xf numFmtId="0" fontId="0" fillId="4" borderId="0" xfId="0" applyFill="1" applyAlignment="1">
      <alignment/>
    </xf>
    <xf numFmtId="0" fontId="35" fillId="4" borderId="0" xfId="0" applyFont="1" applyFill="1" applyAlignment="1" quotePrefix="1">
      <alignment horizontal="center"/>
    </xf>
    <xf numFmtId="0" fontId="35" fillId="4" borderId="0" xfId="0" applyFont="1" applyFill="1" applyAlignment="1">
      <alignment/>
    </xf>
    <xf numFmtId="0" fontId="24" fillId="4" borderId="0" xfId="0" applyFont="1" applyFill="1" applyAlignment="1">
      <alignment/>
    </xf>
    <xf numFmtId="0" fontId="3" fillId="4" borderId="0" xfId="0" applyFont="1" applyFill="1" applyAlignment="1">
      <alignment/>
    </xf>
    <xf numFmtId="0" fontId="3" fillId="4" borderId="0" xfId="0" applyFont="1" applyFill="1" applyAlignment="1">
      <alignment/>
    </xf>
    <xf numFmtId="0" fontId="26" fillId="22" borderId="0" xfId="0" applyFont="1" applyFill="1" applyAlignment="1">
      <alignment/>
    </xf>
    <xf numFmtId="0" fontId="16" fillId="22" borderId="0" xfId="0" applyFont="1" applyFill="1" applyAlignment="1">
      <alignment vertical="center"/>
    </xf>
    <xf numFmtId="0" fontId="35" fillId="2" borderId="0" xfId="0" applyFont="1" applyFill="1" applyAlignment="1">
      <alignment horizontal="left" vertical="center"/>
    </xf>
    <xf numFmtId="0" fontId="24" fillId="2" borderId="0" xfId="0" applyFont="1" applyFill="1" applyAlignment="1">
      <alignment horizontal="left" vertical="center"/>
    </xf>
    <xf numFmtId="0" fontId="17" fillId="6" borderId="0" xfId="22" applyNumberFormat="1" applyFont="1" applyFill="1" applyAlignment="1" applyProtection="1">
      <alignment horizontal="left" vertical="center"/>
      <protection locked="0"/>
    </xf>
    <xf numFmtId="164" fontId="25" fillId="6" borderId="0" xfId="22" applyFont="1" applyFill="1" applyAlignment="1" applyProtection="1">
      <alignment vertical="center"/>
      <protection locked="0"/>
    </xf>
    <xf numFmtId="164" fontId="17" fillId="6" borderId="0" xfId="22" applyNumberFormat="1" applyFont="1" applyFill="1" applyAlignment="1" applyProtection="1">
      <alignment horizontal="left" vertical="center"/>
      <protection locked="0"/>
    </xf>
    <xf numFmtId="164" fontId="25" fillId="6" borderId="0" xfId="22" applyNumberFormat="1" applyFont="1" applyFill="1" applyAlignment="1" applyProtection="1">
      <alignment vertical="center"/>
      <protection locked="0"/>
    </xf>
    <xf numFmtId="168" fontId="25" fillId="6" borderId="0" xfId="22" applyNumberFormat="1" applyFont="1" applyFill="1" applyAlignment="1" applyProtection="1">
      <alignment horizontal="right" vertical="center"/>
      <protection locked="0"/>
    </xf>
    <xf numFmtId="164" fontId="0" fillId="6" borderId="0" xfId="22" applyFont="1" applyFill="1" applyAlignment="1" applyProtection="1">
      <alignment vertical="center"/>
      <protection locked="0"/>
    </xf>
    <xf numFmtId="0" fontId="17" fillId="5" borderId="0" xfId="22" applyNumberFormat="1" applyFont="1" applyFill="1" applyAlignment="1" applyProtection="1" quotePrefix="1">
      <alignment horizontal="left" vertical="center"/>
      <protection locked="0"/>
    </xf>
    <xf numFmtId="164" fontId="25" fillId="5" borderId="0" xfId="22" applyFont="1" applyFill="1" applyAlignment="1" applyProtection="1">
      <alignment vertical="center"/>
      <protection locked="0"/>
    </xf>
    <xf numFmtId="164" fontId="17" fillId="5" borderId="0" xfId="22" applyNumberFormat="1" applyFont="1" applyFill="1" applyAlignment="1" applyProtection="1">
      <alignment horizontal="left" vertical="center"/>
      <protection locked="0"/>
    </xf>
    <xf numFmtId="164" fontId="25" fillId="5" borderId="0" xfId="22" applyNumberFormat="1" applyFont="1" applyFill="1" applyAlignment="1" applyProtection="1">
      <alignment vertical="center"/>
      <protection locked="0"/>
    </xf>
    <xf numFmtId="168" fontId="25" fillId="5" borderId="0" xfId="22" applyNumberFormat="1" applyFont="1" applyFill="1" applyAlignment="1" applyProtection="1">
      <alignment horizontal="right" vertical="center"/>
      <protection locked="0"/>
    </xf>
    <xf numFmtId="164" fontId="0" fillId="5" borderId="0" xfId="22" applyFont="1" applyFill="1" applyAlignment="1" applyProtection="1">
      <alignment vertical="center"/>
      <protection locked="0"/>
    </xf>
    <xf numFmtId="0" fontId="17" fillId="6" borderId="0" xfId="22" applyNumberFormat="1" applyFont="1" applyFill="1" applyAlignment="1" applyProtection="1" quotePrefix="1">
      <alignment horizontal="left" vertical="center"/>
      <protection locked="0"/>
    </xf>
    <xf numFmtId="164" fontId="25" fillId="6" borderId="0" xfId="22" applyNumberFormat="1" applyFont="1" applyFill="1" applyAlignment="1" applyProtection="1">
      <alignment horizontal="left" vertical="center"/>
      <protection locked="0"/>
    </xf>
    <xf numFmtId="164" fontId="17" fillId="5" borderId="0" xfId="22" applyNumberFormat="1" applyFont="1" applyFill="1" applyAlignment="1" applyProtection="1" quotePrefix="1">
      <alignment horizontal="left" vertical="center"/>
      <protection locked="0"/>
    </xf>
    <xf numFmtId="164" fontId="25" fillId="5" borderId="0" xfId="22" applyNumberFormat="1" applyFont="1" applyFill="1" applyAlignment="1" applyProtection="1">
      <alignment horizontal="left" vertical="center"/>
      <protection locked="0"/>
    </xf>
    <xf numFmtId="164" fontId="25" fillId="6" borderId="0" xfId="22" applyNumberFormat="1" applyFont="1" applyFill="1" applyAlignment="1" applyProtection="1" quotePrefix="1">
      <alignment horizontal="left" vertical="center"/>
      <protection locked="0"/>
    </xf>
    <xf numFmtId="164" fontId="25" fillId="5" borderId="0" xfId="22" applyFont="1" applyFill="1" applyAlignment="1" applyProtection="1">
      <alignment horizontal="left" vertical="center"/>
      <protection locked="0"/>
    </xf>
    <xf numFmtId="164" fontId="25" fillId="6" borderId="0" xfId="22" applyFont="1" applyFill="1" applyAlignment="1" applyProtection="1">
      <alignment horizontal="left" vertical="center"/>
      <protection locked="0"/>
    </xf>
    <xf numFmtId="0" fontId="27" fillId="4" borderId="0" xfId="22" applyNumberFormat="1" applyFont="1" applyFill="1" applyAlignment="1" applyProtection="1">
      <alignment horizontal="left" vertical="center"/>
      <protection locked="0"/>
    </xf>
    <xf numFmtId="164" fontId="27" fillId="4" borderId="0" xfId="22" applyNumberFormat="1" applyFont="1" applyFill="1" applyAlignment="1" applyProtection="1">
      <alignment horizontal="left" vertical="center"/>
      <protection locked="0"/>
    </xf>
    <xf numFmtId="164" fontId="27" fillId="4" borderId="0" xfId="22" applyNumberFormat="1" applyFont="1" applyFill="1" applyAlignment="1" applyProtection="1">
      <alignment vertical="center"/>
      <protection locked="0"/>
    </xf>
    <xf numFmtId="168" fontId="27" fillId="4" borderId="0" xfId="22" applyNumberFormat="1" applyFont="1" applyFill="1" applyAlignment="1" applyProtection="1">
      <alignment horizontal="right" vertical="center"/>
      <protection locked="0"/>
    </xf>
    <xf numFmtId="164" fontId="22" fillId="4" borderId="0" xfId="22" applyFont="1" applyFill="1" applyAlignment="1" applyProtection="1">
      <alignment vertical="center"/>
      <protection locked="0"/>
    </xf>
    <xf numFmtId="0" fontId="43" fillId="26" borderId="20" xfId="0" applyFont="1" applyFill="1" applyBorder="1" applyAlignment="1">
      <alignment horizontal="center" vertical="center"/>
    </xf>
    <xf numFmtId="0" fontId="43" fillId="26" borderId="21" xfId="0" applyFont="1" applyFill="1" applyBorder="1" applyAlignment="1">
      <alignment horizontal="center" vertical="center"/>
    </xf>
    <xf numFmtId="199" fontId="12" fillId="26" borderId="28" xfId="0" applyNumberFormat="1" applyFont="1" applyFill="1" applyBorder="1" applyAlignment="1">
      <alignment horizontal="center" vertical="center"/>
    </xf>
    <xf numFmtId="199" fontId="12" fillId="26" borderId="29" xfId="0" applyNumberFormat="1" applyFont="1" applyFill="1" applyBorder="1" applyAlignment="1">
      <alignment horizontal="center" vertical="center"/>
    </xf>
    <xf numFmtId="199" fontId="13" fillId="26" borderId="30" xfId="0" applyNumberFormat="1" applyFont="1" applyFill="1" applyBorder="1" applyAlignment="1">
      <alignment horizontal="center" vertical="center"/>
    </xf>
    <xf numFmtId="199" fontId="13" fillId="26" borderId="20" xfId="0" applyNumberFormat="1" applyFont="1" applyFill="1" applyBorder="1" applyAlignment="1">
      <alignment horizontal="center" vertical="center"/>
    </xf>
    <xf numFmtId="199" fontId="13" fillId="26" borderId="21" xfId="0" applyNumberFormat="1" applyFont="1" applyFill="1" applyBorder="1" applyAlignment="1">
      <alignment horizontal="center" vertical="center"/>
    </xf>
    <xf numFmtId="199" fontId="12" fillId="26" borderId="28" xfId="0" applyNumberFormat="1" applyFont="1" applyFill="1" applyBorder="1" applyAlignment="1">
      <alignment horizontal="right" vertical="center"/>
    </xf>
    <xf numFmtId="0" fontId="72" fillId="26" borderId="0" xfId="0" applyFont="1" applyFill="1" applyBorder="1" applyAlignment="1">
      <alignment vertical="center"/>
    </xf>
    <xf numFmtId="18" fontId="72" fillId="26" borderId="0" xfId="0" applyNumberFormat="1" applyFont="1" applyFill="1" applyBorder="1" applyAlignment="1">
      <alignment vertical="center"/>
    </xf>
    <xf numFmtId="0" fontId="72" fillId="26" borderId="0" xfId="0" applyFont="1" applyFill="1" applyBorder="1" applyAlignment="1">
      <alignment horizontal="center" vertical="center"/>
    </xf>
    <xf numFmtId="164" fontId="21" fillId="4" borderId="0" xfId="22" applyFont="1" applyFill="1" applyBorder="1" applyAlignment="1">
      <alignment vertical="center"/>
      <protection/>
    </xf>
    <xf numFmtId="0" fontId="17" fillId="22" borderId="0" xfId="0" applyFont="1" applyFill="1" applyAlignment="1">
      <alignment vertical="center"/>
    </xf>
    <xf numFmtId="0" fontId="26" fillId="22" borderId="0" xfId="0" applyFont="1" applyFill="1" applyAlignment="1">
      <alignment vertical="center"/>
    </xf>
    <xf numFmtId="0" fontId="25" fillId="2" borderId="0" xfId="0" applyFont="1" applyFill="1" applyAlignment="1">
      <alignment vertical="center"/>
    </xf>
    <xf numFmtId="0" fontId="25" fillId="5" borderId="0" xfId="0" applyFont="1" applyFill="1" applyAlignment="1">
      <alignment horizontal="left" vertical="center"/>
    </xf>
    <xf numFmtId="164" fontId="71" fillId="5" borderId="0" xfId="22" applyFont="1" applyFill="1" applyBorder="1" applyAlignment="1" applyProtection="1">
      <alignment horizontal="left" vertical="center"/>
      <protection locked="0"/>
    </xf>
    <xf numFmtId="164" fontId="25" fillId="6" borderId="0" xfId="22" applyFont="1" applyFill="1" applyAlignment="1">
      <alignment horizontal="left" vertical="center"/>
      <protection/>
    </xf>
    <xf numFmtId="164" fontId="25" fillId="6" borderId="0" xfId="22" applyFont="1" applyFill="1" applyAlignment="1">
      <alignment vertical="center"/>
      <protection/>
    </xf>
    <xf numFmtId="164" fontId="25" fillId="5" borderId="0" xfId="22" applyFont="1" applyFill="1" applyAlignment="1">
      <alignment vertical="center"/>
      <protection/>
    </xf>
    <xf numFmtId="164" fontId="17" fillId="6" borderId="0" xfId="22" applyNumberFormat="1" applyFont="1" applyFill="1" applyBorder="1" applyAlignment="1" applyProtection="1">
      <alignment horizontal="left" vertical="center" wrapText="1"/>
      <protection/>
    </xf>
    <xf numFmtId="0" fontId="19" fillId="2" borderId="17" xfId="0" applyFont="1" applyFill="1" applyBorder="1" applyAlignment="1">
      <alignment horizontal="left" vertical="center"/>
    </xf>
    <xf numFmtId="0" fontId="0" fillId="3" borderId="0" xfId="0" applyFill="1" applyBorder="1" applyAlignment="1">
      <alignment vertical="center"/>
    </xf>
    <xf numFmtId="0" fontId="9" fillId="2" borderId="0" xfId="0" applyFont="1" applyFill="1" applyAlignment="1">
      <alignment vertical="center"/>
    </xf>
    <xf numFmtId="164" fontId="17" fillId="3" borderId="39" xfId="22" applyNumberFormat="1" applyFont="1" applyFill="1" applyBorder="1" applyAlignment="1" applyProtection="1">
      <alignment horizontal="left" vertical="center"/>
      <protection/>
    </xf>
    <xf numFmtId="0" fontId="17" fillId="5" borderId="0" xfId="0" applyFont="1" applyFill="1" applyAlignment="1">
      <alignment horizontal="left" vertical="center"/>
    </xf>
    <xf numFmtId="164" fontId="25" fillId="5" borderId="0" xfId="23" applyFont="1" applyFill="1" applyBorder="1" applyAlignment="1">
      <alignment horizontal="left" vertical="center" indent="2"/>
      <protection/>
    </xf>
    <xf numFmtId="0" fontId="17" fillId="5" borderId="0" xfId="0" applyFont="1" applyFill="1" applyAlignment="1">
      <alignment horizontal="left" vertical="center" indent="4"/>
    </xf>
    <xf numFmtId="164" fontId="7" fillId="5" borderId="0" xfId="0" applyNumberFormat="1" applyFont="1" applyFill="1" applyBorder="1" applyAlignment="1" applyProtection="1">
      <alignment horizontal="left" vertical="center" indent="2"/>
      <protection/>
    </xf>
    <xf numFmtId="164" fontId="25" fillId="5" borderId="0" xfId="23" applyNumberFormat="1" applyFont="1" applyFill="1" applyBorder="1" applyAlignment="1" applyProtection="1">
      <alignment horizontal="left" vertical="center" indent="2"/>
      <protection/>
    </xf>
    <xf numFmtId="164" fontId="17" fillId="6" borderId="0" xfId="23" applyNumberFormat="1" applyFont="1" applyFill="1" applyBorder="1" applyAlignment="1" applyProtection="1">
      <alignment horizontal="left" vertical="center" indent="2"/>
      <protection/>
    </xf>
    <xf numFmtId="0" fontId="26" fillId="5" borderId="0" xfId="0" applyFont="1" applyFill="1" applyBorder="1" applyAlignment="1">
      <alignment vertical="center"/>
    </xf>
    <xf numFmtId="0" fontId="35" fillId="2" borderId="0" xfId="0" applyFont="1" applyFill="1" applyAlignment="1">
      <alignment horizontal="center"/>
    </xf>
    <xf numFmtId="0" fontId="59" fillId="25" borderId="0" xfId="0" applyFont="1" applyFill="1" applyBorder="1" applyAlignment="1">
      <alignment vertical="center"/>
    </xf>
    <xf numFmtId="0" fontId="17" fillId="21" borderId="0" xfId="0" applyFont="1" applyFill="1" applyAlignment="1">
      <alignment/>
    </xf>
    <xf numFmtId="18" fontId="25" fillId="5" borderId="0" xfId="0" applyNumberFormat="1" applyFont="1" applyFill="1" applyBorder="1" applyAlignment="1">
      <alignment vertical="center"/>
    </xf>
    <xf numFmtId="18" fontId="25" fillId="0" borderId="0" xfId="0" applyNumberFormat="1" applyFont="1" applyFill="1" applyBorder="1" applyAlignment="1">
      <alignment vertical="center"/>
    </xf>
    <xf numFmtId="18" fontId="25" fillId="6" borderId="0" xfId="0" applyNumberFormat="1"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1" fillId="4" borderId="0" xfId="0" applyFont="1" applyFill="1" applyBorder="1" applyAlignment="1">
      <alignment horizontal="left" vertical="center"/>
    </xf>
    <xf numFmtId="0" fontId="3" fillId="0" borderId="0" xfId="0" applyFont="1" applyFill="1" applyBorder="1" applyAlignment="1">
      <alignment horizontal="left"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6" fillId="2" borderId="0" xfId="0" applyFont="1" applyFill="1" applyAlignment="1">
      <alignment horizontal="right" vertical="center"/>
    </xf>
    <xf numFmtId="0" fontId="16" fillId="2" borderId="0" xfId="0" applyFont="1" applyFill="1" applyBorder="1" applyAlignment="1">
      <alignment horizontal="center" vertical="center"/>
    </xf>
    <xf numFmtId="0" fontId="16" fillId="2" borderId="0" xfId="0" applyFont="1" applyFill="1" applyBorder="1" applyAlignment="1">
      <alignment horizontal="right" vertical="center"/>
    </xf>
    <xf numFmtId="0" fontId="83" fillId="4" borderId="28"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24" borderId="28" xfId="0" applyFont="1" applyFill="1" applyBorder="1" applyAlignment="1">
      <alignment horizontal="center" vertical="center" wrapText="1"/>
    </xf>
    <xf numFmtId="0" fontId="22" fillId="10" borderId="28" xfId="0" applyFont="1" applyFill="1" applyBorder="1" applyAlignment="1">
      <alignment horizontal="center" vertical="center" wrapText="1"/>
    </xf>
    <xf numFmtId="0" fontId="16" fillId="24" borderId="40"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14" borderId="28"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16" fillId="7" borderId="28" xfId="0" applyFont="1" applyFill="1" applyBorder="1" applyAlignment="1">
      <alignment horizontal="center" vertical="center" wrapText="1"/>
    </xf>
    <xf numFmtId="0" fontId="21" fillId="2" borderId="0"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horizontal="right" vertical="center"/>
    </xf>
    <xf numFmtId="0" fontId="84" fillId="2" borderId="0" xfId="0" applyFont="1" applyFill="1" applyAlignment="1">
      <alignment vertical="center"/>
    </xf>
    <xf numFmtId="0" fontId="84" fillId="2" borderId="0" xfId="0" applyFont="1" applyFill="1" applyAlignment="1">
      <alignment horizontal="left" vertical="center"/>
    </xf>
    <xf numFmtId="0" fontId="84" fillId="2" borderId="0" xfId="0" applyFont="1" applyFill="1" applyAlignment="1">
      <alignment horizontal="center" vertical="center"/>
    </xf>
    <xf numFmtId="0" fontId="84" fillId="2" borderId="0" xfId="0" applyFont="1" applyFill="1" applyAlignment="1">
      <alignment horizontal="right" vertical="center"/>
    </xf>
    <xf numFmtId="0" fontId="84" fillId="2" borderId="0" xfId="0" applyFont="1" applyFill="1" applyAlignment="1" quotePrefix="1">
      <alignment horizontal="left" vertical="center" indent="2"/>
    </xf>
    <xf numFmtId="0" fontId="84" fillId="2" borderId="0" xfId="0" applyFont="1" applyFill="1" applyAlignment="1">
      <alignment horizontal="left" vertical="center" indent="2"/>
    </xf>
    <xf numFmtId="0" fontId="85" fillId="2" borderId="0" xfId="0" applyFont="1" applyFill="1" applyAlignment="1">
      <alignment vertical="center"/>
    </xf>
    <xf numFmtId="0" fontId="85" fillId="2" borderId="0" xfId="0" applyFont="1" applyFill="1" applyAlignment="1">
      <alignment horizontal="center" vertical="center"/>
    </xf>
    <xf numFmtId="0" fontId="85" fillId="2" borderId="0" xfId="0" applyFont="1" applyFill="1" applyAlignment="1">
      <alignment horizontal="right" vertical="center"/>
    </xf>
    <xf numFmtId="164" fontId="17" fillId="6" borderId="0" xfId="0" applyNumberFormat="1" applyFont="1" applyFill="1" applyBorder="1" applyAlignment="1" applyProtection="1">
      <alignment horizontal="left" vertical="center" indent="8"/>
      <protection/>
    </xf>
    <xf numFmtId="0" fontId="0" fillId="0" borderId="0" xfId="0" applyAlignment="1">
      <alignment horizontal="left"/>
    </xf>
    <xf numFmtId="164" fontId="17" fillId="3" borderId="1" xfId="23" applyNumberFormat="1" applyFont="1" applyFill="1" applyBorder="1" applyAlignment="1" applyProtection="1">
      <alignment horizontal="left" vertical="center" indent="2"/>
      <protection/>
    </xf>
    <xf numFmtId="164" fontId="34" fillId="4" borderId="39" xfId="23" applyNumberFormat="1" applyFont="1" applyFill="1" applyBorder="1" applyAlignment="1" applyProtection="1">
      <alignment horizontal="left" vertical="center" indent="2"/>
      <protection/>
    </xf>
    <xf numFmtId="164" fontId="17" fillId="3" borderId="3" xfId="23" applyNumberFormat="1" applyFont="1" applyFill="1" applyBorder="1" applyAlignment="1" applyProtection="1">
      <alignment horizontal="left" vertical="center" indent="2"/>
      <protection/>
    </xf>
    <xf numFmtId="164" fontId="17" fillId="3" borderId="39" xfId="23" applyNumberFormat="1" applyFont="1" applyFill="1" applyBorder="1" applyAlignment="1" applyProtection="1">
      <alignment horizontal="left" vertical="center" indent="2"/>
      <protection/>
    </xf>
    <xf numFmtId="164" fontId="17" fillId="6" borderId="0" xfId="23" applyNumberFormat="1" applyFont="1" applyFill="1" applyBorder="1" applyAlignment="1" applyProtection="1">
      <alignment horizontal="center" vertical="center" wrapText="1"/>
      <protection/>
    </xf>
    <xf numFmtId="164" fontId="17" fillId="6" borderId="0" xfId="22" applyNumberFormat="1" applyFont="1" applyFill="1" applyBorder="1" applyAlignment="1" applyProtection="1">
      <alignment horizontal="left" vertical="center" indent="2"/>
      <protection/>
    </xf>
    <xf numFmtId="164" fontId="87" fillId="5" borderId="0" xfId="21" applyNumberFormat="1" applyFont="1" applyFill="1" applyBorder="1" applyAlignment="1" applyProtection="1">
      <alignment horizontal="left" vertical="center" indent="2"/>
      <protection/>
    </xf>
    <xf numFmtId="0" fontId="73" fillId="27" borderId="0" xfId="0" applyFont="1" applyFill="1" applyBorder="1" applyAlignment="1">
      <alignment vertical="center"/>
    </xf>
    <xf numFmtId="18" fontId="73" fillId="27" borderId="0" xfId="0" applyNumberFormat="1" applyFont="1" applyFill="1" applyBorder="1" applyAlignment="1">
      <alignment vertical="center"/>
    </xf>
    <xf numFmtId="0" fontId="73" fillId="27" borderId="0" xfId="0" applyFont="1" applyFill="1" applyBorder="1" applyAlignment="1">
      <alignment horizontal="center" vertical="center"/>
    </xf>
    <xf numFmtId="0" fontId="59" fillId="27" borderId="0" xfId="0" applyFont="1" applyFill="1" applyBorder="1" applyAlignment="1">
      <alignment vertical="center"/>
    </xf>
    <xf numFmtId="0" fontId="20" fillId="6" borderId="0" xfId="0" applyFont="1" applyFill="1" applyBorder="1" applyAlignment="1">
      <alignment horizontal="left" indent="2"/>
    </xf>
    <xf numFmtId="199" fontId="13" fillId="27" borderId="28" xfId="0" applyNumberFormat="1" applyFont="1" applyFill="1" applyBorder="1" applyAlignment="1">
      <alignment horizontal="center" vertical="center"/>
    </xf>
    <xf numFmtId="0" fontId="42" fillId="27" borderId="20" xfId="0" applyFont="1" applyFill="1" applyBorder="1" applyAlignment="1">
      <alignment horizontal="center" vertical="center"/>
    </xf>
    <xf numFmtId="0" fontId="42" fillId="27" borderId="21" xfId="0" applyFont="1" applyFill="1" applyBorder="1" applyAlignment="1">
      <alignment horizontal="center" vertical="center"/>
    </xf>
    <xf numFmtId="199" fontId="13" fillId="27" borderId="28" xfId="0" applyNumberFormat="1" applyFont="1" applyFill="1" applyBorder="1" applyAlignment="1">
      <alignment horizontal="right" vertical="center"/>
    </xf>
    <xf numFmtId="199" fontId="13" fillId="27" borderId="29" xfId="0" applyNumberFormat="1" applyFont="1" applyFill="1" applyBorder="1" applyAlignment="1">
      <alignment horizontal="center" vertical="center"/>
    </xf>
    <xf numFmtId="199" fontId="13" fillId="27" borderId="30" xfId="0" applyNumberFormat="1" applyFont="1" applyFill="1" applyBorder="1" applyAlignment="1">
      <alignment horizontal="center" vertical="center"/>
    </xf>
    <xf numFmtId="199" fontId="13" fillId="27" borderId="20" xfId="0" applyNumberFormat="1" applyFont="1" applyFill="1" applyBorder="1" applyAlignment="1">
      <alignment horizontal="center" vertical="center"/>
    </xf>
    <xf numFmtId="199" fontId="13" fillId="27" borderId="21" xfId="0" applyNumberFormat="1" applyFont="1" applyFill="1" applyBorder="1" applyAlignment="1">
      <alignment horizontal="center" vertical="center"/>
    </xf>
    <xf numFmtId="164" fontId="88" fillId="5" borderId="0" xfId="22" applyFont="1" applyFill="1" applyBorder="1" applyAlignment="1">
      <alignment horizontal="left" vertical="center"/>
      <protection/>
    </xf>
    <xf numFmtId="0" fontId="89" fillId="5" borderId="0" xfId="22" applyNumberFormat="1" applyFont="1" applyFill="1" applyBorder="1" applyAlignment="1">
      <alignment horizontal="left" vertical="center"/>
      <protection/>
    </xf>
    <xf numFmtId="164" fontId="89" fillId="5" borderId="0" xfId="22" applyNumberFormat="1" applyFont="1" applyFill="1" applyBorder="1" applyAlignment="1" applyProtection="1">
      <alignment horizontal="left" vertical="center"/>
      <protection/>
    </xf>
    <xf numFmtId="164" fontId="89" fillId="5" borderId="0" xfId="22" applyNumberFormat="1" applyFont="1" applyFill="1" applyBorder="1" applyAlignment="1" applyProtection="1">
      <alignment horizontal="center" vertical="center"/>
      <protection/>
    </xf>
    <xf numFmtId="168" fontId="89" fillId="5" borderId="0" xfId="22" applyNumberFormat="1" applyFont="1" applyFill="1" applyBorder="1" applyAlignment="1" applyProtection="1">
      <alignment horizontal="center" vertical="center"/>
      <protection/>
    </xf>
    <xf numFmtId="0" fontId="17" fillId="5" borderId="0" xfId="0" applyFont="1" applyFill="1" applyAlignment="1">
      <alignment vertical="center"/>
    </xf>
    <xf numFmtId="0" fontId="70" fillId="0" borderId="0" xfId="0" applyFont="1" applyFill="1" applyBorder="1" applyAlignment="1">
      <alignment vertical="center"/>
    </xf>
    <xf numFmtId="164" fontId="17" fillId="0" borderId="0" xfId="22" applyNumberFormat="1" applyFont="1" applyFill="1" applyAlignment="1" applyProtection="1">
      <alignment horizontal="left" vertical="center"/>
      <protection/>
    </xf>
    <xf numFmtId="164" fontId="25" fillId="0" borderId="0" xfId="22" applyNumberFormat="1" applyFont="1" applyFill="1" applyAlignment="1" applyProtection="1">
      <alignment horizontal="left" vertical="center" wrapText="1" indent="1"/>
      <protection/>
    </xf>
    <xf numFmtId="0" fontId="25" fillId="0" borderId="0" xfId="0" applyFont="1" applyFill="1" applyAlignment="1">
      <alignment vertical="center"/>
    </xf>
    <xf numFmtId="164" fontId="25" fillId="0" borderId="0" xfId="22" applyNumberFormat="1" applyFont="1" applyFill="1" applyAlignment="1" applyProtection="1">
      <alignment vertical="center"/>
      <protection/>
    </xf>
    <xf numFmtId="168" fontId="25" fillId="0" borderId="0" xfId="22" applyNumberFormat="1" applyFont="1" applyFill="1" applyAlignment="1" applyProtection="1">
      <alignment vertical="center"/>
      <protection/>
    </xf>
    <xf numFmtId="18" fontId="25" fillId="0" borderId="0" xfId="22" applyNumberFormat="1" applyFont="1" applyFill="1" applyBorder="1" applyAlignment="1" applyProtection="1">
      <alignment horizontal="right" vertical="center"/>
      <protection/>
    </xf>
    <xf numFmtId="0" fontId="35" fillId="2" borderId="0" xfId="0" applyFont="1" applyFill="1" applyAlignment="1">
      <alignment vertical="center"/>
    </xf>
    <xf numFmtId="164" fontId="65" fillId="5" borderId="0" xfId="23" applyNumberFormat="1" applyFont="1" applyFill="1" applyBorder="1" applyAlignment="1" applyProtection="1">
      <alignment horizontal="left" vertical="center"/>
      <protection/>
    </xf>
    <xf numFmtId="164" fontId="25" fillId="5" borderId="0" xfId="22" applyNumberFormat="1" applyFont="1" applyFill="1" applyBorder="1" applyAlignment="1" applyProtection="1">
      <alignment horizontal="left" vertical="center" indent="2"/>
      <protection/>
    </xf>
    <xf numFmtId="164" fontId="17" fillId="5" borderId="0" xfId="23" applyFont="1" applyFill="1" applyBorder="1" applyAlignment="1">
      <alignment horizontal="left" vertical="center" indent="2"/>
      <protection/>
    </xf>
    <xf numFmtId="164" fontId="17" fillId="5" borderId="0" xfId="22" applyFont="1" applyFill="1" applyBorder="1" applyAlignment="1">
      <alignment horizontal="left" vertical="center" indent="2"/>
      <protection/>
    </xf>
    <xf numFmtId="0" fontId="25" fillId="6" borderId="0" xfId="0" applyFont="1" applyFill="1" applyAlignment="1" applyProtection="1">
      <alignment vertical="center" wrapText="1"/>
      <protection locked="0"/>
    </xf>
    <xf numFmtId="0" fontId="92" fillId="6" borderId="0" xfId="0" applyFont="1" applyFill="1" applyAlignment="1">
      <alignment horizontal="left"/>
    </xf>
    <xf numFmtId="0" fontId="46" fillId="28" borderId="33" xfId="0" applyFont="1" applyFill="1" applyBorder="1" applyAlignment="1" quotePrefix="1">
      <alignment horizontal="center" vertical="center" wrapText="1"/>
    </xf>
    <xf numFmtId="0" fontId="37" fillId="27" borderId="20" xfId="0" applyFont="1" applyFill="1" applyBorder="1" applyAlignment="1">
      <alignment horizontal="center" vertical="center"/>
    </xf>
    <xf numFmtId="0" fontId="37" fillId="27" borderId="21" xfId="0" applyFont="1" applyFill="1" applyBorder="1" applyAlignment="1">
      <alignment horizontal="center" vertical="center"/>
    </xf>
    <xf numFmtId="0" fontId="44" fillId="4" borderId="20" xfId="0" applyFont="1" applyFill="1" applyBorder="1" applyAlignment="1">
      <alignment horizontal="center" vertical="center"/>
    </xf>
    <xf numFmtId="0" fontId="44" fillId="4" borderId="21" xfId="0" applyFont="1" applyFill="1" applyBorder="1" applyAlignment="1">
      <alignment horizontal="center" vertical="center"/>
    </xf>
    <xf numFmtId="0" fontId="42" fillId="18" borderId="20" xfId="0" applyFont="1" applyFill="1" applyBorder="1" applyAlignment="1">
      <alignment horizontal="center" vertical="center"/>
    </xf>
    <xf numFmtId="0" fontId="42" fillId="18" borderId="21" xfId="0" applyFont="1" applyFill="1" applyBorder="1" applyAlignment="1">
      <alignment horizontal="center" vertical="center"/>
    </xf>
    <xf numFmtId="0" fontId="42" fillId="7" borderId="20" xfId="0" applyFont="1" applyFill="1" applyBorder="1" applyAlignment="1">
      <alignment horizontal="center" vertical="center"/>
    </xf>
    <xf numFmtId="0" fontId="42" fillId="7" borderId="21" xfId="0" applyFont="1" applyFill="1" applyBorder="1" applyAlignment="1">
      <alignment horizontal="center" vertical="center"/>
    </xf>
    <xf numFmtId="199" fontId="13" fillId="18" borderId="20" xfId="0" applyNumberFormat="1" applyFont="1" applyFill="1" applyBorder="1" applyAlignment="1">
      <alignment horizontal="center" vertical="center"/>
    </xf>
    <xf numFmtId="199" fontId="13" fillId="18" borderId="21" xfId="0" applyNumberFormat="1" applyFont="1" applyFill="1" applyBorder="1" applyAlignment="1">
      <alignment horizontal="center" vertical="center"/>
    </xf>
    <xf numFmtId="199" fontId="13" fillId="18" borderId="28" xfId="0" applyNumberFormat="1" applyFont="1" applyFill="1" applyBorder="1" applyAlignment="1">
      <alignment horizontal="center" vertical="center"/>
    </xf>
    <xf numFmtId="199" fontId="13" fillId="18" borderId="29" xfId="0" applyNumberFormat="1" applyFont="1" applyFill="1" applyBorder="1" applyAlignment="1">
      <alignment horizontal="center" vertical="center"/>
    </xf>
    <xf numFmtId="199" fontId="13" fillId="7" borderId="28" xfId="0" applyNumberFormat="1" applyFont="1" applyFill="1" applyBorder="1" applyAlignment="1">
      <alignment horizontal="center" vertical="center"/>
    </xf>
    <xf numFmtId="199" fontId="13" fillId="7" borderId="29" xfId="0" applyNumberFormat="1" applyFont="1" applyFill="1" applyBorder="1" applyAlignment="1">
      <alignment horizontal="center" vertical="center"/>
    </xf>
    <xf numFmtId="199" fontId="13" fillId="7" borderId="30" xfId="0" applyNumberFormat="1" applyFont="1" applyFill="1" applyBorder="1" applyAlignment="1">
      <alignment horizontal="center" vertical="center"/>
    </xf>
    <xf numFmtId="199" fontId="13" fillId="7" borderId="20" xfId="0" applyNumberFormat="1" applyFont="1" applyFill="1" applyBorder="1" applyAlignment="1">
      <alignment horizontal="center" vertical="center"/>
    </xf>
    <xf numFmtId="199" fontId="13" fillId="7" borderId="21" xfId="0" applyNumberFormat="1" applyFont="1" applyFill="1" applyBorder="1" applyAlignment="1">
      <alignment horizontal="center" vertical="center"/>
    </xf>
    <xf numFmtId="199" fontId="13" fillId="7" borderId="28" xfId="0" applyNumberFormat="1" applyFont="1" applyFill="1" applyBorder="1" applyAlignment="1">
      <alignment horizontal="right" vertical="center"/>
    </xf>
    <xf numFmtId="0" fontId="42" fillId="16" borderId="20" xfId="0" applyFont="1" applyFill="1" applyBorder="1" applyAlignment="1">
      <alignment horizontal="center" vertical="center"/>
    </xf>
    <xf numFmtId="0" fontId="42" fillId="16" borderId="21" xfId="0" applyFont="1" applyFill="1" applyBorder="1" applyAlignment="1">
      <alignment horizontal="center" vertical="center"/>
    </xf>
    <xf numFmtId="199" fontId="13" fillId="16" borderId="30" xfId="0" applyNumberFormat="1" applyFont="1" applyFill="1" applyBorder="1" applyAlignment="1">
      <alignment horizontal="center" vertical="center"/>
    </xf>
    <xf numFmtId="199" fontId="13" fillId="16" borderId="20" xfId="0" applyNumberFormat="1" applyFont="1" applyFill="1" applyBorder="1" applyAlignment="1">
      <alignment horizontal="center" vertical="center"/>
    </xf>
    <xf numFmtId="199" fontId="13" fillId="16" borderId="21" xfId="0" applyNumberFormat="1" applyFont="1" applyFill="1" applyBorder="1" applyAlignment="1">
      <alignment horizontal="center" vertical="center"/>
    </xf>
    <xf numFmtId="199" fontId="13" fillId="16" borderId="28" xfId="0" applyNumberFormat="1" applyFont="1" applyFill="1" applyBorder="1" applyAlignment="1">
      <alignment horizontal="center" vertical="center"/>
    </xf>
    <xf numFmtId="199" fontId="13" fillId="16" borderId="29" xfId="0" applyNumberFormat="1" applyFont="1" applyFill="1" applyBorder="1" applyAlignment="1">
      <alignment horizontal="center" vertical="center"/>
    </xf>
    <xf numFmtId="199" fontId="13" fillId="16" borderId="28" xfId="0" applyNumberFormat="1" applyFont="1" applyFill="1" applyBorder="1" applyAlignment="1">
      <alignment horizontal="right" vertical="center"/>
    </xf>
    <xf numFmtId="0" fontId="42" fillId="15" borderId="41" xfId="0" applyFont="1" applyFill="1" applyBorder="1" applyAlignment="1">
      <alignment horizontal="center" vertical="center"/>
    </xf>
    <xf numFmtId="0" fontId="42" fillId="15" borderId="42" xfId="0" applyFont="1" applyFill="1" applyBorder="1" applyAlignment="1">
      <alignment horizontal="center" vertical="center"/>
    </xf>
    <xf numFmtId="0" fontId="45" fillId="7" borderId="16" xfId="0" applyFont="1" applyFill="1" applyBorder="1" applyAlignment="1">
      <alignment horizontal="center" vertical="center"/>
    </xf>
    <xf numFmtId="0" fontId="94" fillId="5" borderId="43" xfId="0" applyFont="1" applyFill="1" applyBorder="1" applyAlignment="1">
      <alignment horizontal="center" vertical="center"/>
    </xf>
    <xf numFmtId="0" fontId="94" fillId="5" borderId="23" xfId="0" applyFont="1" applyFill="1" applyBorder="1" applyAlignment="1">
      <alignment horizontal="center" vertical="center"/>
    </xf>
    <xf numFmtId="0" fontId="94" fillId="5" borderId="27" xfId="0" applyFont="1" applyFill="1" applyBorder="1" applyAlignment="1">
      <alignment horizontal="center" vertical="center"/>
    </xf>
    <xf numFmtId="0" fontId="94" fillId="5" borderId="6" xfId="0" applyFont="1" applyFill="1" applyBorder="1" applyAlignment="1">
      <alignment horizontal="center" vertical="center"/>
    </xf>
    <xf numFmtId="0" fontId="94" fillId="5" borderId="28" xfId="0" applyFont="1" applyFill="1" applyBorder="1" applyAlignment="1">
      <alignment horizontal="center" vertical="center"/>
    </xf>
    <xf numFmtId="0" fontId="94" fillId="5" borderId="21" xfId="0" applyFont="1" applyFill="1" applyBorder="1" applyAlignment="1">
      <alignment horizontal="center" vertical="center"/>
    </xf>
    <xf numFmtId="191" fontId="94" fillId="5" borderId="6" xfId="0" applyNumberFormat="1" applyFont="1" applyFill="1" applyBorder="1" applyAlignment="1">
      <alignment horizontal="center" vertical="center"/>
    </xf>
    <xf numFmtId="191" fontId="94" fillId="5" borderId="28" xfId="0" applyNumberFormat="1" applyFont="1" applyFill="1" applyBorder="1" applyAlignment="1">
      <alignment horizontal="center" vertical="center"/>
    </xf>
    <xf numFmtId="191" fontId="94" fillId="5" borderId="21" xfId="0" applyNumberFormat="1" applyFont="1" applyFill="1" applyBorder="1" applyAlignment="1">
      <alignment horizontal="center" vertical="center"/>
    </xf>
    <xf numFmtId="191" fontId="94" fillId="5" borderId="44" xfId="0" applyNumberFormat="1" applyFont="1" applyFill="1" applyBorder="1" applyAlignment="1">
      <alignment horizontal="center" vertical="center"/>
    </xf>
    <xf numFmtId="191" fontId="94" fillId="5" borderId="40" xfId="0" applyNumberFormat="1" applyFont="1" applyFill="1" applyBorder="1" applyAlignment="1">
      <alignment horizontal="center" vertical="center"/>
    </xf>
    <xf numFmtId="191" fontId="94" fillId="5" borderId="42" xfId="0" applyNumberFormat="1" applyFont="1" applyFill="1" applyBorder="1" applyAlignment="1">
      <alignment horizontal="center" vertical="center"/>
    </xf>
    <xf numFmtId="164" fontId="25" fillId="0" borderId="0" xfId="22" applyFont="1" applyFill="1" applyBorder="1" applyAlignment="1">
      <alignment horizontal="left" vertical="center"/>
      <protection/>
    </xf>
    <xf numFmtId="0" fontId="17" fillId="0" borderId="0" xfId="23" applyNumberFormat="1" applyFont="1" applyFill="1" applyBorder="1" applyAlignment="1" applyProtection="1" quotePrefix="1">
      <alignment horizontal="left" vertical="center"/>
      <protection/>
    </xf>
    <xf numFmtId="164" fontId="25" fillId="0" borderId="0" xfId="23" applyFont="1" applyFill="1" applyBorder="1" applyAlignment="1">
      <alignment horizontal="left" vertical="center"/>
      <protection/>
    </xf>
    <xf numFmtId="164" fontId="25" fillId="0" borderId="0" xfId="22" applyNumberFormat="1" applyFont="1" applyFill="1" applyBorder="1" applyAlignment="1" applyProtection="1">
      <alignment horizontal="left" vertical="center" indent="2"/>
      <protection/>
    </xf>
    <xf numFmtId="164" fontId="65" fillId="0" borderId="0" xfId="22" applyNumberFormat="1" applyFont="1" applyFill="1" applyBorder="1" applyAlignment="1" applyProtection="1">
      <alignment horizontal="left" vertical="center"/>
      <protection/>
    </xf>
    <xf numFmtId="168" fontId="17" fillId="0" borderId="0" xfId="23" applyNumberFormat="1" applyFont="1" applyFill="1" applyBorder="1" applyAlignment="1" applyProtection="1">
      <alignment horizontal="center" vertical="center"/>
      <protection/>
    </xf>
    <xf numFmtId="164" fontId="17" fillId="0" borderId="0" xfId="22" applyFont="1" applyFill="1" applyBorder="1" applyAlignment="1">
      <alignment horizontal="left" vertical="center"/>
      <protection/>
    </xf>
    <xf numFmtId="0" fontId="17" fillId="0" borderId="0" xfId="23" applyNumberFormat="1" applyFont="1" applyFill="1" applyBorder="1" applyAlignment="1" applyProtection="1">
      <alignment horizontal="left" vertical="center"/>
      <protection/>
    </xf>
    <xf numFmtId="0" fontId="17" fillId="0" borderId="0" xfId="0" applyFont="1" applyFill="1" applyAlignment="1">
      <alignment horizontal="left" vertical="center" indent="4"/>
    </xf>
    <xf numFmtId="164" fontId="17" fillId="0" borderId="0" xfId="23" applyFont="1" applyFill="1" applyBorder="1" applyAlignment="1">
      <alignment horizontal="center" vertical="center"/>
      <protection/>
    </xf>
    <xf numFmtId="0" fontId="17" fillId="0" borderId="0" xfId="0" applyFont="1" applyFill="1" applyAlignment="1">
      <alignment vertical="center"/>
    </xf>
    <xf numFmtId="164" fontId="17" fillId="0" borderId="0" xfId="22" applyNumberFormat="1" applyFont="1" applyFill="1" applyBorder="1" applyAlignment="1" applyProtection="1">
      <alignment horizontal="center" vertical="center"/>
      <protection/>
    </xf>
    <xf numFmtId="168" fontId="69" fillId="0" borderId="0" xfId="0" applyNumberFormat="1" applyFont="1" applyFill="1" applyBorder="1" applyAlignment="1" applyProtection="1">
      <alignment horizontal="center" vertical="center"/>
      <protection/>
    </xf>
    <xf numFmtId="164" fontId="17" fillId="0" borderId="0" xfId="23" applyFont="1" applyFill="1" applyBorder="1" applyAlignment="1">
      <alignment horizontal="left" vertical="center"/>
      <protection/>
    </xf>
    <xf numFmtId="0" fontId="17" fillId="0" borderId="0" xfId="0" applyFont="1" applyFill="1" applyBorder="1" applyAlignment="1">
      <alignment horizontal="left" vertical="center"/>
    </xf>
    <xf numFmtId="0" fontId="17" fillId="0" borderId="0" xfId="0" applyFont="1" applyFill="1" applyAlignment="1">
      <alignment horizontal="left" vertical="center"/>
    </xf>
    <xf numFmtId="0" fontId="16" fillId="0" borderId="0" xfId="0" applyFont="1" applyFill="1" applyBorder="1" applyAlignment="1">
      <alignment horizontal="left" vertical="center"/>
    </xf>
    <xf numFmtId="164" fontId="9" fillId="0" borderId="0" xfId="23" applyFont="1" applyFill="1" applyBorder="1" applyAlignment="1">
      <alignment horizontal="left" vertical="center"/>
      <protection/>
    </xf>
    <xf numFmtId="164" fontId="16" fillId="0" borderId="0" xfId="22" applyFont="1" applyFill="1" applyBorder="1" applyAlignment="1">
      <alignment horizontal="left" vertical="center"/>
      <protection/>
    </xf>
    <xf numFmtId="168" fontId="27" fillId="6" borderId="0" xfId="0" applyNumberFormat="1" applyFont="1" applyFill="1" applyBorder="1" applyAlignment="1" applyProtection="1">
      <alignment horizontal="center" vertical="center"/>
      <protection/>
    </xf>
    <xf numFmtId="164" fontId="17" fillId="5" borderId="0" xfId="22" applyNumberFormat="1" applyFont="1" applyFill="1" applyBorder="1" applyAlignment="1" applyProtection="1">
      <alignment horizontal="left" vertical="center" indent="6"/>
      <protection/>
    </xf>
    <xf numFmtId="164" fontId="25" fillId="5" borderId="0" xfId="22" applyNumberFormat="1" applyFont="1" applyFill="1" applyBorder="1" applyAlignment="1" applyProtection="1">
      <alignment horizontal="left" vertical="center" indent="6"/>
      <protection/>
    </xf>
    <xf numFmtId="0" fontId="25" fillId="5" borderId="0" xfId="0" applyFont="1" applyFill="1" applyBorder="1" applyAlignment="1">
      <alignment horizontal="left" vertical="center" indent="8"/>
    </xf>
    <xf numFmtId="0" fontId="17" fillId="5" borderId="1" xfId="0" applyNumberFormat="1" applyFont="1" applyFill="1" applyBorder="1" applyAlignment="1" applyProtection="1">
      <alignment horizontal="left" vertical="center"/>
      <protection/>
    </xf>
    <xf numFmtId="0" fontId="25" fillId="5" borderId="2" xfId="0" applyFont="1" applyFill="1" applyBorder="1" applyAlignment="1">
      <alignment horizontal="left" vertical="center"/>
    </xf>
    <xf numFmtId="164" fontId="17" fillId="5" borderId="2" xfId="0" applyNumberFormat="1" applyFont="1" applyFill="1" applyBorder="1" applyAlignment="1" applyProtection="1">
      <alignment horizontal="left" vertical="center"/>
      <protection/>
    </xf>
    <xf numFmtId="164" fontId="25" fillId="5" borderId="2" xfId="0" applyNumberFormat="1" applyFont="1" applyFill="1" applyBorder="1" applyAlignment="1" applyProtection="1">
      <alignment horizontal="center" vertical="center"/>
      <protection/>
    </xf>
    <xf numFmtId="168" fontId="25" fillId="5" borderId="8" xfId="0" applyNumberFormat="1" applyFont="1" applyFill="1" applyBorder="1" applyAlignment="1" applyProtection="1">
      <alignment horizontal="center" vertical="center"/>
      <protection/>
    </xf>
    <xf numFmtId="0" fontId="17" fillId="5" borderId="3" xfId="22" applyNumberFormat="1" applyFont="1" applyFill="1" applyBorder="1" applyAlignment="1">
      <alignment horizontal="left" vertical="center"/>
      <protection/>
    </xf>
    <xf numFmtId="168" fontId="25" fillId="5" borderId="9" xfId="0" applyNumberFormat="1" applyFont="1" applyFill="1" applyBorder="1" applyAlignment="1" applyProtection="1">
      <alignment horizontal="center" vertical="center"/>
      <protection/>
    </xf>
    <xf numFmtId="168" fontId="25" fillId="5" borderId="9" xfId="22" applyNumberFormat="1" applyFont="1" applyFill="1" applyBorder="1" applyAlignment="1" applyProtection="1">
      <alignment horizontal="center" vertical="center"/>
      <protection/>
    </xf>
    <xf numFmtId="164" fontId="17" fillId="5" borderId="5" xfId="22" applyNumberFormat="1" applyFont="1" applyFill="1" applyBorder="1" applyAlignment="1" applyProtection="1">
      <alignment horizontal="left" vertical="center"/>
      <protection/>
    </xf>
    <xf numFmtId="164" fontId="25" fillId="5" borderId="5" xfId="22" applyFont="1" applyFill="1" applyBorder="1" applyAlignment="1">
      <alignment horizontal="left" vertical="center" indent="6"/>
      <protection/>
    </xf>
    <xf numFmtId="164" fontId="25" fillId="5" borderId="5" xfId="22" applyNumberFormat="1" applyFont="1" applyFill="1" applyBorder="1" applyAlignment="1" applyProtection="1">
      <alignment horizontal="left" vertical="center"/>
      <protection/>
    </xf>
    <xf numFmtId="164" fontId="25" fillId="5" borderId="5" xfId="0" applyNumberFormat="1" applyFont="1" applyFill="1" applyBorder="1" applyAlignment="1" applyProtection="1">
      <alignment horizontal="center" vertical="center"/>
      <protection/>
    </xf>
    <xf numFmtId="168" fontId="25" fillId="5" borderId="22" xfId="0" applyNumberFormat="1" applyFont="1" applyFill="1" applyBorder="1" applyAlignment="1" applyProtection="1">
      <alignment horizontal="center" vertical="center"/>
      <protection/>
    </xf>
    <xf numFmtId="0" fontId="17" fillId="5" borderId="4" xfId="0" applyNumberFormat="1" applyFont="1" applyFill="1" applyBorder="1" applyAlignment="1" applyProtection="1">
      <alignment horizontal="left" vertical="center"/>
      <protection/>
    </xf>
    <xf numFmtId="0" fontId="25" fillId="5" borderId="5" xfId="0" applyFont="1" applyFill="1" applyBorder="1" applyAlignment="1">
      <alignment horizontal="left" vertical="center"/>
    </xf>
    <xf numFmtId="164" fontId="17" fillId="5" borderId="5" xfId="0" applyNumberFormat="1" applyFont="1" applyFill="1" applyBorder="1" applyAlignment="1" applyProtection="1">
      <alignment horizontal="left" vertical="center" indent="8"/>
      <protection/>
    </xf>
    <xf numFmtId="164" fontId="17" fillId="5" borderId="5" xfId="0" applyNumberFormat="1" applyFont="1" applyFill="1" applyBorder="1" applyAlignment="1" applyProtection="1">
      <alignment horizontal="left" vertical="center"/>
      <protection/>
    </xf>
    <xf numFmtId="0" fontId="17" fillId="5" borderId="39" xfId="0" applyNumberFormat="1" applyFont="1" applyFill="1" applyBorder="1" applyAlignment="1" applyProtection="1">
      <alignment horizontal="left" vertical="center"/>
      <protection/>
    </xf>
    <xf numFmtId="0" fontId="25" fillId="5" borderId="6" xfId="0" applyFont="1" applyFill="1" applyBorder="1" applyAlignment="1">
      <alignment horizontal="left" vertical="center"/>
    </xf>
    <xf numFmtId="164" fontId="17" fillId="5" borderId="6" xfId="0" applyNumberFormat="1" applyFont="1" applyFill="1" applyBorder="1" applyAlignment="1" applyProtection="1">
      <alignment horizontal="left" vertical="center"/>
      <protection/>
    </xf>
    <xf numFmtId="164" fontId="25" fillId="5" borderId="6" xfId="0" applyNumberFormat="1" applyFont="1" applyFill="1" applyBorder="1" applyAlignment="1" applyProtection="1">
      <alignment horizontal="center" vertical="center"/>
      <protection/>
    </xf>
    <xf numFmtId="168" fontId="25" fillId="5" borderId="7" xfId="0" applyNumberFormat="1" applyFont="1" applyFill="1" applyBorder="1" applyAlignment="1" applyProtection="1">
      <alignment horizontal="center" vertical="center"/>
      <protection/>
    </xf>
    <xf numFmtId="0" fontId="17" fillId="5" borderId="1" xfId="23" applyNumberFormat="1" applyFont="1" applyFill="1" applyBorder="1" applyAlignment="1" applyProtection="1">
      <alignment horizontal="left" vertical="center"/>
      <protection/>
    </xf>
    <xf numFmtId="0" fontId="17" fillId="5" borderId="3" xfId="22" applyNumberFormat="1" applyFont="1" applyFill="1" applyBorder="1" applyAlignment="1" applyProtection="1">
      <alignment horizontal="left" vertical="center"/>
      <protection/>
    </xf>
    <xf numFmtId="0" fontId="17" fillId="5" borderId="4" xfId="22" applyNumberFormat="1" applyFont="1" applyFill="1" applyBorder="1" applyAlignment="1" applyProtection="1">
      <alignment horizontal="left" vertical="center"/>
      <protection/>
    </xf>
    <xf numFmtId="164" fontId="25" fillId="5" borderId="5" xfId="22" applyFont="1" applyFill="1" applyBorder="1" applyAlignment="1">
      <alignment horizontal="center" vertical="center"/>
      <protection/>
    </xf>
    <xf numFmtId="0" fontId="17" fillId="5" borderId="3" xfId="0" applyNumberFormat="1" applyFont="1" applyFill="1" applyBorder="1" applyAlignment="1" applyProtection="1">
      <alignment horizontal="left" vertical="center"/>
      <protection/>
    </xf>
    <xf numFmtId="0" fontId="17" fillId="5" borderId="3" xfId="22" applyNumberFormat="1" applyFont="1" applyFill="1" applyBorder="1" applyAlignment="1" applyProtection="1" quotePrefix="1">
      <alignment horizontal="left" vertical="center"/>
      <protection/>
    </xf>
    <xf numFmtId="0" fontId="17" fillId="5" borderId="39" xfId="22" applyNumberFormat="1" applyFont="1" applyFill="1" applyBorder="1" applyAlignment="1" applyProtection="1" quotePrefix="1">
      <alignment horizontal="left" vertical="center"/>
      <protection/>
    </xf>
    <xf numFmtId="164" fontId="17" fillId="5" borderId="6" xfId="22" applyNumberFormat="1" applyFont="1" applyFill="1" applyBorder="1" applyAlignment="1" applyProtection="1">
      <alignment horizontal="left" vertical="center"/>
      <protection/>
    </xf>
    <xf numFmtId="0" fontId="17" fillId="5" borderId="1" xfId="22" applyNumberFormat="1" applyFont="1" applyFill="1" applyBorder="1" applyAlignment="1" applyProtection="1">
      <alignment horizontal="left" vertical="center"/>
      <protection/>
    </xf>
    <xf numFmtId="164" fontId="25" fillId="5" borderId="2" xfId="22" applyFont="1" applyFill="1" applyBorder="1" applyAlignment="1">
      <alignment horizontal="left" vertical="center"/>
      <protection/>
    </xf>
    <xf numFmtId="164" fontId="17" fillId="5" borderId="2" xfId="22" applyNumberFormat="1" applyFont="1" applyFill="1" applyBorder="1" applyAlignment="1" applyProtection="1">
      <alignment horizontal="left" vertical="center"/>
      <protection/>
    </xf>
    <xf numFmtId="164" fontId="25" fillId="5" borderId="2" xfId="22" applyNumberFormat="1" applyFont="1" applyFill="1" applyBorder="1" applyAlignment="1" applyProtection="1">
      <alignment horizontal="center" vertical="center"/>
      <protection/>
    </xf>
    <xf numFmtId="168" fontId="25" fillId="5" borderId="8" xfId="22" applyNumberFormat="1" applyFont="1" applyFill="1" applyBorder="1" applyAlignment="1" applyProtection="1">
      <alignment horizontal="center" vertical="center"/>
      <protection/>
    </xf>
    <xf numFmtId="164" fontId="17" fillId="5" borderId="5" xfId="0" applyNumberFormat="1" applyFont="1" applyFill="1" applyBorder="1" applyAlignment="1" applyProtection="1">
      <alignment horizontal="left" vertical="center" indent="4"/>
      <protection/>
    </xf>
    <xf numFmtId="0" fontId="17" fillId="5" borderId="1" xfId="22" applyNumberFormat="1" applyFont="1" applyFill="1" applyBorder="1" applyAlignment="1" applyProtection="1" quotePrefix="1">
      <alignment horizontal="left" vertical="center"/>
      <protection/>
    </xf>
    <xf numFmtId="164" fontId="17" fillId="5" borderId="5" xfId="0" applyNumberFormat="1" applyFont="1" applyFill="1" applyBorder="1" applyAlignment="1" applyProtection="1">
      <alignment horizontal="left" vertical="center" indent="2"/>
      <protection/>
    </xf>
    <xf numFmtId="0" fontId="26" fillId="6" borderId="0" xfId="22" applyNumberFormat="1" applyFont="1" applyFill="1" applyBorder="1" applyAlignment="1">
      <alignment horizontal="left" vertical="center"/>
      <protection/>
    </xf>
    <xf numFmtId="164" fontId="26" fillId="6" borderId="0" xfId="22" applyFont="1" applyFill="1" applyBorder="1" applyAlignment="1" quotePrefix="1">
      <alignment horizontal="left" vertical="center"/>
      <protection/>
    </xf>
    <xf numFmtId="164" fontId="27" fillId="8" borderId="2" xfId="0" applyNumberFormat="1" applyFont="1" applyFill="1" applyBorder="1" applyAlignment="1" applyProtection="1">
      <alignment horizontal="left" vertical="center" indent="4"/>
      <protection/>
    </xf>
    <xf numFmtId="164" fontId="17" fillId="8" borderId="2" xfId="0" applyNumberFormat="1" applyFont="1" applyFill="1" applyBorder="1" applyAlignment="1" applyProtection="1">
      <alignment horizontal="left" vertical="center"/>
      <protection/>
    </xf>
    <xf numFmtId="164" fontId="17" fillId="8" borderId="2" xfId="22" applyNumberFormat="1" applyFont="1" applyFill="1" applyBorder="1" applyAlignment="1" applyProtection="1">
      <alignment horizontal="left" vertical="center"/>
      <protection/>
    </xf>
    <xf numFmtId="164" fontId="27" fillId="8" borderId="2" xfId="22" applyNumberFormat="1" applyFont="1" applyFill="1" applyBorder="1" applyAlignment="1" applyProtection="1">
      <alignment horizontal="left" vertical="center"/>
      <protection/>
    </xf>
    <xf numFmtId="164" fontId="27" fillId="8" borderId="2" xfId="0" applyNumberFormat="1" applyFont="1" applyFill="1" applyBorder="1" applyAlignment="1" applyProtection="1">
      <alignment horizontal="left" vertical="center"/>
      <protection/>
    </xf>
    <xf numFmtId="164" fontId="27" fillId="8" borderId="6" xfId="22" applyNumberFormat="1" applyFont="1" applyFill="1" applyBorder="1" applyAlignment="1" applyProtection="1">
      <alignment horizontal="left" vertical="center"/>
      <protection/>
    </xf>
    <xf numFmtId="164" fontId="27" fillId="8" borderId="6" xfId="0" applyNumberFormat="1" applyFont="1" applyFill="1" applyBorder="1" applyAlignment="1" applyProtection="1">
      <alignment horizontal="left" vertical="center" indent="2"/>
      <protection/>
    </xf>
    <xf numFmtId="164" fontId="27" fillId="8" borderId="6" xfId="0" applyNumberFormat="1" applyFont="1" applyFill="1" applyBorder="1" applyAlignment="1" applyProtection="1">
      <alignment horizontal="left" vertical="center" wrapText="1" indent="2"/>
      <protection/>
    </xf>
    <xf numFmtId="164" fontId="27" fillId="8" borderId="2" xfId="23" applyNumberFormat="1" applyFont="1" applyFill="1" applyBorder="1" applyAlignment="1" applyProtection="1">
      <alignment horizontal="left" vertical="center"/>
      <protection/>
    </xf>
    <xf numFmtId="164" fontId="17" fillId="8" borderId="2" xfId="0" applyNumberFormat="1" applyFont="1" applyFill="1" applyBorder="1" applyAlignment="1" applyProtection="1" quotePrefix="1">
      <alignment horizontal="left" vertical="center"/>
      <protection/>
    </xf>
    <xf numFmtId="164" fontId="27" fillId="8" borderId="5" xfId="22" applyFont="1" applyFill="1" applyBorder="1" applyAlignment="1">
      <alignment horizontal="left" vertical="center"/>
      <protection/>
    </xf>
    <xf numFmtId="164" fontId="22" fillId="8" borderId="5" xfId="22" applyFont="1" applyFill="1" applyBorder="1" applyAlignment="1">
      <alignment horizontal="left" vertical="center"/>
      <protection/>
    </xf>
    <xf numFmtId="0" fontId="17" fillId="5" borderId="1" xfId="0" applyNumberFormat="1" applyFont="1" applyFill="1" applyBorder="1" applyAlignment="1" applyProtection="1" quotePrefix="1">
      <alignment horizontal="left" vertical="center"/>
      <protection/>
    </xf>
    <xf numFmtId="164" fontId="17" fillId="5" borderId="0" xfId="22" applyNumberFormat="1" applyFont="1" applyFill="1" applyBorder="1" applyAlignment="1" applyProtection="1">
      <alignment horizontal="left" vertical="center" indent="4"/>
      <protection/>
    </xf>
    <xf numFmtId="164" fontId="17" fillId="5" borderId="5" xfId="22" applyNumberFormat="1" applyFont="1" applyFill="1" applyBorder="1" applyAlignment="1" applyProtection="1">
      <alignment horizontal="left" vertical="center" indent="2"/>
      <protection/>
    </xf>
    <xf numFmtId="168" fontId="27" fillId="5" borderId="9" xfId="22" applyNumberFormat="1" applyFont="1" applyFill="1" applyBorder="1" applyAlignment="1" applyProtection="1">
      <alignment horizontal="center" vertical="center"/>
      <protection/>
    </xf>
    <xf numFmtId="164" fontId="17" fillId="5" borderId="0" xfId="22" applyNumberFormat="1" applyFont="1" applyFill="1" applyBorder="1" applyAlignment="1" applyProtection="1" quotePrefix="1">
      <alignment horizontal="left" vertical="center" indent="2"/>
      <protection/>
    </xf>
    <xf numFmtId="168" fontId="17" fillId="5" borderId="9" xfId="22" applyNumberFormat="1" applyFont="1" applyFill="1" applyBorder="1" applyAlignment="1" applyProtection="1">
      <alignment horizontal="center" vertical="center"/>
      <protection/>
    </xf>
    <xf numFmtId="0" fontId="17" fillId="5" borderId="4" xfId="22" applyNumberFormat="1" applyFont="1" applyFill="1" applyBorder="1" applyAlignment="1">
      <alignment horizontal="left" vertical="center"/>
      <protection/>
    </xf>
    <xf numFmtId="164" fontId="16" fillId="5" borderId="5" xfId="22" applyFont="1" applyFill="1" applyBorder="1" applyAlignment="1">
      <alignment horizontal="left" vertical="center"/>
      <protection/>
    </xf>
    <xf numFmtId="164" fontId="17" fillId="5" borderId="5" xfId="22" applyNumberFormat="1" applyFont="1" applyFill="1" applyBorder="1" applyAlignment="1" applyProtection="1">
      <alignment horizontal="center" vertical="center"/>
      <protection/>
    </xf>
    <xf numFmtId="168" fontId="17" fillId="5" borderId="22" xfId="22" applyNumberFormat="1" applyFont="1" applyFill="1" applyBorder="1" applyAlignment="1" applyProtection="1">
      <alignment horizontal="center" vertical="center"/>
      <protection/>
    </xf>
    <xf numFmtId="0" fontId="17" fillId="5" borderId="2" xfId="0" applyFont="1" applyFill="1" applyBorder="1" applyAlignment="1">
      <alignment horizontal="left" vertical="center"/>
    </xf>
    <xf numFmtId="164" fontId="17" fillId="5" borderId="2" xfId="0" applyNumberFormat="1" applyFont="1" applyFill="1" applyBorder="1" applyAlignment="1" applyProtection="1">
      <alignment horizontal="center" vertical="center"/>
      <protection/>
    </xf>
    <xf numFmtId="168" fontId="17" fillId="5" borderId="8" xfId="0" applyNumberFormat="1" applyFont="1" applyFill="1" applyBorder="1" applyAlignment="1" applyProtection="1">
      <alignment horizontal="center" vertical="center"/>
      <protection/>
    </xf>
    <xf numFmtId="164" fontId="17" fillId="5" borderId="6" xfId="22" applyFont="1" applyFill="1" applyBorder="1" applyAlignment="1">
      <alignment horizontal="left" vertical="center"/>
      <protection/>
    </xf>
    <xf numFmtId="164" fontId="17" fillId="5" borderId="6" xfId="22" applyNumberFormat="1" applyFont="1" applyFill="1" applyBorder="1" applyAlignment="1" applyProtection="1">
      <alignment horizontal="center" vertical="center"/>
      <protection/>
    </xf>
    <xf numFmtId="168" fontId="17" fillId="5" borderId="7" xfId="0" applyNumberFormat="1" applyFont="1" applyFill="1" applyBorder="1" applyAlignment="1" applyProtection="1">
      <alignment horizontal="center" vertical="center"/>
      <protection/>
    </xf>
    <xf numFmtId="0" fontId="17" fillId="5" borderId="5" xfId="0" applyFont="1" applyFill="1" applyBorder="1" applyAlignment="1">
      <alignment horizontal="left" vertical="center" indent="2"/>
    </xf>
    <xf numFmtId="49" fontId="3" fillId="5" borderId="0" xfId="0" applyNumberFormat="1" applyFont="1" applyFill="1" applyBorder="1" applyAlignment="1">
      <alignment/>
    </xf>
    <xf numFmtId="49" fontId="0" fillId="5" borderId="0" xfId="22" applyNumberFormat="1" applyFont="1" applyFill="1" applyBorder="1" applyAlignment="1">
      <alignment/>
      <protection/>
    </xf>
    <xf numFmtId="49" fontId="25" fillId="5" borderId="0" xfId="22" applyNumberFormat="1" applyFont="1" applyFill="1" applyBorder="1" applyAlignment="1">
      <alignment/>
      <protection/>
    </xf>
    <xf numFmtId="49" fontId="25" fillId="5" borderId="0" xfId="22" applyNumberFormat="1" applyFont="1" applyFill="1" applyBorder="1" applyAlignment="1" applyProtection="1">
      <alignment horizontal="left" indent="1"/>
      <protection/>
    </xf>
    <xf numFmtId="49" fontId="70" fillId="5" borderId="0" xfId="22" applyNumberFormat="1" applyFont="1" applyFill="1" applyBorder="1" applyAlignment="1" applyProtection="1" quotePrefix="1">
      <alignment horizontal="left"/>
      <protection/>
    </xf>
    <xf numFmtId="49" fontId="25" fillId="5" borderId="0" xfId="22" applyNumberFormat="1" applyFont="1" applyFill="1" applyBorder="1" applyAlignment="1" applyProtection="1">
      <alignment/>
      <protection/>
    </xf>
    <xf numFmtId="49" fontId="25" fillId="5" borderId="0" xfId="22" applyNumberFormat="1" applyFont="1" applyFill="1" applyBorder="1" applyAlignment="1" applyProtection="1">
      <alignment horizontal="right"/>
      <protection/>
    </xf>
    <xf numFmtId="49" fontId="10" fillId="5" borderId="0" xfId="0" applyNumberFormat="1" applyFont="1" applyFill="1" applyBorder="1" applyAlignment="1">
      <alignment/>
    </xf>
    <xf numFmtId="49" fontId="3" fillId="0" borderId="0" xfId="0" applyNumberFormat="1" applyFont="1" applyFill="1" applyBorder="1" applyAlignment="1">
      <alignment/>
    </xf>
    <xf numFmtId="49" fontId="0" fillId="0" borderId="0" xfId="22" applyNumberFormat="1" applyFont="1" applyFill="1" applyBorder="1" applyAlignment="1">
      <alignment/>
      <protection/>
    </xf>
    <xf numFmtId="49" fontId="25" fillId="0" borderId="0" xfId="22" applyNumberFormat="1" applyFont="1" applyFill="1" applyBorder="1" applyAlignment="1">
      <alignment/>
      <protection/>
    </xf>
    <xf numFmtId="49" fontId="25" fillId="0" borderId="0" xfId="22" applyNumberFormat="1" applyFont="1" applyFill="1" applyBorder="1" applyAlignment="1" applyProtection="1">
      <alignment horizontal="left" indent="1"/>
      <protection/>
    </xf>
    <xf numFmtId="49" fontId="70" fillId="0" borderId="0" xfId="22" applyNumberFormat="1" applyFont="1" applyFill="1" applyBorder="1" applyAlignment="1" applyProtection="1" quotePrefix="1">
      <alignment horizontal="left"/>
      <protection/>
    </xf>
    <xf numFmtId="49" fontId="17" fillId="0" borderId="0" xfId="22" applyNumberFormat="1" applyFont="1" applyFill="1" applyBorder="1" applyAlignment="1" applyProtection="1">
      <alignment horizontal="left"/>
      <protection/>
    </xf>
    <xf numFmtId="49" fontId="25" fillId="0" borderId="0" xfId="22" applyNumberFormat="1" applyFont="1" applyFill="1" applyBorder="1" applyAlignment="1" applyProtection="1">
      <alignment/>
      <protection/>
    </xf>
    <xf numFmtId="49" fontId="25" fillId="0" borderId="0" xfId="22" applyNumberFormat="1" applyFont="1" applyFill="1" applyBorder="1" applyAlignment="1" applyProtection="1">
      <alignment horizontal="right"/>
      <protection/>
    </xf>
    <xf numFmtId="49" fontId="10" fillId="0" borderId="0" xfId="0" applyNumberFormat="1" applyFont="1" applyFill="1" applyBorder="1" applyAlignment="1">
      <alignment/>
    </xf>
    <xf numFmtId="164" fontId="0" fillId="0" borderId="0" xfId="22" applyFont="1" applyFill="1" applyBorder="1">
      <alignment/>
      <protection/>
    </xf>
    <xf numFmtId="164" fontId="17" fillId="0" borderId="0" xfId="22" applyNumberFormat="1" applyFont="1" applyFill="1" applyBorder="1" applyAlignment="1" applyProtection="1">
      <alignment horizontal="left"/>
      <protection/>
    </xf>
    <xf numFmtId="164" fontId="25" fillId="0" borderId="0" xfId="22" applyNumberFormat="1" applyFont="1" applyFill="1" applyBorder="1" applyAlignment="1" applyProtection="1">
      <alignment horizontal="left"/>
      <protection/>
    </xf>
    <xf numFmtId="164" fontId="70" fillId="0" borderId="0" xfId="22" applyNumberFormat="1" applyFont="1" applyFill="1" applyBorder="1" applyAlignment="1" applyProtection="1" quotePrefix="1">
      <alignment horizontal="left"/>
      <protection/>
    </xf>
    <xf numFmtId="164" fontId="17" fillId="0" borderId="0" xfId="22" applyNumberFormat="1" applyFont="1" applyFill="1" applyBorder="1" applyAlignment="1" applyProtection="1">
      <alignment horizontal="left" wrapText="1"/>
      <protection/>
    </xf>
    <xf numFmtId="164" fontId="25" fillId="0" borderId="0" xfId="22" applyNumberFormat="1" applyFont="1" applyFill="1" applyBorder="1" applyProtection="1">
      <alignment/>
      <protection/>
    </xf>
    <xf numFmtId="18" fontId="25" fillId="0" borderId="0" xfId="22" applyNumberFormat="1" applyFont="1" applyFill="1" applyBorder="1" applyAlignment="1" applyProtection="1">
      <alignment horizontal="right"/>
      <protection/>
    </xf>
    <xf numFmtId="0" fontId="0" fillId="0" borderId="0" xfId="0" applyFont="1" applyFill="1" applyBorder="1" applyAlignment="1">
      <alignment/>
    </xf>
    <xf numFmtId="0" fontId="35" fillId="2" borderId="0" xfId="0" applyFont="1" applyFill="1" applyAlignment="1">
      <alignment/>
    </xf>
    <xf numFmtId="0" fontId="73" fillId="24" borderId="0" xfId="0" applyNumberFormat="1" applyFont="1" applyFill="1" applyBorder="1" applyAlignment="1">
      <alignment vertical="center"/>
    </xf>
    <xf numFmtId="0" fontId="35" fillId="2" borderId="0" xfId="0" applyNumberFormat="1" applyFont="1" applyFill="1" applyAlignment="1">
      <alignment/>
    </xf>
    <xf numFmtId="0" fontId="1" fillId="4" borderId="0" xfId="0" applyNumberFormat="1" applyFont="1" applyFill="1" applyBorder="1" applyAlignment="1">
      <alignment vertical="center"/>
    </xf>
    <xf numFmtId="0" fontId="0" fillId="5" borderId="0" xfId="22" applyNumberFormat="1" applyFont="1" applyFill="1" applyBorder="1">
      <alignment/>
      <protection/>
    </xf>
    <xf numFmtId="0" fontId="17" fillId="6" borderId="0" xfId="22" applyNumberFormat="1" applyFont="1" applyFill="1" applyBorder="1" applyAlignment="1" applyProtection="1">
      <alignment horizontal="left"/>
      <protection/>
    </xf>
    <xf numFmtId="0" fontId="17" fillId="5" borderId="0" xfId="22" applyNumberFormat="1" applyFont="1" applyFill="1" applyBorder="1" applyAlignment="1" applyProtection="1" quotePrefix="1">
      <alignment horizontal="left"/>
      <protection/>
    </xf>
    <xf numFmtId="0" fontId="17" fillId="6" borderId="0" xfId="22" applyNumberFormat="1" applyFont="1" applyFill="1" applyBorder="1" applyAlignment="1" applyProtection="1" quotePrefix="1">
      <alignment horizontal="left"/>
      <protection/>
    </xf>
    <xf numFmtId="0" fontId="17" fillId="0" borderId="0" xfId="22" applyNumberFormat="1" applyFont="1" applyFill="1" applyBorder="1" applyAlignment="1" applyProtection="1" quotePrefix="1">
      <alignment horizontal="left"/>
      <protection/>
    </xf>
    <xf numFmtId="0" fontId="25" fillId="5" borderId="0" xfId="22" applyNumberFormat="1" applyFont="1" applyFill="1" applyBorder="1" applyAlignment="1">
      <alignment horizontal="left"/>
      <protection/>
    </xf>
    <xf numFmtId="0" fontId="17" fillId="0" borderId="0" xfId="22" applyNumberFormat="1" applyFont="1" applyFill="1" applyBorder="1" applyAlignment="1" applyProtection="1">
      <alignment horizontal="left"/>
      <protection/>
    </xf>
    <xf numFmtId="0" fontId="17" fillId="5" borderId="0" xfId="22" applyNumberFormat="1" applyFont="1" applyFill="1" applyBorder="1" applyAlignment="1" applyProtection="1">
      <alignment horizontal="left"/>
      <protection/>
    </xf>
    <xf numFmtId="0" fontId="17" fillId="4" borderId="0" xfId="22" applyNumberFormat="1" applyFont="1" applyFill="1" applyBorder="1" applyAlignment="1" applyProtection="1">
      <alignment horizontal="left"/>
      <protection/>
    </xf>
    <xf numFmtId="0" fontId="21" fillId="5" borderId="0" xfId="22" applyNumberFormat="1" applyFont="1" applyFill="1" applyBorder="1" applyAlignment="1" quotePrefix="1">
      <alignment horizontal="center" vertical="center"/>
      <protection/>
    </xf>
    <xf numFmtId="0" fontId="20" fillId="0" borderId="0" xfId="0" applyNumberFormat="1" applyFont="1" applyFill="1" applyBorder="1" applyAlignment="1">
      <alignment horizontal="left" vertical="center" indent="2"/>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17" fillId="0" borderId="0" xfId="22" applyNumberFormat="1" applyFont="1" applyFill="1" applyAlignment="1" applyProtection="1">
      <alignment horizontal="left" vertical="center"/>
      <protection locked="0"/>
    </xf>
    <xf numFmtId="164" fontId="17" fillId="0" borderId="0" xfId="22" applyNumberFormat="1" applyFont="1" applyFill="1" applyAlignment="1" applyProtection="1">
      <alignment horizontal="left" vertical="center"/>
      <protection locked="0"/>
    </xf>
    <xf numFmtId="0" fontId="25" fillId="0" borderId="0" xfId="0" applyFont="1" applyFill="1" applyAlignment="1" applyProtection="1">
      <alignment vertical="center" wrapText="1"/>
      <protection locked="0"/>
    </xf>
    <xf numFmtId="164" fontId="25" fillId="0" borderId="0" xfId="22" applyNumberFormat="1" applyFont="1" applyFill="1" applyAlignment="1" applyProtection="1">
      <alignment vertical="center"/>
      <protection locked="0"/>
    </xf>
    <xf numFmtId="168" fontId="25" fillId="0" borderId="0" xfId="22" applyNumberFormat="1" applyFont="1" applyFill="1" applyAlignment="1" applyProtection="1">
      <alignment horizontal="right" vertical="center"/>
      <protection locked="0"/>
    </xf>
    <xf numFmtId="164" fontId="0" fillId="0" borderId="0" xfId="22" applyFont="1" applyFill="1" applyAlignment="1" applyProtection="1">
      <alignment vertical="center"/>
      <protection locked="0"/>
    </xf>
    <xf numFmtId="0" fontId="25" fillId="5" borderId="0" xfId="0" applyFont="1" applyFill="1" applyBorder="1" applyAlignment="1">
      <alignment horizontal="center" vertical="center"/>
    </xf>
    <xf numFmtId="0" fontId="1" fillId="6" borderId="0" xfId="0" applyFont="1" applyFill="1" applyBorder="1" applyAlignment="1">
      <alignment horizontal="center" vertical="center"/>
    </xf>
    <xf numFmtId="0" fontId="2" fillId="6" borderId="0" xfId="0" applyFont="1" applyFill="1" applyBorder="1" applyAlignment="1">
      <alignment horizontal="center" vertical="center"/>
    </xf>
    <xf numFmtId="0" fontId="25" fillId="6" borderId="0" xfId="0" applyFont="1" applyFill="1" applyBorder="1" applyAlignment="1">
      <alignment horizontal="center" vertical="center"/>
    </xf>
    <xf numFmtId="168" fontId="17" fillId="5" borderId="0" xfId="22" applyNumberFormat="1" applyFont="1" applyFill="1" applyAlignment="1" applyProtection="1">
      <alignment vertical="center"/>
      <protection/>
    </xf>
    <xf numFmtId="0" fontId="73" fillId="6" borderId="0" xfId="0" applyFont="1" applyFill="1" applyBorder="1" applyAlignment="1">
      <alignment vertical="center"/>
    </xf>
    <xf numFmtId="0" fontId="17" fillId="6" borderId="0" xfId="0" applyFont="1" applyFill="1" applyAlignment="1">
      <alignment vertical="center"/>
    </xf>
    <xf numFmtId="164" fontId="17" fillId="6" borderId="0" xfId="22" applyFont="1" applyFill="1" applyAlignment="1">
      <alignment vertical="center"/>
      <protection/>
    </xf>
    <xf numFmtId="0" fontId="17" fillId="6" borderId="0" xfId="0" applyFont="1" applyFill="1" applyBorder="1" applyAlignment="1">
      <alignment horizontal="center" vertical="center"/>
    </xf>
    <xf numFmtId="168" fontId="17" fillId="6" borderId="0" xfId="22" applyNumberFormat="1" applyFont="1" applyFill="1" applyAlignment="1" applyProtection="1">
      <alignment vertical="center"/>
      <protection/>
    </xf>
    <xf numFmtId="0" fontId="73" fillId="6" borderId="0" xfId="0" applyFont="1" applyFill="1" applyBorder="1" applyAlignment="1">
      <alignment horizontal="left" vertical="center"/>
    </xf>
    <xf numFmtId="0" fontId="73" fillId="5" borderId="0" xfId="0" applyFont="1" applyFill="1" applyBorder="1" applyAlignment="1">
      <alignment vertical="center"/>
    </xf>
    <xf numFmtId="164" fontId="17" fillId="5" borderId="0" xfId="22" applyFont="1" applyFill="1" applyAlignment="1">
      <alignment vertical="center"/>
      <protection/>
    </xf>
    <xf numFmtId="164" fontId="17" fillId="5" borderId="0" xfId="22" applyNumberFormat="1" applyFont="1" applyFill="1" applyAlignment="1" applyProtection="1">
      <alignment horizontal="center" vertical="center"/>
      <protection/>
    </xf>
    <xf numFmtId="0" fontId="73" fillId="5" borderId="0" xfId="0" applyFont="1" applyFill="1" applyBorder="1" applyAlignment="1">
      <alignment horizontal="left" vertical="center"/>
    </xf>
    <xf numFmtId="164" fontId="17" fillId="6" borderId="0" xfId="22" applyNumberFormat="1" applyFont="1" applyFill="1" applyAlignment="1" applyProtection="1">
      <alignment horizontal="center" vertical="center"/>
      <protection/>
    </xf>
    <xf numFmtId="164" fontId="16" fillId="5" borderId="0" xfId="22" applyFont="1" applyFill="1" applyBorder="1" applyAlignment="1">
      <alignment vertical="center"/>
      <protection/>
    </xf>
    <xf numFmtId="164" fontId="17" fillId="5" borderId="0" xfId="22" applyFont="1" applyFill="1" applyBorder="1" applyAlignment="1">
      <alignment vertical="center"/>
      <protection/>
    </xf>
    <xf numFmtId="18" fontId="16" fillId="5" borderId="0" xfId="22" applyNumberFormat="1" applyFont="1" applyFill="1" applyBorder="1" applyAlignment="1">
      <alignment vertical="center"/>
      <protection/>
    </xf>
    <xf numFmtId="164" fontId="16" fillId="6" borderId="0" xfId="22" applyFont="1" applyFill="1" applyBorder="1" applyAlignment="1">
      <alignment vertical="center"/>
      <protection/>
    </xf>
    <xf numFmtId="164" fontId="17" fillId="6" borderId="0" xfId="22" applyFont="1" applyFill="1" applyBorder="1" applyAlignment="1">
      <alignment vertical="center"/>
      <protection/>
    </xf>
    <xf numFmtId="164" fontId="17" fillId="6" borderId="0" xfId="22" applyFont="1" applyFill="1" applyBorder="1" applyAlignment="1">
      <alignment horizontal="center" vertical="center"/>
      <protection/>
    </xf>
    <xf numFmtId="18" fontId="16" fillId="6" borderId="0" xfId="22" applyNumberFormat="1" applyFont="1" applyFill="1" applyBorder="1" applyAlignment="1">
      <alignment vertical="center"/>
      <protection/>
    </xf>
    <xf numFmtId="164" fontId="16" fillId="6" borderId="0" xfId="22" applyFont="1" applyFill="1" applyBorder="1">
      <alignment/>
      <protection/>
    </xf>
    <xf numFmtId="0" fontId="17" fillId="6" borderId="0" xfId="22" applyNumberFormat="1" applyFont="1" applyFill="1" applyBorder="1" applyAlignment="1">
      <alignment horizontal="left"/>
      <protection/>
    </xf>
    <xf numFmtId="164" fontId="96" fillId="6" borderId="0" xfId="22" applyNumberFormat="1" applyFont="1" applyFill="1" applyBorder="1" applyAlignment="1" applyProtection="1" quotePrefix="1">
      <alignment horizontal="left"/>
      <protection/>
    </xf>
    <xf numFmtId="164" fontId="17" fillId="6" borderId="0" xfId="22" applyNumberFormat="1" applyFont="1" applyFill="1" applyBorder="1" applyProtection="1">
      <alignment/>
      <protection/>
    </xf>
    <xf numFmtId="0" fontId="16" fillId="6" borderId="0" xfId="0" applyFont="1" applyFill="1" applyBorder="1" applyAlignment="1">
      <alignment vertical="center"/>
    </xf>
    <xf numFmtId="0" fontId="26" fillId="6" borderId="0" xfId="0" applyFont="1" applyFill="1" applyBorder="1" applyAlignment="1">
      <alignment vertical="center"/>
    </xf>
    <xf numFmtId="0" fontId="17" fillId="6" borderId="0" xfId="0" applyFont="1" applyFill="1" applyBorder="1" applyAlignment="1">
      <alignment vertical="center"/>
    </xf>
    <xf numFmtId="0" fontId="17" fillId="6" borderId="0" xfId="0" applyFont="1" applyFill="1" applyBorder="1" applyAlignment="1">
      <alignment horizontal="left" vertical="center"/>
    </xf>
    <xf numFmtId="18" fontId="17" fillId="6" borderId="0" xfId="22" applyNumberFormat="1" applyFont="1" applyFill="1" applyBorder="1" applyAlignment="1" applyProtection="1">
      <alignment horizontal="right" vertical="center"/>
      <protection/>
    </xf>
    <xf numFmtId="0" fontId="14" fillId="5" borderId="0" xfId="0" applyFont="1" applyFill="1" applyBorder="1" applyAlignment="1">
      <alignment vertical="center"/>
    </xf>
    <xf numFmtId="0" fontId="14" fillId="5" borderId="0" xfId="0" applyFont="1" applyFill="1" applyBorder="1" applyAlignment="1">
      <alignment horizontal="center" vertical="center"/>
    </xf>
    <xf numFmtId="171" fontId="12" fillId="11" borderId="25" xfId="0" applyNumberFormat="1" applyFont="1" applyFill="1" applyBorder="1" applyAlignment="1">
      <alignment horizontal="center" vertical="center"/>
    </xf>
    <xf numFmtId="171" fontId="12" fillId="11" borderId="26" xfId="0" applyNumberFormat="1" applyFont="1" applyFill="1" applyBorder="1" applyAlignment="1">
      <alignment horizontal="center" vertical="center"/>
    </xf>
    <xf numFmtId="171" fontId="12" fillId="11" borderId="27" xfId="0" applyNumberFormat="1" applyFont="1" applyFill="1" applyBorder="1" applyAlignment="1">
      <alignment horizontal="center" vertical="center"/>
    </xf>
    <xf numFmtId="171" fontId="12" fillId="13" borderId="30" xfId="0" applyNumberFormat="1" applyFont="1" applyFill="1" applyBorder="1" applyAlignment="1">
      <alignment horizontal="center" vertical="center"/>
    </xf>
    <xf numFmtId="171" fontId="12" fillId="13" borderId="20" xfId="0" applyNumberFormat="1" applyFont="1" applyFill="1" applyBorder="1" applyAlignment="1">
      <alignment horizontal="center" vertical="center"/>
    </xf>
    <xf numFmtId="171" fontId="12" fillId="13" borderId="21" xfId="0" applyNumberFormat="1" applyFont="1" applyFill="1" applyBorder="1" applyAlignment="1">
      <alignment horizontal="center" vertical="center"/>
    </xf>
    <xf numFmtId="171" fontId="12" fillId="14" borderId="30" xfId="0" applyNumberFormat="1" applyFont="1" applyFill="1" applyBorder="1" applyAlignment="1">
      <alignment horizontal="center" vertical="center"/>
    </xf>
    <xf numFmtId="171" fontId="12" fillId="14" borderId="20" xfId="0" applyNumberFormat="1" applyFont="1" applyFill="1" applyBorder="1" applyAlignment="1">
      <alignment horizontal="center" vertical="center"/>
    </xf>
    <xf numFmtId="171" fontId="12" fillId="14" borderId="21" xfId="0" applyNumberFormat="1" applyFont="1" applyFill="1" applyBorder="1" applyAlignment="1">
      <alignment horizontal="center" vertical="center"/>
    </xf>
    <xf numFmtId="171" fontId="10" fillId="12" borderId="30" xfId="0" applyNumberFormat="1" applyFont="1" applyFill="1" applyBorder="1" applyAlignment="1">
      <alignment horizontal="center" vertical="center"/>
    </xf>
    <xf numFmtId="171" fontId="10" fillId="12" borderId="20" xfId="0" applyNumberFormat="1" applyFont="1" applyFill="1" applyBorder="1" applyAlignment="1">
      <alignment horizontal="center" vertical="center"/>
    </xf>
    <xf numFmtId="171" fontId="10" fillId="12" borderId="21" xfId="0" applyNumberFormat="1" applyFont="1" applyFill="1" applyBorder="1" applyAlignment="1">
      <alignment horizontal="center" vertical="center"/>
    </xf>
    <xf numFmtId="171" fontId="12" fillId="10" borderId="30" xfId="0" applyNumberFormat="1" applyFont="1" applyFill="1" applyBorder="1" applyAlignment="1">
      <alignment horizontal="center" vertical="center"/>
    </xf>
    <xf numFmtId="171" fontId="12" fillId="10" borderId="20" xfId="0" applyNumberFormat="1" applyFont="1" applyFill="1" applyBorder="1" applyAlignment="1">
      <alignment horizontal="center" vertical="center"/>
    </xf>
    <xf numFmtId="171" fontId="12" fillId="10" borderId="21" xfId="0" applyNumberFormat="1" applyFont="1" applyFill="1" applyBorder="1" applyAlignment="1">
      <alignment horizontal="center" vertical="center"/>
    </xf>
    <xf numFmtId="171" fontId="12" fillId="26" borderId="30" xfId="0" applyNumberFormat="1" applyFont="1" applyFill="1" applyBorder="1" applyAlignment="1">
      <alignment horizontal="center" vertical="center"/>
    </xf>
    <xf numFmtId="171" fontId="12" fillId="26" borderId="20" xfId="0" applyNumberFormat="1" applyFont="1" applyFill="1" applyBorder="1" applyAlignment="1">
      <alignment horizontal="center" vertical="center"/>
    </xf>
    <xf numFmtId="171" fontId="12" fillId="26" borderId="21" xfId="0" applyNumberFormat="1" applyFont="1" applyFill="1" applyBorder="1" applyAlignment="1">
      <alignment horizontal="center" vertical="center"/>
    </xf>
    <xf numFmtId="171" fontId="13" fillId="5" borderId="30" xfId="0" applyNumberFormat="1" applyFont="1" applyFill="1" applyBorder="1" applyAlignment="1">
      <alignment horizontal="center" vertical="center"/>
    </xf>
    <xf numFmtId="171" fontId="13" fillId="5" borderId="20" xfId="0" applyNumberFormat="1" applyFont="1" applyFill="1" applyBorder="1" applyAlignment="1">
      <alignment horizontal="center" vertical="center"/>
    </xf>
    <xf numFmtId="171" fontId="13" fillId="5" borderId="21" xfId="0" applyNumberFormat="1" applyFont="1" applyFill="1" applyBorder="1" applyAlignment="1">
      <alignment horizontal="center" vertical="center"/>
    </xf>
    <xf numFmtId="171" fontId="13" fillId="27" borderId="30" xfId="0" applyNumberFormat="1" applyFont="1" applyFill="1" applyBorder="1" applyAlignment="1">
      <alignment horizontal="center" vertical="center"/>
    </xf>
    <xf numFmtId="171" fontId="13" fillId="27" borderId="20" xfId="0" applyNumberFormat="1" applyFont="1" applyFill="1" applyBorder="1" applyAlignment="1">
      <alignment horizontal="center" vertical="center"/>
    </xf>
    <xf numFmtId="171" fontId="13" fillId="27" borderId="21" xfId="0" applyNumberFormat="1" applyFont="1" applyFill="1" applyBorder="1" applyAlignment="1">
      <alignment horizontal="center" vertical="center"/>
    </xf>
    <xf numFmtId="171" fontId="12" fillId="9" borderId="30" xfId="0" applyNumberFormat="1" applyFont="1" applyFill="1" applyBorder="1" applyAlignment="1">
      <alignment horizontal="center" vertical="center"/>
    </xf>
    <xf numFmtId="171" fontId="12" fillId="9" borderId="20" xfId="0" applyNumberFormat="1" applyFont="1" applyFill="1" applyBorder="1" applyAlignment="1">
      <alignment horizontal="center" vertical="center"/>
    </xf>
    <xf numFmtId="171" fontId="12" fillId="9" borderId="21" xfId="0" applyNumberFormat="1" applyFont="1" applyFill="1" applyBorder="1" applyAlignment="1">
      <alignment horizontal="center" vertical="center"/>
    </xf>
    <xf numFmtId="171" fontId="13" fillId="18" borderId="30" xfId="0" applyNumberFormat="1" applyFont="1" applyFill="1" applyBorder="1" applyAlignment="1">
      <alignment horizontal="center" vertical="center"/>
    </xf>
    <xf numFmtId="171" fontId="13" fillId="18" borderId="20" xfId="0" applyNumberFormat="1" applyFont="1" applyFill="1" applyBorder="1" applyAlignment="1">
      <alignment horizontal="center" vertical="center"/>
    </xf>
    <xf numFmtId="171" fontId="13" fillId="18" borderId="21" xfId="0" applyNumberFormat="1" applyFont="1" applyFill="1" applyBorder="1" applyAlignment="1">
      <alignment horizontal="center" vertical="center"/>
    </xf>
    <xf numFmtId="171" fontId="12" fillId="19" borderId="30" xfId="0" applyNumberFormat="1" applyFont="1" applyFill="1" applyBorder="1" applyAlignment="1">
      <alignment horizontal="center" vertical="center"/>
    </xf>
    <xf numFmtId="171" fontId="12" fillId="19" borderId="20" xfId="0" applyNumberFormat="1" applyFont="1" applyFill="1" applyBorder="1" applyAlignment="1">
      <alignment horizontal="center" vertical="center"/>
    </xf>
    <xf numFmtId="171" fontId="12" fillId="19" borderId="21" xfId="0" applyNumberFormat="1" applyFont="1" applyFill="1" applyBorder="1" applyAlignment="1">
      <alignment horizontal="center" vertical="center"/>
    </xf>
    <xf numFmtId="171" fontId="13" fillId="15" borderId="30" xfId="0" applyNumberFormat="1" applyFont="1" applyFill="1" applyBorder="1" applyAlignment="1">
      <alignment horizontal="center" vertical="center"/>
    </xf>
    <xf numFmtId="171" fontId="13" fillId="15" borderId="20" xfId="0" applyNumberFormat="1" applyFont="1" applyFill="1" applyBorder="1" applyAlignment="1">
      <alignment horizontal="center" vertical="center"/>
    </xf>
    <xf numFmtId="171" fontId="13" fillId="15" borderId="21" xfId="0" applyNumberFormat="1" applyFont="1" applyFill="1" applyBorder="1" applyAlignment="1">
      <alignment horizontal="center" vertical="center"/>
    </xf>
    <xf numFmtId="171" fontId="13" fillId="3" borderId="30" xfId="0" applyNumberFormat="1" applyFont="1" applyFill="1" applyBorder="1" applyAlignment="1">
      <alignment horizontal="center" vertical="center"/>
    </xf>
    <xf numFmtId="171" fontId="13" fillId="3" borderId="20" xfId="0" applyNumberFormat="1" applyFont="1" applyFill="1" applyBorder="1" applyAlignment="1">
      <alignment horizontal="center" vertical="center"/>
    </xf>
    <xf numFmtId="171" fontId="13" fillId="3" borderId="21" xfId="0" applyNumberFormat="1" applyFont="1" applyFill="1" applyBorder="1" applyAlignment="1">
      <alignment horizontal="center" vertical="center"/>
    </xf>
    <xf numFmtId="171" fontId="13" fillId="7" borderId="30" xfId="0" applyNumberFormat="1" applyFont="1" applyFill="1" applyBorder="1" applyAlignment="1">
      <alignment horizontal="center" vertical="center"/>
    </xf>
    <xf numFmtId="171" fontId="13" fillId="7" borderId="20" xfId="0" applyNumberFormat="1" applyFont="1" applyFill="1" applyBorder="1" applyAlignment="1">
      <alignment horizontal="center" vertical="center"/>
    </xf>
    <xf numFmtId="171" fontId="13" fillId="7" borderId="21" xfId="0" applyNumberFormat="1" applyFont="1" applyFill="1" applyBorder="1" applyAlignment="1">
      <alignment horizontal="center" vertical="center"/>
    </xf>
    <xf numFmtId="171" fontId="23" fillId="4" borderId="30" xfId="0" applyNumberFormat="1" applyFont="1" applyFill="1" applyBorder="1" applyAlignment="1">
      <alignment horizontal="center" vertical="center"/>
    </xf>
    <xf numFmtId="171" fontId="23" fillId="4" borderId="20" xfId="0" applyNumberFormat="1" applyFont="1" applyFill="1" applyBorder="1" applyAlignment="1">
      <alignment horizontal="center" vertical="center"/>
    </xf>
    <xf numFmtId="171" fontId="23" fillId="4" borderId="21" xfId="0" applyNumberFormat="1" applyFont="1" applyFill="1" applyBorder="1" applyAlignment="1">
      <alignment horizontal="center" vertical="center"/>
    </xf>
    <xf numFmtId="171" fontId="13" fillId="16" borderId="30" xfId="0" applyNumberFormat="1" applyFont="1" applyFill="1" applyBorder="1" applyAlignment="1">
      <alignment horizontal="center" vertical="center"/>
    </xf>
    <xf numFmtId="171" fontId="13" fillId="16" borderId="20" xfId="0" applyNumberFormat="1" applyFont="1" applyFill="1" applyBorder="1" applyAlignment="1">
      <alignment horizontal="center" vertical="center"/>
    </xf>
    <xf numFmtId="171" fontId="13" fillId="16" borderId="21" xfId="0" applyNumberFormat="1" applyFont="1" applyFill="1" applyBorder="1" applyAlignment="1">
      <alignment horizontal="center" vertical="center"/>
    </xf>
    <xf numFmtId="171" fontId="13" fillId="16" borderId="25" xfId="0" applyNumberFormat="1" applyFont="1" applyFill="1" applyBorder="1" applyAlignment="1">
      <alignment horizontal="center" vertical="center"/>
    </xf>
    <xf numFmtId="171" fontId="13" fillId="16" borderId="26" xfId="0" applyNumberFormat="1" applyFont="1" applyFill="1" applyBorder="1" applyAlignment="1">
      <alignment horizontal="center" vertical="center"/>
    </xf>
    <xf numFmtId="171" fontId="13" fillId="16" borderId="27" xfId="0" applyNumberFormat="1" applyFont="1" applyFill="1" applyBorder="1" applyAlignment="1">
      <alignment horizontal="center" vertical="center"/>
    </xf>
    <xf numFmtId="171" fontId="13" fillId="16" borderId="45" xfId="0" applyNumberFormat="1" applyFont="1" applyFill="1" applyBorder="1" applyAlignment="1">
      <alignment horizontal="center" vertical="center"/>
    </xf>
    <xf numFmtId="171" fontId="13" fillId="17" borderId="46" xfId="0" applyNumberFormat="1" applyFont="1" applyFill="1" applyBorder="1" applyAlignment="1">
      <alignment horizontal="center" vertical="center"/>
    </xf>
    <xf numFmtId="171" fontId="13" fillId="17" borderId="47" xfId="0" applyNumberFormat="1" applyFont="1" applyFill="1" applyBorder="1" applyAlignment="1">
      <alignment horizontal="center" vertical="center"/>
    </xf>
    <xf numFmtId="171" fontId="13" fillId="17" borderId="48" xfId="0" applyNumberFormat="1" applyFont="1" applyFill="1" applyBorder="1" applyAlignment="1">
      <alignment horizontal="center" vertical="center"/>
    </xf>
    <xf numFmtId="171" fontId="13" fillId="17" borderId="1" xfId="0" applyNumberFormat="1" applyFont="1" applyFill="1" applyBorder="1" applyAlignment="1">
      <alignment horizontal="center" vertical="center"/>
    </xf>
    <xf numFmtId="171" fontId="13" fillId="18" borderId="46" xfId="0" applyNumberFormat="1" applyFont="1" applyFill="1" applyBorder="1" applyAlignment="1">
      <alignment horizontal="center" vertical="center"/>
    </xf>
    <xf numFmtId="171" fontId="13" fillId="18" borderId="47" xfId="0" applyNumberFormat="1" applyFont="1" applyFill="1" applyBorder="1" applyAlignment="1">
      <alignment horizontal="center" vertical="center"/>
    </xf>
    <xf numFmtId="171" fontId="13" fillId="18" borderId="48" xfId="0" applyNumberFormat="1" applyFont="1" applyFill="1" applyBorder="1" applyAlignment="1">
      <alignment horizontal="center" vertical="center"/>
    </xf>
    <xf numFmtId="171" fontId="13" fillId="18" borderId="1" xfId="0" applyNumberFormat="1" applyFont="1" applyFill="1" applyBorder="1" applyAlignment="1">
      <alignment horizontal="center" vertical="center"/>
    </xf>
    <xf numFmtId="171" fontId="13" fillId="6" borderId="36" xfId="0" applyNumberFormat="1" applyFont="1" applyFill="1" applyBorder="1" applyAlignment="1">
      <alignment horizontal="center" vertical="center"/>
    </xf>
    <xf numFmtId="171" fontId="12" fillId="4" borderId="35" xfId="0" applyNumberFormat="1" applyFont="1" applyFill="1" applyBorder="1" applyAlignment="1">
      <alignment horizontal="center" vertical="center"/>
    </xf>
    <xf numFmtId="171" fontId="13" fillId="6" borderId="35" xfId="0" applyNumberFormat="1" applyFont="1" applyFill="1" applyBorder="1" applyAlignment="1">
      <alignment horizontal="center" vertical="center"/>
    </xf>
    <xf numFmtId="171" fontId="13" fillId="6" borderId="37" xfId="0" applyNumberFormat="1" applyFont="1" applyFill="1" applyBorder="1" applyAlignment="1">
      <alignment horizontal="center" vertical="center"/>
    </xf>
    <xf numFmtId="171" fontId="12" fillId="4" borderId="36" xfId="0" applyNumberFormat="1" applyFont="1" applyFill="1" applyBorder="1" applyAlignment="1">
      <alignment horizontal="center" vertical="center"/>
    </xf>
    <xf numFmtId="171" fontId="12" fillId="4" borderId="37" xfId="0" applyNumberFormat="1" applyFont="1" applyFill="1" applyBorder="1" applyAlignment="1">
      <alignment horizontal="center" vertical="center"/>
    </xf>
    <xf numFmtId="0" fontId="3" fillId="5" borderId="0" xfId="0" applyFont="1" applyFill="1" applyBorder="1" applyAlignment="1">
      <alignment/>
    </xf>
    <xf numFmtId="0" fontId="10" fillId="5" borderId="0" xfId="0" applyFont="1" applyFill="1" applyBorder="1" applyAlignment="1">
      <alignment/>
    </xf>
    <xf numFmtId="0" fontId="25" fillId="6" borderId="0" xfId="22" applyNumberFormat="1" applyFont="1" applyFill="1" applyBorder="1" applyAlignment="1">
      <alignment horizontal="left"/>
      <protection/>
    </xf>
    <xf numFmtId="0" fontId="0" fillId="6" borderId="0" xfId="0" applyFill="1" applyAlignment="1">
      <alignment/>
    </xf>
    <xf numFmtId="0" fontId="0" fillId="5" borderId="0" xfId="0" applyFill="1" applyAlignment="1">
      <alignment/>
    </xf>
    <xf numFmtId="164" fontId="25" fillId="6" borderId="0" xfId="0" applyNumberFormat="1" applyFont="1" applyFill="1" applyAlignment="1">
      <alignment/>
    </xf>
    <xf numFmtId="0" fontId="72" fillId="6" borderId="0" xfId="0" applyFont="1" applyFill="1" applyBorder="1" applyAlignment="1">
      <alignment horizontal="left" vertical="center"/>
    </xf>
    <xf numFmtId="0" fontId="72" fillId="6" borderId="0" xfId="0" applyFont="1" applyFill="1" applyBorder="1" applyAlignment="1">
      <alignment vertical="center"/>
    </xf>
    <xf numFmtId="0" fontId="26" fillId="22" borderId="0" xfId="0" applyFont="1" applyFill="1" applyAlignment="1">
      <alignment horizontal="center"/>
    </xf>
    <xf numFmtId="0" fontId="72" fillId="19" borderId="0" xfId="0" applyFont="1" applyFill="1" applyBorder="1" applyAlignment="1">
      <alignment horizontal="center"/>
    </xf>
    <xf numFmtId="18" fontId="72" fillId="19" borderId="0" xfId="0" applyNumberFormat="1" applyFont="1" applyFill="1" applyBorder="1" applyAlignment="1">
      <alignment horizontal="center"/>
    </xf>
    <xf numFmtId="0" fontId="59" fillId="5" borderId="0" xfId="0" applyFont="1" applyFill="1" applyBorder="1" applyAlignment="1">
      <alignment horizontal="center"/>
    </xf>
    <xf numFmtId="0" fontId="17" fillId="22" borderId="0" xfId="0" applyFont="1" applyFill="1" applyAlignment="1">
      <alignment horizontal="center"/>
    </xf>
    <xf numFmtId="0" fontId="0" fillId="2" borderId="0" xfId="0" applyFill="1" applyAlignment="1">
      <alignment/>
    </xf>
    <xf numFmtId="0" fontId="35" fillId="2" borderId="0" xfId="0" applyFont="1" applyFill="1" applyAlignment="1" quotePrefix="1">
      <alignment/>
    </xf>
    <xf numFmtId="0" fontId="24" fillId="2" borderId="0" xfId="0" applyFont="1" applyFill="1" applyAlignment="1">
      <alignment/>
    </xf>
    <xf numFmtId="0" fontId="25" fillId="2" borderId="0" xfId="0" applyFont="1" applyFill="1" applyAlignment="1">
      <alignment/>
    </xf>
    <xf numFmtId="0" fontId="1" fillId="4" borderId="0" xfId="0" applyFont="1" applyFill="1" applyBorder="1" applyAlignment="1">
      <alignment horizontal="center"/>
    </xf>
    <xf numFmtId="164" fontId="0" fillId="4" borderId="3" xfId="22" applyFont="1" applyFill="1" applyBorder="1" applyAlignment="1">
      <alignment horizontal="center"/>
      <protection/>
    </xf>
    <xf numFmtId="164" fontId="25" fillId="4" borderId="0" xfId="22" applyFont="1" applyFill="1" applyBorder="1" applyAlignment="1">
      <alignment horizontal="center"/>
      <protection/>
    </xf>
    <xf numFmtId="164" fontId="0" fillId="4" borderId="0" xfId="22" applyFont="1" applyFill="1" applyBorder="1" applyAlignment="1">
      <alignment horizontal="center"/>
      <protection/>
    </xf>
    <xf numFmtId="164" fontId="71" fillId="5" borderId="0" xfId="22" applyFont="1" applyFill="1" applyBorder="1" applyAlignment="1" applyProtection="1">
      <alignment horizontal="left"/>
      <protection locked="0"/>
    </xf>
    <xf numFmtId="0" fontId="25" fillId="6" borderId="0" xfId="0" applyFont="1" applyFill="1" applyAlignment="1">
      <alignment horizontal="left"/>
    </xf>
    <xf numFmtId="164" fontId="25" fillId="6" borderId="0" xfId="22" applyNumberFormat="1" applyFont="1" applyFill="1" applyAlignment="1" applyProtection="1">
      <alignment horizontal="left"/>
      <protection/>
    </xf>
    <xf numFmtId="168" fontId="25" fillId="6" borderId="0" xfId="22" applyNumberFormat="1" applyFont="1" applyFill="1" applyAlignment="1" applyProtection="1">
      <alignment horizontal="left"/>
      <protection/>
    </xf>
    <xf numFmtId="0" fontId="70" fillId="5" borderId="0" xfId="0" applyFont="1" applyFill="1" applyBorder="1" applyAlignment="1">
      <alignment horizontal="left"/>
    </xf>
    <xf numFmtId="0" fontId="0" fillId="5" borderId="0" xfId="0" applyFont="1" applyFill="1" applyAlignment="1">
      <alignment horizontal="left"/>
    </xf>
    <xf numFmtId="164" fontId="17" fillId="5" borderId="0" xfId="0" applyNumberFormat="1" applyFont="1" applyFill="1" applyAlignment="1" applyProtection="1">
      <alignment horizontal="left" wrapText="1"/>
      <protection/>
    </xf>
    <xf numFmtId="164" fontId="25" fillId="5" borderId="0" xfId="22" applyNumberFormat="1" applyFont="1" applyFill="1" applyAlignment="1" applyProtection="1">
      <alignment horizontal="left"/>
      <protection/>
    </xf>
    <xf numFmtId="168" fontId="25" fillId="5" borderId="0" xfId="22" applyNumberFormat="1" applyFont="1" applyFill="1" applyAlignment="1" applyProtection="1">
      <alignment horizontal="left"/>
      <protection/>
    </xf>
    <xf numFmtId="164" fontId="25" fillId="5" borderId="0" xfId="22" applyFont="1" applyFill="1" applyAlignment="1">
      <alignment horizontal="left"/>
      <protection/>
    </xf>
    <xf numFmtId="0" fontId="70" fillId="6" borderId="0" xfId="0" applyFont="1" applyFill="1" applyBorder="1" applyAlignment="1">
      <alignment horizontal="left"/>
    </xf>
    <xf numFmtId="0" fontId="0" fillId="6" borderId="0" xfId="0" applyFont="1" applyFill="1" applyAlignment="1">
      <alignment horizontal="left"/>
    </xf>
    <xf numFmtId="164" fontId="17" fillId="6" borderId="0" xfId="0" applyNumberFormat="1" applyFont="1" applyFill="1" applyAlignment="1" applyProtection="1">
      <alignment horizontal="left" wrapText="1"/>
      <protection/>
    </xf>
    <xf numFmtId="0" fontId="3" fillId="5" borderId="0" xfId="0" applyFont="1" applyFill="1" applyBorder="1" applyAlignment="1">
      <alignment horizontal="left"/>
    </xf>
    <xf numFmtId="164" fontId="0" fillId="5" borderId="0" xfId="22" applyFont="1" applyFill="1" applyBorder="1" applyAlignment="1">
      <alignment horizontal="left"/>
      <protection/>
    </xf>
    <xf numFmtId="0" fontId="0" fillId="5" borderId="0" xfId="0" applyFont="1" applyFill="1" applyBorder="1" applyAlignment="1">
      <alignment horizontal="left"/>
    </xf>
    <xf numFmtId="0" fontId="10" fillId="5" borderId="0" xfId="0" applyFont="1" applyFill="1" applyBorder="1" applyAlignment="1">
      <alignment horizontal="left" wrapText="1"/>
    </xf>
    <xf numFmtId="0" fontId="22" fillId="5" borderId="0" xfId="0" applyFont="1" applyFill="1" applyBorder="1" applyAlignment="1">
      <alignment horizontal="left"/>
    </xf>
    <xf numFmtId="0" fontId="13" fillId="5" borderId="0" xfId="0" applyFont="1" applyFill="1" applyBorder="1" applyAlignment="1">
      <alignment horizontal="left" wrapText="1"/>
    </xf>
    <xf numFmtId="0" fontId="3" fillId="6" borderId="0" xfId="0" applyFont="1" applyFill="1" applyBorder="1" applyAlignment="1">
      <alignment horizontal="left"/>
    </xf>
    <xf numFmtId="164" fontId="0" fillId="6" borderId="0" xfId="22" applyFont="1" applyFill="1" applyBorder="1" applyAlignment="1">
      <alignment horizontal="left"/>
      <protection/>
    </xf>
    <xf numFmtId="0" fontId="0" fillId="6" borderId="0" xfId="0" applyFont="1" applyFill="1" applyBorder="1" applyAlignment="1">
      <alignment horizontal="left"/>
    </xf>
    <xf numFmtId="0" fontId="10" fillId="6" borderId="0" xfId="0" applyFont="1" applyFill="1" applyBorder="1" applyAlignment="1">
      <alignment horizontal="left" wrapText="1"/>
    </xf>
    <xf numFmtId="0" fontId="22" fillId="6" borderId="0" xfId="0" applyFont="1" applyFill="1" applyBorder="1" applyAlignment="1">
      <alignment horizontal="left"/>
    </xf>
    <xf numFmtId="0" fontId="13" fillId="6" borderId="0" xfId="0" applyFont="1" applyFill="1" applyBorder="1" applyAlignment="1">
      <alignment horizontal="left" wrapText="1"/>
    </xf>
    <xf numFmtId="0" fontId="25" fillId="4" borderId="0" xfId="0" applyFont="1" applyFill="1" applyAlignment="1">
      <alignment horizontal="center"/>
    </xf>
    <xf numFmtId="164" fontId="21" fillId="5" borderId="0" xfId="22" applyFont="1" applyFill="1" applyBorder="1" applyAlignment="1">
      <alignment horizontal="left"/>
      <protection/>
    </xf>
    <xf numFmtId="164" fontId="21" fillId="5" borderId="0" xfId="22" applyFont="1" applyFill="1" applyBorder="1" applyAlignment="1" quotePrefix="1">
      <alignment horizontal="left"/>
      <protection/>
    </xf>
    <xf numFmtId="18" fontId="25" fillId="6" borderId="0" xfId="22" applyNumberFormat="1" applyFont="1" applyFill="1" applyBorder="1" applyAlignment="1" applyProtection="1">
      <alignment horizontal="left"/>
      <protection/>
    </xf>
    <xf numFmtId="18" fontId="25" fillId="5" borderId="0" xfId="22" applyNumberFormat="1" applyFont="1" applyFill="1" applyBorder="1" applyAlignment="1" applyProtection="1">
      <alignment horizontal="left"/>
      <protection/>
    </xf>
    <xf numFmtId="0" fontId="11" fillId="6" borderId="0" xfId="0" applyFont="1" applyFill="1" applyBorder="1" applyAlignment="1">
      <alignment horizontal="left"/>
    </xf>
    <xf numFmtId="0" fontId="11" fillId="5" borderId="0" xfId="0" applyFont="1" applyFill="1" applyBorder="1" applyAlignment="1">
      <alignment horizontal="left"/>
    </xf>
    <xf numFmtId="164" fontId="25" fillId="6" borderId="0" xfId="22" applyFont="1" applyFill="1" applyBorder="1" applyAlignment="1">
      <alignment horizontal="left"/>
      <protection/>
    </xf>
    <xf numFmtId="164" fontId="25" fillId="5" borderId="0" xfId="22" applyFont="1" applyFill="1" applyBorder="1" applyAlignment="1">
      <alignment horizontal="left"/>
      <protection/>
    </xf>
    <xf numFmtId="18" fontId="0" fillId="5" borderId="0" xfId="22" applyNumberFormat="1" applyFont="1" applyFill="1" applyBorder="1" applyAlignment="1">
      <alignment horizontal="left"/>
      <protection/>
    </xf>
    <xf numFmtId="18" fontId="0" fillId="6" borderId="0" xfId="22" applyNumberFormat="1" applyFont="1" applyFill="1" applyBorder="1" applyAlignment="1">
      <alignment horizontal="left"/>
      <protection/>
    </xf>
    <xf numFmtId="0" fontId="2" fillId="0" borderId="0" xfId="0" applyFont="1" applyFill="1" applyBorder="1" applyAlignment="1">
      <alignment horizontal="left"/>
    </xf>
    <xf numFmtId="0" fontId="11" fillId="0" borderId="0" xfId="0" applyFont="1" applyFill="1" applyBorder="1" applyAlignment="1">
      <alignment horizontal="left"/>
    </xf>
    <xf numFmtId="0" fontId="21" fillId="0" borderId="0" xfId="0" applyFont="1" applyFill="1" applyBorder="1" applyAlignment="1">
      <alignment horizontal="left"/>
    </xf>
    <xf numFmtId="0" fontId="59" fillId="0" borderId="0" xfId="0" applyFont="1" applyFill="1" applyBorder="1" applyAlignment="1">
      <alignment horizontal="left"/>
    </xf>
    <xf numFmtId="49" fontId="17" fillId="6" borderId="0" xfId="22" applyNumberFormat="1" applyFont="1" applyFill="1" applyAlignment="1" applyProtection="1">
      <alignment horizontal="left" vertical="center"/>
      <protection/>
    </xf>
    <xf numFmtId="18" fontId="17" fillId="5" borderId="0" xfId="22" applyNumberFormat="1" applyFont="1" applyFill="1" applyAlignment="1" applyProtection="1">
      <alignment horizontal="left" vertical="center"/>
      <protection/>
    </xf>
    <xf numFmtId="164" fontId="17" fillId="6" borderId="0" xfId="0" applyNumberFormat="1" applyFont="1" applyFill="1" applyAlignment="1" applyProtection="1">
      <alignment horizontal="left" vertical="center"/>
      <protection/>
    </xf>
    <xf numFmtId="164" fontId="17" fillId="5" borderId="0" xfId="0" applyNumberFormat="1" applyFont="1" applyFill="1" applyAlignment="1" applyProtection="1">
      <alignment horizontal="left" vertical="center"/>
      <protection/>
    </xf>
    <xf numFmtId="49" fontId="17" fillId="5" borderId="0" xfId="22" applyNumberFormat="1" applyFont="1" applyFill="1" applyAlignment="1" applyProtection="1">
      <alignment horizontal="left" vertical="center"/>
      <protection/>
    </xf>
    <xf numFmtId="164" fontId="27" fillId="4" borderId="0" xfId="22" applyNumberFormat="1" applyFont="1" applyFill="1" applyAlignment="1" applyProtection="1">
      <alignment horizontal="right" vertical="center"/>
      <protection/>
    </xf>
    <xf numFmtId="207" fontId="17" fillId="6" borderId="0" xfId="22" applyNumberFormat="1" applyFont="1" applyFill="1" applyAlignment="1" applyProtection="1" quotePrefix="1">
      <alignment horizontal="left" vertical="center"/>
      <protection/>
    </xf>
    <xf numFmtId="207" fontId="17" fillId="5" borderId="0" xfId="22" applyNumberFormat="1" applyFont="1" applyFill="1" applyAlignment="1" applyProtection="1" quotePrefix="1">
      <alignment horizontal="left" vertical="center"/>
      <protection/>
    </xf>
    <xf numFmtId="164" fontId="17" fillId="6" borderId="0" xfId="22" applyNumberFormat="1" applyFont="1" applyFill="1" applyAlignment="1" applyProtection="1">
      <alignment horizontal="right" vertical="center"/>
      <protection/>
    </xf>
    <xf numFmtId="18" fontId="17" fillId="6" borderId="0" xfId="22" applyNumberFormat="1" applyFont="1" applyFill="1" applyAlignment="1" applyProtection="1">
      <alignment horizontal="left" vertical="center"/>
      <protection/>
    </xf>
    <xf numFmtId="0" fontId="97" fillId="4" borderId="0" xfId="0" applyFont="1" applyFill="1" applyBorder="1" applyAlignment="1">
      <alignment vertical="center"/>
    </xf>
    <xf numFmtId="49" fontId="27" fillId="4" borderId="0" xfId="22" applyNumberFormat="1" applyFont="1" applyFill="1" applyAlignment="1" applyProtection="1">
      <alignment horizontal="left" vertical="center"/>
      <protection/>
    </xf>
    <xf numFmtId="164" fontId="27" fillId="4" borderId="0" xfId="22" applyNumberFormat="1" applyFont="1" applyFill="1" applyAlignment="1" applyProtection="1" quotePrefix="1">
      <alignment horizontal="center" vertical="center"/>
      <protection/>
    </xf>
    <xf numFmtId="0" fontId="22" fillId="4" borderId="0" xfId="0" applyFont="1" applyFill="1" applyAlignment="1">
      <alignment horizontal="left" vertical="center"/>
    </xf>
    <xf numFmtId="0" fontId="0" fillId="5" borderId="0" xfId="0" applyFont="1" applyFill="1" applyAlignment="1">
      <alignment horizontal="left" vertical="center"/>
    </xf>
    <xf numFmtId="170" fontId="17" fillId="5" borderId="0" xfId="22" applyNumberFormat="1" applyFont="1" applyFill="1" applyAlignment="1" applyProtection="1">
      <alignment horizontal="left" vertical="center"/>
      <protection/>
    </xf>
    <xf numFmtId="164" fontId="17" fillId="5" borderId="0" xfId="22" applyNumberFormat="1" applyFont="1" applyFill="1" applyAlignment="1" applyProtection="1" quotePrefix="1">
      <alignment horizontal="left" vertical="center"/>
      <protection/>
    </xf>
    <xf numFmtId="18" fontId="27" fillId="4" borderId="0" xfId="22" applyNumberFormat="1" applyFont="1" applyFill="1" applyAlignment="1" applyProtection="1">
      <alignment horizontal="left" vertical="center"/>
      <protection/>
    </xf>
    <xf numFmtId="225" fontId="17" fillId="6" borderId="0" xfId="15" applyNumberFormat="1" applyFont="1" applyFill="1" applyAlignment="1" applyProtection="1">
      <alignment horizontal="left" vertical="center"/>
      <protection/>
    </xf>
    <xf numFmtId="18" fontId="17" fillId="0" borderId="0" xfId="22" applyNumberFormat="1" applyFont="1" applyFill="1" applyAlignment="1" applyProtection="1">
      <alignment horizontal="left" vertical="center"/>
      <protection/>
    </xf>
    <xf numFmtId="49" fontId="7" fillId="5" borderId="0" xfId="22" applyNumberFormat="1" applyFont="1" applyFill="1" applyAlignment="1" applyProtection="1">
      <alignment horizontal="left" vertical="center"/>
      <protection/>
    </xf>
    <xf numFmtId="49" fontId="7" fillId="6" borderId="0" xfId="22" applyNumberFormat="1" applyFont="1" applyFill="1" applyAlignment="1" applyProtection="1">
      <alignment horizontal="left" vertical="center"/>
      <protection/>
    </xf>
    <xf numFmtId="0" fontId="22" fillId="4" borderId="43"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23" xfId="0" applyFont="1" applyFill="1" applyBorder="1" applyAlignment="1">
      <alignment horizontal="center" vertical="center"/>
    </xf>
    <xf numFmtId="0" fontId="22" fillId="14" borderId="6" xfId="0" applyFont="1" applyFill="1" applyBorder="1" applyAlignment="1">
      <alignment horizontal="center" vertical="center"/>
    </xf>
    <xf numFmtId="191" fontId="22" fillId="11" borderId="6" xfId="0" applyNumberFormat="1" applyFont="1" applyFill="1" applyBorder="1" applyAlignment="1">
      <alignment horizontal="center" vertical="center"/>
    </xf>
    <xf numFmtId="191" fontId="0" fillId="5" borderId="28" xfId="0" applyNumberFormat="1" applyFont="1" applyFill="1" applyBorder="1" applyAlignment="1">
      <alignment horizontal="center" vertical="center"/>
    </xf>
    <xf numFmtId="191" fontId="94" fillId="7" borderId="6" xfId="0" applyNumberFormat="1" applyFont="1" applyFill="1" applyBorder="1" applyAlignment="1">
      <alignment horizontal="center" vertical="center"/>
    </xf>
    <xf numFmtId="191" fontId="16" fillId="5" borderId="28" xfId="0" applyNumberFormat="1" applyFont="1" applyFill="1" applyBorder="1" applyAlignment="1">
      <alignment horizontal="center" vertical="center"/>
    </xf>
    <xf numFmtId="191" fontId="83" fillId="4" borderId="6" xfId="0" applyNumberFormat="1" applyFont="1" applyFill="1" applyBorder="1" applyAlignment="1">
      <alignment horizontal="center" vertical="center"/>
    </xf>
    <xf numFmtId="191" fontId="94" fillId="3" borderId="6" xfId="0" applyNumberFormat="1" applyFont="1" applyFill="1" applyBorder="1" applyAlignment="1">
      <alignment horizontal="center" vertical="center"/>
    </xf>
    <xf numFmtId="191" fontId="94" fillId="24" borderId="6" xfId="0" applyNumberFormat="1" applyFont="1" applyFill="1" applyBorder="1" applyAlignment="1">
      <alignment horizontal="center" vertical="center"/>
    </xf>
    <xf numFmtId="191" fontId="22" fillId="10" borderId="6" xfId="0" applyNumberFormat="1" applyFont="1" applyFill="1" applyBorder="1" applyAlignment="1">
      <alignment horizontal="center" vertical="center"/>
    </xf>
    <xf numFmtId="191" fontId="94" fillId="24" borderId="44" xfId="0" applyNumberFormat="1" applyFont="1" applyFill="1" applyBorder="1" applyAlignment="1">
      <alignment horizontal="center" vertical="center"/>
    </xf>
    <xf numFmtId="191" fontId="16" fillId="5" borderId="40" xfId="0" applyNumberFormat="1" applyFont="1" applyFill="1" applyBorder="1" applyAlignment="1">
      <alignment horizontal="center" vertical="center"/>
    </xf>
    <xf numFmtId="0" fontId="19" fillId="2" borderId="0" xfId="0" applyFont="1" applyFill="1" applyBorder="1" applyAlignment="1">
      <alignment horizontal="left" vertical="center"/>
    </xf>
    <xf numFmtId="0" fontId="37" fillId="2" borderId="0" xfId="0" applyFont="1" applyFill="1" applyBorder="1" applyAlignment="1">
      <alignment vertical="center"/>
    </xf>
    <xf numFmtId="199" fontId="12" fillId="11" borderId="43" xfId="0" applyNumberFormat="1" applyFont="1" applyFill="1" applyBorder="1" applyAlignment="1">
      <alignment horizontal="center" vertical="center"/>
    </xf>
    <xf numFmtId="199" fontId="12" fillId="13" borderId="6" xfId="0" applyNumberFormat="1" applyFont="1" applyFill="1" applyBorder="1" applyAlignment="1">
      <alignment horizontal="center" vertical="center"/>
    </xf>
    <xf numFmtId="199" fontId="12" fillId="14" borderId="6" xfId="0" applyNumberFormat="1" applyFont="1" applyFill="1" applyBorder="1" applyAlignment="1">
      <alignment horizontal="center" vertical="center"/>
    </xf>
    <xf numFmtId="199" fontId="10" fillId="12" borderId="6" xfId="0" applyNumberFormat="1" applyFont="1" applyFill="1" applyBorder="1" applyAlignment="1">
      <alignment horizontal="center" vertical="center"/>
    </xf>
    <xf numFmtId="199" fontId="12" fillId="10" borderId="6" xfId="0" applyNumberFormat="1" applyFont="1" applyFill="1" applyBorder="1" applyAlignment="1">
      <alignment horizontal="center" vertical="center"/>
    </xf>
    <xf numFmtId="199" fontId="12" fillId="26" borderId="6" xfId="0" applyNumberFormat="1" applyFont="1" applyFill="1" applyBorder="1" applyAlignment="1">
      <alignment horizontal="center" vertical="center"/>
    </xf>
    <xf numFmtId="199" fontId="13" fillId="5" borderId="6" xfId="0" applyNumberFormat="1" applyFont="1" applyFill="1" applyBorder="1" applyAlignment="1">
      <alignment horizontal="center" vertical="center"/>
    </xf>
    <xf numFmtId="199" fontId="13" fillId="27" borderId="6" xfId="0" applyNumberFormat="1" applyFont="1" applyFill="1" applyBorder="1" applyAlignment="1">
      <alignment horizontal="center" vertical="center"/>
    </xf>
    <xf numFmtId="199" fontId="12" fillId="9" borderId="6" xfId="0" applyNumberFormat="1" applyFont="1" applyFill="1" applyBorder="1" applyAlignment="1">
      <alignment horizontal="center" vertical="center"/>
    </xf>
    <xf numFmtId="199" fontId="13" fillId="18" borderId="6" xfId="0" applyNumberFormat="1" applyFont="1" applyFill="1" applyBorder="1" applyAlignment="1">
      <alignment horizontal="center" vertical="center"/>
    </xf>
    <xf numFmtId="199" fontId="12" fillId="19" borderId="6" xfId="0" applyNumberFormat="1" applyFont="1" applyFill="1" applyBorder="1" applyAlignment="1">
      <alignment horizontal="center" vertical="center"/>
    </xf>
    <xf numFmtId="199" fontId="13" fillId="15" borderId="6" xfId="0" applyNumberFormat="1" applyFont="1" applyFill="1" applyBorder="1" applyAlignment="1">
      <alignment horizontal="center" vertical="center"/>
    </xf>
    <xf numFmtId="199" fontId="13" fillId="3" borderId="6" xfId="0" applyNumberFormat="1" applyFont="1" applyFill="1" applyBorder="1" applyAlignment="1">
      <alignment horizontal="center" vertical="center"/>
    </xf>
    <xf numFmtId="199" fontId="13" fillId="7" borderId="6" xfId="0" applyNumberFormat="1" applyFont="1" applyFill="1" applyBorder="1" applyAlignment="1">
      <alignment horizontal="center" vertical="center"/>
    </xf>
    <xf numFmtId="199" fontId="23" fillId="4" borderId="6" xfId="0" applyNumberFormat="1" applyFont="1" applyFill="1" applyBorder="1" applyAlignment="1">
      <alignment horizontal="center" vertical="center"/>
    </xf>
    <xf numFmtId="199" fontId="13" fillId="16" borderId="6" xfId="0" applyNumberFormat="1" applyFont="1" applyFill="1" applyBorder="1" applyAlignment="1">
      <alignment horizontal="center" vertical="center"/>
    </xf>
    <xf numFmtId="199" fontId="13" fillId="16" borderId="43" xfId="0" applyNumberFormat="1" applyFont="1" applyFill="1" applyBorder="1" applyAlignment="1">
      <alignment horizontal="center" vertical="center"/>
    </xf>
    <xf numFmtId="199" fontId="13" fillId="17" borderId="2" xfId="0" applyNumberFormat="1" applyFont="1" applyFill="1" applyBorder="1" applyAlignment="1">
      <alignment horizontal="center" vertical="center"/>
    </xf>
    <xf numFmtId="199" fontId="13" fillId="18" borderId="2" xfId="0" applyNumberFormat="1" applyFont="1" applyFill="1" applyBorder="1" applyAlignment="1">
      <alignment horizontal="center" vertical="center"/>
    </xf>
    <xf numFmtId="171" fontId="13" fillId="6" borderId="49" xfId="0" applyNumberFormat="1" applyFont="1" applyFill="1" applyBorder="1" applyAlignment="1">
      <alignment horizontal="center" vertical="center"/>
    </xf>
    <xf numFmtId="171" fontId="12" fillId="11" borderId="43" xfId="0" applyNumberFormat="1" applyFont="1" applyFill="1" applyBorder="1" applyAlignment="1">
      <alignment horizontal="center" vertical="center"/>
    </xf>
    <xf numFmtId="171" fontId="12" fillId="13" borderId="6" xfId="0" applyNumberFormat="1" applyFont="1" applyFill="1" applyBorder="1" applyAlignment="1">
      <alignment horizontal="center" vertical="center"/>
    </xf>
    <xf numFmtId="171" fontId="12" fillId="14" borderId="6" xfId="0" applyNumberFormat="1" applyFont="1" applyFill="1" applyBorder="1" applyAlignment="1">
      <alignment horizontal="center" vertical="center"/>
    </xf>
    <xf numFmtId="171" fontId="10" fillId="12" borderId="6" xfId="0" applyNumberFormat="1" applyFont="1" applyFill="1" applyBorder="1" applyAlignment="1">
      <alignment horizontal="center" vertical="center"/>
    </xf>
    <xf numFmtId="171" fontId="12" fillId="10" borderId="6" xfId="0" applyNumberFormat="1" applyFont="1" applyFill="1" applyBorder="1" applyAlignment="1">
      <alignment horizontal="center" vertical="center"/>
    </xf>
    <xf numFmtId="171" fontId="12" fillId="26" borderId="6" xfId="0" applyNumberFormat="1" applyFont="1" applyFill="1" applyBorder="1" applyAlignment="1">
      <alignment horizontal="center" vertical="center"/>
    </xf>
    <xf numFmtId="171" fontId="13" fillId="5" borderId="6" xfId="0" applyNumberFormat="1" applyFont="1" applyFill="1" applyBorder="1" applyAlignment="1">
      <alignment horizontal="center" vertical="center"/>
    </xf>
    <xf numFmtId="171" fontId="13" fillId="27" borderId="6" xfId="0" applyNumberFormat="1" applyFont="1" applyFill="1" applyBorder="1" applyAlignment="1">
      <alignment horizontal="center" vertical="center"/>
    </xf>
    <xf numFmtId="171" fontId="12" fillId="9" borderId="6" xfId="0" applyNumberFormat="1" applyFont="1" applyFill="1" applyBorder="1" applyAlignment="1">
      <alignment horizontal="center" vertical="center"/>
    </xf>
    <xf numFmtId="171" fontId="13" fillId="18" borderId="6" xfId="0" applyNumberFormat="1" applyFont="1" applyFill="1" applyBorder="1" applyAlignment="1">
      <alignment horizontal="center" vertical="center"/>
    </xf>
    <xf numFmtId="171" fontId="12" fillId="19" borderId="6" xfId="0" applyNumberFormat="1" applyFont="1" applyFill="1" applyBorder="1" applyAlignment="1">
      <alignment horizontal="center" vertical="center"/>
    </xf>
    <xf numFmtId="171" fontId="13" fillId="15" borderId="6" xfId="0" applyNumberFormat="1" applyFont="1" applyFill="1" applyBorder="1" applyAlignment="1">
      <alignment horizontal="center" vertical="center"/>
    </xf>
    <xf numFmtId="171" fontId="23" fillId="4" borderId="6" xfId="0" applyNumberFormat="1" applyFont="1" applyFill="1" applyBorder="1" applyAlignment="1">
      <alignment horizontal="center" vertical="center"/>
    </xf>
    <xf numFmtId="171" fontId="13" fillId="16" borderId="6" xfId="0" applyNumberFormat="1" applyFont="1" applyFill="1" applyBorder="1" applyAlignment="1">
      <alignment horizontal="center" vertical="center"/>
    </xf>
    <xf numFmtId="171" fontId="13" fillId="16" borderId="43" xfId="0" applyNumberFormat="1" applyFont="1" applyFill="1" applyBorder="1" applyAlignment="1">
      <alignment horizontal="center" vertical="center"/>
    </xf>
    <xf numFmtId="49" fontId="10" fillId="6" borderId="0" xfId="0" applyNumberFormat="1" applyFont="1" applyFill="1" applyBorder="1" applyAlignment="1">
      <alignment horizontal="center" wrapText="1"/>
    </xf>
    <xf numFmtId="49" fontId="13" fillId="6" borderId="0" xfId="0" applyNumberFormat="1" applyFont="1" applyFill="1" applyBorder="1" applyAlignment="1">
      <alignment wrapText="1"/>
    </xf>
    <xf numFmtId="49" fontId="10" fillId="6" borderId="0" xfId="0" applyNumberFormat="1" applyFont="1" applyFill="1" applyBorder="1" applyAlignment="1">
      <alignment/>
    </xf>
    <xf numFmtId="0" fontId="0" fillId="6" borderId="0" xfId="0" applyFont="1" applyFill="1" applyBorder="1" applyAlignment="1">
      <alignment/>
    </xf>
    <xf numFmtId="0" fontId="24" fillId="2" borderId="0" xfId="0" applyFont="1" applyFill="1" applyAlignment="1">
      <alignment horizontal="center"/>
    </xf>
    <xf numFmtId="0" fontId="25" fillId="5" borderId="0" xfId="0" applyFont="1" applyFill="1" applyAlignment="1">
      <alignment horizontal="center"/>
    </xf>
    <xf numFmtId="164" fontId="17" fillId="6" borderId="0" xfId="22" applyNumberFormat="1" applyFont="1" applyFill="1" applyAlignment="1" applyProtection="1">
      <alignment horizontal="center"/>
      <protection/>
    </xf>
    <xf numFmtId="164" fontId="17" fillId="5" borderId="0" xfId="22" applyNumberFormat="1" applyFont="1" applyFill="1" applyAlignment="1" applyProtection="1">
      <alignment horizontal="center"/>
      <protection/>
    </xf>
    <xf numFmtId="164" fontId="25" fillId="5" borderId="0" xfId="22" applyNumberFormat="1" applyFont="1" applyFill="1" applyBorder="1" applyAlignment="1" applyProtection="1">
      <alignment horizontal="center"/>
      <protection/>
    </xf>
    <xf numFmtId="164" fontId="25" fillId="6" borderId="0" xfId="22" applyNumberFormat="1" applyFont="1" applyFill="1" applyBorder="1" applyAlignment="1" applyProtection="1">
      <alignment horizontal="center"/>
      <protection/>
    </xf>
    <xf numFmtId="0" fontId="7" fillId="6" borderId="0" xfId="0" applyFont="1" applyFill="1" applyAlignment="1">
      <alignment horizontal="left"/>
    </xf>
    <xf numFmtId="164" fontId="7" fillId="6" borderId="0" xfId="22" applyNumberFormat="1" applyFont="1" applyFill="1" applyAlignment="1" applyProtection="1">
      <alignment horizontal="left"/>
      <protection/>
    </xf>
    <xf numFmtId="164" fontId="7" fillId="6" borderId="0" xfId="22" applyFont="1" applyFill="1" applyAlignment="1">
      <alignment horizontal="left"/>
      <protection/>
    </xf>
    <xf numFmtId="164" fontId="7" fillId="6" borderId="0" xfId="22" applyNumberFormat="1" applyFont="1" applyFill="1" applyAlignment="1" applyProtection="1">
      <alignment horizontal="center"/>
      <protection/>
    </xf>
    <xf numFmtId="168" fontId="7" fillId="6" borderId="0" xfId="22" applyNumberFormat="1" applyFont="1" applyFill="1" applyAlignment="1" applyProtection="1">
      <alignment horizontal="left"/>
      <protection/>
    </xf>
    <xf numFmtId="164" fontId="17" fillId="5" borderId="0" xfId="22" applyNumberFormat="1" applyFont="1" applyFill="1" applyBorder="1" applyAlignment="1" applyProtection="1">
      <alignment horizontal="center" wrapText="1"/>
      <protection/>
    </xf>
    <xf numFmtId="164" fontId="21" fillId="5" borderId="0" xfId="22" applyFont="1" applyFill="1" applyBorder="1" applyAlignment="1" quotePrefix="1">
      <alignment horizontal="center"/>
      <protection/>
    </xf>
    <xf numFmtId="164" fontId="17" fillId="6" borderId="0" xfId="22" applyNumberFormat="1" applyFont="1" applyFill="1" applyBorder="1" applyAlignment="1" applyProtection="1">
      <alignment horizontal="center"/>
      <protection/>
    </xf>
    <xf numFmtId="49" fontId="17" fillId="5" borderId="0" xfId="22" applyNumberFormat="1" applyFont="1" applyFill="1" applyBorder="1" applyAlignment="1" applyProtection="1">
      <alignment horizontal="center"/>
      <protection/>
    </xf>
    <xf numFmtId="164" fontId="25" fillId="6" borderId="0" xfId="22" applyFont="1" applyFill="1" applyBorder="1" applyAlignment="1">
      <alignment horizontal="center"/>
      <protection/>
    </xf>
    <xf numFmtId="164" fontId="25" fillId="5" borderId="0" xfId="22" applyFont="1" applyFill="1" applyBorder="1" applyAlignment="1">
      <alignment horizontal="center"/>
      <protection/>
    </xf>
    <xf numFmtId="164" fontId="25" fillId="6" borderId="0" xfId="22" applyNumberFormat="1" applyFont="1" applyFill="1" applyAlignment="1" applyProtection="1">
      <alignment horizontal="center"/>
      <protection/>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0" fontId="26" fillId="0" borderId="0" xfId="0" applyFont="1" applyFill="1" applyAlignment="1">
      <alignment/>
    </xf>
    <xf numFmtId="0" fontId="16" fillId="0" borderId="0" xfId="0" applyFont="1" applyFill="1" applyAlignment="1">
      <alignment/>
    </xf>
    <xf numFmtId="0" fontId="3" fillId="0" borderId="0" xfId="0" applyFont="1" applyFill="1" applyAlignment="1">
      <alignment/>
    </xf>
    <xf numFmtId="0" fontId="0" fillId="0" borderId="0" xfId="0" applyFill="1" applyAlignment="1">
      <alignment/>
    </xf>
    <xf numFmtId="0" fontId="99" fillId="0" borderId="0" xfId="0" applyFont="1" applyFill="1" applyBorder="1" applyAlignment="1">
      <alignment vertical="center"/>
    </xf>
    <xf numFmtId="0" fontId="8" fillId="2" borderId="0" xfId="0" applyFont="1" applyFill="1" applyAlignment="1">
      <alignment/>
    </xf>
    <xf numFmtId="0" fontId="99" fillId="2" borderId="0" xfId="0" applyFont="1" applyFill="1" applyBorder="1" applyAlignment="1">
      <alignment vertical="center"/>
    </xf>
    <xf numFmtId="49" fontId="25" fillId="6" borderId="0" xfId="22" applyNumberFormat="1" applyFont="1" applyFill="1" applyBorder="1" applyAlignment="1">
      <alignment/>
      <protection/>
    </xf>
    <xf numFmtId="164" fontId="25" fillId="6" borderId="0" xfId="0" applyNumberFormat="1" applyFont="1" applyFill="1" applyBorder="1" applyAlignment="1" applyProtection="1">
      <alignment horizontal="left"/>
      <protection/>
    </xf>
    <xf numFmtId="0" fontId="35" fillId="2" borderId="0" xfId="0" applyFont="1" applyFill="1" applyAlignment="1" quotePrefix="1">
      <alignment vertical="center"/>
    </xf>
    <xf numFmtId="0" fontId="10" fillId="5" borderId="0" xfId="0" applyFont="1" applyFill="1" applyBorder="1" applyAlignment="1">
      <alignment horizontal="center" wrapText="1"/>
    </xf>
    <xf numFmtId="0" fontId="35" fillId="4" borderId="0" xfId="0" applyNumberFormat="1" applyFont="1" applyFill="1" applyAlignment="1">
      <alignment/>
    </xf>
    <xf numFmtId="0" fontId="100" fillId="2" borderId="0" xfId="0" applyFont="1" applyFill="1" applyAlignment="1">
      <alignment/>
    </xf>
    <xf numFmtId="0" fontId="101" fillId="2" borderId="0" xfId="0" applyFont="1" applyFill="1" applyAlignment="1">
      <alignment/>
    </xf>
    <xf numFmtId="0" fontId="2" fillId="10" borderId="0" xfId="0" applyFont="1" applyFill="1" applyBorder="1" applyAlignment="1">
      <alignment vertical="center"/>
    </xf>
    <xf numFmtId="0" fontId="47" fillId="25" borderId="0" xfId="0" applyFont="1" applyFill="1" applyBorder="1" applyAlignment="1">
      <alignment horizontal="center" vertical="center"/>
    </xf>
    <xf numFmtId="0" fontId="47" fillId="25" borderId="15" xfId="0" applyFont="1" applyFill="1" applyBorder="1" applyAlignment="1">
      <alignment horizontal="center" vertical="center"/>
    </xf>
    <xf numFmtId="0" fontId="47" fillId="25" borderId="11" xfId="0" applyFont="1" applyFill="1" applyBorder="1" applyAlignment="1">
      <alignment horizontal="center" vertical="center"/>
    </xf>
    <xf numFmtId="0" fontId="47" fillId="25" borderId="12" xfId="0" applyFont="1" applyFill="1" applyBorder="1" applyAlignment="1">
      <alignment horizontal="center" vertical="center"/>
    </xf>
    <xf numFmtId="0" fontId="22" fillId="5" borderId="0" xfId="0" applyFont="1" applyFill="1" applyAlignment="1">
      <alignment vertical="center"/>
    </xf>
    <xf numFmtId="164" fontId="21" fillId="5" borderId="0" xfId="22" applyNumberFormat="1" applyFont="1" applyFill="1" applyAlignment="1" applyProtection="1">
      <alignment horizontal="center" vertical="center" wrapText="1"/>
      <protection/>
    </xf>
    <xf numFmtId="164" fontId="27" fillId="5" borderId="0" xfId="22" applyNumberFormat="1" applyFont="1" applyFill="1" applyAlignment="1" applyProtection="1">
      <alignment vertical="center" wrapText="1"/>
      <protection/>
    </xf>
    <xf numFmtId="164" fontId="17" fillId="0" borderId="0" xfId="22" applyNumberFormat="1" applyFont="1" applyFill="1" applyAlignment="1" applyProtection="1">
      <alignment horizontal="right" vertical="center"/>
      <protection/>
    </xf>
    <xf numFmtId="0" fontId="0" fillId="6" borderId="0" xfId="0" applyFont="1" applyFill="1" applyAlignment="1">
      <alignment horizontal="left" vertical="center"/>
    </xf>
    <xf numFmtId="164" fontId="25" fillId="5" borderId="0" xfId="22" applyFont="1" applyFill="1" applyBorder="1" applyAlignment="1">
      <alignment horizontal="left" vertical="center" indent="6"/>
      <protection/>
    </xf>
    <xf numFmtId="164" fontId="27" fillId="8" borderId="2" xfId="0" applyNumberFormat="1" applyFont="1" applyFill="1" applyBorder="1" applyAlignment="1" applyProtection="1">
      <alignment horizontal="left" vertical="center" indent="2"/>
      <protection/>
    </xf>
    <xf numFmtId="164" fontId="9" fillId="11" borderId="0" xfId="23" applyFont="1" applyFill="1" applyBorder="1" applyAlignment="1">
      <alignment horizontal="left" vertical="center"/>
      <protection/>
    </xf>
    <xf numFmtId="164" fontId="0" fillId="11" borderId="0" xfId="22" applyFont="1" applyFill="1" applyBorder="1" applyAlignment="1">
      <alignment horizontal="left" vertical="center"/>
      <protection/>
    </xf>
    <xf numFmtId="164" fontId="22" fillId="0" borderId="0" xfId="22" applyFont="1" applyFill="1" applyBorder="1" applyAlignment="1">
      <alignment horizontal="left" vertical="center"/>
      <protection/>
    </xf>
    <xf numFmtId="164" fontId="26" fillId="0" borderId="0" xfId="22" applyFont="1" applyFill="1" applyBorder="1" applyAlignment="1">
      <alignment horizontal="left" vertical="center"/>
      <protection/>
    </xf>
    <xf numFmtId="164" fontId="9" fillId="0" borderId="5" xfId="23" applyFont="1" applyFill="1" applyBorder="1" applyAlignment="1">
      <alignment horizontal="left" vertical="center"/>
      <protection/>
    </xf>
    <xf numFmtId="164" fontId="9" fillId="0" borderId="6" xfId="23" applyFont="1" applyFill="1" applyBorder="1" applyAlignment="1">
      <alignment horizontal="left" vertical="center"/>
      <protection/>
    </xf>
    <xf numFmtId="164" fontId="29" fillId="0" borderId="0" xfId="23" applyFont="1" applyFill="1" applyBorder="1" applyAlignment="1">
      <alignment horizontal="center" vertical="center"/>
      <protection/>
    </xf>
    <xf numFmtId="164" fontId="29" fillId="0" borderId="0" xfId="23" applyFont="1" applyFill="1" applyBorder="1" applyAlignment="1">
      <alignment horizontal="left" vertical="center"/>
      <protection/>
    </xf>
    <xf numFmtId="168" fontId="7" fillId="6" borderId="0" xfId="23" applyNumberFormat="1" applyFont="1" applyFill="1" applyBorder="1" applyAlignment="1" applyProtection="1">
      <alignment horizontal="center" vertical="center"/>
      <protection/>
    </xf>
    <xf numFmtId="164" fontId="65" fillId="5" borderId="0" xfId="22" applyNumberFormat="1" applyFont="1" applyFill="1" applyAlignment="1" applyProtection="1">
      <alignment horizontal="center" vertical="center" wrapText="1"/>
      <protection/>
    </xf>
    <xf numFmtId="0" fontId="0" fillId="25" borderId="0" xfId="0" applyFill="1" applyBorder="1" applyAlignment="1">
      <alignment/>
    </xf>
    <xf numFmtId="0" fontId="10" fillId="2" borderId="20" xfId="0" applyFont="1" applyFill="1" applyBorder="1" applyAlignment="1">
      <alignment horizontal="center" vertical="center"/>
    </xf>
    <xf numFmtId="0" fontId="46" fillId="25" borderId="13" xfId="0" applyFont="1" applyFill="1" applyBorder="1" applyAlignment="1">
      <alignment horizontal="center" vertical="center" wrapText="1"/>
    </xf>
    <xf numFmtId="164" fontId="29" fillId="4" borderId="9" xfId="23" applyFont="1" applyFill="1" applyBorder="1" applyAlignment="1">
      <alignment horizontal="center" vertical="center"/>
      <protection/>
    </xf>
    <xf numFmtId="168" fontId="27" fillId="4" borderId="9" xfId="23" applyNumberFormat="1" applyFont="1" applyFill="1" applyBorder="1" applyAlignment="1" applyProtection="1">
      <alignment horizontal="center" vertical="center"/>
      <protection/>
    </xf>
    <xf numFmtId="164" fontId="0" fillId="11" borderId="5" xfId="22" applyFont="1" applyFill="1" applyBorder="1" applyAlignment="1">
      <alignment horizontal="left" vertical="center"/>
      <protection/>
    </xf>
    <xf numFmtId="0" fontId="0" fillId="11" borderId="5" xfId="22" applyNumberFormat="1" applyFont="1" applyFill="1" applyBorder="1" applyAlignment="1">
      <alignment horizontal="left" vertical="center"/>
      <protection/>
    </xf>
    <xf numFmtId="164" fontId="25" fillId="11" borderId="5" xfId="22" applyFont="1" applyFill="1" applyBorder="1" applyAlignment="1">
      <alignment horizontal="center" vertical="center"/>
      <protection/>
    </xf>
    <xf numFmtId="164" fontId="0" fillId="11" borderId="22" xfId="22" applyFont="1" applyFill="1" applyBorder="1" applyAlignment="1">
      <alignment horizontal="center" vertical="center"/>
      <protection/>
    </xf>
    <xf numFmtId="164" fontId="66" fillId="6" borderId="0" xfId="22" applyFont="1" applyFill="1" applyBorder="1" applyAlignment="1">
      <alignment horizontal="left" vertical="center"/>
      <protection/>
    </xf>
    <xf numFmtId="0" fontId="65" fillId="6" borderId="0" xfId="22" applyNumberFormat="1" applyFont="1" applyFill="1" applyBorder="1" applyAlignment="1" applyProtection="1">
      <alignment horizontal="left" vertical="center"/>
      <protection/>
    </xf>
    <xf numFmtId="164" fontId="65" fillId="6" borderId="0" xfId="23" applyNumberFormat="1" applyFont="1" applyFill="1" applyBorder="1" applyAlignment="1" applyProtection="1">
      <alignment horizontal="left" vertical="center"/>
      <protection/>
    </xf>
    <xf numFmtId="164" fontId="65" fillId="6" borderId="0" xfId="22" applyFont="1" applyFill="1" applyBorder="1" applyAlignment="1">
      <alignment horizontal="left" vertical="center"/>
      <protection/>
    </xf>
    <xf numFmtId="164" fontId="65" fillId="6" borderId="0" xfId="23" applyFont="1" applyFill="1" applyBorder="1" applyAlignment="1">
      <alignment horizontal="center" vertical="center"/>
      <protection/>
    </xf>
    <xf numFmtId="164" fontId="65" fillId="6" borderId="0" xfId="0" applyNumberFormat="1" applyFont="1" applyFill="1" applyBorder="1" applyAlignment="1" applyProtection="1">
      <alignment horizontal="left" vertical="center"/>
      <protection/>
    </xf>
    <xf numFmtId="164" fontId="65" fillId="6" borderId="0" xfId="22" applyNumberFormat="1" applyFont="1" applyFill="1" applyBorder="1" applyAlignment="1" applyProtection="1">
      <alignment horizontal="center" vertical="center"/>
      <protection/>
    </xf>
    <xf numFmtId="168" fontId="65" fillId="6" borderId="0" xfId="22" applyNumberFormat="1" applyFont="1" applyFill="1" applyBorder="1" applyAlignment="1" applyProtection="1">
      <alignment horizontal="center" vertical="center"/>
      <protection/>
    </xf>
    <xf numFmtId="164" fontId="17" fillId="6" borderId="0" xfId="0" applyNumberFormat="1" applyFont="1" applyFill="1" applyBorder="1" applyAlignment="1" applyProtection="1" quotePrefix="1">
      <alignment horizontal="left" vertical="center"/>
      <protection/>
    </xf>
    <xf numFmtId="164" fontId="17" fillId="6" borderId="0" xfId="0" applyNumberFormat="1" applyFont="1" applyFill="1" applyBorder="1" applyAlignment="1" applyProtection="1">
      <alignment horizontal="center" vertical="center"/>
      <protection/>
    </xf>
    <xf numFmtId="0" fontId="65" fillId="5" borderId="0" xfId="22" applyNumberFormat="1" applyFont="1" applyFill="1" applyBorder="1" applyAlignment="1">
      <alignment horizontal="left" vertical="center"/>
      <protection/>
    </xf>
    <xf numFmtId="164" fontId="65" fillId="5" borderId="0" xfId="23" applyFont="1" applyFill="1" applyBorder="1" applyAlignment="1">
      <alignment horizontal="center" vertical="center"/>
      <protection/>
    </xf>
    <xf numFmtId="164" fontId="25" fillId="6" borderId="0" xfId="23" applyNumberFormat="1" applyFont="1" applyFill="1" applyBorder="1" applyAlignment="1" applyProtection="1">
      <alignment horizontal="left" vertical="center"/>
      <protection/>
    </xf>
    <xf numFmtId="0" fontId="8" fillId="6" borderId="0" xfId="0" applyFont="1" applyFill="1" applyBorder="1" applyAlignment="1">
      <alignment horizontal="left" vertical="center"/>
    </xf>
    <xf numFmtId="0" fontId="7" fillId="6" borderId="0" xfId="0" applyNumberFormat="1" applyFont="1" applyFill="1" applyBorder="1" applyAlignment="1" applyProtection="1">
      <alignment horizontal="left" vertical="center"/>
      <protection/>
    </xf>
    <xf numFmtId="0" fontId="7" fillId="6" borderId="0" xfId="0" applyFont="1" applyFill="1" applyBorder="1" applyAlignment="1">
      <alignment horizontal="left" vertical="center"/>
    </xf>
    <xf numFmtId="164" fontId="7" fillId="6" borderId="0" xfId="0" applyNumberFormat="1" applyFont="1" applyFill="1" applyBorder="1" applyAlignment="1" applyProtection="1">
      <alignment horizontal="left" vertical="center"/>
      <protection/>
    </xf>
    <xf numFmtId="164" fontId="7" fillId="6" borderId="0" xfId="0" applyNumberFormat="1" applyFont="1" applyFill="1" applyBorder="1" applyAlignment="1" applyProtection="1">
      <alignment horizontal="center" vertical="center"/>
      <protection/>
    </xf>
    <xf numFmtId="168" fontId="7" fillId="6" borderId="0" xfId="0" applyNumberFormat="1" applyFont="1" applyFill="1" applyBorder="1" applyAlignment="1" applyProtection="1">
      <alignment horizontal="center" vertical="center"/>
      <protection/>
    </xf>
    <xf numFmtId="168" fontId="7" fillId="5" borderId="0" xfId="23" applyNumberFormat="1" applyFont="1" applyFill="1" applyBorder="1" applyAlignment="1" applyProtection="1">
      <alignment horizontal="center" vertical="center"/>
      <protection/>
    </xf>
    <xf numFmtId="164" fontId="39" fillId="6" borderId="0" xfId="23" applyFont="1" applyFill="1" applyBorder="1" applyAlignment="1">
      <alignment horizontal="left" vertical="center"/>
      <protection/>
    </xf>
    <xf numFmtId="0" fontId="7" fillId="6" borderId="0" xfId="23" applyNumberFormat="1" applyFont="1" applyFill="1" applyBorder="1" applyAlignment="1" applyProtection="1">
      <alignment horizontal="left" vertical="center"/>
      <protection/>
    </xf>
    <xf numFmtId="164" fontId="7" fillId="6" borderId="0" xfId="23" applyNumberFormat="1" applyFont="1" applyFill="1" applyBorder="1" applyAlignment="1" applyProtection="1">
      <alignment horizontal="left" vertical="center"/>
      <protection/>
    </xf>
    <xf numFmtId="164" fontId="7" fillId="6" borderId="0" xfId="23" applyNumberFormat="1" applyFont="1" applyFill="1" applyBorder="1" applyAlignment="1" applyProtection="1">
      <alignment horizontal="left" vertical="center" indent="2"/>
      <protection/>
    </xf>
    <xf numFmtId="164" fontId="7" fillId="6" borderId="0" xfId="23" applyFont="1" applyFill="1" applyBorder="1" applyAlignment="1">
      <alignment horizontal="left" vertical="center"/>
      <protection/>
    </xf>
    <xf numFmtId="164" fontId="7" fillId="6" borderId="0" xfId="23" applyNumberFormat="1" applyFont="1" applyFill="1" applyBorder="1" applyAlignment="1" applyProtection="1">
      <alignment horizontal="center" vertical="center"/>
      <protection/>
    </xf>
    <xf numFmtId="164" fontId="7" fillId="6" borderId="0" xfId="0" applyNumberFormat="1" applyFont="1" applyFill="1" applyBorder="1" applyAlignment="1" applyProtection="1">
      <alignment horizontal="left" vertical="center" indent="2"/>
      <protection/>
    </xf>
    <xf numFmtId="164" fontId="17" fillId="6" borderId="0" xfId="22" applyFont="1" applyFill="1" applyBorder="1" applyAlignment="1">
      <alignment horizontal="left" vertical="center"/>
      <protection/>
    </xf>
    <xf numFmtId="164" fontId="16" fillId="6" borderId="0" xfId="23" applyFont="1" applyFill="1" applyBorder="1" applyAlignment="1">
      <alignment horizontal="left" vertical="center"/>
      <protection/>
    </xf>
    <xf numFmtId="164" fontId="7" fillId="6" borderId="0" xfId="22" applyNumberFormat="1" applyFont="1" applyFill="1" applyBorder="1" applyAlignment="1" applyProtection="1">
      <alignment horizontal="left" vertical="center"/>
      <protection/>
    </xf>
    <xf numFmtId="168" fontId="95" fillId="6" borderId="0" xfId="0" applyNumberFormat="1" applyFont="1" applyFill="1" applyBorder="1" applyAlignment="1" applyProtection="1">
      <alignment horizontal="center" vertical="center"/>
      <protection/>
    </xf>
    <xf numFmtId="164" fontId="25" fillId="6" borderId="0" xfId="23" applyNumberFormat="1" applyFont="1" applyFill="1" applyBorder="1" applyAlignment="1" applyProtection="1">
      <alignment horizontal="left" vertical="center" indent="2"/>
      <protection/>
    </xf>
    <xf numFmtId="168" fontId="27" fillId="6" borderId="0" xfId="23" applyNumberFormat="1" applyFont="1" applyFill="1" applyBorder="1" applyAlignment="1" applyProtection="1">
      <alignment horizontal="center" vertical="center"/>
      <protection/>
    </xf>
    <xf numFmtId="164" fontId="65" fillId="6" borderId="0" xfId="22" applyNumberFormat="1" applyFont="1" applyFill="1" applyBorder="1" applyAlignment="1" applyProtection="1">
      <alignment horizontal="left" vertical="center"/>
      <protection/>
    </xf>
    <xf numFmtId="164" fontId="65" fillId="6" borderId="0" xfId="22" applyNumberFormat="1" applyFont="1" applyFill="1" applyBorder="1" applyAlignment="1" applyProtection="1" quotePrefix="1">
      <alignment horizontal="left" vertical="center"/>
      <protection/>
    </xf>
    <xf numFmtId="164" fontId="0" fillId="6" borderId="0" xfId="22" applyFont="1" applyFill="1" applyAlignment="1">
      <alignment vertical="center"/>
      <protection/>
    </xf>
    <xf numFmtId="0" fontId="66" fillId="6" borderId="0" xfId="0" applyFont="1" applyFill="1" applyAlignment="1">
      <alignment vertical="center"/>
    </xf>
    <xf numFmtId="164" fontId="66" fillId="6" borderId="0" xfId="22" applyFont="1" applyFill="1" applyAlignment="1">
      <alignment vertical="center"/>
      <protection/>
    </xf>
    <xf numFmtId="164" fontId="65" fillId="5" borderId="5" xfId="22" applyNumberFormat="1" applyFont="1" applyFill="1" applyBorder="1" applyAlignment="1" applyProtection="1">
      <alignment horizontal="center" vertical="center" wrapText="1"/>
      <protection/>
    </xf>
    <xf numFmtId="0" fontId="9" fillId="2" borderId="0" xfId="0" applyFont="1" applyFill="1" applyAlignment="1">
      <alignment/>
    </xf>
    <xf numFmtId="0" fontId="0" fillId="3" borderId="2" xfId="22" applyNumberFormat="1" applyFont="1" applyFill="1" applyBorder="1" applyAlignment="1">
      <alignment horizontal="left" vertical="center"/>
      <protection/>
    </xf>
    <xf numFmtId="164" fontId="16" fillId="3" borderId="9" xfId="22" applyFont="1" applyFill="1" applyBorder="1" applyAlignment="1">
      <alignment vertical="center"/>
      <protection/>
    </xf>
    <xf numFmtId="164" fontId="22" fillId="4" borderId="9" xfId="22" applyFont="1" applyFill="1" applyBorder="1" applyAlignment="1">
      <alignment vertical="center"/>
      <protection/>
    </xf>
    <xf numFmtId="0" fontId="46" fillId="29" borderId="28" xfId="0" applyFont="1" applyFill="1" applyBorder="1" applyAlignment="1">
      <alignment horizontal="center" vertical="center" wrapText="1"/>
    </xf>
    <xf numFmtId="0" fontId="47" fillId="25" borderId="17" xfId="0" applyFont="1" applyFill="1" applyBorder="1" applyAlignment="1">
      <alignment horizontal="center" vertical="center"/>
    </xf>
    <xf numFmtId="0" fontId="47" fillId="25" borderId="10" xfId="0" applyFont="1" applyFill="1" applyBorder="1" applyAlignment="1">
      <alignment horizontal="center" vertical="center"/>
    </xf>
    <xf numFmtId="0" fontId="42" fillId="15" borderId="50" xfId="0" applyFont="1" applyFill="1" applyBorder="1" applyAlignment="1">
      <alignment horizontal="center" vertical="center"/>
    </xf>
    <xf numFmtId="0" fontId="1" fillId="0" borderId="0" xfId="0" applyFont="1" applyBorder="1" applyAlignment="1">
      <alignment horizontal="center" vertical="center"/>
    </xf>
    <xf numFmtId="0" fontId="45" fillId="2" borderId="17" xfId="0" applyFont="1" applyFill="1" applyBorder="1" applyAlignment="1">
      <alignment horizontal="center" vertical="center"/>
    </xf>
    <xf numFmtId="0" fontId="53" fillId="2" borderId="15" xfId="0" applyFont="1" applyFill="1" applyBorder="1" applyAlignment="1">
      <alignment horizontal="center" vertical="center"/>
    </xf>
    <xf numFmtId="0" fontId="1" fillId="0" borderId="0" xfId="0" applyFont="1" applyAlignment="1">
      <alignment horizontal="center" vertical="center"/>
    </xf>
    <xf numFmtId="0" fontId="10" fillId="0" borderId="0" xfId="0" applyFont="1" applyBorder="1" applyAlignment="1">
      <alignment horizontal="center" vertical="center"/>
    </xf>
    <xf numFmtId="0" fontId="10" fillId="2" borderId="17" xfId="0" applyFont="1" applyFill="1" applyBorder="1" applyAlignment="1">
      <alignment horizontal="center" vertical="center"/>
    </xf>
    <xf numFmtId="0" fontId="54" fillId="2" borderId="15" xfId="0" applyFont="1" applyFill="1" applyBorder="1" applyAlignment="1">
      <alignment horizontal="center" vertical="center"/>
    </xf>
    <xf numFmtId="0" fontId="10" fillId="0" borderId="0" xfId="0" applyFont="1" applyAlignment="1">
      <alignment horizontal="center" vertical="center"/>
    </xf>
    <xf numFmtId="0" fontId="1" fillId="2" borderId="17" xfId="0" applyFont="1" applyFill="1" applyBorder="1" applyAlignment="1">
      <alignment horizontal="center" vertical="center"/>
    </xf>
    <xf numFmtId="0" fontId="15" fillId="2" borderId="15" xfId="0" applyFont="1" applyFill="1" applyBorder="1" applyAlignment="1">
      <alignment horizontal="center" vertical="center"/>
    </xf>
    <xf numFmtId="0" fontId="43" fillId="4" borderId="41" xfId="0" applyFont="1" applyFill="1" applyBorder="1" applyAlignment="1">
      <alignment horizontal="center" vertical="center"/>
    </xf>
    <xf numFmtId="0" fontId="42" fillId="7" borderId="7" xfId="0" applyFont="1" applyFill="1" applyBorder="1" applyAlignment="1">
      <alignment horizontal="center" vertical="center"/>
    </xf>
    <xf numFmtId="0" fontId="44" fillId="4" borderId="7" xfId="0" applyFont="1" applyFill="1" applyBorder="1" applyAlignment="1">
      <alignment horizontal="center" vertical="center"/>
    </xf>
    <xf numFmtId="0" fontId="37" fillId="27" borderId="7" xfId="0" applyFont="1" applyFill="1" applyBorder="1" applyAlignment="1">
      <alignment horizontal="center" vertical="center"/>
    </xf>
    <xf numFmtId="0" fontId="42" fillId="16" borderId="7" xfId="0" applyFont="1" applyFill="1" applyBorder="1" applyAlignment="1">
      <alignment horizontal="center" vertical="center"/>
    </xf>
    <xf numFmtId="0" fontId="43" fillId="11" borderId="7" xfId="0" applyFont="1" applyFill="1" applyBorder="1" applyAlignment="1">
      <alignment horizontal="center" vertical="center"/>
    </xf>
    <xf numFmtId="0" fontId="37" fillId="12" borderId="7" xfId="0" applyFont="1" applyFill="1" applyBorder="1" applyAlignment="1">
      <alignment horizontal="center" vertical="center"/>
    </xf>
    <xf numFmtId="0" fontId="43" fillId="10" borderId="7" xfId="0" applyFont="1" applyFill="1" applyBorder="1" applyAlignment="1">
      <alignment horizontal="center" vertical="center"/>
    </xf>
    <xf numFmtId="0" fontId="43" fillId="26" borderId="7" xfId="0" applyFont="1" applyFill="1" applyBorder="1" applyAlignment="1">
      <alignment horizontal="center" vertical="center"/>
    </xf>
    <xf numFmtId="0" fontId="42" fillId="5" borderId="7" xfId="0" applyFont="1" applyFill="1" applyBorder="1" applyAlignment="1">
      <alignment horizontal="center" vertical="center"/>
    </xf>
    <xf numFmtId="0" fontId="42" fillId="27" borderId="7" xfId="0" applyFont="1" applyFill="1" applyBorder="1" applyAlignment="1">
      <alignment horizontal="center" vertical="center"/>
    </xf>
    <xf numFmtId="0" fontId="42" fillId="18" borderId="7" xfId="0" applyFont="1" applyFill="1" applyBorder="1" applyAlignment="1">
      <alignment horizontal="center" vertical="center"/>
    </xf>
    <xf numFmtId="0" fontId="43" fillId="9" borderId="7" xfId="0" applyFont="1" applyFill="1" applyBorder="1" applyAlignment="1">
      <alignment horizontal="center" vertical="center"/>
    </xf>
    <xf numFmtId="0" fontId="43" fillId="19" borderId="7" xfId="0" applyFont="1" applyFill="1" applyBorder="1" applyAlignment="1">
      <alignment horizontal="center" vertical="center"/>
    </xf>
    <xf numFmtId="170" fontId="42" fillId="7" borderId="30" xfId="0" applyNumberFormat="1" applyFont="1" applyFill="1" applyBorder="1" applyAlignment="1">
      <alignment horizontal="center" vertical="center"/>
    </xf>
    <xf numFmtId="172" fontId="42" fillId="7" borderId="21" xfId="0" applyNumberFormat="1" applyFont="1" applyFill="1" applyBorder="1" applyAlignment="1" applyProtection="1">
      <alignment horizontal="center" vertical="center"/>
      <protection/>
    </xf>
    <xf numFmtId="170" fontId="44" fillId="4" borderId="30" xfId="0" applyNumberFormat="1" applyFont="1" applyFill="1" applyBorder="1" applyAlignment="1">
      <alignment horizontal="center" vertical="center"/>
    </xf>
    <xf numFmtId="172" fontId="44" fillId="4" borderId="21" xfId="0" applyNumberFormat="1" applyFont="1" applyFill="1" applyBorder="1" applyAlignment="1" applyProtection="1">
      <alignment horizontal="center" vertical="center"/>
      <protection/>
    </xf>
    <xf numFmtId="170" fontId="42" fillId="27" borderId="30" xfId="0" applyNumberFormat="1" applyFont="1" applyFill="1" applyBorder="1" applyAlignment="1">
      <alignment horizontal="center" vertical="center"/>
    </xf>
    <xf numFmtId="172" fontId="42" fillId="27" borderId="21" xfId="0" applyNumberFormat="1" applyFont="1" applyFill="1" applyBorder="1" applyAlignment="1" applyProtection="1">
      <alignment horizontal="center" vertical="center"/>
      <protection/>
    </xf>
    <xf numFmtId="170" fontId="42" fillId="16" borderId="30" xfId="0" applyNumberFormat="1" applyFont="1" applyFill="1" applyBorder="1" applyAlignment="1">
      <alignment horizontal="center" vertical="center"/>
    </xf>
    <xf numFmtId="172" fontId="42" fillId="16" borderId="21" xfId="0" applyNumberFormat="1" applyFont="1" applyFill="1" applyBorder="1" applyAlignment="1" applyProtection="1">
      <alignment horizontal="center" vertical="center"/>
      <protection/>
    </xf>
    <xf numFmtId="170" fontId="43" fillId="11" borderId="30" xfId="0" applyNumberFormat="1" applyFont="1" applyFill="1" applyBorder="1" applyAlignment="1">
      <alignment horizontal="center" vertical="center"/>
    </xf>
    <xf numFmtId="172" fontId="43" fillId="11" borderId="21" xfId="0" applyNumberFormat="1" applyFont="1" applyFill="1" applyBorder="1" applyAlignment="1" applyProtection="1">
      <alignment horizontal="center" vertical="center"/>
      <protection/>
    </xf>
    <xf numFmtId="170" fontId="42" fillId="12" borderId="30" xfId="0" applyNumberFormat="1" applyFont="1" applyFill="1" applyBorder="1" applyAlignment="1">
      <alignment horizontal="center" vertical="center"/>
    </xf>
    <xf numFmtId="172" fontId="42" fillId="12" borderId="21" xfId="0" applyNumberFormat="1" applyFont="1" applyFill="1" applyBorder="1" applyAlignment="1" applyProtection="1">
      <alignment horizontal="center" vertical="center"/>
      <protection/>
    </xf>
    <xf numFmtId="170" fontId="43" fillId="10" borderId="30" xfId="0" applyNumberFormat="1" applyFont="1" applyFill="1" applyBorder="1" applyAlignment="1">
      <alignment horizontal="center" vertical="center"/>
    </xf>
    <xf numFmtId="172" fontId="43" fillId="10" borderId="21" xfId="0" applyNumberFormat="1" applyFont="1" applyFill="1" applyBorder="1" applyAlignment="1" applyProtection="1">
      <alignment horizontal="center" vertical="center"/>
      <protection/>
    </xf>
    <xf numFmtId="170" fontId="43" fillId="26" borderId="30" xfId="0" applyNumberFormat="1" applyFont="1" applyFill="1" applyBorder="1" applyAlignment="1">
      <alignment horizontal="center" vertical="center"/>
    </xf>
    <xf numFmtId="172" fontId="43" fillId="26" borderId="21" xfId="0" applyNumberFormat="1" applyFont="1" applyFill="1" applyBorder="1" applyAlignment="1" applyProtection="1">
      <alignment horizontal="center" vertical="center"/>
      <protection/>
    </xf>
    <xf numFmtId="170" fontId="42" fillId="5" borderId="30" xfId="0" applyNumberFormat="1" applyFont="1" applyFill="1" applyBorder="1" applyAlignment="1">
      <alignment horizontal="center" vertical="center"/>
    </xf>
    <xf numFmtId="172" fontId="42" fillId="5" borderId="21" xfId="0" applyNumberFormat="1" applyFont="1" applyFill="1" applyBorder="1" applyAlignment="1" applyProtection="1">
      <alignment horizontal="center" vertical="center"/>
      <protection/>
    </xf>
    <xf numFmtId="170" fontId="42" fillId="18" borderId="30" xfId="0" applyNumberFormat="1" applyFont="1" applyFill="1" applyBorder="1" applyAlignment="1">
      <alignment horizontal="center" vertical="center"/>
    </xf>
    <xf numFmtId="172" fontId="42" fillId="18" borderId="21" xfId="0" applyNumberFormat="1" applyFont="1" applyFill="1" applyBorder="1" applyAlignment="1" applyProtection="1">
      <alignment horizontal="center" vertical="center"/>
      <protection/>
    </xf>
    <xf numFmtId="170" fontId="43" fillId="9" borderId="30" xfId="0" applyNumberFormat="1" applyFont="1" applyFill="1" applyBorder="1" applyAlignment="1">
      <alignment horizontal="center" vertical="center"/>
    </xf>
    <xf numFmtId="172" fontId="43" fillId="9" borderId="21" xfId="0" applyNumberFormat="1" applyFont="1" applyFill="1" applyBorder="1" applyAlignment="1" applyProtection="1">
      <alignment horizontal="center" vertical="center"/>
      <protection/>
    </xf>
    <xf numFmtId="170" fontId="43" fillId="19" borderId="30" xfId="0" applyNumberFormat="1" applyFont="1" applyFill="1" applyBorder="1" applyAlignment="1">
      <alignment horizontal="center" vertical="center"/>
    </xf>
    <xf numFmtId="172" fontId="43" fillId="19" borderId="21" xfId="0" applyNumberFormat="1" applyFont="1" applyFill="1" applyBorder="1" applyAlignment="1" applyProtection="1">
      <alignment horizontal="center" vertical="center"/>
      <protection/>
    </xf>
    <xf numFmtId="170" fontId="42" fillId="15" borderId="51" xfId="0" applyNumberFormat="1" applyFont="1" applyFill="1" applyBorder="1" applyAlignment="1">
      <alignment horizontal="center" vertical="center"/>
    </xf>
    <xf numFmtId="172" fontId="42" fillId="15" borderId="42" xfId="0" applyNumberFormat="1" applyFont="1" applyFill="1" applyBorder="1" applyAlignment="1" applyProtection="1">
      <alignment horizontal="center" vertical="center"/>
      <protection/>
    </xf>
    <xf numFmtId="0" fontId="42" fillId="3" borderId="22"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170" fontId="42" fillId="3" borderId="54" xfId="0" applyNumberFormat="1" applyFont="1" applyFill="1" applyBorder="1" applyAlignment="1">
      <alignment horizontal="center" vertical="center"/>
    </xf>
    <xf numFmtId="172" fontId="42" fillId="3" borderId="53" xfId="0" applyNumberFormat="1" applyFont="1" applyFill="1" applyBorder="1" applyAlignment="1" applyProtection="1">
      <alignment horizontal="center" vertical="center"/>
      <protection/>
    </xf>
    <xf numFmtId="0" fontId="36" fillId="29" borderId="51" xfId="0" applyFont="1" applyFill="1" applyBorder="1" applyAlignment="1">
      <alignment horizontal="center" vertical="center"/>
    </xf>
    <xf numFmtId="0" fontId="36" fillId="29" borderId="42" xfId="0" applyFont="1" applyFill="1" applyBorder="1" applyAlignment="1">
      <alignment horizontal="center" vertical="center"/>
    </xf>
    <xf numFmtId="0" fontId="42" fillId="4" borderId="52" xfId="0" applyFont="1" applyFill="1" applyBorder="1" applyAlignment="1">
      <alignment horizontal="center" vertical="center"/>
    </xf>
    <xf numFmtId="172" fontId="42" fillId="4" borderId="52"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164" fontId="0" fillId="5" borderId="0" xfId="22" applyFont="1" applyFill="1" applyBorder="1" applyAlignment="1">
      <alignment vertical="center" wrapText="1"/>
      <protection/>
    </xf>
    <xf numFmtId="0" fontId="10" fillId="5" borderId="0" xfId="0" applyFont="1" applyFill="1" applyBorder="1" applyAlignment="1">
      <alignment vertical="center" wrapText="1"/>
    </xf>
    <xf numFmtId="0" fontId="10" fillId="5" borderId="0" xfId="0" applyFont="1" applyFill="1" applyBorder="1" applyAlignment="1">
      <alignment vertical="center"/>
    </xf>
    <xf numFmtId="0" fontId="0" fillId="28" borderId="0" xfId="0" applyFill="1" applyAlignment="1">
      <alignment/>
    </xf>
    <xf numFmtId="0" fontId="18" fillId="28" borderId="0" xfId="0" applyFont="1" applyFill="1" applyBorder="1" applyAlignment="1">
      <alignment horizontal="center" vertical="center"/>
    </xf>
    <xf numFmtId="0" fontId="0" fillId="28" borderId="0" xfId="0" applyFill="1" applyBorder="1" applyAlignment="1">
      <alignment/>
    </xf>
    <xf numFmtId="0" fontId="0" fillId="28" borderId="0" xfId="0" applyFill="1" applyAlignment="1">
      <alignment horizontal="right"/>
    </xf>
    <xf numFmtId="164" fontId="27" fillId="4" borderId="0" xfId="0" applyNumberFormat="1" applyFont="1" applyFill="1" applyBorder="1" applyAlignment="1" applyProtection="1">
      <alignment horizontal="left" vertical="center"/>
      <protection/>
    </xf>
    <xf numFmtId="164" fontId="27" fillId="4" borderId="5" xfId="0" applyNumberFormat="1" applyFont="1" applyFill="1" applyBorder="1" applyAlignment="1" applyProtection="1">
      <alignment horizontal="left" vertical="center"/>
      <protection/>
    </xf>
    <xf numFmtId="164" fontId="25" fillId="6" borderId="0" xfId="22" applyFont="1" applyFill="1" applyAlignment="1">
      <alignment horizontal="left" wrapText="1"/>
      <protection/>
    </xf>
    <xf numFmtId="164" fontId="14" fillId="3" borderId="9" xfId="22" applyNumberFormat="1" applyFont="1" applyFill="1" applyBorder="1" applyAlignment="1" applyProtection="1">
      <alignment vertical="center"/>
      <protection/>
    </xf>
    <xf numFmtId="164" fontId="26" fillId="3" borderId="9" xfId="22" applyFont="1" applyFill="1" applyBorder="1" applyAlignment="1">
      <alignment vertical="center"/>
      <protection/>
    </xf>
    <xf numFmtId="164" fontId="0" fillId="3" borderId="8" xfId="22" applyFont="1" applyFill="1" applyBorder="1" applyAlignment="1">
      <alignment horizontal="left" vertical="center"/>
      <protection/>
    </xf>
    <xf numFmtId="0" fontId="17" fillId="5" borderId="2" xfId="0" applyNumberFormat="1" applyFont="1" applyFill="1" applyBorder="1" applyAlignment="1" applyProtection="1" quotePrefix="1">
      <alignment horizontal="left" vertical="center"/>
      <protection/>
    </xf>
    <xf numFmtId="0" fontId="17" fillId="5" borderId="5" xfId="0" applyNumberFormat="1" applyFont="1" applyFill="1" applyBorder="1" applyAlignment="1" applyProtection="1">
      <alignment horizontal="left" vertical="center"/>
      <protection/>
    </xf>
    <xf numFmtId="0" fontId="17" fillId="5" borderId="2" xfId="0" applyNumberFormat="1" applyFont="1" applyFill="1" applyBorder="1" applyAlignment="1" applyProtection="1">
      <alignment horizontal="left" vertical="center"/>
      <protection/>
    </xf>
    <xf numFmtId="0" fontId="17" fillId="5" borderId="5" xfId="22" applyNumberFormat="1" applyFont="1" applyFill="1" applyBorder="1" applyAlignment="1">
      <alignment horizontal="left" vertical="center"/>
      <protection/>
    </xf>
    <xf numFmtId="0" fontId="17" fillId="5" borderId="6" xfId="22" applyNumberFormat="1" applyFont="1" applyFill="1" applyBorder="1" applyAlignment="1" applyProtection="1" quotePrefix="1">
      <alignment horizontal="left" vertical="center"/>
      <protection/>
    </xf>
    <xf numFmtId="0" fontId="17" fillId="5" borderId="2" xfId="22" applyNumberFormat="1" applyFont="1" applyFill="1" applyBorder="1" applyAlignment="1" applyProtection="1">
      <alignment horizontal="left" vertical="center"/>
      <protection/>
    </xf>
    <xf numFmtId="0" fontId="17" fillId="5" borderId="6" xfId="0" applyNumberFormat="1" applyFont="1" applyFill="1" applyBorder="1" applyAlignment="1" applyProtection="1">
      <alignment horizontal="left" vertical="center"/>
      <protection/>
    </xf>
    <xf numFmtId="0" fontId="17" fillId="5" borderId="2" xfId="23" applyNumberFormat="1" applyFont="1" applyFill="1" applyBorder="1" applyAlignment="1" applyProtection="1">
      <alignment horizontal="left" vertical="center"/>
      <protection/>
    </xf>
    <xf numFmtId="0" fontId="17" fillId="5" borderId="5" xfId="22" applyNumberFormat="1" applyFont="1" applyFill="1" applyBorder="1" applyAlignment="1" applyProtection="1">
      <alignment horizontal="left" vertical="center"/>
      <protection/>
    </xf>
    <xf numFmtId="0" fontId="29" fillId="4" borderId="0" xfId="23" applyNumberFormat="1" applyFont="1" applyFill="1" applyBorder="1" applyAlignment="1">
      <alignment horizontal="left" vertical="center"/>
      <protection/>
    </xf>
    <xf numFmtId="164" fontId="29" fillId="11" borderId="1" xfId="23" applyFont="1" applyFill="1" applyBorder="1" applyAlignment="1">
      <alignment horizontal="center" vertical="center"/>
      <protection/>
    </xf>
    <xf numFmtId="164" fontId="29" fillId="11" borderId="2" xfId="23" applyFont="1" applyFill="1" applyBorder="1" applyAlignment="1">
      <alignment horizontal="center" vertical="center"/>
      <protection/>
    </xf>
    <xf numFmtId="164" fontId="29" fillId="11" borderId="8" xfId="23" applyFont="1" applyFill="1" applyBorder="1" applyAlignment="1">
      <alignment horizontal="center" vertical="center"/>
      <protection/>
    </xf>
    <xf numFmtId="0" fontId="29" fillId="4" borderId="3" xfId="23" applyNumberFormat="1" applyFont="1" applyFill="1" applyBorder="1" applyAlignment="1">
      <alignment horizontal="center" vertical="center"/>
      <protection/>
    </xf>
    <xf numFmtId="0" fontId="27" fillId="4" borderId="3" xfId="23" applyNumberFormat="1" applyFont="1" applyFill="1" applyBorder="1" applyAlignment="1" applyProtection="1">
      <alignment horizontal="left" vertical="center"/>
      <protection/>
    </xf>
    <xf numFmtId="0" fontId="29" fillId="4" borderId="3" xfId="23" applyNumberFormat="1" applyFont="1" applyFill="1" applyBorder="1" applyAlignment="1">
      <alignment horizontal="left" vertical="center"/>
      <protection/>
    </xf>
    <xf numFmtId="0" fontId="0" fillId="11" borderId="4" xfId="22" applyNumberFormat="1" applyFont="1" applyFill="1" applyBorder="1" applyAlignment="1">
      <alignment horizontal="left" vertical="center"/>
      <protection/>
    </xf>
    <xf numFmtId="0" fontId="17" fillId="5" borderId="2" xfId="22" applyNumberFormat="1" applyFont="1" applyFill="1" applyBorder="1" applyAlignment="1" applyProtection="1" quotePrefix="1">
      <alignment horizontal="left" vertical="center"/>
      <protection/>
    </xf>
    <xf numFmtId="0" fontId="16" fillId="0" borderId="0" xfId="0" applyFont="1" applyFill="1" applyAlignment="1">
      <alignment horizontal="center"/>
    </xf>
    <xf numFmtId="0" fontId="26" fillId="0" borderId="0" xfId="0" applyFont="1" applyFill="1" applyAlignment="1">
      <alignment horizontal="center"/>
    </xf>
    <xf numFmtId="0" fontId="16" fillId="22" borderId="0" xfId="0" applyFont="1" applyFill="1" applyAlignment="1">
      <alignment horizontal="center"/>
    </xf>
    <xf numFmtId="0" fontId="65" fillId="6" borderId="0" xfId="22" applyNumberFormat="1" applyFont="1" applyFill="1" applyBorder="1" applyAlignment="1">
      <alignment horizontal="left" vertical="center"/>
      <protection/>
    </xf>
    <xf numFmtId="168" fontId="27" fillId="5" borderId="0" xfId="22" applyNumberFormat="1" applyFont="1" applyFill="1" applyBorder="1" applyAlignment="1" applyProtection="1">
      <alignment horizontal="center" vertical="center"/>
      <protection/>
    </xf>
    <xf numFmtId="0" fontId="16" fillId="6" borderId="0" xfId="0" applyFont="1" applyFill="1" applyBorder="1" applyAlignment="1">
      <alignment horizontal="left" vertical="top"/>
    </xf>
    <xf numFmtId="0" fontId="17" fillId="6" borderId="0" xfId="0" applyFont="1" applyFill="1" applyBorder="1" applyAlignment="1">
      <alignment horizontal="left" vertical="top"/>
    </xf>
    <xf numFmtId="0" fontId="16" fillId="6" borderId="0" xfId="0" applyFont="1" applyFill="1" applyBorder="1" applyAlignment="1">
      <alignment/>
    </xf>
    <xf numFmtId="0" fontId="107" fillId="6" borderId="11" xfId="0" applyFont="1" applyFill="1" applyBorder="1" applyAlignment="1">
      <alignment horizontal="left"/>
    </xf>
    <xf numFmtId="0" fontId="16" fillId="6" borderId="11" xfId="0" applyFont="1" applyFill="1" applyBorder="1" applyAlignment="1">
      <alignment/>
    </xf>
    <xf numFmtId="0" fontId="16" fillId="6" borderId="11" xfId="0" applyFont="1" applyFill="1" applyBorder="1" applyAlignment="1">
      <alignment/>
    </xf>
    <xf numFmtId="0" fontId="107" fillId="6" borderId="0" xfId="0" applyFont="1" applyFill="1" applyBorder="1" applyAlignment="1">
      <alignment vertical="top"/>
    </xf>
    <xf numFmtId="0" fontId="16" fillId="6" borderId="0" xfId="0" applyFont="1" applyFill="1" applyBorder="1" applyAlignment="1">
      <alignment horizontal="left"/>
    </xf>
    <xf numFmtId="0" fontId="16" fillId="6" borderId="0" xfId="0" applyFont="1" applyFill="1" applyBorder="1" applyAlignment="1">
      <alignment/>
    </xf>
    <xf numFmtId="0" fontId="17" fillId="6" borderId="0" xfId="0" applyFont="1" applyFill="1" applyBorder="1" applyAlignment="1">
      <alignment horizontal="left" vertical="top"/>
    </xf>
    <xf numFmtId="164" fontId="17" fillId="5" borderId="0" xfId="0" applyNumberFormat="1" applyFont="1" applyFill="1" applyBorder="1" applyAlignment="1" applyProtection="1">
      <alignment horizontal="left" vertical="center" indent="8"/>
      <protection/>
    </xf>
    <xf numFmtId="0" fontId="17" fillId="5" borderId="52" xfId="0" applyFont="1" applyFill="1" applyBorder="1" applyAlignment="1">
      <alignment horizontal="left" vertical="top" wrapText="1"/>
    </xf>
    <xf numFmtId="0" fontId="109" fillId="11" borderId="0" xfId="0" applyFont="1" applyFill="1" applyAlignment="1">
      <alignment horizontal="center" vertical="top" wrapText="1"/>
    </xf>
    <xf numFmtId="0" fontId="17" fillId="5" borderId="20" xfId="0" applyFont="1" applyFill="1" applyBorder="1" applyAlignment="1">
      <alignment horizontal="left" vertical="top" wrapText="1"/>
    </xf>
    <xf numFmtId="0" fontId="16" fillId="5" borderId="7" xfId="0" applyFont="1" applyFill="1" applyBorder="1" applyAlignment="1">
      <alignment horizontal="center" vertical="top" wrapText="1"/>
    </xf>
    <xf numFmtId="0" fontId="16" fillId="5" borderId="22" xfId="0" applyFont="1" applyFill="1" applyBorder="1" applyAlignment="1">
      <alignment horizontal="center" vertical="top" wrapText="1"/>
    </xf>
    <xf numFmtId="0" fontId="16" fillId="5" borderId="22" xfId="0" applyFont="1" applyFill="1" applyBorder="1" applyAlignment="1">
      <alignment vertical="top" wrapText="1"/>
    </xf>
    <xf numFmtId="0" fontId="16" fillId="5" borderId="9" xfId="0" applyFont="1" applyFill="1" applyBorder="1" applyAlignment="1">
      <alignment horizontal="center" vertical="top" wrapText="1"/>
    </xf>
    <xf numFmtId="0" fontId="16" fillId="5" borderId="9" xfId="0" applyFont="1" applyFill="1" applyBorder="1" applyAlignment="1">
      <alignment vertical="top" wrapText="1"/>
    </xf>
    <xf numFmtId="0" fontId="16" fillId="5" borderId="7" xfId="0" applyFont="1" applyFill="1" applyBorder="1" applyAlignment="1">
      <alignment vertical="top" wrapText="1"/>
    </xf>
    <xf numFmtId="0" fontId="0" fillId="5" borderId="22" xfId="0" applyFont="1" applyFill="1" applyBorder="1" applyAlignment="1">
      <alignment horizontal="center" vertical="top" wrapText="1"/>
    </xf>
    <xf numFmtId="0" fontId="0" fillId="5" borderId="22" xfId="0" applyFont="1" applyFill="1" applyBorder="1" applyAlignment="1">
      <alignment vertical="top" wrapText="1"/>
    </xf>
    <xf numFmtId="0" fontId="0" fillId="5" borderId="9" xfId="0" applyFont="1" applyFill="1" applyBorder="1" applyAlignment="1">
      <alignment horizontal="center" vertical="top" wrapText="1"/>
    </xf>
    <xf numFmtId="0" fontId="0" fillId="5" borderId="9" xfId="0" applyFont="1" applyFill="1" applyBorder="1" applyAlignment="1">
      <alignment vertical="top" wrapText="1"/>
    </xf>
    <xf numFmtId="0" fontId="16" fillId="5" borderId="22" xfId="0" applyFont="1" applyFill="1" applyBorder="1" applyAlignment="1">
      <alignment horizontal="center" vertical="center" wrapText="1"/>
    </xf>
    <xf numFmtId="0" fontId="0" fillId="5" borderId="22" xfId="0" applyFont="1" applyFill="1" applyBorder="1" applyAlignment="1">
      <alignment vertical="center" wrapText="1"/>
    </xf>
    <xf numFmtId="0" fontId="0" fillId="5" borderId="22" xfId="0" applyFont="1" applyFill="1" applyBorder="1" applyAlignment="1">
      <alignment wrapText="1"/>
    </xf>
    <xf numFmtId="0" fontId="109" fillId="11" borderId="0" xfId="0" applyFont="1" applyFill="1" applyAlignment="1">
      <alignment horizontal="left" vertical="top" wrapText="1"/>
    </xf>
    <xf numFmtId="0" fontId="20" fillId="0" borderId="0" xfId="0" applyFont="1" applyFill="1" applyBorder="1" applyAlignment="1">
      <alignment horizontal="left" indent="2"/>
    </xf>
    <xf numFmtId="0" fontId="91" fillId="10" borderId="13" xfId="0" applyFont="1" applyFill="1" applyBorder="1" applyAlignment="1">
      <alignment horizontal="center" vertical="center"/>
    </xf>
    <xf numFmtId="0" fontId="91" fillId="10" borderId="14" xfId="0" applyFont="1" applyFill="1" applyBorder="1" applyAlignment="1">
      <alignment horizontal="center" vertical="center"/>
    </xf>
    <xf numFmtId="0" fontId="91" fillId="10" borderId="10" xfId="0" applyFont="1" applyFill="1" applyBorder="1" applyAlignment="1">
      <alignment horizontal="center" vertical="center"/>
    </xf>
    <xf numFmtId="0" fontId="66" fillId="6" borderId="0" xfId="0" applyFont="1" applyFill="1" applyBorder="1" applyAlignment="1">
      <alignment horizontal="left" vertical="center"/>
    </xf>
    <xf numFmtId="0" fontId="65" fillId="5" borderId="3" xfId="22" applyNumberFormat="1" applyFont="1" applyFill="1" applyBorder="1" applyAlignment="1" applyProtection="1">
      <alignment horizontal="left" vertical="center"/>
      <protection/>
    </xf>
    <xf numFmtId="164" fontId="65" fillId="5" borderId="0" xfId="0" applyNumberFormat="1" applyFont="1" applyFill="1" applyBorder="1" applyAlignment="1" applyProtection="1">
      <alignment horizontal="left" vertical="center" indent="6"/>
      <protection/>
    </xf>
    <xf numFmtId="168" fontId="65" fillId="5" borderId="9" xfId="0" applyNumberFormat="1" applyFont="1" applyFill="1" applyBorder="1" applyAlignment="1" applyProtection="1">
      <alignment horizontal="center" vertical="center"/>
      <protection/>
    </xf>
    <xf numFmtId="0" fontId="66" fillId="0" borderId="0" xfId="0" applyFont="1" applyFill="1" applyBorder="1" applyAlignment="1">
      <alignment horizontal="left" vertical="center"/>
    </xf>
    <xf numFmtId="164" fontId="65" fillId="5" borderId="0" xfId="0" applyNumberFormat="1" applyFont="1" applyFill="1" applyBorder="1" applyAlignment="1" applyProtection="1">
      <alignment horizontal="left" vertical="center" indent="8"/>
      <protection/>
    </xf>
    <xf numFmtId="0" fontId="91" fillId="10" borderId="19" xfId="0" applyFont="1" applyFill="1" applyBorder="1" applyAlignment="1">
      <alignment horizontal="center" vertical="center"/>
    </xf>
    <xf numFmtId="0" fontId="17" fillId="6" borderId="0" xfId="0" applyFont="1" applyFill="1" applyBorder="1" applyAlignment="1">
      <alignment horizontal="left" vertical="top" wrapText="1"/>
    </xf>
    <xf numFmtId="0" fontId="16" fillId="2" borderId="0" xfId="0" applyFont="1" applyFill="1" applyAlignment="1">
      <alignment horizontal="center" vertical="center"/>
    </xf>
    <xf numFmtId="0" fontId="16" fillId="2" borderId="11" xfId="0" applyFont="1" applyFill="1" applyBorder="1" applyAlignment="1">
      <alignment horizontal="center" vertical="center"/>
    </xf>
    <xf numFmtId="0" fontId="17" fillId="6" borderId="7" xfId="0" applyFont="1" applyFill="1" applyBorder="1" applyAlignment="1">
      <alignment horizontal="left" vertical="top"/>
    </xf>
    <xf numFmtId="0" fontId="16" fillId="6" borderId="0" xfId="0" applyFont="1" applyFill="1" applyBorder="1" applyAlignment="1">
      <alignment horizontal="left" vertical="top"/>
    </xf>
    <xf numFmtId="0" fontId="16" fillId="6" borderId="0" xfId="0" applyFont="1" applyFill="1" applyBorder="1" applyAlignment="1">
      <alignment horizontal="left" vertical="top" wrapText="1"/>
    </xf>
    <xf numFmtId="0" fontId="17" fillId="6" borderId="39" xfId="0" applyFont="1" applyFill="1" applyBorder="1" applyAlignment="1">
      <alignment horizontal="left" vertical="top"/>
    </xf>
    <xf numFmtId="0" fontId="17" fillId="6" borderId="0" xfId="0" applyFont="1" applyFill="1" applyBorder="1" applyAlignment="1">
      <alignment horizontal="left" vertical="top"/>
    </xf>
    <xf numFmtId="0" fontId="17" fillId="5" borderId="52" xfId="0" applyFont="1" applyFill="1" applyBorder="1" applyAlignment="1">
      <alignment horizontal="left" vertical="top" wrapText="1"/>
    </xf>
    <xf numFmtId="0" fontId="27" fillId="4" borderId="0" xfId="0" applyFont="1" applyFill="1" applyAlignment="1">
      <alignment horizontal="center" vertical="center" wrapText="1"/>
    </xf>
    <xf numFmtId="0" fontId="109" fillId="11" borderId="5" xfId="0" applyFont="1" applyFill="1" applyBorder="1" applyAlignment="1">
      <alignment horizontal="center" vertical="top" wrapText="1"/>
    </xf>
    <xf numFmtId="0" fontId="107" fillId="6" borderId="0" xfId="0" applyFont="1" applyFill="1" applyBorder="1" applyAlignment="1">
      <alignment horizontal="center"/>
    </xf>
    <xf numFmtId="0" fontId="16" fillId="5" borderId="47" xfId="0" applyFont="1" applyFill="1" applyBorder="1" applyAlignment="1">
      <alignment horizontal="center" vertical="top" wrapText="1"/>
    </xf>
    <xf numFmtId="0" fontId="17" fillId="5" borderId="55" xfId="0" applyFont="1" applyFill="1" applyBorder="1" applyAlignment="1">
      <alignment horizontal="left" vertical="top" wrapText="1"/>
    </xf>
    <xf numFmtId="0" fontId="17" fillId="5" borderId="56" xfId="0" applyFont="1" applyFill="1" applyBorder="1" applyAlignment="1">
      <alignment horizontal="left" vertical="top" wrapText="1"/>
    </xf>
    <xf numFmtId="0" fontId="0" fillId="11" borderId="0" xfId="0" applyFont="1" applyFill="1" applyAlignment="1">
      <alignment horizontal="center" vertical="top" wrapText="1"/>
    </xf>
    <xf numFmtId="0" fontId="0" fillId="4" borderId="0" xfId="0" applyFont="1" applyFill="1" applyAlignment="1">
      <alignment horizontal="center" vertical="top" wrapText="1"/>
    </xf>
    <xf numFmtId="0" fontId="16" fillId="5" borderId="52" xfId="0" applyFont="1" applyFill="1" applyBorder="1" applyAlignment="1">
      <alignment horizontal="center" vertical="top" wrapText="1"/>
    </xf>
    <xf numFmtId="0" fontId="17" fillId="5" borderId="57" xfId="0" applyFont="1" applyFill="1" applyBorder="1" applyAlignment="1">
      <alignment horizontal="left" vertical="top" wrapText="1"/>
    </xf>
    <xf numFmtId="0" fontId="19" fillId="3" borderId="38" xfId="0" applyFont="1" applyFill="1" applyBorder="1" applyAlignment="1">
      <alignment horizontal="center" vertical="center"/>
    </xf>
    <xf numFmtId="0" fontId="19" fillId="3" borderId="58" xfId="0" applyFont="1" applyFill="1" applyBorder="1" applyAlignment="1">
      <alignment horizontal="center" vertical="center"/>
    </xf>
    <xf numFmtId="0" fontId="19" fillId="3" borderId="59" xfId="0" applyFont="1" applyFill="1" applyBorder="1" applyAlignment="1">
      <alignment horizontal="center" vertical="center"/>
    </xf>
    <xf numFmtId="0" fontId="93" fillId="2" borderId="0" xfId="0" applyFont="1" applyFill="1" applyAlignment="1">
      <alignment/>
    </xf>
    <xf numFmtId="0" fontId="93" fillId="28" borderId="0" xfId="0" applyFont="1" applyFill="1" applyAlignment="1">
      <alignment/>
    </xf>
    <xf numFmtId="0" fontId="0" fillId="0" borderId="0" xfId="0" applyAlignment="1">
      <alignment/>
    </xf>
    <xf numFmtId="0" fontId="16" fillId="5" borderId="55" xfId="0" applyFont="1" applyFill="1" applyBorder="1" applyAlignment="1">
      <alignment horizontal="center" vertical="top" wrapText="1"/>
    </xf>
    <xf numFmtId="0" fontId="16" fillId="5" borderId="56" xfId="0" applyFont="1" applyFill="1" applyBorder="1" applyAlignment="1">
      <alignment horizontal="center" vertical="top" wrapText="1"/>
    </xf>
    <xf numFmtId="0" fontId="16" fillId="5" borderId="57" xfId="0" applyFont="1" applyFill="1" applyBorder="1" applyAlignment="1">
      <alignment horizontal="center" vertical="top" wrapText="1"/>
    </xf>
    <xf numFmtId="0" fontId="16" fillId="5" borderId="39" xfId="0" applyFont="1" applyFill="1" applyBorder="1" applyAlignment="1">
      <alignment horizontal="left" vertical="top" wrapText="1"/>
    </xf>
    <xf numFmtId="0" fontId="16" fillId="5" borderId="60" xfId="0" applyFont="1" applyFill="1" applyBorder="1" applyAlignment="1">
      <alignment horizontal="left" vertical="top" wrapText="1"/>
    </xf>
    <xf numFmtId="0" fontId="17" fillId="5" borderId="47" xfId="0" applyFont="1" applyFill="1" applyBorder="1" applyAlignment="1">
      <alignment horizontal="left" vertical="top" wrapText="1"/>
    </xf>
    <xf numFmtId="0" fontId="91" fillId="10" borderId="11" xfId="0" applyFont="1" applyFill="1" applyBorder="1" applyAlignment="1">
      <alignment horizontal="center" vertical="center"/>
    </xf>
    <xf numFmtId="0" fontId="91" fillId="10" borderId="12" xfId="0" applyFont="1" applyFill="1" applyBorder="1" applyAlignment="1">
      <alignment horizontal="center" vertical="center"/>
    </xf>
    <xf numFmtId="170" fontId="102" fillId="6" borderId="52" xfId="0" applyNumberFormat="1" applyFont="1" applyFill="1" applyBorder="1" applyAlignment="1">
      <alignment horizontal="center" vertical="center"/>
    </xf>
    <xf numFmtId="170" fontId="102" fillId="6" borderId="41" xfId="0" applyNumberFormat="1" applyFont="1" applyFill="1" applyBorder="1" applyAlignment="1">
      <alignment horizontal="center" vertical="center"/>
    </xf>
    <xf numFmtId="0" fontId="36" fillId="5" borderId="20" xfId="0" applyFont="1" applyFill="1" applyBorder="1" applyAlignment="1">
      <alignment horizontal="center" vertical="center"/>
    </xf>
    <xf numFmtId="0" fontId="36" fillId="5" borderId="41" xfId="0" applyFont="1" applyFill="1" applyBorder="1" applyAlignment="1">
      <alignment horizontal="center" vertical="center"/>
    </xf>
    <xf numFmtId="0" fontId="78" fillId="5" borderId="30" xfId="0" applyFont="1" applyFill="1" applyBorder="1" applyAlignment="1">
      <alignment horizontal="center" vertical="center" wrapText="1"/>
    </xf>
    <xf numFmtId="0" fontId="78" fillId="5" borderId="20" xfId="0" applyFont="1" applyFill="1" applyBorder="1" applyAlignment="1">
      <alignment horizontal="center" vertical="center" wrapText="1"/>
    </xf>
    <xf numFmtId="0" fontId="78" fillId="5" borderId="51" xfId="0" applyFont="1" applyFill="1" applyBorder="1" applyAlignment="1">
      <alignment horizontal="center" vertical="center" wrapText="1"/>
    </xf>
    <xf numFmtId="0" fontId="78" fillId="5" borderId="41" xfId="0" applyFont="1" applyFill="1" applyBorder="1" applyAlignment="1">
      <alignment horizontal="center" vertical="center" wrapText="1"/>
    </xf>
    <xf numFmtId="0" fontId="43" fillId="4" borderId="3" xfId="0" applyFont="1" applyFill="1" applyBorder="1" applyAlignment="1">
      <alignment horizontal="right" vertical="center"/>
    </xf>
    <xf numFmtId="0" fontId="43" fillId="4" borderId="0" xfId="0" applyFont="1" applyFill="1" applyBorder="1" applyAlignment="1">
      <alignment horizontal="right" vertical="center"/>
    </xf>
    <xf numFmtId="0" fontId="43" fillId="4" borderId="9" xfId="0" applyFont="1" applyFill="1" applyBorder="1" applyAlignment="1">
      <alignment horizontal="right" vertical="center"/>
    </xf>
    <xf numFmtId="0" fontId="43" fillId="4" borderId="61" xfId="0" applyFont="1" applyFill="1" applyBorder="1" applyAlignment="1">
      <alignment horizontal="right" vertical="center"/>
    </xf>
    <xf numFmtId="0" fontId="43" fillId="4" borderId="11" xfId="0" applyFont="1" applyFill="1" applyBorder="1" applyAlignment="1">
      <alignment horizontal="right" vertical="center"/>
    </xf>
    <xf numFmtId="0" fontId="43" fillId="4" borderId="62" xfId="0" applyFont="1" applyFill="1" applyBorder="1" applyAlignment="1">
      <alignment horizontal="right" vertical="center"/>
    </xf>
    <xf numFmtId="0" fontId="43" fillId="4" borderId="3" xfId="0" applyFont="1" applyFill="1" applyBorder="1" applyAlignment="1">
      <alignment horizontal="left" vertical="center"/>
    </xf>
    <xf numFmtId="0" fontId="43" fillId="4" borderId="0" xfId="0" applyFont="1" applyFill="1" applyBorder="1" applyAlignment="1">
      <alignment horizontal="left" vertical="center"/>
    </xf>
    <xf numFmtId="0" fontId="43" fillId="4" borderId="15" xfId="0" applyFont="1" applyFill="1" applyBorder="1" applyAlignment="1">
      <alignment horizontal="left" vertical="center"/>
    </xf>
    <xf numFmtId="0" fontId="43" fillId="4" borderId="61" xfId="0" applyFont="1" applyFill="1" applyBorder="1" applyAlignment="1">
      <alignment horizontal="left" vertical="center"/>
    </xf>
    <xf numFmtId="0" fontId="43" fillId="4" borderId="11" xfId="0" applyFont="1" applyFill="1" applyBorder="1" applyAlignment="1">
      <alignment horizontal="left" vertical="center"/>
    </xf>
    <xf numFmtId="0" fontId="43" fillId="4" borderId="12" xfId="0" applyFont="1" applyFill="1" applyBorder="1" applyAlignment="1">
      <alignment horizontal="left" vertical="center"/>
    </xf>
    <xf numFmtId="0" fontId="36" fillId="5" borderId="26" xfId="0" applyFont="1" applyFill="1" applyBorder="1" applyAlignment="1">
      <alignment horizontal="center" vertical="center"/>
    </xf>
    <xf numFmtId="0" fontId="36" fillId="5" borderId="27" xfId="0" applyFont="1" applyFill="1" applyBorder="1" applyAlignment="1">
      <alignment horizontal="center" vertical="center"/>
    </xf>
    <xf numFmtId="0" fontId="36" fillId="5" borderId="21" xfId="0" applyFont="1" applyFill="1" applyBorder="1" applyAlignment="1">
      <alignment horizontal="center" vertical="center"/>
    </xf>
    <xf numFmtId="0" fontId="36" fillId="5" borderId="42" xfId="0" applyFont="1" applyFill="1" applyBorder="1" applyAlignment="1">
      <alignment horizontal="center" vertical="center"/>
    </xf>
    <xf numFmtId="0" fontId="42" fillId="3" borderId="25" xfId="0" applyFont="1" applyFill="1" applyBorder="1" applyAlignment="1">
      <alignment horizontal="center" vertical="center"/>
    </xf>
    <xf numFmtId="0" fontId="42" fillId="3" borderId="45" xfId="0" applyFont="1" applyFill="1" applyBorder="1" applyAlignment="1">
      <alignment horizontal="center" vertical="center"/>
    </xf>
    <xf numFmtId="0" fontId="42" fillId="30" borderId="51" xfId="0" applyFont="1" applyFill="1" applyBorder="1" applyAlignment="1">
      <alignment horizontal="center" vertical="center"/>
    </xf>
    <xf numFmtId="0" fontId="42" fillId="30" borderId="41" xfId="0" applyFont="1" applyFill="1" applyBorder="1" applyAlignment="1">
      <alignment horizontal="center" vertical="center"/>
    </xf>
    <xf numFmtId="0" fontId="42" fillId="30" borderId="42" xfId="0" applyFont="1" applyFill="1" applyBorder="1" applyAlignment="1">
      <alignment horizontal="center" vertical="center"/>
    </xf>
    <xf numFmtId="0" fontId="42" fillId="31" borderId="25" xfId="0" applyFont="1" applyFill="1" applyBorder="1" applyAlignment="1">
      <alignment horizontal="center" vertical="center"/>
    </xf>
    <xf numFmtId="0" fontId="42" fillId="31" borderId="26" xfId="0" applyFont="1" applyFill="1" applyBorder="1" applyAlignment="1">
      <alignment horizontal="center" vertical="center"/>
    </xf>
    <xf numFmtId="0" fontId="42" fillId="23" borderId="30" xfId="0" applyFont="1" applyFill="1" applyBorder="1" applyAlignment="1">
      <alignment horizontal="center" vertical="center"/>
    </xf>
    <xf numFmtId="0" fontId="42" fillId="23" borderId="20" xfId="0" applyFont="1" applyFill="1" applyBorder="1" applyAlignment="1">
      <alignment horizontal="center" vertical="center"/>
    </xf>
    <xf numFmtId="0" fontId="42" fillId="23" borderId="21" xfId="0" applyFont="1" applyFill="1" applyBorder="1" applyAlignment="1">
      <alignment horizontal="center" vertical="center"/>
    </xf>
    <xf numFmtId="0" fontId="42" fillId="16" borderId="30" xfId="0" applyNumberFormat="1" applyFont="1" applyFill="1" applyBorder="1" applyAlignment="1">
      <alignment horizontal="center" vertical="center"/>
    </xf>
    <xf numFmtId="0" fontId="42" fillId="16" borderId="39" xfId="0" applyNumberFormat="1" applyFont="1" applyFill="1" applyBorder="1" applyAlignment="1">
      <alignment horizontal="center" vertical="center"/>
    </xf>
    <xf numFmtId="0" fontId="42" fillId="16" borderId="30" xfId="0" applyFont="1" applyFill="1" applyBorder="1" applyAlignment="1">
      <alignment horizontal="center" vertical="center"/>
    </xf>
    <xf numFmtId="0" fontId="42" fillId="16" borderId="20" xfId="0" applyFont="1" applyFill="1" applyBorder="1" applyAlignment="1">
      <alignment horizontal="center" vertical="center"/>
    </xf>
    <xf numFmtId="0" fontId="42" fillId="16" borderId="39" xfId="0" applyFont="1" applyFill="1" applyBorder="1" applyAlignment="1">
      <alignment horizontal="center" vertical="center"/>
    </xf>
    <xf numFmtId="0" fontId="42" fillId="5" borderId="30" xfId="0" applyFont="1" applyFill="1" applyBorder="1" applyAlignment="1">
      <alignment horizontal="center" vertical="center"/>
    </xf>
    <xf numFmtId="0" fontId="42" fillId="5" borderId="20" xfId="0" applyFont="1" applyFill="1" applyBorder="1" applyAlignment="1">
      <alignment horizontal="center" vertical="center"/>
    </xf>
    <xf numFmtId="0" fontId="42" fillId="5" borderId="39" xfId="0" applyFont="1" applyFill="1" applyBorder="1" applyAlignment="1">
      <alignment horizontal="center" vertical="center"/>
    </xf>
    <xf numFmtId="0" fontId="42" fillId="18" borderId="30" xfId="0" applyFont="1" applyFill="1" applyBorder="1" applyAlignment="1">
      <alignment horizontal="center" vertical="center"/>
    </xf>
    <xf numFmtId="0" fontId="42" fillId="18" borderId="20" xfId="0" applyFont="1" applyFill="1" applyBorder="1" applyAlignment="1">
      <alignment horizontal="center" vertical="center"/>
    </xf>
    <xf numFmtId="0" fontId="42" fillId="18" borderId="39" xfId="0" applyFont="1" applyFill="1" applyBorder="1" applyAlignment="1">
      <alignment horizontal="center" vertical="center"/>
    </xf>
    <xf numFmtId="0" fontId="43" fillId="26" borderId="30" xfId="0" applyFont="1" applyFill="1" applyBorder="1" applyAlignment="1">
      <alignment horizontal="center" vertical="center"/>
    </xf>
    <xf numFmtId="0" fontId="43" fillId="26" borderId="20" xfId="0" applyFont="1" applyFill="1" applyBorder="1" applyAlignment="1">
      <alignment horizontal="center" vertical="center"/>
    </xf>
    <xf numFmtId="0" fontId="43" fillId="26" borderId="39"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39" xfId="0" applyFont="1" applyFill="1" applyBorder="1" applyAlignment="1">
      <alignment horizontal="center" vertical="center"/>
    </xf>
    <xf numFmtId="0" fontId="44" fillId="4" borderId="30" xfId="0" applyFont="1" applyFill="1" applyBorder="1" applyAlignment="1">
      <alignment horizontal="center" vertical="center"/>
    </xf>
    <xf numFmtId="0" fontId="44" fillId="4" borderId="39" xfId="0" applyFont="1" applyFill="1" applyBorder="1" applyAlignment="1">
      <alignment horizontal="center" vertical="center"/>
    </xf>
    <xf numFmtId="0" fontId="42" fillId="7" borderId="30" xfId="0" applyFont="1" applyFill="1" applyBorder="1" applyAlignment="1">
      <alignment horizontal="center" vertical="center"/>
    </xf>
    <xf numFmtId="0" fontId="42" fillId="7" borderId="39" xfId="0" applyFont="1" applyFill="1" applyBorder="1" applyAlignment="1">
      <alignment horizontal="center" vertical="center"/>
    </xf>
    <xf numFmtId="0" fontId="43" fillId="10" borderId="30" xfId="0" applyFont="1" applyFill="1" applyBorder="1" applyAlignment="1">
      <alignment horizontal="center" vertical="center"/>
    </xf>
    <xf numFmtId="0" fontId="43" fillId="10" borderId="39" xfId="0" applyFont="1" applyFill="1" applyBorder="1" applyAlignment="1">
      <alignment horizontal="center" vertical="center"/>
    </xf>
    <xf numFmtId="0" fontId="37" fillId="12" borderId="30" xfId="0" applyFont="1" applyFill="1" applyBorder="1" applyAlignment="1">
      <alignment horizontal="center" vertical="center"/>
    </xf>
    <xf numFmtId="0" fontId="37" fillId="12" borderId="39" xfId="0" applyFont="1" applyFill="1" applyBorder="1" applyAlignment="1">
      <alignment horizontal="center" vertical="center"/>
    </xf>
    <xf numFmtId="0" fontId="43" fillId="11" borderId="30" xfId="0" applyFont="1" applyFill="1" applyBorder="1" applyAlignment="1">
      <alignment horizontal="center" vertical="center"/>
    </xf>
    <xf numFmtId="0" fontId="43" fillId="11" borderId="39" xfId="0" applyFont="1" applyFill="1" applyBorder="1" applyAlignment="1">
      <alignment horizontal="center" vertical="center"/>
    </xf>
    <xf numFmtId="0" fontId="45" fillId="7" borderId="18" xfId="0" applyFont="1" applyFill="1" applyBorder="1" applyAlignment="1">
      <alignment horizontal="center" vertical="center" wrapText="1"/>
    </xf>
    <xf numFmtId="0" fontId="0" fillId="0" borderId="63" xfId="0" applyBorder="1" applyAlignment="1">
      <alignment/>
    </xf>
    <xf numFmtId="0" fontId="0" fillId="0" borderId="31" xfId="0" applyBorder="1" applyAlignment="1">
      <alignment/>
    </xf>
    <xf numFmtId="0" fontId="49" fillId="4" borderId="2" xfId="0" applyFont="1" applyFill="1" applyBorder="1" applyAlignment="1">
      <alignment horizontal="center" vertical="center" wrapText="1"/>
    </xf>
    <xf numFmtId="0" fontId="49" fillId="4" borderId="0" xfId="0" applyFont="1" applyFill="1" applyBorder="1" applyAlignment="1">
      <alignment horizontal="center" vertical="center" wrapText="1"/>
    </xf>
    <xf numFmtId="0" fontId="49" fillId="4" borderId="11" xfId="0" applyFont="1" applyFill="1" applyBorder="1" applyAlignment="1">
      <alignment horizontal="center" vertical="center" wrapText="1"/>
    </xf>
    <xf numFmtId="0" fontId="48" fillId="11" borderId="20" xfId="0" applyFont="1" applyFill="1" applyBorder="1" applyAlignment="1">
      <alignment horizontal="center" vertical="center" wrapText="1"/>
    </xf>
    <xf numFmtId="0" fontId="48" fillId="11" borderId="41" xfId="0" applyFont="1" applyFill="1" applyBorder="1" applyAlignment="1">
      <alignment horizontal="center" vertical="center" wrapText="1"/>
    </xf>
    <xf numFmtId="0" fontId="48" fillId="19" borderId="20" xfId="0" applyFont="1" applyFill="1" applyBorder="1" applyAlignment="1">
      <alignment horizontal="center" vertical="center" wrapText="1"/>
    </xf>
    <xf numFmtId="0" fontId="48" fillId="19" borderId="41" xfId="0" applyFont="1" applyFill="1" applyBorder="1" applyAlignment="1">
      <alignment horizontal="center" vertical="center" wrapText="1"/>
    </xf>
    <xf numFmtId="0" fontId="46" fillId="30" borderId="64" xfId="0" applyFont="1" applyFill="1" applyBorder="1" applyAlignment="1">
      <alignment horizontal="center" vertical="center" wrapText="1"/>
    </xf>
    <xf numFmtId="0" fontId="16" fillId="30" borderId="64" xfId="0" applyFont="1" applyFill="1" applyBorder="1" applyAlignment="1">
      <alignment horizontal="center" vertical="center" wrapText="1"/>
    </xf>
    <xf numFmtId="0" fontId="16" fillId="30" borderId="65" xfId="0" applyFont="1" applyFill="1" applyBorder="1" applyAlignment="1">
      <alignment horizontal="center" vertical="center" wrapText="1"/>
    </xf>
    <xf numFmtId="0" fontId="46" fillId="30" borderId="66" xfId="0" applyFont="1" applyFill="1" applyBorder="1" applyAlignment="1">
      <alignment horizontal="center" vertical="center" wrapText="1"/>
    </xf>
    <xf numFmtId="0" fontId="46" fillId="30" borderId="17" xfId="0" applyFont="1" applyFill="1" applyBorder="1" applyAlignment="1">
      <alignment horizontal="center" vertical="center" wrapText="1"/>
    </xf>
    <xf numFmtId="0" fontId="46" fillId="30" borderId="67" xfId="0" applyFont="1" applyFill="1" applyBorder="1" applyAlignment="1">
      <alignment horizontal="center" vertical="center" wrapText="1"/>
    </xf>
    <xf numFmtId="0" fontId="46" fillId="28" borderId="2" xfId="0" applyFont="1" applyFill="1" applyBorder="1" applyAlignment="1">
      <alignment horizontal="center" vertical="center"/>
    </xf>
    <xf numFmtId="0" fontId="46" fillId="28" borderId="5" xfId="0" applyFont="1" applyFill="1" applyBorder="1" applyAlignment="1">
      <alignment horizontal="center" vertical="center"/>
    </xf>
    <xf numFmtId="0" fontId="46" fillId="31" borderId="19" xfId="0" applyFont="1" applyFill="1" applyBorder="1" applyAlignment="1">
      <alignment horizontal="center" vertical="center" wrapText="1"/>
    </xf>
    <xf numFmtId="0" fontId="46" fillId="31" borderId="13" xfId="0" applyFont="1" applyFill="1" applyBorder="1" applyAlignment="1">
      <alignment horizontal="center" vertical="center" wrapText="1"/>
    </xf>
    <xf numFmtId="0" fontId="46" fillId="31" borderId="14" xfId="0" applyFont="1" applyFill="1" applyBorder="1" applyAlignment="1">
      <alignment horizontal="center" vertical="center" wrapText="1"/>
    </xf>
    <xf numFmtId="0" fontId="46" fillId="31" borderId="17" xfId="0" applyFont="1" applyFill="1" applyBorder="1" applyAlignment="1">
      <alignment horizontal="center" vertical="center" wrapText="1"/>
    </xf>
    <xf numFmtId="0" fontId="46" fillId="31" borderId="0" xfId="0" applyFont="1" applyFill="1" applyBorder="1" applyAlignment="1">
      <alignment horizontal="center" vertical="center" wrapText="1"/>
    </xf>
    <xf numFmtId="0" fontId="46" fillId="31" borderId="15" xfId="0" applyFont="1" applyFill="1" applyBorder="1" applyAlignment="1">
      <alignment horizontal="center" vertical="center" wrapText="1"/>
    </xf>
    <xf numFmtId="0" fontId="46" fillId="31" borderId="67" xfId="0" applyFont="1" applyFill="1" applyBorder="1" applyAlignment="1">
      <alignment horizontal="center" vertical="center" wrapText="1"/>
    </xf>
    <xf numFmtId="0" fontId="46" fillId="31" borderId="5" xfId="0" applyFont="1" applyFill="1" applyBorder="1" applyAlignment="1">
      <alignment horizontal="center" vertical="center" wrapText="1"/>
    </xf>
    <xf numFmtId="0" fontId="46" fillId="31" borderId="68" xfId="0" applyFont="1" applyFill="1" applyBorder="1" applyAlignment="1">
      <alignment horizontal="center" vertical="center" wrapText="1"/>
    </xf>
    <xf numFmtId="0" fontId="46" fillId="23" borderId="66" xfId="0" applyFont="1" applyFill="1" applyBorder="1" applyAlignment="1">
      <alignment horizontal="center" vertical="center" wrapText="1"/>
    </xf>
    <xf numFmtId="0" fontId="46" fillId="23" borderId="2" xfId="0" applyFont="1" applyFill="1" applyBorder="1" applyAlignment="1">
      <alignment horizontal="center" vertical="center" wrapText="1"/>
    </xf>
    <xf numFmtId="0" fontId="46" fillId="23" borderId="34" xfId="0" applyFont="1" applyFill="1" applyBorder="1" applyAlignment="1">
      <alignment horizontal="center" vertical="center" wrapText="1"/>
    </xf>
    <xf numFmtId="0" fontId="46" fillId="23" borderId="67" xfId="0" applyFont="1" applyFill="1" applyBorder="1" applyAlignment="1">
      <alignment horizontal="center" vertical="center" wrapText="1"/>
    </xf>
    <xf numFmtId="0" fontId="46" fillId="23" borderId="5" xfId="0" applyFont="1" applyFill="1" applyBorder="1" applyAlignment="1">
      <alignment horizontal="center" vertical="center" wrapText="1"/>
    </xf>
    <xf numFmtId="0" fontId="46" fillId="23" borderId="68" xfId="0" applyFont="1" applyFill="1" applyBorder="1" applyAlignment="1">
      <alignment horizontal="center" vertical="center" wrapText="1"/>
    </xf>
    <xf numFmtId="0" fontId="46" fillId="29" borderId="64" xfId="0" applyFont="1" applyFill="1" applyBorder="1" applyAlignment="1">
      <alignment horizontal="center" vertical="center" wrapText="1"/>
    </xf>
    <xf numFmtId="0" fontId="46" fillId="29" borderId="6" xfId="0" applyFont="1" applyFill="1" applyBorder="1" applyAlignment="1">
      <alignment horizontal="center" vertical="center" wrapText="1"/>
    </xf>
    <xf numFmtId="0" fontId="46" fillId="29" borderId="29" xfId="0" applyFont="1" applyFill="1" applyBorder="1" applyAlignment="1">
      <alignment horizontal="center" vertical="center" wrapText="1"/>
    </xf>
    <xf numFmtId="0" fontId="45" fillId="25" borderId="19" xfId="0" applyFont="1" applyFill="1" applyBorder="1" applyAlignment="1">
      <alignment horizontal="center" vertical="center"/>
    </xf>
    <xf numFmtId="0" fontId="0" fillId="25" borderId="13" xfId="0" applyFill="1" applyBorder="1" applyAlignment="1">
      <alignment/>
    </xf>
    <xf numFmtId="0" fontId="0" fillId="25" borderId="14" xfId="0" applyFill="1" applyBorder="1" applyAlignment="1">
      <alignment/>
    </xf>
    <xf numFmtId="0" fontId="0" fillId="25" borderId="17" xfId="0" applyFill="1" applyBorder="1" applyAlignment="1">
      <alignment/>
    </xf>
    <xf numFmtId="0" fontId="0" fillId="25" borderId="0" xfId="0" applyFill="1" applyBorder="1" applyAlignment="1">
      <alignment/>
    </xf>
    <xf numFmtId="0" fontId="0" fillId="25" borderId="15" xfId="0" applyFill="1" applyBorder="1" applyAlignment="1">
      <alignment/>
    </xf>
    <xf numFmtId="0" fontId="37" fillId="3" borderId="19"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46" fillId="28" borderId="54" xfId="0" applyFont="1" applyFill="1" applyBorder="1" applyAlignment="1">
      <alignment horizontal="center" vertical="center" wrapText="1"/>
    </xf>
    <xf numFmtId="0" fontId="46" fillId="28" borderId="52" xfId="0" applyFont="1" applyFill="1" applyBorder="1" applyAlignment="1">
      <alignment horizontal="center" vertical="center" wrapText="1"/>
    </xf>
    <xf numFmtId="0" fontId="46" fillId="28" borderId="53" xfId="0" applyFont="1" applyFill="1" applyBorder="1" applyAlignment="1">
      <alignment horizontal="center" vertical="center" wrapText="1"/>
    </xf>
    <xf numFmtId="0" fontId="46" fillId="3" borderId="66"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34" xfId="0" applyFont="1" applyFill="1" applyBorder="1" applyAlignment="1">
      <alignment horizontal="center" vertical="center" wrapText="1"/>
    </xf>
    <xf numFmtId="0" fontId="48" fillId="8" borderId="39" xfId="0" applyFont="1" applyFill="1" applyBorder="1" applyAlignment="1">
      <alignment horizontal="center" vertical="center" wrapText="1"/>
    </xf>
    <xf numFmtId="0" fontId="48" fillId="10" borderId="65" xfId="0" applyFont="1" applyFill="1" applyBorder="1" applyAlignment="1">
      <alignment horizontal="center" vertical="center"/>
    </xf>
    <xf numFmtId="0" fontId="48" fillId="10" borderId="44" xfId="0" applyFont="1" applyFill="1" applyBorder="1" applyAlignment="1">
      <alignment horizontal="center" vertical="center"/>
    </xf>
    <xf numFmtId="0" fontId="48" fillId="10" borderId="69" xfId="0" applyFont="1" applyFill="1" applyBorder="1" applyAlignment="1">
      <alignment horizontal="center" vertical="center"/>
    </xf>
    <xf numFmtId="0" fontId="45" fillId="2" borderId="30" xfId="0" applyFont="1" applyFill="1" applyBorder="1" applyAlignment="1">
      <alignment horizontal="center" vertical="center" wrapText="1"/>
    </xf>
    <xf numFmtId="0" fontId="45" fillId="2" borderId="20" xfId="0" applyFont="1" applyFill="1" applyBorder="1" applyAlignment="1">
      <alignment horizontal="center" vertical="center" wrapText="1"/>
    </xf>
    <xf numFmtId="0" fontId="45" fillId="2" borderId="39" xfId="0" applyFont="1" applyFill="1" applyBorder="1" applyAlignment="1">
      <alignment horizontal="center" vertical="center" wrapText="1"/>
    </xf>
    <xf numFmtId="0" fontId="45" fillId="27" borderId="21" xfId="0" applyFont="1" applyFill="1" applyBorder="1" applyAlignment="1">
      <alignment horizontal="center" vertical="center" wrapText="1"/>
    </xf>
    <xf numFmtId="0" fontId="45" fillId="12" borderId="39" xfId="0" applyFont="1" applyFill="1" applyBorder="1" applyAlignment="1">
      <alignment horizontal="center" vertical="center" wrapText="1"/>
    </xf>
    <xf numFmtId="0" fontId="45" fillId="5" borderId="25" xfId="0" applyFont="1" applyFill="1" applyBorder="1" applyAlignment="1">
      <alignment horizontal="center" vertical="center"/>
    </xf>
    <xf numFmtId="0" fontId="45" fillId="5" borderId="26" xfId="0" applyFont="1" applyFill="1" applyBorder="1" applyAlignment="1">
      <alignment horizontal="center" vertical="center"/>
    </xf>
    <xf numFmtId="0" fontId="45" fillId="5" borderId="27" xfId="0" applyFont="1" applyFill="1" applyBorder="1" applyAlignment="1">
      <alignment horizontal="center" vertical="center"/>
    </xf>
    <xf numFmtId="0" fontId="45" fillId="31" borderId="66" xfId="0" applyFont="1" applyFill="1" applyBorder="1" applyAlignment="1">
      <alignment horizontal="center" vertical="center"/>
    </xf>
    <xf numFmtId="0" fontId="47" fillId="31" borderId="2" xfId="0" applyFont="1" applyFill="1" applyBorder="1" applyAlignment="1">
      <alignment horizontal="center" vertical="center"/>
    </xf>
    <xf numFmtId="0" fontId="47" fillId="31" borderId="34" xfId="0" applyFont="1" applyFill="1" applyBorder="1" applyAlignment="1">
      <alignment horizontal="center" vertical="center"/>
    </xf>
    <xf numFmtId="0" fontId="47" fillId="31" borderId="17" xfId="0" applyFont="1" applyFill="1" applyBorder="1" applyAlignment="1">
      <alignment horizontal="center" vertical="center"/>
    </xf>
    <xf numFmtId="0" fontId="47" fillId="31" borderId="0" xfId="0" applyFont="1" applyFill="1" applyBorder="1" applyAlignment="1">
      <alignment horizontal="center" vertical="center"/>
    </xf>
    <xf numFmtId="0" fontId="47" fillId="31" borderId="15" xfId="0" applyFont="1" applyFill="1" applyBorder="1" applyAlignment="1">
      <alignment horizontal="center" vertical="center"/>
    </xf>
    <xf numFmtId="0" fontId="47" fillId="31" borderId="67" xfId="0" applyFont="1" applyFill="1" applyBorder="1" applyAlignment="1">
      <alignment horizontal="center" vertical="center"/>
    </xf>
    <xf numFmtId="0" fontId="47" fillId="31" borderId="5" xfId="0" applyFont="1" applyFill="1" applyBorder="1" applyAlignment="1">
      <alignment horizontal="center" vertical="center"/>
    </xf>
    <xf numFmtId="0" fontId="47" fillId="31" borderId="68" xfId="0" applyFont="1" applyFill="1" applyBorder="1" applyAlignment="1">
      <alignment horizontal="center" vertical="center"/>
    </xf>
    <xf numFmtId="0" fontId="46" fillId="2" borderId="30" xfId="0" applyFont="1" applyFill="1" applyBorder="1" applyAlignment="1">
      <alignment horizontal="center" vertical="center" wrapText="1"/>
    </xf>
    <xf numFmtId="0" fontId="46" fillId="2" borderId="20" xfId="0" applyFont="1" applyFill="1" applyBorder="1" applyAlignment="1">
      <alignment horizontal="center" vertical="center" wrapText="1"/>
    </xf>
    <xf numFmtId="0" fontId="46" fillId="2" borderId="39" xfId="0" applyFont="1" applyFill="1" applyBorder="1" applyAlignment="1">
      <alignment horizontal="center" vertical="center" wrapText="1"/>
    </xf>
    <xf numFmtId="0" fontId="45" fillId="5" borderId="20" xfId="0" applyFont="1" applyFill="1" applyBorder="1" applyAlignment="1">
      <alignment horizontal="center" vertical="center" wrapText="1"/>
    </xf>
    <xf numFmtId="0" fontId="45" fillId="5" borderId="41" xfId="0" applyFont="1" applyFill="1" applyBorder="1" applyAlignment="1">
      <alignment horizontal="center" vertical="center" wrapText="1"/>
    </xf>
    <xf numFmtId="0" fontId="46" fillId="12" borderId="20" xfId="0" applyFont="1" applyFill="1" applyBorder="1" applyAlignment="1">
      <alignment horizontal="center" vertical="center" wrapText="1"/>
    </xf>
    <xf numFmtId="0" fontId="46" fillId="16" borderId="66" xfId="0" applyFont="1" applyFill="1" applyBorder="1" applyAlignment="1">
      <alignment horizontal="center" vertical="center" wrapText="1"/>
    </xf>
    <xf numFmtId="0" fontId="46" fillId="16" borderId="2" xfId="0" applyFont="1" applyFill="1" applyBorder="1" applyAlignment="1">
      <alignment horizontal="center" vertical="center" wrapText="1"/>
    </xf>
    <xf numFmtId="0" fontId="46" fillId="16" borderId="34" xfId="0" applyFont="1" applyFill="1" applyBorder="1" applyAlignment="1">
      <alignment horizontal="center" vertical="center" wrapText="1"/>
    </xf>
    <xf numFmtId="0" fontId="46" fillId="16" borderId="17" xfId="0" applyFont="1" applyFill="1" applyBorder="1" applyAlignment="1">
      <alignment horizontal="center" vertical="center" wrapText="1"/>
    </xf>
    <xf numFmtId="0" fontId="46" fillId="16" borderId="0" xfId="0" applyFont="1" applyFill="1" applyBorder="1" applyAlignment="1">
      <alignment horizontal="center" vertical="center" wrapText="1"/>
    </xf>
    <xf numFmtId="0" fontId="46" fillId="16" borderId="15" xfId="0" applyFont="1" applyFill="1" applyBorder="1" applyAlignment="1">
      <alignment horizontal="center" vertical="center" wrapText="1"/>
    </xf>
    <xf numFmtId="0" fontId="46" fillId="16" borderId="10" xfId="0" applyFont="1" applyFill="1" applyBorder="1" applyAlignment="1">
      <alignment horizontal="center" vertical="center" wrapText="1"/>
    </xf>
    <xf numFmtId="0" fontId="46" fillId="16" borderId="11" xfId="0" applyFont="1" applyFill="1" applyBorder="1" applyAlignment="1">
      <alignment horizontal="center" vertical="center" wrapText="1"/>
    </xf>
    <xf numFmtId="0" fontId="46" fillId="16" borderId="12" xfId="0" applyFont="1" applyFill="1" applyBorder="1" applyAlignment="1">
      <alignment horizontal="center" vertical="center" wrapText="1"/>
    </xf>
    <xf numFmtId="0" fontId="78" fillId="5" borderId="26" xfId="0" applyFont="1" applyFill="1" applyBorder="1" applyAlignment="1">
      <alignment horizontal="center" vertical="center" wrapText="1"/>
    </xf>
    <xf numFmtId="0" fontId="45" fillId="28" borderId="30" xfId="0" applyFont="1" applyFill="1" applyBorder="1" applyAlignment="1">
      <alignment horizontal="center" vertical="center" wrapText="1"/>
    </xf>
    <xf numFmtId="0" fontId="45" fillId="28" borderId="20" xfId="0" applyFont="1" applyFill="1" applyBorder="1" applyAlignment="1">
      <alignment horizontal="center" vertical="center" wrapText="1"/>
    </xf>
    <xf numFmtId="0" fontId="45" fillId="28" borderId="21" xfId="0" applyFont="1" applyFill="1" applyBorder="1" applyAlignment="1">
      <alignment horizontal="center" vertical="center" wrapText="1"/>
    </xf>
    <xf numFmtId="0" fontId="48" fillId="10" borderId="30" xfId="0" applyFont="1" applyFill="1" applyBorder="1" applyAlignment="1">
      <alignment horizontal="center" vertical="center" wrapText="1"/>
    </xf>
    <xf numFmtId="0" fontId="46" fillId="5" borderId="28" xfId="0" applyFont="1" applyFill="1" applyBorder="1" applyAlignment="1">
      <alignment horizontal="center" vertical="center" wrapText="1"/>
    </xf>
    <xf numFmtId="0" fontId="46" fillId="5" borderId="40" xfId="0" applyFont="1" applyFill="1" applyBorder="1" applyAlignment="1">
      <alignment horizontal="center" vertical="center" wrapText="1"/>
    </xf>
    <xf numFmtId="0" fontId="46" fillId="2" borderId="28" xfId="0" applyFont="1" applyFill="1" applyBorder="1" applyAlignment="1">
      <alignment horizontal="center" vertical="center" wrapText="1"/>
    </xf>
    <xf numFmtId="0" fontId="46" fillId="2" borderId="33" xfId="0" applyFont="1" applyFill="1" applyBorder="1" applyAlignment="1">
      <alignment horizontal="center" vertical="center" wrapText="1"/>
    </xf>
    <xf numFmtId="0" fontId="46" fillId="2" borderId="32" xfId="0" applyFont="1" applyFill="1" applyBorder="1" applyAlignment="1">
      <alignment horizontal="center" vertical="center" wrapText="1"/>
    </xf>
    <xf numFmtId="0" fontId="45" fillId="2" borderId="54" xfId="0" applyFont="1" applyFill="1" applyBorder="1" applyAlignment="1">
      <alignment horizontal="center" vertical="center" wrapText="1"/>
    </xf>
    <xf numFmtId="0" fontId="45" fillId="2" borderId="52" xfId="0" applyFont="1" applyFill="1" applyBorder="1" applyAlignment="1">
      <alignment horizontal="center" vertical="center" wrapText="1"/>
    </xf>
    <xf numFmtId="0" fontId="45" fillId="2" borderId="53" xfId="0" applyFont="1" applyFill="1" applyBorder="1" applyAlignment="1">
      <alignment horizontal="center" vertical="center" wrapText="1"/>
    </xf>
    <xf numFmtId="0" fontId="45" fillId="2" borderId="46" xfId="0" applyFont="1" applyFill="1" applyBorder="1" applyAlignment="1">
      <alignment horizontal="center" vertical="center" wrapText="1"/>
    </xf>
    <xf numFmtId="0" fontId="45" fillId="2" borderId="47" xfId="0" applyFont="1" applyFill="1" applyBorder="1" applyAlignment="1">
      <alignment horizontal="center" vertical="center" wrapText="1"/>
    </xf>
    <xf numFmtId="0" fontId="45" fillId="2" borderId="48" xfId="0" applyFont="1" applyFill="1" applyBorder="1" applyAlignment="1">
      <alignment horizontal="center" vertical="center" wrapText="1"/>
    </xf>
    <xf numFmtId="0" fontId="46" fillId="5" borderId="46" xfId="0" applyFont="1" applyFill="1" applyBorder="1" applyAlignment="1">
      <alignment horizontal="center" vertical="center" wrapText="1"/>
    </xf>
    <xf numFmtId="0" fontId="0" fillId="0" borderId="70" xfId="0" applyBorder="1" applyAlignment="1">
      <alignment/>
    </xf>
    <xf numFmtId="0" fontId="0" fillId="0" borderId="71" xfId="0" applyBorder="1" applyAlignment="1">
      <alignment/>
    </xf>
    <xf numFmtId="0" fontId="42" fillId="22" borderId="2"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5" fillId="2" borderId="21" xfId="0" applyFont="1" applyFill="1" applyBorder="1" applyAlignment="1">
      <alignment horizontal="center" vertical="center" wrapText="1"/>
    </xf>
    <xf numFmtId="0" fontId="48" fillId="8" borderId="21" xfId="0" applyFont="1" applyFill="1" applyBorder="1" applyAlignment="1">
      <alignment horizontal="center" vertical="center" wrapText="1"/>
    </xf>
    <xf numFmtId="0" fontId="48" fillId="8" borderId="72" xfId="0" applyFont="1" applyFill="1" applyBorder="1" applyAlignment="1">
      <alignment horizontal="center" vertical="center" wrapText="1"/>
    </xf>
    <xf numFmtId="0" fontId="45" fillId="28" borderId="46" xfId="0" applyFont="1" applyFill="1" applyBorder="1" applyAlignment="1">
      <alignment horizontal="center" vertical="center" wrapText="1"/>
    </xf>
    <xf numFmtId="0" fontId="45" fillId="28" borderId="47" xfId="0" applyFont="1" applyFill="1" applyBorder="1" applyAlignment="1">
      <alignment horizontal="center" vertical="center" wrapText="1"/>
    </xf>
    <xf numFmtId="0" fontId="45" fillId="28" borderId="48" xfId="0" applyFont="1" applyFill="1" applyBorder="1" applyAlignment="1">
      <alignment horizontal="center" vertical="center" wrapText="1"/>
    </xf>
    <xf numFmtId="0" fontId="48" fillId="4" borderId="67" xfId="0" applyFont="1" applyFill="1" applyBorder="1" applyAlignment="1">
      <alignment horizontal="center" vertical="center" wrapText="1"/>
    </xf>
    <xf numFmtId="0" fontId="48" fillId="4" borderId="5" xfId="0" applyFont="1" applyFill="1" applyBorder="1" applyAlignment="1">
      <alignment horizontal="center" vertical="center" wrapText="1"/>
    </xf>
    <xf numFmtId="0" fontId="48" fillId="4" borderId="68" xfId="0" applyFont="1" applyFill="1" applyBorder="1" applyAlignment="1">
      <alignment horizontal="center" vertical="center" wrapText="1"/>
    </xf>
    <xf numFmtId="0" fontId="46" fillId="3" borderId="17"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6" fillId="3" borderId="15" xfId="0" applyFont="1" applyFill="1" applyBorder="1" applyAlignment="1">
      <alignment horizontal="center" vertical="center" wrapText="1"/>
    </xf>
    <xf numFmtId="0" fontId="45" fillId="28" borderId="39" xfId="0" applyFont="1" applyFill="1" applyBorder="1" applyAlignment="1">
      <alignment horizontal="center" vertical="center" wrapText="1"/>
    </xf>
    <xf numFmtId="0" fontId="46" fillId="5" borderId="20" xfId="0" applyFont="1" applyFill="1" applyBorder="1" applyAlignment="1">
      <alignment horizontal="center" vertical="center" wrapText="1"/>
    </xf>
    <xf numFmtId="0" fontId="50" fillId="5" borderId="20" xfId="0" applyFont="1" applyFill="1" applyBorder="1" applyAlignment="1">
      <alignment horizontal="center" vertical="center" wrapText="1"/>
    </xf>
    <xf numFmtId="0" fontId="45" fillId="25" borderId="19" xfId="0" applyFont="1" applyFill="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7" xfId="0" applyBorder="1" applyAlignment="1">
      <alignment/>
    </xf>
    <xf numFmtId="0" fontId="0" fillId="0" borderId="0" xfId="0" applyBorder="1" applyAlignment="1">
      <alignment/>
    </xf>
    <xf numFmtId="0" fontId="0" fillId="0" borderId="15" xfId="0" applyBorder="1" applyAlignment="1">
      <alignment/>
    </xf>
    <xf numFmtId="0" fontId="48" fillId="9" borderId="25" xfId="0" applyFont="1" applyFill="1" applyBorder="1" applyAlignment="1">
      <alignment horizontal="center" vertical="center" wrapText="1"/>
    </xf>
    <xf numFmtId="0" fontId="48" fillId="9" borderId="30" xfId="0" applyFont="1" applyFill="1" applyBorder="1" applyAlignment="1">
      <alignment horizontal="center" vertical="center" wrapText="1"/>
    </xf>
    <xf numFmtId="0" fontId="48" fillId="11" borderId="26" xfId="0" applyFont="1" applyFill="1" applyBorder="1" applyAlignment="1">
      <alignment horizontal="center" vertical="center" wrapText="1"/>
    </xf>
    <xf numFmtId="0" fontId="45" fillId="27" borderId="27" xfId="0" applyFont="1" applyFill="1" applyBorder="1" applyAlignment="1">
      <alignment horizontal="center" vertical="center" wrapText="1"/>
    </xf>
    <xf numFmtId="0" fontId="48" fillId="19" borderId="26" xfId="0" applyFont="1" applyFill="1" applyBorder="1" applyAlignment="1">
      <alignment horizontal="center" vertical="center" wrapText="1"/>
    </xf>
    <xf numFmtId="0" fontId="49" fillId="4" borderId="19" xfId="0" applyFont="1" applyFill="1" applyBorder="1" applyAlignment="1">
      <alignment horizontal="center" vertical="center" wrapText="1"/>
    </xf>
    <xf numFmtId="0" fontId="83" fillId="4" borderId="13" xfId="0" applyFont="1" applyFill="1" applyBorder="1" applyAlignment="1">
      <alignment vertical="center"/>
    </xf>
    <xf numFmtId="0" fontId="83" fillId="4" borderId="14" xfId="0" applyFont="1" applyFill="1" applyBorder="1" applyAlignment="1">
      <alignment vertical="center"/>
    </xf>
    <xf numFmtId="0" fontId="48" fillId="10" borderId="25" xfId="0" applyFont="1" applyFill="1" applyBorder="1" applyAlignment="1">
      <alignment horizontal="center" vertical="center" wrapText="1"/>
    </xf>
    <xf numFmtId="0" fontId="49" fillId="4" borderId="17" xfId="0" applyFont="1" applyFill="1" applyBorder="1" applyAlignment="1">
      <alignment horizontal="center" vertical="center" wrapText="1"/>
    </xf>
    <xf numFmtId="0" fontId="83" fillId="4" borderId="0" xfId="0" applyFont="1" applyFill="1" applyBorder="1" applyAlignment="1">
      <alignment vertical="center"/>
    </xf>
    <xf numFmtId="0" fontId="83" fillId="4" borderId="15" xfId="0" applyFont="1" applyFill="1" applyBorder="1" applyAlignment="1">
      <alignment vertical="center"/>
    </xf>
    <xf numFmtId="0" fontId="46" fillId="12" borderId="45" xfId="0" applyFont="1" applyFill="1" applyBorder="1" applyAlignment="1">
      <alignment horizontal="center" vertical="center" wrapText="1"/>
    </xf>
    <xf numFmtId="0" fontId="46" fillId="12" borderId="39" xfId="0" applyFont="1" applyFill="1" applyBorder="1" applyAlignment="1">
      <alignment horizontal="center" vertical="center" wrapText="1"/>
    </xf>
    <xf numFmtId="0" fontId="46" fillId="5" borderId="33" xfId="0" applyFont="1" applyFill="1" applyBorder="1" applyAlignment="1" quotePrefix="1">
      <alignment horizontal="center" vertical="center" wrapText="1"/>
    </xf>
    <xf numFmtId="0" fontId="46" fillId="5" borderId="58" xfId="0" applyFont="1" applyFill="1" applyBorder="1" applyAlignment="1" quotePrefix="1">
      <alignment horizontal="center" vertical="center" wrapText="1"/>
    </xf>
    <xf numFmtId="0" fontId="46" fillId="5" borderId="32" xfId="0" applyFont="1" applyFill="1" applyBorder="1" applyAlignment="1" quotePrefix="1">
      <alignment horizontal="center" vertical="center" wrapText="1"/>
    </xf>
    <xf numFmtId="0" fontId="48" fillId="8" borderId="27" xfId="0" applyFont="1" applyFill="1" applyBorder="1" applyAlignment="1">
      <alignment horizontal="center" vertical="center" wrapText="1"/>
    </xf>
    <xf numFmtId="0" fontId="46" fillId="18" borderId="25" xfId="0" applyFont="1" applyFill="1" applyBorder="1" applyAlignment="1">
      <alignment horizontal="center" vertical="center" wrapText="1"/>
    </xf>
    <xf numFmtId="0" fontId="46" fillId="18" borderId="30" xfId="0" applyFont="1" applyFill="1" applyBorder="1" applyAlignment="1">
      <alignment horizontal="center" vertical="center" wrapText="1"/>
    </xf>
    <xf numFmtId="0" fontId="46" fillId="5" borderId="26" xfId="0" applyFont="1" applyFill="1" applyBorder="1" applyAlignment="1">
      <alignment horizontal="center" vertical="center" wrapText="1"/>
    </xf>
    <xf numFmtId="0" fontId="45" fillId="25" borderId="13" xfId="0" applyFont="1" applyFill="1" applyBorder="1" applyAlignment="1">
      <alignment horizontal="center" vertical="center"/>
    </xf>
    <xf numFmtId="0" fontId="45" fillId="25" borderId="0" xfId="0" applyFont="1" applyFill="1" applyBorder="1" applyAlignment="1">
      <alignment horizontal="center" vertical="center"/>
    </xf>
    <xf numFmtId="0" fontId="45" fillId="25" borderId="5" xfId="0" applyFont="1" applyFill="1" applyBorder="1" applyAlignment="1">
      <alignment horizontal="center" vertical="center"/>
    </xf>
    <xf numFmtId="0" fontId="48" fillId="26" borderId="21" xfId="0" applyFont="1" applyFill="1" applyBorder="1" applyAlignment="1">
      <alignment horizontal="center" vertical="center" wrapText="1"/>
    </xf>
    <xf numFmtId="0" fontId="67" fillId="3" borderId="38" xfId="0" applyFont="1" applyFill="1" applyBorder="1" applyAlignment="1">
      <alignment horizontal="center" vertical="center"/>
    </xf>
    <xf numFmtId="0" fontId="67" fillId="3" borderId="58" xfId="0" applyFont="1" applyFill="1" applyBorder="1" applyAlignment="1">
      <alignment horizontal="center" vertical="center"/>
    </xf>
    <xf numFmtId="0" fontId="18" fillId="2" borderId="19"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7" xfId="0" applyFont="1" applyFill="1" applyBorder="1" applyAlignment="1">
      <alignment horizontal="left" vertical="center"/>
    </xf>
    <xf numFmtId="0" fontId="18" fillId="2" borderId="0" xfId="0" applyFont="1" applyFill="1" applyBorder="1" applyAlignment="1">
      <alignment horizontal="left" vertical="center"/>
    </xf>
    <xf numFmtId="0" fontId="0" fillId="0" borderId="63" xfId="0" applyBorder="1" applyAlignment="1">
      <alignment/>
    </xf>
    <xf numFmtId="0" fontId="0" fillId="0" borderId="31" xfId="0" applyBorder="1" applyAlignment="1">
      <alignment/>
    </xf>
    <xf numFmtId="0" fontId="45" fillId="7" borderId="63" xfId="0" applyFont="1" applyFill="1" applyBorder="1" applyAlignment="1">
      <alignment horizontal="center" vertical="center" wrapText="1"/>
    </xf>
    <xf numFmtId="0" fontId="46" fillId="5" borderId="23" xfId="0" applyFont="1" applyFill="1" applyBorder="1" applyAlignment="1">
      <alignment horizontal="center" vertical="center"/>
    </xf>
    <xf numFmtId="0" fontId="46" fillId="5" borderId="28" xfId="0" applyFont="1" applyFill="1" applyBorder="1" applyAlignment="1">
      <alignment horizontal="center" vertical="center"/>
    </xf>
    <xf numFmtId="0" fontId="46" fillId="27" borderId="19" xfId="0" applyFont="1" applyFill="1" applyBorder="1" applyAlignment="1">
      <alignment horizontal="center" vertical="center" wrapText="1"/>
    </xf>
    <xf numFmtId="0" fontId="0" fillId="0" borderId="13" xfId="0" applyBorder="1" applyAlignment="1">
      <alignment/>
    </xf>
    <xf numFmtId="0" fontId="0" fillId="0" borderId="17" xfId="0" applyBorder="1" applyAlignment="1">
      <alignment/>
    </xf>
    <xf numFmtId="0" fontId="0" fillId="0" borderId="0" xfId="0" applyBorder="1" applyAlignment="1">
      <alignment/>
    </xf>
    <xf numFmtId="0" fontId="48" fillId="10" borderId="51" xfId="0" applyFont="1" applyFill="1" applyBorder="1" applyAlignment="1">
      <alignment horizontal="center" vertical="center" wrapText="1"/>
    </xf>
    <xf numFmtId="0" fontId="46" fillId="12" borderId="21" xfId="0" applyFont="1" applyFill="1" applyBorder="1" applyAlignment="1">
      <alignment horizontal="center" vertical="center" wrapText="1"/>
    </xf>
    <xf numFmtId="0" fontId="46" fillId="12" borderId="42" xfId="0" applyFont="1" applyFill="1" applyBorder="1" applyAlignment="1">
      <alignment horizontal="center" vertical="center" wrapText="1"/>
    </xf>
    <xf numFmtId="0" fontId="46" fillId="2" borderId="21" xfId="0" applyFont="1" applyFill="1" applyBorder="1" applyAlignment="1">
      <alignment horizontal="center" vertical="center" wrapText="1"/>
    </xf>
    <xf numFmtId="0" fontId="48" fillId="9" borderId="21" xfId="0" applyFont="1" applyFill="1" applyBorder="1" applyAlignment="1">
      <alignment horizontal="center" vertical="center" wrapText="1"/>
    </xf>
    <xf numFmtId="0" fontId="46" fillId="30" borderId="2" xfId="0" applyFont="1" applyFill="1" applyBorder="1" applyAlignment="1">
      <alignment horizontal="center" vertical="center" wrapText="1"/>
    </xf>
    <xf numFmtId="0" fontId="46" fillId="30" borderId="0" xfId="0" applyFont="1" applyFill="1" applyBorder="1" applyAlignment="1">
      <alignment horizontal="center" vertical="center" wrapText="1"/>
    </xf>
    <xf numFmtId="0" fontId="46" fillId="30" borderId="5" xfId="0" applyFont="1" applyFill="1" applyBorder="1" applyAlignment="1">
      <alignment horizontal="center" vertical="center" wrapText="1"/>
    </xf>
    <xf numFmtId="0" fontId="48" fillId="9" borderId="42" xfId="0" applyFont="1" applyFill="1" applyBorder="1" applyAlignment="1">
      <alignment horizontal="center" vertical="center" wrapText="1"/>
    </xf>
    <xf numFmtId="0" fontId="16" fillId="30" borderId="0" xfId="0" applyFont="1" applyFill="1" applyBorder="1" applyAlignment="1">
      <alignment horizontal="center" vertical="center" wrapText="1"/>
    </xf>
    <xf numFmtId="0" fontId="16" fillId="30" borderId="11" xfId="0" applyFont="1" applyFill="1" applyBorder="1" applyAlignment="1">
      <alignment horizontal="center" vertical="center" wrapText="1"/>
    </xf>
    <xf numFmtId="0" fontId="0" fillId="25" borderId="0" xfId="0" applyFill="1" applyBorder="1" applyAlignment="1">
      <alignment horizontal="center" vertical="center"/>
    </xf>
    <xf numFmtId="0" fontId="0" fillId="25" borderId="5" xfId="0" applyFill="1" applyBorder="1" applyAlignment="1">
      <alignment horizontal="center" vertical="center"/>
    </xf>
    <xf numFmtId="0" fontId="45" fillId="2" borderId="6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8" xfId="0" applyFont="1" applyFill="1" applyBorder="1" applyAlignment="1">
      <alignment horizontal="center" vertical="center"/>
    </xf>
    <xf numFmtId="0" fontId="45" fillId="5" borderId="45" xfId="0" applyFont="1" applyFill="1" applyBorder="1" applyAlignment="1">
      <alignment horizontal="center" vertical="center"/>
    </xf>
    <xf numFmtId="0" fontId="45" fillId="5" borderId="46" xfId="0" applyFont="1" applyFill="1" applyBorder="1" applyAlignment="1">
      <alignment horizontal="center" vertical="center"/>
    </xf>
    <xf numFmtId="0" fontId="45" fillId="5" borderId="47" xfId="0" applyFont="1" applyFill="1" applyBorder="1" applyAlignment="1">
      <alignment horizontal="center" vertical="center"/>
    </xf>
    <xf numFmtId="0" fontId="45" fillId="5" borderId="1" xfId="0" applyFont="1" applyFill="1" applyBorder="1" applyAlignment="1">
      <alignment horizontal="center" vertical="center"/>
    </xf>
    <xf numFmtId="0" fontId="42" fillId="27" borderId="20" xfId="0" applyFont="1" applyFill="1" applyBorder="1" applyAlignment="1">
      <alignment horizontal="center" vertical="center"/>
    </xf>
    <xf numFmtId="0" fontId="42" fillId="3" borderId="26" xfId="0" applyFont="1" applyFill="1" applyBorder="1" applyAlignment="1">
      <alignment horizontal="center" vertical="center"/>
    </xf>
    <xf numFmtId="0" fontId="0" fillId="0" borderId="20" xfId="0" applyBorder="1" applyAlignment="1">
      <alignment horizontal="center" vertical="center"/>
    </xf>
    <xf numFmtId="0" fontId="0" fillId="0" borderId="39" xfId="0" applyBorder="1" applyAlignment="1">
      <alignment horizontal="center" vertical="center"/>
    </xf>
    <xf numFmtId="0" fontId="43" fillId="11" borderId="20" xfId="0" applyFont="1" applyFill="1" applyBorder="1" applyAlignment="1">
      <alignment horizontal="center" vertical="center"/>
    </xf>
    <xf numFmtId="0" fontId="43" fillId="10" borderId="20" xfId="0" applyFont="1" applyFill="1" applyBorder="1" applyAlignment="1">
      <alignment horizontal="center" vertical="center"/>
    </xf>
    <xf numFmtId="0" fontId="42" fillId="12" borderId="30" xfId="0" applyFont="1" applyFill="1" applyBorder="1" applyAlignment="1">
      <alignment horizontal="center" vertical="center"/>
    </xf>
    <xf numFmtId="0" fontId="42" fillId="12" borderId="20" xfId="0" applyFont="1" applyFill="1" applyBorder="1" applyAlignment="1">
      <alignment horizontal="center" vertical="center"/>
    </xf>
    <xf numFmtId="0" fontId="42" fillId="12" borderId="39" xfId="0" applyFont="1" applyFill="1" applyBorder="1" applyAlignment="1">
      <alignment horizontal="center" vertical="center"/>
    </xf>
    <xf numFmtId="199" fontId="10" fillId="0" borderId="0" xfId="0" applyNumberFormat="1" applyFont="1" applyBorder="1" applyAlignment="1">
      <alignment horizontal="center" vertical="center"/>
    </xf>
    <xf numFmtId="199" fontId="13" fillId="6" borderId="14" xfId="0" applyNumberFormat="1" applyFont="1" applyFill="1" applyBorder="1" applyAlignment="1">
      <alignment horizontal="center" vertical="center" textRotation="90"/>
    </xf>
    <xf numFmtId="199" fontId="16" fillId="6" borderId="15" xfId="0" applyNumberFormat="1" applyFont="1" applyFill="1" applyBorder="1" applyAlignment="1">
      <alignment vertical="center" textRotation="90"/>
    </xf>
    <xf numFmtId="199" fontId="13" fillId="6" borderId="15" xfId="0" applyNumberFormat="1" applyFont="1" applyFill="1" applyBorder="1" applyAlignment="1">
      <alignment horizontal="center" vertical="center" textRotation="90"/>
    </xf>
    <xf numFmtId="199" fontId="13" fillId="32" borderId="18" xfId="0" applyNumberFormat="1" applyFont="1" applyFill="1" applyBorder="1" applyAlignment="1">
      <alignment horizontal="center" vertical="center"/>
    </xf>
    <xf numFmtId="199" fontId="13" fillId="32" borderId="63" xfId="0" applyNumberFormat="1" applyFont="1" applyFill="1" applyBorder="1" applyAlignment="1">
      <alignment horizontal="center" vertical="center"/>
    </xf>
    <xf numFmtId="199" fontId="13" fillId="32" borderId="31" xfId="0" applyNumberFormat="1" applyFont="1" applyFill="1" applyBorder="1" applyAlignment="1">
      <alignment horizontal="center" vertical="center"/>
    </xf>
    <xf numFmtId="0" fontId="103" fillId="0" borderId="41" xfId="0" applyFont="1" applyBorder="1" applyAlignment="1">
      <alignment horizontal="center" vertical="center"/>
    </xf>
    <xf numFmtId="0" fontId="43" fillId="9" borderId="30" xfId="0" applyFont="1" applyFill="1" applyBorder="1" applyAlignment="1">
      <alignment horizontal="center" vertical="center"/>
    </xf>
    <xf numFmtId="0" fontId="43" fillId="9" borderId="20" xfId="0" applyFont="1" applyFill="1" applyBorder="1" applyAlignment="1">
      <alignment horizontal="center" vertical="center"/>
    </xf>
    <xf numFmtId="0" fontId="43" fillId="9" borderId="39" xfId="0" applyFont="1" applyFill="1" applyBorder="1" applyAlignment="1">
      <alignment horizontal="center" vertical="center"/>
    </xf>
    <xf numFmtId="0" fontId="42" fillId="15" borderId="51" xfId="0" applyFont="1" applyFill="1" applyBorder="1" applyAlignment="1">
      <alignment horizontal="center" vertical="center"/>
    </xf>
    <xf numFmtId="0" fontId="42" fillId="15" borderId="41" xfId="0" applyFont="1" applyFill="1" applyBorder="1" applyAlignment="1">
      <alignment horizontal="center" vertical="center"/>
    </xf>
    <xf numFmtId="0" fontId="42" fillId="15" borderId="72" xfId="0" applyFont="1" applyFill="1" applyBorder="1" applyAlignment="1">
      <alignment horizontal="center" vertical="center"/>
    </xf>
    <xf numFmtId="0" fontId="43" fillId="19" borderId="30" xfId="0" applyFont="1" applyFill="1" applyBorder="1" applyAlignment="1">
      <alignment horizontal="center" vertical="center"/>
    </xf>
    <xf numFmtId="0" fontId="43" fillId="19" borderId="20" xfId="0" applyFont="1" applyFill="1" applyBorder="1" applyAlignment="1">
      <alignment horizontal="center" vertical="center"/>
    </xf>
    <xf numFmtId="0" fontId="43" fillId="19" borderId="39" xfId="0" applyFont="1" applyFill="1" applyBorder="1" applyAlignment="1">
      <alignment horizontal="center" vertical="center"/>
    </xf>
    <xf numFmtId="0" fontId="43" fillId="8" borderId="17" xfId="0" applyFont="1" applyFill="1" applyBorder="1" applyAlignment="1">
      <alignment horizontal="right" vertical="center"/>
    </xf>
    <xf numFmtId="0" fontId="43" fillId="8" borderId="0" xfId="0" applyFont="1" applyFill="1" applyBorder="1" applyAlignment="1">
      <alignment horizontal="right" vertical="center"/>
    </xf>
    <xf numFmtId="0" fontId="43" fillId="8" borderId="9" xfId="0" applyFont="1" applyFill="1" applyBorder="1" applyAlignment="1">
      <alignment horizontal="right" vertical="center"/>
    </xf>
    <xf numFmtId="0" fontId="43" fillId="8" borderId="10" xfId="0" applyFont="1" applyFill="1" applyBorder="1" applyAlignment="1">
      <alignment horizontal="right" vertical="center"/>
    </xf>
    <xf numFmtId="0" fontId="43" fillId="8" borderId="11" xfId="0" applyFont="1" applyFill="1" applyBorder="1" applyAlignment="1">
      <alignment horizontal="right" vertical="center"/>
    </xf>
    <xf numFmtId="0" fontId="43" fillId="8" borderId="62" xfId="0" applyFont="1" applyFill="1" applyBorder="1" applyAlignment="1">
      <alignment horizontal="right" vertical="center"/>
    </xf>
    <xf numFmtId="0" fontId="43" fillId="8" borderId="3" xfId="0" applyFont="1" applyFill="1" applyBorder="1" applyAlignment="1">
      <alignment horizontal="left" vertical="center"/>
    </xf>
    <xf numFmtId="0" fontId="43" fillId="8" borderId="0" xfId="0" applyFont="1" applyFill="1" applyBorder="1" applyAlignment="1">
      <alignment horizontal="left" vertical="center"/>
    </xf>
    <xf numFmtId="0" fontId="43" fillId="8" borderId="9" xfId="0" applyFont="1" applyFill="1" applyBorder="1" applyAlignment="1">
      <alignment horizontal="left" vertical="center"/>
    </xf>
    <xf numFmtId="0" fontId="43" fillId="8" borderId="61" xfId="0" applyFont="1" applyFill="1" applyBorder="1" applyAlignment="1">
      <alignment horizontal="left" vertical="center"/>
    </xf>
    <xf numFmtId="0" fontId="43" fillId="8" borderId="11" xfId="0" applyFont="1" applyFill="1" applyBorder="1" applyAlignment="1">
      <alignment horizontal="left" vertical="center"/>
    </xf>
    <xf numFmtId="0" fontId="43" fillId="8" borderId="62" xfId="0" applyFont="1" applyFill="1" applyBorder="1" applyAlignment="1">
      <alignment horizontal="left" vertical="center"/>
    </xf>
    <xf numFmtId="0" fontId="42" fillId="31" borderId="27" xfId="0" applyFont="1" applyFill="1" applyBorder="1" applyAlignment="1">
      <alignment horizontal="center" vertical="center"/>
    </xf>
    <xf numFmtId="0" fontId="46" fillId="5" borderId="58" xfId="0" applyFont="1" applyFill="1" applyBorder="1" applyAlignment="1">
      <alignment horizontal="center" vertical="center" wrapText="1"/>
    </xf>
    <xf numFmtId="0" fontId="46" fillId="5" borderId="32" xfId="0" applyFont="1" applyFill="1" applyBorder="1" applyAlignment="1">
      <alignment horizontal="center" vertical="center" wrapText="1"/>
    </xf>
    <xf numFmtId="0" fontId="45" fillId="2" borderId="64" xfId="0" applyFont="1" applyFill="1" applyBorder="1" applyAlignment="1">
      <alignment horizontal="center" vertical="center" wrapText="1"/>
    </xf>
    <xf numFmtId="0" fontId="0" fillId="0" borderId="6" xfId="0" applyBorder="1" applyAlignment="1">
      <alignment horizontal="center" vertical="center"/>
    </xf>
    <xf numFmtId="0" fontId="0" fillId="0" borderId="29" xfId="0" applyBorder="1" applyAlignment="1">
      <alignment horizontal="center" vertical="center"/>
    </xf>
    <xf numFmtId="0" fontId="0" fillId="0" borderId="66" xfId="0" applyBorder="1" applyAlignment="1">
      <alignment horizontal="center" vertical="center"/>
    </xf>
    <xf numFmtId="0" fontId="0" fillId="0" borderId="2" xfId="0" applyBorder="1" applyAlignment="1">
      <alignment horizontal="center" vertical="center"/>
    </xf>
    <xf numFmtId="0" fontId="0" fillId="0" borderId="34" xfId="0" applyBorder="1" applyAlignment="1">
      <alignment horizontal="center" vertical="center"/>
    </xf>
    <xf numFmtId="0" fontId="48" fillId="4" borderId="66" xfId="0" applyFont="1" applyFill="1" applyBorder="1" applyAlignment="1">
      <alignment horizontal="center" vertical="center"/>
    </xf>
    <xf numFmtId="0" fontId="37" fillId="3" borderId="17" xfId="0" applyFont="1" applyFill="1" applyBorder="1" applyAlignment="1">
      <alignment horizontal="center" vertical="center"/>
    </xf>
    <xf numFmtId="0" fontId="98" fillId="3" borderId="0" xfId="0" applyFont="1" applyFill="1" applyBorder="1" applyAlignment="1">
      <alignment horizontal="center" vertical="center"/>
    </xf>
    <xf numFmtId="0" fontId="98" fillId="3" borderId="15" xfId="0" applyFont="1" applyFill="1" applyBorder="1" applyAlignment="1">
      <alignment horizontal="center" vertical="center"/>
    </xf>
    <xf numFmtId="0" fontId="98" fillId="3" borderId="17" xfId="0" applyFont="1" applyFill="1" applyBorder="1" applyAlignment="1">
      <alignment horizontal="center" vertical="center"/>
    </xf>
    <xf numFmtId="0" fontId="48" fillId="25" borderId="17" xfId="0" applyFont="1" applyFill="1" applyBorder="1" applyAlignment="1">
      <alignment horizontal="center" vertical="center" wrapText="1"/>
    </xf>
    <xf numFmtId="0" fontId="48" fillId="25" borderId="67" xfId="0" applyFont="1" applyFill="1" applyBorder="1" applyAlignment="1">
      <alignment horizontal="center" vertical="center" wrapText="1"/>
    </xf>
    <xf numFmtId="0" fontId="46" fillId="5" borderId="33" xfId="0" applyFont="1" applyFill="1" applyBorder="1" applyAlignment="1">
      <alignment horizontal="center" vertical="center" wrapText="1"/>
    </xf>
    <xf numFmtId="0" fontId="46" fillId="16" borderId="5" xfId="0" applyFont="1" applyFill="1" applyBorder="1" applyAlignment="1">
      <alignment horizontal="center" vertical="center" wrapText="1"/>
    </xf>
    <xf numFmtId="0" fontId="45" fillId="28" borderId="67"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8" xfId="0" applyBorder="1" applyAlignment="1">
      <alignment horizontal="center" vertical="center" wrapText="1"/>
    </xf>
    <xf numFmtId="0" fontId="0" fillId="0" borderId="64" xfId="0"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46" fillId="5" borderId="30" xfId="0" applyFont="1" applyFill="1" applyBorder="1" applyAlignment="1">
      <alignment horizontal="center" vertical="center" wrapText="1"/>
    </xf>
    <xf numFmtId="0" fontId="45" fillId="28" borderId="33" xfId="0" applyFont="1" applyFill="1" applyBorder="1" applyAlignment="1">
      <alignment horizontal="center" vertical="center" wrapText="1"/>
    </xf>
    <xf numFmtId="0" fontId="45" fillId="28" borderId="32" xfId="0" applyFont="1" applyFill="1" applyBorder="1" applyAlignment="1">
      <alignment horizontal="center" vertical="center" wrapText="1"/>
    </xf>
    <xf numFmtId="0" fontId="46" fillId="2" borderId="66" xfId="0" applyFont="1" applyFill="1" applyBorder="1" applyAlignment="1">
      <alignment horizontal="center" vertical="center" wrapText="1"/>
    </xf>
    <xf numFmtId="0" fontId="0" fillId="0" borderId="67" xfId="0" applyBorder="1" applyAlignment="1">
      <alignment horizontal="center" vertical="center"/>
    </xf>
    <xf numFmtId="0" fontId="0" fillId="0" borderId="5" xfId="0" applyBorder="1" applyAlignment="1">
      <alignment horizontal="center" vertical="center"/>
    </xf>
    <xf numFmtId="0" fontId="0" fillId="0" borderId="68" xfId="0" applyBorder="1" applyAlignment="1">
      <alignment horizontal="center" vertical="center"/>
    </xf>
    <xf numFmtId="0" fontId="37" fillId="3" borderId="17"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15" xfId="0" applyFont="1" applyFill="1" applyBorder="1" applyAlignment="1">
      <alignment horizontal="center" vertical="center" wrapText="1"/>
    </xf>
    <xf numFmtId="0" fontId="48" fillId="4" borderId="17" xfId="0" applyFont="1" applyFill="1" applyBorder="1" applyAlignment="1">
      <alignment horizontal="center" vertical="center" wrapText="1"/>
    </xf>
    <xf numFmtId="0" fontId="48" fillId="4" borderId="0" xfId="0" applyFont="1" applyFill="1" applyBorder="1" applyAlignment="1">
      <alignment horizontal="center" vertical="center" wrapText="1"/>
    </xf>
    <xf numFmtId="0" fontId="48" fillId="4" borderId="15" xfId="0" applyFont="1" applyFill="1" applyBorder="1" applyAlignment="1">
      <alignment horizontal="center" vertical="center" wrapText="1"/>
    </xf>
    <xf numFmtId="0" fontId="46" fillId="28" borderId="64" xfId="0" applyFont="1" applyFill="1" applyBorder="1" applyAlignment="1">
      <alignment horizontal="center" vertical="center" wrapText="1"/>
    </xf>
    <xf numFmtId="0" fontId="46" fillId="28" borderId="6" xfId="0" applyFont="1" applyFill="1" applyBorder="1" applyAlignment="1">
      <alignment horizontal="center" vertical="center" wrapText="1"/>
    </xf>
    <xf numFmtId="0" fontId="46" fillId="28" borderId="29" xfId="0" applyFont="1" applyFill="1" applyBorder="1" applyAlignment="1">
      <alignment horizontal="center" vertical="center" wrapText="1"/>
    </xf>
    <xf numFmtId="0" fontId="48" fillId="4" borderId="66"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48" fillId="4" borderId="34" xfId="0" applyFont="1" applyFill="1" applyBorder="1" applyAlignment="1">
      <alignment horizontal="center" vertical="center" wrapText="1"/>
    </xf>
    <xf numFmtId="0" fontId="26" fillId="5" borderId="0" xfId="0" applyFont="1" applyFill="1" applyBorder="1" applyAlignment="1">
      <alignment horizontal="center" vertical="center"/>
    </xf>
    <xf numFmtId="0" fontId="26" fillId="22" borderId="0" xfId="0" applyFont="1" applyFill="1" applyAlignment="1">
      <alignment horizontal="center"/>
    </xf>
    <xf numFmtId="0" fontId="21" fillId="26" borderId="0" xfId="0" applyFont="1" applyFill="1" applyBorder="1" applyAlignment="1">
      <alignment horizontal="center" vertical="center"/>
    </xf>
    <xf numFmtId="0" fontId="26" fillId="22" borderId="0" xfId="0" applyFont="1" applyFill="1" applyAlignment="1">
      <alignment horizontal="center" vertical="center"/>
    </xf>
    <xf numFmtId="0" fontId="59" fillId="27" borderId="0" xfId="0" applyFont="1" applyFill="1" applyBorder="1" applyAlignment="1">
      <alignment horizontal="center" vertical="center"/>
    </xf>
    <xf numFmtId="0" fontId="26" fillId="22" borderId="0" xfId="0" applyFont="1" applyFill="1" applyAlignment="1">
      <alignment horizontal="center"/>
    </xf>
    <xf numFmtId="0" fontId="59" fillId="25" borderId="0" xfId="0" applyFont="1" applyFill="1" applyBorder="1" applyAlignment="1">
      <alignment horizontal="center" vertical="center"/>
    </xf>
    <xf numFmtId="0" fontId="21" fillId="9" borderId="0" xfId="0" applyFont="1" applyFill="1" applyBorder="1" applyAlignment="1">
      <alignment horizontal="center" vertical="center"/>
    </xf>
    <xf numFmtId="0" fontId="21" fillId="19" borderId="0" xfId="0" applyFont="1" applyFill="1" applyBorder="1" applyAlignment="1">
      <alignment horizontal="center" vertical="center"/>
    </xf>
    <xf numFmtId="0" fontId="21" fillId="23" borderId="0" xfId="0" applyFont="1" applyFill="1" applyBorder="1" applyAlignment="1">
      <alignment horizontal="center" vertical="center"/>
    </xf>
    <xf numFmtId="0" fontId="21" fillId="4" borderId="0" xfId="0" applyFont="1" applyFill="1" applyBorder="1" applyAlignment="1">
      <alignment horizontal="center" vertical="center"/>
    </xf>
    <xf numFmtId="0" fontId="21" fillId="11" borderId="0" xfId="0" applyFont="1" applyFill="1" applyBorder="1" applyAlignment="1">
      <alignment horizontal="center" vertical="center"/>
    </xf>
    <xf numFmtId="0" fontId="26" fillId="22" borderId="0" xfId="0" applyFont="1" applyFill="1" applyAlignment="1">
      <alignment horizontal="center" vertical="center"/>
    </xf>
    <xf numFmtId="0" fontId="59" fillId="24" borderId="0" xfId="0" applyFont="1" applyFill="1" applyBorder="1" applyAlignment="1">
      <alignment horizontal="center" vertical="center"/>
    </xf>
    <xf numFmtId="0" fontId="21" fillId="10" borderId="0" xfId="0" applyFont="1" applyFill="1" applyBorder="1" applyAlignment="1">
      <alignment horizontal="center" vertical="center"/>
    </xf>
    <xf numFmtId="164" fontId="76" fillId="6" borderId="0" xfId="22" applyFont="1" applyFill="1" applyBorder="1" applyAlignment="1">
      <alignment horizontal="center" vertical="center"/>
      <protection/>
    </xf>
    <xf numFmtId="164" fontId="14" fillId="3" borderId="17" xfId="22" applyNumberFormat="1" applyFont="1" applyFill="1" applyBorder="1" applyAlignment="1" applyProtection="1">
      <alignment horizontal="center" vertical="center"/>
      <protection/>
    </xf>
    <xf numFmtId="164" fontId="14" fillId="3" borderId="0" xfId="22" applyNumberFormat="1" applyFont="1" applyFill="1" applyBorder="1" applyAlignment="1" applyProtection="1">
      <alignment horizontal="center" vertical="center"/>
      <protection/>
    </xf>
    <xf numFmtId="164" fontId="26" fillId="3" borderId="17" xfId="22" applyFont="1" applyFill="1" applyBorder="1" applyAlignment="1">
      <alignment horizontal="center" vertical="center" wrapText="1"/>
      <protection/>
    </xf>
    <xf numFmtId="164" fontId="26" fillId="3" borderId="0" xfId="22" applyFont="1" applyFill="1" applyBorder="1" applyAlignment="1">
      <alignment horizontal="center" vertical="center" wrapText="1"/>
      <protection/>
    </xf>
    <xf numFmtId="164" fontId="26" fillId="3" borderId="17" xfId="22" applyFont="1" applyFill="1" applyBorder="1" applyAlignment="1">
      <alignment horizontal="center" vertical="center"/>
      <protection/>
    </xf>
    <xf numFmtId="164" fontId="26" fillId="3" borderId="0" xfId="22" applyFont="1" applyFill="1" applyBorder="1" applyAlignment="1">
      <alignment horizontal="center" vertical="center"/>
      <protection/>
    </xf>
    <xf numFmtId="164" fontId="21" fillId="4" borderId="3" xfId="22" applyFont="1" applyFill="1" applyBorder="1" applyAlignment="1">
      <alignment horizontal="center" vertical="center"/>
      <protection/>
    </xf>
    <xf numFmtId="164" fontId="21" fillId="4" borderId="0" xfId="22" applyFont="1" applyFill="1" applyBorder="1" applyAlignment="1">
      <alignment horizontal="center" vertical="center"/>
      <protection/>
    </xf>
    <xf numFmtId="164" fontId="21" fillId="4" borderId="9" xfId="22" applyFont="1" applyFill="1" applyBorder="1" applyAlignment="1">
      <alignment horizontal="center" vertical="center"/>
      <protection/>
    </xf>
    <xf numFmtId="0" fontId="17" fillId="22" borderId="3" xfId="0" applyFont="1" applyFill="1" applyBorder="1" applyAlignment="1">
      <alignment horizontal="center" wrapText="1"/>
    </xf>
    <xf numFmtId="0" fontId="17" fillId="22" borderId="0" xfId="0" applyFont="1" applyFill="1" applyBorder="1" applyAlignment="1">
      <alignment horizontal="center" wrapText="1"/>
    </xf>
    <xf numFmtId="0" fontId="17" fillId="22" borderId="9" xfId="0" applyFont="1" applyFill="1" applyBorder="1" applyAlignment="1">
      <alignment horizontal="center" wrapText="1"/>
    </xf>
    <xf numFmtId="0" fontId="17" fillId="22" borderId="4" xfId="0" applyFont="1" applyFill="1" applyBorder="1" applyAlignment="1">
      <alignment horizontal="center" wrapText="1"/>
    </xf>
    <xf numFmtId="0" fontId="17" fillId="22" borderId="5" xfId="0" applyFont="1" applyFill="1" applyBorder="1" applyAlignment="1">
      <alignment horizontal="center" wrapText="1"/>
    </xf>
    <xf numFmtId="0" fontId="17" fillId="22" borderId="22" xfId="0" applyFont="1" applyFill="1" applyBorder="1" applyAlignment="1">
      <alignment horizontal="center" wrapText="1"/>
    </xf>
    <xf numFmtId="164" fontId="38" fillId="3" borderId="17" xfId="22" applyFont="1" applyFill="1" applyBorder="1" applyAlignment="1">
      <alignment horizontal="center" vertical="center"/>
      <protection/>
    </xf>
    <xf numFmtId="164" fontId="38" fillId="3" borderId="15" xfId="22" applyFont="1" applyFill="1" applyBorder="1" applyAlignment="1">
      <alignment horizontal="center" vertical="center"/>
      <protection/>
    </xf>
    <xf numFmtId="164" fontId="38" fillId="3" borderId="10" xfId="22" applyFont="1" applyFill="1" applyBorder="1" applyAlignment="1">
      <alignment horizontal="center" vertical="center"/>
      <protection/>
    </xf>
    <xf numFmtId="164" fontId="38" fillId="3" borderId="12" xfId="22" applyFont="1" applyFill="1" applyBorder="1" applyAlignment="1">
      <alignment horizontal="center" vertical="center"/>
      <protection/>
    </xf>
    <xf numFmtId="164" fontId="26" fillId="7" borderId="18" xfId="22" applyFont="1" applyFill="1" applyBorder="1" applyAlignment="1">
      <alignment horizontal="center" vertical="center"/>
      <protection/>
    </xf>
    <xf numFmtId="164" fontId="26" fillId="7" borderId="31" xfId="22" applyFont="1" applyFill="1" applyBorder="1" applyAlignment="1">
      <alignment horizontal="center" vertical="center"/>
      <protection/>
    </xf>
    <xf numFmtId="0" fontId="105" fillId="4" borderId="0" xfId="21" applyFont="1" applyFill="1" applyBorder="1" applyAlignment="1">
      <alignment horizontal="left"/>
    </xf>
    <xf numFmtId="0" fontId="105" fillId="4" borderId="9" xfId="21" applyFont="1" applyFill="1" applyBorder="1" applyAlignment="1">
      <alignment horizontal="left"/>
    </xf>
    <xf numFmtId="0" fontId="105" fillId="4" borderId="5" xfId="21" applyFont="1" applyFill="1" applyBorder="1" applyAlignment="1">
      <alignment horizontal="left"/>
    </xf>
    <xf numFmtId="0" fontId="105" fillId="4" borderId="22" xfId="21" applyFont="1" applyFill="1" applyBorder="1" applyAlignment="1">
      <alignment horizontal="left"/>
    </xf>
    <xf numFmtId="164" fontId="17" fillId="6" borderId="0" xfId="0" applyNumberFormat="1" applyFont="1" applyFill="1" applyBorder="1" applyAlignment="1" applyProtection="1">
      <alignment horizontal="left" vertical="center"/>
      <protection/>
    </xf>
    <xf numFmtId="164" fontId="65" fillId="6" borderId="0" xfId="22" applyNumberFormat="1" applyFont="1" applyFill="1" applyAlignment="1" applyProtection="1">
      <alignment horizontal="center" vertical="center" wrapText="1"/>
      <protection/>
    </xf>
    <xf numFmtId="164" fontId="76" fillId="5" borderId="0" xfId="22" applyFont="1" applyFill="1" applyBorder="1" applyAlignment="1">
      <alignment horizontal="center" vertical="center"/>
      <protection/>
    </xf>
    <xf numFmtId="164" fontId="33" fillId="10" borderId="6" xfId="23" applyNumberFormat="1" applyFont="1" applyFill="1" applyBorder="1" applyAlignment="1" applyProtection="1">
      <alignment horizontal="center" vertical="center"/>
      <protection/>
    </xf>
    <xf numFmtId="164" fontId="17" fillId="15" borderId="1" xfId="23" applyNumberFormat="1" applyFont="1" applyFill="1" applyBorder="1" applyAlignment="1" applyProtection="1">
      <alignment horizontal="center" vertical="center" wrapText="1"/>
      <protection/>
    </xf>
    <xf numFmtId="164" fontId="17" fillId="15" borderId="8" xfId="23" applyNumberFormat="1" applyFont="1" applyFill="1" applyBorder="1" applyAlignment="1" applyProtection="1">
      <alignment horizontal="center" vertical="center" wrapText="1"/>
      <protection/>
    </xf>
    <xf numFmtId="164" fontId="17" fillId="15" borderId="3" xfId="23" applyNumberFormat="1" applyFont="1" applyFill="1" applyBorder="1" applyAlignment="1" applyProtection="1">
      <alignment horizontal="center" vertical="center" wrapText="1"/>
      <protection/>
    </xf>
    <xf numFmtId="164" fontId="17" fillId="15" borderId="9" xfId="23" applyNumberFormat="1" applyFont="1" applyFill="1" applyBorder="1" applyAlignment="1" applyProtection="1">
      <alignment horizontal="center" vertical="center" wrapText="1"/>
      <protection/>
    </xf>
    <xf numFmtId="164" fontId="17" fillId="15" borderId="4" xfId="23" applyNumberFormat="1" applyFont="1" applyFill="1" applyBorder="1" applyAlignment="1" applyProtection="1">
      <alignment horizontal="center" vertical="center" wrapText="1"/>
      <protection/>
    </xf>
    <xf numFmtId="164" fontId="17" fillId="15" borderId="22" xfId="23" applyNumberFormat="1" applyFont="1" applyFill="1" applyBorder="1" applyAlignment="1" applyProtection="1">
      <alignment horizontal="center" vertical="center" wrapText="1"/>
      <protection/>
    </xf>
    <xf numFmtId="164" fontId="16" fillId="3" borderId="2" xfId="22" applyFont="1" applyFill="1" applyBorder="1" applyAlignment="1">
      <alignment horizontal="center" vertical="center"/>
      <protection/>
    </xf>
    <xf numFmtId="164" fontId="14" fillId="3" borderId="0" xfId="22" applyNumberFormat="1" applyFont="1" applyFill="1" applyBorder="1" applyAlignment="1" applyProtection="1" quotePrefix="1">
      <alignment horizontal="center" vertical="center"/>
      <protection/>
    </xf>
    <xf numFmtId="164" fontId="21" fillId="4" borderId="0" xfId="22" applyFont="1" applyFill="1" applyBorder="1" applyAlignment="1" quotePrefix="1">
      <alignment horizontal="center" vertical="center"/>
      <protection/>
    </xf>
    <xf numFmtId="164" fontId="7" fillId="6" borderId="0" xfId="22" applyNumberFormat="1" applyFont="1" applyFill="1" applyAlignment="1" applyProtection="1">
      <alignment horizontal="center" vertical="center" wrapText="1"/>
      <protection/>
    </xf>
    <xf numFmtId="164" fontId="14" fillId="3" borderId="17" xfId="22" applyNumberFormat="1" applyFont="1" applyFill="1" applyBorder="1" applyAlignment="1" applyProtection="1" quotePrefix="1">
      <alignment horizontal="center" vertical="center"/>
      <protection/>
    </xf>
    <xf numFmtId="164" fontId="21" fillId="4" borderId="0" xfId="22" applyNumberFormat="1" applyFont="1" applyFill="1" applyAlignment="1" applyProtection="1">
      <alignment horizontal="center" vertical="center" wrapText="1"/>
      <protection/>
    </xf>
    <xf numFmtId="164" fontId="27" fillId="4" borderId="0" xfId="22" applyFont="1" applyFill="1" applyAlignment="1">
      <alignment horizontal="center" vertical="center" wrapText="1"/>
      <protection/>
    </xf>
    <xf numFmtId="164" fontId="27" fillId="4" borderId="0" xfId="22" applyFont="1" applyFill="1" applyAlignment="1" quotePrefix="1">
      <alignment horizontal="center" vertical="center" wrapText="1"/>
      <protection/>
    </xf>
    <xf numFmtId="164" fontId="21" fillId="4" borderId="0" xfId="22" applyNumberFormat="1" applyFont="1" applyFill="1" applyAlignment="1" applyProtection="1">
      <alignment horizontal="center" vertical="center"/>
      <protection/>
    </xf>
    <xf numFmtId="0" fontId="59" fillId="0" borderId="0" xfId="0" applyFont="1" applyFill="1" applyBorder="1" applyAlignment="1">
      <alignment horizontal="center" vertical="center"/>
    </xf>
    <xf numFmtId="0" fontId="21" fillId="0" borderId="0" xfId="0" applyFont="1" applyFill="1" applyBorder="1" applyAlignment="1">
      <alignment horizontal="center" vertical="center"/>
    </xf>
    <xf numFmtId="18" fontId="12" fillId="0" borderId="0" xfId="0" applyNumberFormat="1" applyFont="1" applyFill="1" applyBorder="1" applyAlignment="1">
      <alignment horizontal="center" vertical="center"/>
    </xf>
    <xf numFmtId="18" fontId="22" fillId="0" borderId="0" xfId="0" applyNumberFormat="1" applyFont="1" applyFill="1" applyBorder="1" applyAlignment="1">
      <alignment vertical="center"/>
    </xf>
    <xf numFmtId="0" fontId="10"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18" fontId="12"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22" fillId="0" borderId="0" xfId="0" applyFont="1" applyFill="1" applyBorder="1" applyAlignment="1">
      <alignment vertical="center"/>
    </xf>
    <xf numFmtId="0" fontId="10" fillId="0" borderId="0" xfId="0" applyNumberFormat="1" applyFont="1" applyFill="1" applyBorder="1" applyAlignment="1">
      <alignment horizontal="center" vertical="center"/>
    </xf>
    <xf numFmtId="0" fontId="0" fillId="0" borderId="0" xfId="0" applyNumberFormat="1" applyFill="1" applyBorder="1" applyAlignment="1">
      <alignment vertical="center"/>
    </xf>
    <xf numFmtId="0" fontId="55" fillId="0" borderId="0" xfId="0" applyFont="1" applyFill="1" applyBorder="1" applyAlignment="1">
      <alignment horizontal="center" vertical="center" wrapText="1"/>
    </xf>
    <xf numFmtId="0" fontId="21" fillId="23" borderId="0" xfId="0" applyFont="1" applyFill="1" applyBorder="1" applyAlignment="1">
      <alignment horizontal="left" vertical="center"/>
    </xf>
    <xf numFmtId="0" fontId="26" fillId="5" borderId="0" xfId="0" applyFont="1" applyFill="1" applyBorder="1" applyAlignment="1">
      <alignment horizontal="left" vertical="center"/>
    </xf>
    <xf numFmtId="0" fontId="26" fillId="22" borderId="0" xfId="0" applyFont="1" applyFill="1" applyAlignment="1">
      <alignment horizontal="left"/>
    </xf>
    <xf numFmtId="0" fontId="21" fillId="0" borderId="0" xfId="0" applyFont="1" applyFill="1" applyBorder="1" applyAlignment="1">
      <alignment horizontal="left"/>
    </xf>
    <xf numFmtId="164" fontId="21" fillId="4" borderId="0" xfId="22" applyFont="1" applyFill="1" applyBorder="1" applyAlignment="1">
      <alignment horizontal="center"/>
      <protection/>
    </xf>
    <xf numFmtId="164" fontId="21" fillId="4" borderId="0" xfId="22" applyFont="1" applyFill="1" applyBorder="1" applyAlignment="1" quotePrefix="1">
      <alignment horizontal="center"/>
      <protection/>
    </xf>
    <xf numFmtId="0" fontId="61" fillId="0" borderId="0" xfId="0" applyFont="1" applyFill="1" applyBorder="1" applyAlignment="1">
      <alignment horizontal="left"/>
    </xf>
    <xf numFmtId="0" fontId="63" fillId="0" borderId="0" xfId="0" applyFont="1" applyFill="1" applyBorder="1" applyAlignment="1">
      <alignment horizontal="left"/>
    </xf>
    <xf numFmtId="0" fontId="11" fillId="0" borderId="0" xfId="0" applyFont="1" applyFill="1" applyBorder="1" applyAlignment="1">
      <alignment horizontal="left"/>
    </xf>
    <xf numFmtId="0" fontId="60" fillId="0" borderId="0" xfId="0" applyFont="1" applyFill="1" applyBorder="1" applyAlignment="1">
      <alignment horizontal="left"/>
    </xf>
    <xf numFmtId="0" fontId="59" fillId="0" borderId="0" xfId="0" applyFont="1" applyFill="1" applyBorder="1" applyAlignment="1">
      <alignment horizontal="left"/>
    </xf>
    <xf numFmtId="0" fontId="62" fillId="0" borderId="0" xfId="0" applyFont="1" applyFill="1" applyBorder="1" applyAlignment="1">
      <alignment horizontal="left"/>
    </xf>
    <xf numFmtId="0" fontId="64" fillId="0" borderId="0" xfId="0" applyFont="1" applyFill="1" applyBorder="1" applyAlignment="1">
      <alignment horizontal="left"/>
    </xf>
    <xf numFmtId="0" fontId="21" fillId="19" borderId="0" xfId="0" applyFont="1" applyFill="1" applyBorder="1" applyAlignment="1">
      <alignment horizontal="center"/>
    </xf>
    <xf numFmtId="0" fontId="26" fillId="5" borderId="0" xfId="0" applyFont="1" applyFill="1" applyBorder="1" applyAlignment="1">
      <alignment horizontal="center"/>
    </xf>
    <xf numFmtId="0" fontId="56" fillId="0" borderId="0" xfId="0" applyFont="1" applyFill="1" applyBorder="1" applyAlignment="1">
      <alignment horizontal="left"/>
    </xf>
    <xf numFmtId="164" fontId="27" fillId="8" borderId="0" xfId="0" applyNumberFormat="1" applyFont="1" applyFill="1" applyBorder="1" applyAlignment="1" applyProtection="1">
      <alignment horizontal="left" vertical="center" indent="4"/>
      <protection/>
    </xf>
    <xf numFmtId="164" fontId="17" fillId="8" borderId="0" xfId="0" applyNumberFormat="1" applyFont="1" applyFill="1" applyBorder="1" applyAlignment="1" applyProtection="1">
      <alignment horizontal="left" vertical="center"/>
      <protection/>
    </xf>
    <xf numFmtId="0" fontId="65" fillId="5" borderId="4" xfId="22" applyNumberFormat="1" applyFont="1" applyFill="1" applyBorder="1" applyAlignment="1" applyProtection="1">
      <alignment horizontal="left" vertical="center"/>
      <protection/>
    </xf>
    <xf numFmtId="0" fontId="65" fillId="5" borderId="5" xfId="22" applyNumberFormat="1" applyFont="1" applyFill="1" applyBorder="1" applyAlignment="1" applyProtection="1">
      <alignment horizontal="left" vertical="center"/>
      <protection/>
    </xf>
    <xf numFmtId="0" fontId="65" fillId="5" borderId="5" xfId="0" applyFont="1" applyFill="1" applyBorder="1" applyAlignment="1">
      <alignment horizontal="left" vertical="center"/>
    </xf>
    <xf numFmtId="164" fontId="65" fillId="5" borderId="5" xfId="0" applyNumberFormat="1" applyFont="1" applyFill="1" applyBorder="1" applyAlignment="1" applyProtection="1">
      <alignment horizontal="left" vertical="center" indent="6"/>
      <protection/>
    </xf>
    <xf numFmtId="164" fontId="65" fillId="5" borderId="5" xfId="0" applyNumberFormat="1" applyFont="1" applyFill="1" applyBorder="1" applyAlignment="1" applyProtection="1">
      <alignment horizontal="left" vertical="center"/>
      <protection/>
    </xf>
    <xf numFmtId="164" fontId="65" fillId="5" borderId="5" xfId="0" applyNumberFormat="1" applyFont="1" applyFill="1" applyBorder="1" applyAlignment="1" applyProtection="1">
      <alignment horizontal="center" vertical="center"/>
      <protection/>
    </xf>
    <xf numFmtId="168" fontId="65" fillId="5" borderId="22" xfId="0" applyNumberFormat="1" applyFont="1" applyFill="1" applyBorder="1" applyAlignment="1" applyProtection="1">
      <alignment horizontal="center"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7"/>
          <c:y val="0.006"/>
          <c:w val="0.987"/>
          <c:h val="0.988"/>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Graphic'!$E$67:$E$81</c:f>
              <c:strCache/>
            </c:strRef>
          </c:cat>
          <c:val>
            <c:numRef>
              <c:f>'802.11 WLAN Graphic'!$F$67:$F$81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Graphic'!$E$67:$E$81</c:f>
              <c:strCache/>
            </c:strRef>
          </c:cat>
          <c:val>
            <c:numRef>
              <c:f>'802.11 WLAN Graphic'!$G$67:$G$81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Graphic'!$E$67:$E$81</c:f>
              <c:strCache/>
            </c:strRef>
          </c:cat>
          <c:val>
            <c:numRef>
              <c:f>'802.11 WLAN Graphic'!$H$67:$H$81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Graphic'!$E$67:$E$81</c:f>
              <c:strCache/>
            </c:strRef>
          </c:cat>
          <c:val>
            <c:numRef>
              <c:f>'802.11 WLAN Graphic'!$J$67:$J$81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Graphic'!$E$67:$E$81</c:f>
              <c:strCache/>
            </c:strRef>
          </c:cat>
          <c:val>
            <c:numRef>
              <c:f>'802.11 WLAN Graphic'!$K$67:$K$81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Graphic'!$E$67:$E$81</c:f>
              <c:strCache/>
            </c:strRef>
          </c:cat>
          <c:val>
            <c:numRef>
              <c:f>'802.11 WLAN Graphic'!$L$67:$L$81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2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Graphic'!$E$67:$E$81</c:f>
              <c:strCache/>
            </c:strRef>
          </c:cat>
          <c:val>
            <c:numRef>
              <c:f>'802.11 WLAN Graphic'!$M$67:$M$81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2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Graphic'!$E$67:$E$81</c:f>
              <c:strCache/>
            </c:strRef>
          </c:cat>
          <c:val>
            <c:numRef>
              <c:f>'802.11 WLAN Graphic'!$N$67:$N$81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55443469"/>
        <c:axId val="29229174"/>
      </c:barChart>
      <c:catAx>
        <c:axId val="55443469"/>
        <c:scaling>
          <c:orientation val="maxMin"/>
        </c:scaling>
        <c:axPos val="l"/>
        <c:majorGridlines/>
        <c:delete val="0"/>
        <c:numFmt formatCode="General" sourceLinked="1"/>
        <c:majorTickMark val="out"/>
        <c:minorTickMark val="none"/>
        <c:tickLblPos val="nextTo"/>
        <c:txPr>
          <a:bodyPr/>
          <a:lstStyle/>
          <a:p>
            <a:pPr>
              <a:defRPr lang="en-US" cap="none" sz="2800" b="1" i="0" u="none" baseline="0">
                <a:latin typeface="Arial"/>
                <a:ea typeface="Arial"/>
                <a:cs typeface="Arial"/>
              </a:defRPr>
            </a:pPr>
          </a:p>
        </c:txPr>
        <c:crossAx val="29229174"/>
        <c:crosses val="autoZero"/>
        <c:auto val="1"/>
        <c:lblOffset val="100"/>
        <c:noMultiLvlLbl val="0"/>
      </c:catAx>
      <c:valAx>
        <c:axId val="29229174"/>
        <c:scaling>
          <c:orientation val="minMax"/>
        </c:scaling>
        <c:axPos val="t"/>
        <c:title>
          <c:tx>
            <c:rich>
              <a:bodyPr vert="horz" rot="0" anchor="ctr"/>
              <a:lstStyle/>
              <a:p>
                <a:pPr algn="ctr">
                  <a:defRPr/>
                </a:pPr>
                <a:r>
                  <a:rPr lang="en-US" cap="none" sz="3600" b="1" i="0" u="none" baseline="0">
                    <a:solidFill>
                      <a:srgbClr val="000000"/>
                    </a:solidFill>
                    <a:latin typeface="Arial"/>
                    <a:ea typeface="Arial"/>
                    <a:cs typeface="Aria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txPr>
          <a:bodyPr/>
          <a:lstStyle/>
          <a:p>
            <a:pPr>
              <a:defRPr lang="en-US" cap="none" sz="2800" b="0" i="0" u="none" baseline="0">
                <a:latin typeface="Arial"/>
                <a:ea typeface="Arial"/>
                <a:cs typeface="Arial"/>
              </a:defRPr>
            </a:pPr>
          </a:p>
        </c:txPr>
        <c:crossAx val="55443469"/>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33</xdr:row>
      <xdr:rowOff>95250</xdr:rowOff>
    </xdr:from>
    <xdr:to>
      <xdr:col>5</xdr:col>
      <xdr:colOff>152400</xdr:colOff>
      <xdr:row>34</xdr:row>
      <xdr:rowOff>0</xdr:rowOff>
    </xdr:to>
    <xdr:sp>
      <xdr:nvSpPr>
        <xdr:cNvPr id="1" name="AutoShape 3"/>
        <xdr:cNvSpPr>
          <a:spLocks/>
        </xdr:cNvSpPr>
      </xdr:nvSpPr>
      <xdr:spPr>
        <a:xfrm>
          <a:off x="809625" y="5457825"/>
          <a:ext cx="19335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34</xdr:row>
      <xdr:rowOff>0</xdr:rowOff>
    </xdr:to>
    <xdr:sp>
      <xdr:nvSpPr>
        <xdr:cNvPr id="2" name="AutoShape 4"/>
        <xdr:cNvSpPr>
          <a:spLocks/>
        </xdr:cNvSpPr>
      </xdr:nvSpPr>
      <xdr:spPr>
        <a:xfrm>
          <a:off x="3276600" y="545782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495300</xdr:colOff>
      <xdr:row>12</xdr:row>
      <xdr:rowOff>28575</xdr:rowOff>
    </xdr:from>
    <xdr:to>
      <xdr:col>11</xdr:col>
      <xdr:colOff>447675</xdr:colOff>
      <xdr:row>14</xdr:row>
      <xdr:rowOff>76200</xdr:rowOff>
    </xdr:to>
    <xdr:sp>
      <xdr:nvSpPr>
        <xdr:cNvPr id="3" name="AutoShape 7"/>
        <xdr:cNvSpPr>
          <a:spLocks/>
        </xdr:cNvSpPr>
      </xdr:nvSpPr>
      <xdr:spPr>
        <a:xfrm>
          <a:off x="3086100" y="1990725"/>
          <a:ext cx="36099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July 20th-25th, 2003, San Francisco, CA, USA</a:t>
          </a:r>
        </a:p>
      </xdr:txBody>
    </xdr:sp>
    <xdr:clientData/>
  </xdr:twoCellAnchor>
  <xdr:twoCellAnchor editAs="oneCell">
    <xdr:from>
      <xdr:col>5</xdr:col>
      <xdr:colOff>295275</xdr:colOff>
      <xdr:row>10</xdr:row>
      <xdr:rowOff>104775</xdr:rowOff>
    </xdr:from>
    <xdr:to>
      <xdr:col>12</xdr:col>
      <xdr:colOff>161925</xdr:colOff>
      <xdr:row>28</xdr:row>
      <xdr:rowOff>66675</xdr:rowOff>
    </xdr:to>
    <xdr:pic>
      <xdr:nvPicPr>
        <xdr:cNvPr id="4" name="Picture 53"/>
        <xdr:cNvPicPr preferRelativeResize="1">
          <a:picLocks noChangeAspect="1"/>
        </xdr:cNvPicPr>
      </xdr:nvPicPr>
      <xdr:blipFill>
        <a:blip r:embed="rId1"/>
        <a:stretch>
          <a:fillRect/>
        </a:stretch>
      </xdr:blipFill>
      <xdr:spPr>
        <a:xfrm>
          <a:off x="2886075" y="1743075"/>
          <a:ext cx="4133850" cy="2876550"/>
        </a:xfrm>
        <a:prstGeom prst="rect">
          <a:avLst/>
        </a:prstGeom>
        <a:noFill/>
        <a:ln w="9525" cmpd="sng">
          <a:noFill/>
        </a:ln>
      </xdr:spPr>
    </xdr:pic>
    <xdr:clientData/>
  </xdr:twoCellAnchor>
  <xdr:twoCellAnchor editAs="oneCell">
    <xdr:from>
      <xdr:col>5</xdr:col>
      <xdr:colOff>447675</xdr:colOff>
      <xdr:row>15</xdr:row>
      <xdr:rowOff>85725</xdr:rowOff>
    </xdr:from>
    <xdr:to>
      <xdr:col>6</xdr:col>
      <xdr:colOff>495300</xdr:colOff>
      <xdr:row>18</xdr:row>
      <xdr:rowOff>85725</xdr:rowOff>
    </xdr:to>
    <xdr:pic>
      <xdr:nvPicPr>
        <xdr:cNvPr id="5" name="Picture 56"/>
        <xdr:cNvPicPr preferRelativeResize="1">
          <a:picLocks noChangeAspect="1"/>
        </xdr:cNvPicPr>
      </xdr:nvPicPr>
      <xdr:blipFill>
        <a:blip r:embed="rId2"/>
        <a:stretch>
          <a:fillRect/>
        </a:stretch>
      </xdr:blipFill>
      <xdr:spPr>
        <a:xfrm>
          <a:off x="3038475" y="2533650"/>
          <a:ext cx="657225" cy="485775"/>
        </a:xfrm>
        <a:prstGeom prst="rect">
          <a:avLst/>
        </a:prstGeom>
        <a:noFill/>
        <a:ln w="9525" cmpd="sng">
          <a:noFill/>
        </a:ln>
      </xdr:spPr>
    </xdr:pic>
    <xdr:clientData/>
  </xdr:twoCellAnchor>
  <xdr:twoCellAnchor>
    <xdr:from>
      <xdr:col>2</xdr:col>
      <xdr:colOff>209550</xdr:colOff>
      <xdr:row>1</xdr:row>
      <xdr:rowOff>66675</xdr:rowOff>
    </xdr:from>
    <xdr:to>
      <xdr:col>15</xdr:col>
      <xdr:colOff>28575</xdr:colOff>
      <xdr:row>4</xdr:row>
      <xdr:rowOff>47625</xdr:rowOff>
    </xdr:to>
    <xdr:sp>
      <xdr:nvSpPr>
        <xdr:cNvPr id="6" name="AutoShape 57"/>
        <xdr:cNvSpPr>
          <a:spLocks/>
        </xdr:cNvSpPr>
      </xdr:nvSpPr>
      <xdr:spPr>
        <a:xfrm>
          <a:off x="942975" y="142875"/>
          <a:ext cx="7800975" cy="504825"/>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80th Session of the IEEE 802.11 WG</a:t>
          </a:r>
        </a:p>
      </xdr:txBody>
    </xdr:sp>
    <xdr:clientData/>
  </xdr:twoCellAnchor>
  <xdr:twoCellAnchor>
    <xdr:from>
      <xdr:col>3</xdr:col>
      <xdr:colOff>552450</xdr:colOff>
      <xdr:row>4</xdr:row>
      <xdr:rowOff>133350</xdr:rowOff>
    </xdr:from>
    <xdr:to>
      <xdr:col>13</xdr:col>
      <xdr:colOff>238125</xdr:colOff>
      <xdr:row>8</xdr:row>
      <xdr:rowOff>57150</xdr:rowOff>
    </xdr:to>
    <xdr:sp>
      <xdr:nvSpPr>
        <xdr:cNvPr id="7" name="AutoShape 58"/>
        <xdr:cNvSpPr>
          <a:spLocks/>
        </xdr:cNvSpPr>
      </xdr:nvSpPr>
      <xdr:spPr>
        <a:xfrm>
          <a:off x="1924050" y="733425"/>
          <a:ext cx="57816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Local Area Networks</a:t>
          </a:r>
        </a:p>
      </xdr:txBody>
    </xdr:sp>
    <xdr:clientData/>
  </xdr:twoCellAnchor>
  <xdr:twoCellAnchor>
    <xdr:from>
      <xdr:col>5</xdr:col>
      <xdr:colOff>485775</xdr:colOff>
      <xdr:row>11</xdr:row>
      <xdr:rowOff>76200</xdr:rowOff>
    </xdr:from>
    <xdr:to>
      <xdr:col>11</xdr:col>
      <xdr:colOff>438150</xdr:colOff>
      <xdr:row>13</xdr:row>
      <xdr:rowOff>123825</xdr:rowOff>
    </xdr:to>
    <xdr:sp>
      <xdr:nvSpPr>
        <xdr:cNvPr id="8" name="AutoShape 60"/>
        <xdr:cNvSpPr>
          <a:spLocks/>
        </xdr:cNvSpPr>
      </xdr:nvSpPr>
      <xdr:spPr>
        <a:xfrm>
          <a:off x="3076575" y="1876425"/>
          <a:ext cx="36099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July 20th-25th, 2003, San Francisco, CA, USA</a:t>
          </a:r>
        </a:p>
      </xdr:txBody>
    </xdr:sp>
    <xdr:clientData/>
  </xdr:twoCellAnchor>
  <xdr:twoCellAnchor>
    <xdr:from>
      <xdr:col>7</xdr:col>
      <xdr:colOff>238125</xdr:colOff>
      <xdr:row>26</xdr:row>
      <xdr:rowOff>9525</xdr:rowOff>
    </xdr:from>
    <xdr:to>
      <xdr:col>10</xdr:col>
      <xdr:colOff>257175</xdr:colOff>
      <xdr:row>27</xdr:row>
      <xdr:rowOff>123825</xdr:rowOff>
    </xdr:to>
    <xdr:sp>
      <xdr:nvSpPr>
        <xdr:cNvPr id="9" name="AutoShape 61"/>
        <xdr:cNvSpPr>
          <a:spLocks/>
        </xdr:cNvSpPr>
      </xdr:nvSpPr>
      <xdr:spPr>
        <a:xfrm>
          <a:off x="4048125" y="4238625"/>
          <a:ext cx="184785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3</xdr:col>
      <xdr:colOff>381000</xdr:colOff>
      <xdr:row>30</xdr:row>
      <xdr:rowOff>28575</xdr:rowOff>
    </xdr:from>
    <xdr:to>
      <xdr:col>14</xdr:col>
      <xdr:colOff>142875</xdr:colOff>
      <xdr:row>34</xdr:row>
      <xdr:rowOff>57150</xdr:rowOff>
    </xdr:to>
    <xdr:sp>
      <xdr:nvSpPr>
        <xdr:cNvPr id="10" name="AutoShape 62"/>
        <xdr:cNvSpPr>
          <a:spLocks/>
        </xdr:cNvSpPr>
      </xdr:nvSpPr>
      <xdr:spPr>
        <a:xfrm>
          <a:off x="1752600" y="4905375"/>
          <a:ext cx="6467475" cy="6762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Stuart J. Kerry - Chair, IEEE 802.11 WLANs Working Group stuart.kerry@philips.com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11</xdr:row>
      <xdr:rowOff>66675</xdr:rowOff>
    </xdr:from>
    <xdr:to>
      <xdr:col>12</xdr:col>
      <xdr:colOff>104775</xdr:colOff>
      <xdr:row>29</xdr:row>
      <xdr:rowOff>28575</xdr:rowOff>
    </xdr:to>
    <xdr:pic>
      <xdr:nvPicPr>
        <xdr:cNvPr id="1" name="Picture 116"/>
        <xdr:cNvPicPr preferRelativeResize="1">
          <a:picLocks noChangeAspect="1"/>
        </xdr:cNvPicPr>
      </xdr:nvPicPr>
      <xdr:blipFill>
        <a:blip r:embed="rId1"/>
        <a:stretch>
          <a:fillRect/>
        </a:stretch>
      </xdr:blipFill>
      <xdr:spPr>
        <a:xfrm>
          <a:off x="2828925" y="1857375"/>
          <a:ext cx="4133850" cy="2876550"/>
        </a:xfrm>
        <a:prstGeom prst="rect">
          <a:avLst/>
        </a:prstGeom>
        <a:noFill/>
        <a:ln w="9525" cmpd="sng">
          <a:noFill/>
        </a:ln>
      </xdr:spPr>
    </xdr:pic>
    <xdr:clientData/>
  </xdr:twoCellAnchor>
  <xdr:twoCellAnchor>
    <xdr:from>
      <xdr:col>2</xdr:col>
      <xdr:colOff>76200</xdr:colOff>
      <xdr:row>33</xdr:row>
      <xdr:rowOff>95250</xdr:rowOff>
    </xdr:from>
    <xdr:to>
      <xdr:col>5</xdr:col>
      <xdr:colOff>152400</xdr:colOff>
      <xdr:row>36</xdr:row>
      <xdr:rowOff>66675</xdr:rowOff>
    </xdr:to>
    <xdr:sp>
      <xdr:nvSpPr>
        <xdr:cNvPr id="2" name="AutoShape 2"/>
        <xdr:cNvSpPr>
          <a:spLocks/>
        </xdr:cNvSpPr>
      </xdr:nvSpPr>
      <xdr:spPr>
        <a:xfrm>
          <a:off x="809625" y="5448300"/>
          <a:ext cx="1933575"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3" name="AutoShape 3"/>
        <xdr:cNvSpPr>
          <a:spLocks/>
        </xdr:cNvSpPr>
      </xdr:nvSpPr>
      <xdr:spPr>
        <a:xfrm>
          <a:off x="3276600" y="5448300"/>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2</xdr:row>
      <xdr:rowOff>66675</xdr:rowOff>
    </xdr:from>
    <xdr:to>
      <xdr:col>14</xdr:col>
      <xdr:colOff>590550</xdr:colOff>
      <xdr:row>5</xdr:row>
      <xdr:rowOff>28575</xdr:rowOff>
    </xdr:to>
    <xdr:sp>
      <xdr:nvSpPr>
        <xdr:cNvPr id="4" name="AutoShape 6"/>
        <xdr:cNvSpPr>
          <a:spLocks/>
        </xdr:cNvSpPr>
      </xdr:nvSpPr>
      <xdr:spPr>
        <a:xfrm>
          <a:off x="866775" y="276225"/>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3rd Joint Opening Plenary Session of the</a:t>
          </a:r>
        </a:p>
      </xdr:txBody>
    </xdr:sp>
    <xdr:clientData/>
  </xdr:twoCellAnchor>
  <xdr:twoCellAnchor>
    <xdr:from>
      <xdr:col>4</xdr:col>
      <xdr:colOff>9525</xdr:colOff>
      <xdr:row>6</xdr:row>
      <xdr:rowOff>9525</xdr:rowOff>
    </xdr:from>
    <xdr:to>
      <xdr:col>13</xdr:col>
      <xdr:colOff>95250</xdr:colOff>
      <xdr:row>10</xdr:row>
      <xdr:rowOff>57150</xdr:rowOff>
    </xdr:to>
    <xdr:sp>
      <xdr:nvSpPr>
        <xdr:cNvPr id="5" name="AutoShape 8"/>
        <xdr:cNvSpPr>
          <a:spLocks/>
        </xdr:cNvSpPr>
      </xdr:nvSpPr>
      <xdr:spPr>
        <a:xfrm>
          <a:off x="1990725" y="923925"/>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36</xdr:row>
      <xdr:rowOff>95250</xdr:rowOff>
    </xdr:from>
    <xdr:to>
      <xdr:col>13</xdr:col>
      <xdr:colOff>542925</xdr:colOff>
      <xdr:row>37</xdr:row>
      <xdr:rowOff>57150</xdr:rowOff>
    </xdr:to>
    <xdr:sp>
      <xdr:nvSpPr>
        <xdr:cNvPr id="6" name="AutoShape 10"/>
        <xdr:cNvSpPr>
          <a:spLocks/>
        </xdr:cNvSpPr>
      </xdr:nvSpPr>
      <xdr:spPr>
        <a:xfrm>
          <a:off x="1428750" y="5934075"/>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editAs="oneCell">
    <xdr:from>
      <xdr:col>5</xdr:col>
      <xdr:colOff>390525</xdr:colOff>
      <xdr:row>15</xdr:row>
      <xdr:rowOff>104775</xdr:rowOff>
    </xdr:from>
    <xdr:to>
      <xdr:col>6</xdr:col>
      <xdr:colOff>438150</xdr:colOff>
      <xdr:row>18</xdr:row>
      <xdr:rowOff>104775</xdr:rowOff>
    </xdr:to>
    <xdr:pic>
      <xdr:nvPicPr>
        <xdr:cNvPr id="7" name="Picture 11"/>
        <xdr:cNvPicPr preferRelativeResize="1">
          <a:picLocks noChangeAspect="1"/>
        </xdr:cNvPicPr>
      </xdr:nvPicPr>
      <xdr:blipFill>
        <a:blip r:embed="rId2"/>
        <a:stretch>
          <a:fillRect/>
        </a:stretch>
      </xdr:blipFill>
      <xdr:spPr>
        <a:xfrm>
          <a:off x="2981325" y="2543175"/>
          <a:ext cx="657225" cy="485775"/>
        </a:xfrm>
        <a:prstGeom prst="rect">
          <a:avLst/>
        </a:prstGeom>
        <a:noFill/>
        <a:ln w="9525" cmpd="sng">
          <a:noFill/>
        </a:ln>
      </xdr:spPr>
    </xdr:pic>
    <xdr:clientData/>
  </xdr:twoCellAnchor>
  <xdr:twoCellAnchor>
    <xdr:from>
      <xdr:col>5</xdr:col>
      <xdr:colOff>438150</xdr:colOff>
      <xdr:row>30</xdr:row>
      <xdr:rowOff>104775</xdr:rowOff>
    </xdr:from>
    <xdr:to>
      <xdr:col>11</xdr:col>
      <xdr:colOff>390525</xdr:colOff>
      <xdr:row>32</xdr:row>
      <xdr:rowOff>152400</xdr:rowOff>
    </xdr:to>
    <xdr:sp>
      <xdr:nvSpPr>
        <xdr:cNvPr id="8" name="AutoShape 115"/>
        <xdr:cNvSpPr>
          <a:spLocks/>
        </xdr:cNvSpPr>
      </xdr:nvSpPr>
      <xdr:spPr>
        <a:xfrm>
          <a:off x="3028950" y="4972050"/>
          <a:ext cx="36099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July 20th-25th, 2003, San Francisco, CA, USA</a:t>
          </a:r>
        </a:p>
      </xdr:txBody>
    </xdr:sp>
    <xdr:clientData/>
  </xdr:twoCellAnchor>
  <xdr:twoCellAnchor>
    <xdr:from>
      <xdr:col>7</xdr:col>
      <xdr:colOff>266700</xdr:colOff>
      <xdr:row>13</xdr:row>
      <xdr:rowOff>38100</xdr:rowOff>
    </xdr:from>
    <xdr:to>
      <xdr:col>9</xdr:col>
      <xdr:colOff>371475</xdr:colOff>
      <xdr:row>27</xdr:row>
      <xdr:rowOff>76200</xdr:rowOff>
    </xdr:to>
    <xdr:sp>
      <xdr:nvSpPr>
        <xdr:cNvPr id="9" name="AutoShape 117"/>
        <xdr:cNvSpPr>
          <a:spLocks/>
        </xdr:cNvSpPr>
      </xdr:nvSpPr>
      <xdr:spPr>
        <a:xfrm>
          <a:off x="4076700" y="2152650"/>
          <a:ext cx="1323975" cy="2305050"/>
        </a:xfrm>
        <a:prstGeom prst="rect"/>
        <a:noFill/>
      </xdr:spPr>
      <xdr:txBody>
        <a:bodyPr fromWordArt="1" wrap="none">
          <a:prstTxWarp prst="textPlain">
            <a:avLst>
              <a:gd name="adj" fmla="val 50000"/>
            </a:avLst>
          </a:prstTxWarp>
        </a:bodyPr>
        <a:p>
          <a:pPr algn="l"/>
          <a:r>
            <a:rPr sz="3600" kern="10" spc="720">
              <a:ln w="9525" cmpd="sng">
                <a:solidFill>
                  <a:srgbClr val="000000"/>
                </a:solidFill>
                <a:headEnd type="none"/>
                <a:tailEnd type="none"/>
              </a:ln>
              <a:solidFill>
                <a:srgbClr val="FFFF00"/>
              </a:solidFill>
              <a:effectLst>
                <a:outerShdw dist="45790" dir="3378595" algn="ctr">
                  <a:srgbClr val="4D4D4D">
                    <a:alpha val="80000"/>
                  </a:srgbClr>
                </a:outerShdw>
              </a:effectLst>
              <a:latin typeface="Arial Black"/>
              <a:cs typeface="Arial Black"/>
            </a:rPr>
            <a:t>- 11 WLAN
- 15 WPAN
- 18 R-REG
- 19 COEX
- 20 MBWA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34</xdr:row>
      <xdr:rowOff>114300</xdr:rowOff>
    </xdr:to>
    <xdr:sp>
      <xdr:nvSpPr>
        <xdr:cNvPr id="2" name="AutoShape 2"/>
        <xdr:cNvSpPr>
          <a:spLocks/>
        </xdr:cNvSpPr>
      </xdr:nvSpPr>
      <xdr:spPr>
        <a:xfrm>
          <a:off x="752475" y="676275"/>
          <a:ext cx="8210550" cy="494347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802.11 meeting is specifically prohibited. Still photography is only permitted by a public request and permission of the meeting membership via the WG Chair, and is not for commercial purposes.</a:t>
          </a:r>
        </a:p>
      </xdr:txBody>
    </xdr:sp>
    <xdr:clientData/>
  </xdr:twoCellAnchor>
  <xdr:twoCellAnchor>
    <xdr:from>
      <xdr:col>9</xdr:col>
      <xdr:colOff>342900</xdr:colOff>
      <xdr:row>4</xdr:row>
      <xdr:rowOff>133350</xdr:rowOff>
    </xdr:from>
    <xdr:to>
      <xdr:col>13</xdr:col>
      <xdr:colOff>190500</xdr:colOff>
      <xdr:row>18</xdr:row>
      <xdr:rowOff>133350</xdr:rowOff>
    </xdr:to>
    <xdr:pic>
      <xdr:nvPicPr>
        <xdr:cNvPr id="3" name="Picture 4"/>
        <xdr:cNvPicPr preferRelativeResize="1">
          <a:picLocks noChangeAspect="1"/>
        </xdr:cNvPicPr>
      </xdr:nvPicPr>
      <xdr:blipFill>
        <a:blip r:embed="rId1"/>
        <a:stretch>
          <a:fillRect/>
        </a:stretch>
      </xdr:blipFill>
      <xdr:spPr>
        <a:xfrm>
          <a:off x="5495925" y="781050"/>
          <a:ext cx="2286000" cy="2266950"/>
        </a:xfrm>
        <a:prstGeom prst="rect">
          <a:avLst/>
        </a:prstGeom>
        <a:noFill/>
        <a:ln w="9525" cmpd="sng">
          <a:noFill/>
        </a:ln>
      </xdr:spPr>
    </xdr:pic>
    <xdr:clientData/>
  </xdr:twoCellAnchor>
  <xdr:twoCellAnchor>
    <xdr:from>
      <xdr:col>2</xdr:col>
      <xdr:colOff>371475</xdr:colOff>
      <xdr:row>7</xdr:row>
      <xdr:rowOff>38100</xdr:rowOff>
    </xdr:from>
    <xdr:to>
      <xdr:col>5</xdr:col>
      <xdr:colOff>66675</xdr:colOff>
      <xdr:row>20</xdr:row>
      <xdr:rowOff>19050</xdr:rowOff>
    </xdr:to>
    <xdr:pic>
      <xdr:nvPicPr>
        <xdr:cNvPr id="4" name="Picture 3"/>
        <xdr:cNvPicPr preferRelativeResize="1">
          <a:picLocks noChangeAspect="1"/>
        </xdr:cNvPicPr>
      </xdr:nvPicPr>
      <xdr:blipFill>
        <a:blip r:embed="rId2"/>
        <a:stretch>
          <a:fillRect/>
        </a:stretch>
      </xdr:blipFill>
      <xdr:spPr>
        <a:xfrm>
          <a:off x="1257300" y="1171575"/>
          <a:ext cx="1524000" cy="2085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419100</xdr:colOff>
      <xdr:row>34</xdr:row>
      <xdr:rowOff>47625</xdr:rowOff>
    </xdr:from>
    <xdr:ext cx="1990725" cy="1428750"/>
    <xdr:sp>
      <xdr:nvSpPr>
        <xdr:cNvPr id="1" name="AutoShape 12"/>
        <xdr:cNvSpPr>
          <a:spLocks/>
        </xdr:cNvSpPr>
      </xdr:nvSpPr>
      <xdr:spPr>
        <a:xfrm>
          <a:off x="7124700" y="5448300"/>
          <a:ext cx="1990725" cy="1428750"/>
        </a:xfrm>
        <a:prstGeom prst="rect">
          <a:avLst/>
        </a:prstGeom>
        <a:noFill/>
        <a:ln w="9525" cmpd="sng">
          <a:noFill/>
        </a:ln>
      </xdr:spPr>
      <xdr:txBody>
        <a:bodyPr vertOverflow="clip" wrap="square" lIns="91440" tIns="45720" rIns="91440" bIns="45720"/>
        <a:p>
          <a:pPr algn="r">
            <a:defRPr/>
          </a:pPr>
          <a:r>
            <a:rPr lang="en-US" cap="none" sz="2800" b="0" i="0" u="none" baseline="0">
              <a:solidFill>
                <a:srgbClr val="008080"/>
              </a:solidFill>
              <a:latin typeface="Arial"/>
              <a:ea typeface="Arial"/>
              <a:cs typeface="Arial"/>
            </a:rPr>
            <a:t>PHY Activities</a:t>
          </a:r>
        </a:p>
      </xdr:txBody>
    </xdr:sp>
    <xdr:clientData/>
  </xdr:oneCellAnchor>
  <xdr:oneCellAnchor>
    <xdr:from>
      <xdr:col>11</xdr:col>
      <xdr:colOff>419100</xdr:colOff>
      <xdr:row>0</xdr:row>
      <xdr:rowOff>0</xdr:rowOff>
    </xdr:from>
    <xdr:ext cx="1990725" cy="1428750"/>
    <xdr:sp>
      <xdr:nvSpPr>
        <xdr:cNvPr id="2" name="AutoShape 17"/>
        <xdr:cNvSpPr>
          <a:spLocks/>
        </xdr:cNvSpPr>
      </xdr:nvSpPr>
      <xdr:spPr>
        <a:xfrm>
          <a:off x="7124700" y="0"/>
          <a:ext cx="1990725" cy="1428750"/>
        </a:xfrm>
        <a:prstGeom prst="rect">
          <a:avLst/>
        </a:prstGeom>
        <a:noFill/>
        <a:ln w="9525" cmpd="sng">
          <a:noFill/>
        </a:ln>
      </xdr:spPr>
      <xdr:txBody>
        <a:bodyPr vertOverflow="clip" wrap="square" lIns="91440" tIns="45720" rIns="91440" bIns="45720"/>
        <a:p>
          <a:pPr algn="r">
            <a:defRPr/>
          </a:pPr>
          <a:r>
            <a:rPr lang="en-US" cap="none" sz="2800" b="0" i="0" u="none" baseline="0">
              <a:solidFill>
                <a:srgbClr val="008080"/>
              </a:solidFill>
              <a:latin typeface="Arial"/>
              <a:ea typeface="Arial"/>
              <a:cs typeface="Arial"/>
            </a:rPr>
            <a:t>MAC &amp; Other Activities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0</xdr:row>
      <xdr:rowOff>66675</xdr:rowOff>
    </xdr:from>
    <xdr:to>
      <xdr:col>12</xdr:col>
      <xdr:colOff>104775</xdr:colOff>
      <xdr:row>35</xdr:row>
      <xdr:rowOff>123825</xdr:rowOff>
    </xdr:to>
    <xdr:pic>
      <xdr:nvPicPr>
        <xdr:cNvPr id="1" name="Picture 5"/>
        <xdr:cNvPicPr preferRelativeResize="1">
          <a:picLocks noChangeAspect="1"/>
        </xdr:cNvPicPr>
      </xdr:nvPicPr>
      <xdr:blipFill>
        <a:blip r:embed="rId1"/>
        <a:stretch>
          <a:fillRect/>
        </a:stretch>
      </xdr:blipFill>
      <xdr:spPr>
        <a:xfrm>
          <a:off x="1990725" y="66675"/>
          <a:ext cx="5429250" cy="5724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37</xdr:row>
      <xdr:rowOff>85725</xdr:rowOff>
    </xdr:from>
    <xdr:to>
      <xdr:col>2</xdr:col>
      <xdr:colOff>552450</xdr:colOff>
      <xdr:row>38</xdr:row>
      <xdr:rowOff>295275</xdr:rowOff>
    </xdr:to>
    <xdr:sp>
      <xdr:nvSpPr>
        <xdr:cNvPr id="1" name="AutoShape 1"/>
        <xdr:cNvSpPr>
          <a:spLocks/>
        </xdr:cNvSpPr>
      </xdr:nvSpPr>
      <xdr:spPr>
        <a:xfrm>
          <a:off x="990600" y="6610350"/>
          <a:ext cx="781050" cy="371475"/>
        </a:xfrm>
        <a:prstGeom prst="righ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695325</xdr:colOff>
      <xdr:row>15</xdr:row>
      <xdr:rowOff>9525</xdr:rowOff>
    </xdr:from>
    <xdr:to>
      <xdr:col>5</xdr:col>
      <xdr:colOff>695325</xdr:colOff>
      <xdr:row>22</xdr:row>
      <xdr:rowOff>9525</xdr:rowOff>
    </xdr:to>
    <xdr:sp>
      <xdr:nvSpPr>
        <xdr:cNvPr id="1" name="Line 1"/>
        <xdr:cNvSpPr>
          <a:spLocks/>
        </xdr:cNvSpPr>
      </xdr:nvSpPr>
      <xdr:spPr>
        <a:xfrm>
          <a:off x="6667500" y="568642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1"/>
        <xdr:cNvSpPr>
          <a:spLocks/>
        </xdr:cNvSpPr>
      </xdr:nvSpPr>
      <xdr:spPr>
        <a:xfrm>
          <a:off x="10001250" y="14763750"/>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88</xdr:row>
      <xdr:rowOff>0</xdr:rowOff>
    </xdr:from>
    <xdr:to>
      <xdr:col>22</xdr:col>
      <xdr:colOff>952500</xdr:colOff>
      <xdr:row>200</xdr:row>
      <xdr:rowOff>123825</xdr:rowOff>
    </xdr:to>
    <xdr:graphicFrame>
      <xdr:nvGraphicFramePr>
        <xdr:cNvPr id="2" name="Chart 2"/>
        <xdr:cNvGraphicFramePr/>
      </xdr:nvGraphicFramePr>
      <xdr:xfrm>
        <a:off x="2724150" y="23574375"/>
        <a:ext cx="24945975" cy="22679025"/>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84</xdr:row>
      <xdr:rowOff>0</xdr:rowOff>
    </xdr:from>
    <xdr:to>
      <xdr:col>8</xdr:col>
      <xdr:colOff>0</xdr:colOff>
      <xdr:row>86</xdr:row>
      <xdr:rowOff>0</xdr:rowOff>
    </xdr:to>
    <xdr:sp>
      <xdr:nvSpPr>
        <xdr:cNvPr id="3" name="Rectangle 3"/>
        <xdr:cNvSpPr>
          <a:spLocks/>
        </xdr:cNvSpPr>
      </xdr:nvSpPr>
      <xdr:spPr>
        <a:xfrm>
          <a:off x="10001250" y="22202775"/>
          <a:ext cx="1114425" cy="657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2762250</xdr:colOff>
      <xdr:row>37</xdr:row>
      <xdr:rowOff>371475</xdr:rowOff>
    </xdr:from>
    <xdr:to>
      <xdr:col>13</xdr:col>
      <xdr:colOff>0</xdr:colOff>
      <xdr:row>63</xdr:row>
      <xdr:rowOff>0</xdr:rowOff>
    </xdr:to>
    <xdr:sp>
      <xdr:nvSpPr>
        <xdr:cNvPr id="4" name="Line 4"/>
        <xdr:cNvSpPr>
          <a:spLocks/>
        </xdr:cNvSpPr>
      </xdr:nvSpPr>
      <xdr:spPr>
        <a:xfrm flipV="1">
          <a:off x="5486400" y="14744700"/>
          <a:ext cx="11201400" cy="1905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1076325</xdr:colOff>
      <xdr:row>10</xdr:row>
      <xdr:rowOff>28575</xdr:rowOff>
    </xdr:from>
    <xdr:to>
      <xdr:col>25</xdr:col>
      <xdr:colOff>38100</xdr:colOff>
      <xdr:row>10</xdr:row>
      <xdr:rowOff>38100</xdr:rowOff>
    </xdr:to>
    <xdr:sp>
      <xdr:nvSpPr>
        <xdr:cNvPr id="5" name="Line 5"/>
        <xdr:cNvSpPr>
          <a:spLocks/>
        </xdr:cNvSpPr>
      </xdr:nvSpPr>
      <xdr:spPr>
        <a:xfrm>
          <a:off x="11077575" y="4124325"/>
          <a:ext cx="19021425"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1057275</xdr:colOff>
      <xdr:row>18</xdr:row>
      <xdr:rowOff>333375</xdr:rowOff>
    </xdr:from>
    <xdr:to>
      <xdr:col>24</xdr:col>
      <xdr:colOff>1095375</xdr:colOff>
      <xdr:row>18</xdr:row>
      <xdr:rowOff>333375</xdr:rowOff>
    </xdr:to>
    <xdr:sp>
      <xdr:nvSpPr>
        <xdr:cNvPr id="6" name="Line 6"/>
        <xdr:cNvSpPr>
          <a:spLocks/>
        </xdr:cNvSpPr>
      </xdr:nvSpPr>
      <xdr:spPr>
        <a:xfrm>
          <a:off x="25546050" y="7477125"/>
          <a:ext cx="449580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10</xdr:row>
      <xdr:rowOff>28575</xdr:rowOff>
    </xdr:from>
    <xdr:to>
      <xdr:col>25</xdr:col>
      <xdr:colOff>0</xdr:colOff>
      <xdr:row>18</xdr:row>
      <xdr:rowOff>371475</xdr:rowOff>
    </xdr:to>
    <xdr:sp>
      <xdr:nvSpPr>
        <xdr:cNvPr id="7" name="Line 7"/>
        <xdr:cNvSpPr>
          <a:spLocks/>
        </xdr:cNvSpPr>
      </xdr:nvSpPr>
      <xdr:spPr>
        <a:xfrm>
          <a:off x="30060900" y="4124325"/>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19</xdr:row>
      <xdr:rowOff>0</xdr:rowOff>
    </xdr:from>
    <xdr:to>
      <xdr:col>21</xdr:col>
      <xdr:colOff>0</xdr:colOff>
      <xdr:row>37</xdr:row>
      <xdr:rowOff>381000</xdr:rowOff>
    </xdr:to>
    <xdr:sp>
      <xdr:nvSpPr>
        <xdr:cNvPr id="8" name="Line 8"/>
        <xdr:cNvSpPr>
          <a:spLocks/>
        </xdr:cNvSpPr>
      </xdr:nvSpPr>
      <xdr:spPr>
        <a:xfrm>
          <a:off x="25603200" y="7524750"/>
          <a:ext cx="0" cy="7229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2790825</xdr:colOff>
      <xdr:row>20</xdr:row>
      <xdr:rowOff>342900</xdr:rowOff>
    </xdr:from>
    <xdr:to>
      <xdr:col>3</xdr:col>
      <xdr:colOff>0</xdr:colOff>
      <xdr:row>37</xdr:row>
      <xdr:rowOff>381000</xdr:rowOff>
    </xdr:to>
    <xdr:sp>
      <xdr:nvSpPr>
        <xdr:cNvPr id="9" name="Line 9"/>
        <xdr:cNvSpPr>
          <a:spLocks/>
        </xdr:cNvSpPr>
      </xdr:nvSpPr>
      <xdr:spPr>
        <a:xfrm flipV="1">
          <a:off x="5514975" y="8248650"/>
          <a:ext cx="28575" cy="65055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32</xdr:row>
      <xdr:rowOff>342900</xdr:rowOff>
    </xdr:from>
    <xdr:to>
      <xdr:col>24</xdr:col>
      <xdr:colOff>0</xdr:colOff>
      <xdr:row>36</xdr:row>
      <xdr:rowOff>0</xdr:rowOff>
    </xdr:to>
    <xdr:sp>
      <xdr:nvSpPr>
        <xdr:cNvPr id="10" name="AutoShape 10"/>
        <xdr:cNvSpPr>
          <a:spLocks/>
        </xdr:cNvSpPr>
      </xdr:nvSpPr>
      <xdr:spPr>
        <a:xfrm>
          <a:off x="27031950" y="12820650"/>
          <a:ext cx="1914525" cy="11715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latin typeface="Arial"/>
              <a:ea typeface="Arial"/>
              <a:cs typeface="Arial"/>
            </a:rPr>
            <a:t>Session Hour
Limits</a:t>
          </a:r>
        </a:p>
      </xdr:txBody>
    </xdr:sp>
    <xdr:clientData/>
  </xdr:twoCellAnchor>
  <xdr:twoCellAnchor>
    <xdr:from>
      <xdr:col>2</xdr:col>
      <xdr:colOff>2781300</xdr:colOff>
      <xdr:row>10</xdr:row>
      <xdr:rowOff>28575</xdr:rowOff>
    </xdr:from>
    <xdr:to>
      <xdr:col>7</xdr:col>
      <xdr:colOff>1104900</xdr:colOff>
      <xdr:row>10</xdr:row>
      <xdr:rowOff>28575</xdr:rowOff>
    </xdr:to>
    <xdr:sp>
      <xdr:nvSpPr>
        <xdr:cNvPr id="11" name="Line 11"/>
        <xdr:cNvSpPr>
          <a:spLocks/>
        </xdr:cNvSpPr>
      </xdr:nvSpPr>
      <xdr:spPr>
        <a:xfrm>
          <a:off x="5505450" y="4124325"/>
          <a:ext cx="560070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57150</xdr:rowOff>
    </xdr:from>
    <xdr:to>
      <xdr:col>3</xdr:col>
      <xdr:colOff>0</xdr:colOff>
      <xdr:row>21</xdr:row>
      <xdr:rowOff>47625</xdr:rowOff>
    </xdr:to>
    <xdr:sp>
      <xdr:nvSpPr>
        <xdr:cNvPr id="12" name="Line 12"/>
        <xdr:cNvSpPr>
          <a:spLocks/>
        </xdr:cNvSpPr>
      </xdr:nvSpPr>
      <xdr:spPr>
        <a:xfrm>
          <a:off x="5543550" y="4152900"/>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1095375</xdr:colOff>
      <xdr:row>31</xdr:row>
      <xdr:rowOff>0</xdr:rowOff>
    </xdr:from>
    <xdr:to>
      <xdr:col>17</xdr:col>
      <xdr:colOff>9525</xdr:colOff>
      <xdr:row>31</xdr:row>
      <xdr:rowOff>0</xdr:rowOff>
    </xdr:to>
    <xdr:sp>
      <xdr:nvSpPr>
        <xdr:cNvPr id="13" name="Line 15"/>
        <xdr:cNvSpPr>
          <a:spLocks/>
        </xdr:cNvSpPr>
      </xdr:nvSpPr>
      <xdr:spPr>
        <a:xfrm>
          <a:off x="16668750" y="12096750"/>
          <a:ext cx="44862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37</xdr:row>
      <xdr:rowOff>371475</xdr:rowOff>
    </xdr:from>
    <xdr:to>
      <xdr:col>21</xdr:col>
      <xdr:colOff>38100</xdr:colOff>
      <xdr:row>37</xdr:row>
      <xdr:rowOff>371475</xdr:rowOff>
    </xdr:to>
    <xdr:sp>
      <xdr:nvSpPr>
        <xdr:cNvPr id="14" name="Line 17"/>
        <xdr:cNvSpPr>
          <a:spLocks/>
        </xdr:cNvSpPr>
      </xdr:nvSpPr>
      <xdr:spPr>
        <a:xfrm>
          <a:off x="21155025" y="14744700"/>
          <a:ext cx="44862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1095375</xdr:colOff>
      <xdr:row>30</xdr:row>
      <xdr:rowOff>352425</xdr:rowOff>
    </xdr:from>
    <xdr:to>
      <xdr:col>12</xdr:col>
      <xdr:colOff>1104900</xdr:colOff>
      <xdr:row>37</xdr:row>
      <xdr:rowOff>381000</xdr:rowOff>
    </xdr:to>
    <xdr:sp>
      <xdr:nvSpPr>
        <xdr:cNvPr id="15" name="Line 19"/>
        <xdr:cNvSpPr>
          <a:spLocks/>
        </xdr:cNvSpPr>
      </xdr:nvSpPr>
      <xdr:spPr>
        <a:xfrm>
          <a:off x="16668750" y="12068175"/>
          <a:ext cx="9525" cy="268605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1095375</xdr:colOff>
      <xdr:row>30</xdr:row>
      <xdr:rowOff>342900</xdr:rowOff>
    </xdr:from>
    <xdr:to>
      <xdr:col>17</xdr:col>
      <xdr:colOff>9525</xdr:colOff>
      <xdr:row>63</xdr:row>
      <xdr:rowOff>19050</xdr:rowOff>
    </xdr:to>
    <xdr:sp>
      <xdr:nvSpPr>
        <xdr:cNvPr id="16" name="Line 20"/>
        <xdr:cNvSpPr>
          <a:spLocks/>
        </xdr:cNvSpPr>
      </xdr:nvSpPr>
      <xdr:spPr>
        <a:xfrm>
          <a:off x="21126450" y="12058650"/>
          <a:ext cx="28575" cy="272415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4733925</xdr:colOff>
      <xdr:row>77</xdr:row>
      <xdr:rowOff>95250</xdr:rowOff>
    </xdr:from>
    <xdr:to>
      <xdr:col>4</xdr:col>
      <xdr:colOff>5657850</xdr:colOff>
      <xdr:row>79</xdr:row>
      <xdr:rowOff>76200</xdr:rowOff>
    </xdr:to>
    <xdr:sp>
      <xdr:nvSpPr>
        <xdr:cNvPr id="1" name="AutoShape 1"/>
        <xdr:cNvSpPr>
          <a:spLocks/>
        </xdr:cNvSpPr>
      </xdr:nvSpPr>
      <xdr:spPr>
        <a:xfrm>
          <a:off x="6467475" y="16173450"/>
          <a:ext cx="923925" cy="400050"/>
        </a:xfrm>
        <a:prstGeom prst="wedgeRoundRectCallout">
          <a:avLst>
            <a:gd name="adj1" fmla="val 80953"/>
            <a:gd name="adj2" fmla="val -147222"/>
          </a:avLst>
        </a:prstGeom>
        <a:solidFill>
          <a:srgbClr val="800000"/>
        </a:solidFill>
        <a:ln w="9525" cmpd="sng">
          <a:solidFill>
            <a:srgbClr val="000000"/>
          </a:solidFill>
          <a:headEnd type="none"/>
          <a:tailEnd type="none"/>
        </a:ln>
      </xdr:spPr>
      <xdr:txBody>
        <a:bodyPr vertOverflow="clip" wrap="square"/>
        <a:p>
          <a:pPr algn="ctr">
            <a:defRPr/>
          </a:pPr>
          <a:r>
            <a:rPr lang="en-US" cap="none" sz="1000" b="0" i="0" u="none" baseline="0">
              <a:solidFill>
                <a:srgbClr val="FFFFFF"/>
              </a:solidFill>
              <a:latin typeface="Arial"/>
              <a:ea typeface="Arial"/>
              <a:cs typeface="Arial"/>
            </a:rPr>
            <a:t>Use These URLs for Info</a:t>
          </a:r>
        </a:p>
      </xdr:txBody>
    </xdr:sp>
    <xdr:clientData/>
  </xdr:twoCellAnchor>
  <xdr:twoCellAnchor>
    <xdr:from>
      <xdr:col>4</xdr:col>
      <xdr:colOff>4705350</xdr:colOff>
      <xdr:row>77</xdr:row>
      <xdr:rowOff>95250</xdr:rowOff>
    </xdr:from>
    <xdr:to>
      <xdr:col>4</xdr:col>
      <xdr:colOff>5629275</xdr:colOff>
      <xdr:row>79</xdr:row>
      <xdr:rowOff>76200</xdr:rowOff>
    </xdr:to>
    <xdr:sp>
      <xdr:nvSpPr>
        <xdr:cNvPr id="2" name="AutoShape 4"/>
        <xdr:cNvSpPr>
          <a:spLocks/>
        </xdr:cNvSpPr>
      </xdr:nvSpPr>
      <xdr:spPr>
        <a:xfrm>
          <a:off x="6438900" y="16173450"/>
          <a:ext cx="923925" cy="400050"/>
        </a:xfrm>
        <a:prstGeom prst="wedgeRoundRectCallout">
          <a:avLst>
            <a:gd name="adj1" fmla="val 86143"/>
            <a:gd name="adj2" fmla="val -94444"/>
          </a:avLst>
        </a:prstGeom>
        <a:solidFill>
          <a:srgbClr val="800000"/>
        </a:solidFill>
        <a:ln w="9525" cmpd="sng">
          <a:solidFill>
            <a:srgbClr val="000000"/>
          </a:solidFill>
          <a:headEnd type="none"/>
          <a:tailEnd type="none"/>
        </a:ln>
      </xdr:spPr>
      <xdr:txBody>
        <a:bodyPr vertOverflow="clip" wrap="square"/>
        <a:p>
          <a:pPr algn="ctr">
            <a:defRPr/>
          </a:pPr>
          <a:r>
            <a:rPr lang="en-US" cap="none" sz="1000" b="0" i="0" u="none" baseline="0">
              <a:solidFill>
                <a:srgbClr val="FFFFFF"/>
              </a:solidFill>
              <a:latin typeface="Arial"/>
              <a:ea typeface="Arial"/>
              <a:cs typeface="Arial"/>
            </a:rPr>
            <a:t>Use These URLs for Info</a:t>
          </a:r>
        </a:p>
      </xdr:txBody>
    </xdr:sp>
    <xdr:clientData/>
  </xdr:twoCellAnchor>
  <xdr:twoCellAnchor>
    <xdr:from>
      <xdr:col>4</xdr:col>
      <xdr:colOff>4714875</xdr:colOff>
      <xdr:row>77</xdr:row>
      <xdr:rowOff>95250</xdr:rowOff>
    </xdr:from>
    <xdr:to>
      <xdr:col>4</xdr:col>
      <xdr:colOff>5638800</xdr:colOff>
      <xdr:row>79</xdr:row>
      <xdr:rowOff>76200</xdr:rowOff>
    </xdr:to>
    <xdr:sp>
      <xdr:nvSpPr>
        <xdr:cNvPr id="3" name="AutoShape 5"/>
        <xdr:cNvSpPr>
          <a:spLocks/>
        </xdr:cNvSpPr>
      </xdr:nvSpPr>
      <xdr:spPr>
        <a:xfrm>
          <a:off x="6448425" y="16173450"/>
          <a:ext cx="923925" cy="400050"/>
        </a:xfrm>
        <a:prstGeom prst="wedgeRoundRectCallout">
          <a:avLst>
            <a:gd name="adj1" fmla="val 82532"/>
            <a:gd name="adj2" fmla="val -44444"/>
          </a:avLst>
        </a:prstGeom>
        <a:solidFill>
          <a:srgbClr val="800000"/>
        </a:solidFill>
        <a:ln w="9525" cmpd="sng">
          <a:solidFill>
            <a:srgbClr val="000000"/>
          </a:solidFill>
          <a:headEnd type="none"/>
          <a:tailEnd type="none"/>
        </a:ln>
      </xdr:spPr>
      <xdr:txBody>
        <a:bodyPr vertOverflow="clip" wrap="square"/>
        <a:p>
          <a:pPr algn="ctr">
            <a:defRPr/>
          </a:pPr>
          <a:r>
            <a:rPr lang="en-US" cap="none" sz="1000" b="0" i="0" u="none" baseline="0">
              <a:solidFill>
                <a:srgbClr val="FFFFFF"/>
              </a:solidFill>
              <a:latin typeface="Arial"/>
              <a:ea typeface="Arial"/>
              <a:cs typeface="Arial"/>
            </a:rPr>
            <a:t>Use These URLs for Info</a:t>
          </a:r>
        </a:p>
      </xdr:txBody>
    </xdr:sp>
    <xdr:clientData/>
  </xdr:twoCellAnchor>
  <xdr:twoCellAnchor>
    <xdr:from>
      <xdr:col>4</xdr:col>
      <xdr:colOff>4714875</xdr:colOff>
      <xdr:row>77</xdr:row>
      <xdr:rowOff>95250</xdr:rowOff>
    </xdr:from>
    <xdr:to>
      <xdr:col>4</xdr:col>
      <xdr:colOff>5638800</xdr:colOff>
      <xdr:row>79</xdr:row>
      <xdr:rowOff>76200</xdr:rowOff>
    </xdr:to>
    <xdr:sp>
      <xdr:nvSpPr>
        <xdr:cNvPr id="4" name="AutoShape 6"/>
        <xdr:cNvSpPr>
          <a:spLocks/>
        </xdr:cNvSpPr>
      </xdr:nvSpPr>
      <xdr:spPr>
        <a:xfrm>
          <a:off x="6448425" y="16173450"/>
          <a:ext cx="923925" cy="400050"/>
        </a:xfrm>
        <a:prstGeom prst="wedgeRoundRectCallout">
          <a:avLst>
            <a:gd name="adj1" fmla="val 83736"/>
            <a:gd name="adj2" fmla="val 8333"/>
          </a:avLst>
        </a:prstGeom>
        <a:solidFill>
          <a:srgbClr val="800000"/>
        </a:solidFill>
        <a:ln w="9525" cmpd="sng">
          <a:solidFill>
            <a:srgbClr val="000000"/>
          </a:solidFill>
          <a:headEnd type="none"/>
          <a:tailEnd type="none"/>
        </a:ln>
      </xdr:spPr>
      <xdr:txBody>
        <a:bodyPr vertOverflow="clip" wrap="square"/>
        <a:p>
          <a:pPr algn="ctr">
            <a:defRPr/>
          </a:pPr>
          <a:r>
            <a:rPr lang="en-US" cap="none" sz="1000" b="0" i="0" u="none" baseline="0">
              <a:solidFill>
                <a:srgbClr val="FFFFFF"/>
              </a:solidFill>
              <a:latin typeface="Arial"/>
              <a:ea typeface="Arial"/>
              <a:cs typeface="Arial"/>
            </a:rPr>
            <a:t>Use These URLs for Info</a:t>
          </a:r>
        </a:p>
      </xdr:txBody>
    </xdr:sp>
    <xdr:clientData/>
  </xdr:twoCellAnchor>
  <xdr:twoCellAnchor>
    <xdr:from>
      <xdr:col>4</xdr:col>
      <xdr:colOff>4705350</xdr:colOff>
      <xdr:row>77</xdr:row>
      <xdr:rowOff>95250</xdr:rowOff>
    </xdr:from>
    <xdr:to>
      <xdr:col>4</xdr:col>
      <xdr:colOff>5629275</xdr:colOff>
      <xdr:row>79</xdr:row>
      <xdr:rowOff>76200</xdr:rowOff>
    </xdr:to>
    <xdr:sp>
      <xdr:nvSpPr>
        <xdr:cNvPr id="5" name="AutoShape 7"/>
        <xdr:cNvSpPr>
          <a:spLocks/>
        </xdr:cNvSpPr>
      </xdr:nvSpPr>
      <xdr:spPr>
        <a:xfrm>
          <a:off x="6438900" y="16173450"/>
          <a:ext cx="923925" cy="400050"/>
        </a:xfrm>
        <a:prstGeom prst="wedgeRoundRectCallout">
          <a:avLst>
            <a:gd name="adj1" fmla="val 86143"/>
            <a:gd name="adj2" fmla="val 55555"/>
          </a:avLst>
        </a:prstGeom>
        <a:solidFill>
          <a:srgbClr val="800000"/>
        </a:solidFill>
        <a:ln w="9525" cmpd="sng">
          <a:solidFill>
            <a:srgbClr val="000000"/>
          </a:solidFill>
          <a:headEnd type="none"/>
          <a:tailEnd type="none"/>
        </a:ln>
      </xdr:spPr>
      <xdr:txBody>
        <a:bodyPr vertOverflow="clip" wrap="square"/>
        <a:p>
          <a:pPr algn="ctr">
            <a:defRPr/>
          </a:pPr>
          <a:r>
            <a:rPr lang="en-US" cap="none" sz="1000" b="0" i="0" u="none" baseline="0">
              <a:solidFill>
                <a:srgbClr val="FFFFFF"/>
              </a:solidFill>
              <a:latin typeface="Arial"/>
              <a:ea typeface="Arial"/>
              <a:cs typeface="Arial"/>
            </a:rPr>
            <a:t>Use These URLs for Info</a:t>
          </a:r>
        </a:p>
      </xdr:txBody>
    </xdr:sp>
    <xdr:clientData/>
  </xdr:twoCellAnchor>
  <xdr:twoCellAnchor>
    <xdr:from>
      <xdr:col>4</xdr:col>
      <xdr:colOff>4695825</xdr:colOff>
      <xdr:row>77</xdr:row>
      <xdr:rowOff>85725</xdr:rowOff>
    </xdr:from>
    <xdr:to>
      <xdr:col>4</xdr:col>
      <xdr:colOff>5619750</xdr:colOff>
      <xdr:row>79</xdr:row>
      <xdr:rowOff>66675</xdr:rowOff>
    </xdr:to>
    <xdr:sp>
      <xdr:nvSpPr>
        <xdr:cNvPr id="6" name="AutoShape 8"/>
        <xdr:cNvSpPr>
          <a:spLocks/>
        </xdr:cNvSpPr>
      </xdr:nvSpPr>
      <xdr:spPr>
        <a:xfrm>
          <a:off x="6429375" y="16163925"/>
          <a:ext cx="923925" cy="400050"/>
        </a:xfrm>
        <a:prstGeom prst="wedgeRoundRectCallout">
          <a:avLst>
            <a:gd name="adj1" fmla="val 87347"/>
            <a:gd name="adj2" fmla="val 111111"/>
          </a:avLst>
        </a:prstGeom>
        <a:solidFill>
          <a:srgbClr val="800000"/>
        </a:solidFill>
        <a:ln w="9525" cmpd="sng">
          <a:solidFill>
            <a:srgbClr val="000000"/>
          </a:solidFill>
          <a:headEnd type="none"/>
          <a:tailEnd type="none"/>
        </a:ln>
      </xdr:spPr>
      <xdr:txBody>
        <a:bodyPr vertOverflow="clip" wrap="square"/>
        <a:p>
          <a:pPr algn="ctr">
            <a:defRPr/>
          </a:pPr>
          <a:r>
            <a:rPr lang="en-US" cap="none" sz="1000" b="0" i="0" u="none" baseline="0">
              <a:solidFill>
                <a:srgbClr val="FFFFFF"/>
              </a:solidFill>
              <a:latin typeface="Arial"/>
              <a:ea typeface="Arial"/>
              <a:cs typeface="Arial"/>
            </a:rPr>
            <a:t>Use These URLs for Info</a:t>
          </a:r>
        </a:p>
      </xdr:txBody>
    </xdr:sp>
    <xdr:clientData/>
  </xdr:twoCellAnchor>
  <xdr:twoCellAnchor>
    <xdr:from>
      <xdr:col>4</xdr:col>
      <xdr:colOff>4695825</xdr:colOff>
      <xdr:row>77</xdr:row>
      <xdr:rowOff>85725</xdr:rowOff>
    </xdr:from>
    <xdr:to>
      <xdr:col>4</xdr:col>
      <xdr:colOff>5619750</xdr:colOff>
      <xdr:row>79</xdr:row>
      <xdr:rowOff>66675</xdr:rowOff>
    </xdr:to>
    <xdr:sp>
      <xdr:nvSpPr>
        <xdr:cNvPr id="7" name="AutoShape 9"/>
        <xdr:cNvSpPr>
          <a:spLocks/>
        </xdr:cNvSpPr>
      </xdr:nvSpPr>
      <xdr:spPr>
        <a:xfrm>
          <a:off x="6429375" y="16163925"/>
          <a:ext cx="923925" cy="400050"/>
        </a:xfrm>
        <a:prstGeom prst="wedgeRoundRectCallout">
          <a:avLst>
            <a:gd name="adj1" fmla="val 86143"/>
            <a:gd name="adj2" fmla="val 172222"/>
          </a:avLst>
        </a:prstGeom>
        <a:solidFill>
          <a:srgbClr val="800000"/>
        </a:solidFill>
        <a:ln w="9525" cmpd="sng">
          <a:solidFill>
            <a:srgbClr val="000000"/>
          </a:solidFill>
          <a:headEnd type="none"/>
          <a:tailEnd type="none"/>
        </a:ln>
      </xdr:spPr>
      <xdr:txBody>
        <a:bodyPr vertOverflow="clip" wrap="square"/>
        <a:p>
          <a:pPr algn="ctr">
            <a:defRPr/>
          </a:pPr>
          <a:r>
            <a:rPr lang="en-US" cap="none" sz="900" b="1" i="0" u="none" baseline="0">
              <a:solidFill>
                <a:srgbClr val="FFFFFF"/>
              </a:solidFill>
              <a:latin typeface="Arial"/>
              <a:ea typeface="Arial"/>
              <a:cs typeface="Arial"/>
            </a:rPr>
            <a:t>Use These URLs for Info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ieee802.org/secmail/msg03935.html" TargetMode="External" /><Relationship Id="rId2" Type="http://schemas.openxmlformats.org/officeDocument/2006/relationships/hyperlink" Target="http://ieee802.org/secmail/msg03995.html" TargetMode="External" /><Relationship Id="rId3" Type="http://schemas.openxmlformats.org/officeDocument/2006/relationships/hyperlink" Target="http://ieee802.org/secmail/msg03995.html" TargetMode="External" /><Relationship Id="rId4" Type="http://schemas.openxmlformats.org/officeDocument/2006/relationships/hyperlink" Target="http://ieee802.org/secmail/msg03973.html" TargetMode="External" /><Relationship Id="rId5" Type="http://schemas.openxmlformats.org/officeDocument/2006/relationships/hyperlink" Target="http://ieee802.org/secmail/msg03937.html" TargetMode="External" /><Relationship Id="rId6" Type="http://schemas.openxmlformats.org/officeDocument/2006/relationships/hyperlink" Target="http://ieee802.org/secmail/msg03971.html" TargetMode="External" /><Relationship Id="rId7" Type="http://schemas.openxmlformats.org/officeDocument/2006/relationships/hyperlink" Target="http://ieee802.org/secmail/msg03971.html" TargetMode="External" /><Relationship Id="rId8" Type="http://schemas.openxmlformats.org/officeDocument/2006/relationships/drawing" Target="../drawings/drawing9.xml" /><Relationship Id="rId9"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C3:P25"/>
  <sheetViews>
    <sheetView showGridLines="0" tabSelected="1" zoomScale="97" zoomScaleNormal="97" workbookViewId="0" topLeftCell="A1">
      <selection activeCell="A1" sqref="A1"/>
    </sheetView>
  </sheetViews>
  <sheetFormatPr defaultColWidth="9.140625" defaultRowHeight="12.75"/>
  <cols>
    <col min="1" max="1" width="2.7109375" style="101" customWidth="1"/>
    <col min="2" max="2" width="8.28125" style="101" customWidth="1"/>
    <col min="3" max="3" width="9.57421875" style="101" customWidth="1"/>
    <col min="4" max="14" width="9.140625" style="101" customWidth="1"/>
    <col min="15" max="15" width="9.57421875" style="101" customWidth="1"/>
    <col min="16" max="16384" width="9.140625" style="101" customWidth="1"/>
  </cols>
  <sheetData>
    <row r="1" ht="6" customHeight="1"/>
    <row r="2" ht="11.25" customHeight="1" thickBot="1"/>
    <row r="3" spans="3:16" ht="17.25" customHeight="1" thickBot="1">
      <c r="C3" s="103" t="s">
        <v>613</v>
      </c>
      <c r="O3" s="275" t="str">
        <f>$C$3</f>
        <v>PLENARY</v>
      </c>
      <c r="P3" s="99"/>
    </row>
    <row r="4" spans="3:16" ht="12.75" customHeight="1">
      <c r="C4" s="1423" t="s">
        <v>593</v>
      </c>
      <c r="O4" s="1423" t="str">
        <f>$C$4</f>
        <v>R4</v>
      </c>
      <c r="P4" s="102"/>
    </row>
    <row r="5" spans="3:15" ht="12.75" customHeight="1">
      <c r="C5" s="1424"/>
      <c r="O5" s="1424"/>
    </row>
    <row r="6" spans="3:15" ht="12.75" customHeight="1">
      <c r="C6" s="1424"/>
      <c r="O6" s="1424"/>
    </row>
    <row r="7" spans="3:15" ht="12.75" customHeight="1" thickBot="1">
      <c r="C7" s="1425"/>
      <c r="O7" s="1425"/>
    </row>
    <row r="8" ht="18" customHeight="1"/>
    <row r="11" ht="12.75"/>
    <row r="12" ht="12.75"/>
    <row r="13" ht="12.75"/>
    <row r="14" ht="12.75"/>
    <row r="15" ht="12.75"/>
    <row r="16" ht="12.75"/>
    <row r="17" ht="12.75">
      <c r="O17" s="1426"/>
    </row>
    <row r="18" ht="12.75">
      <c r="O18" s="1426"/>
    </row>
    <row r="19" ht="12.75">
      <c r="O19" s="1426"/>
    </row>
    <row r="20" ht="12.75"/>
    <row r="21" ht="12.75"/>
    <row r="22" ht="12.75"/>
    <row r="23" ht="12.75">
      <c r="O23" s="1426"/>
    </row>
    <row r="24" ht="12.75">
      <c r="O24" s="1426"/>
    </row>
    <row r="25" ht="12.75">
      <c r="O25" s="1426"/>
    </row>
    <row r="26" ht="12.75"/>
    <row r="27" ht="12.75"/>
    <row r="28" ht="12.75"/>
  </sheetData>
  <mergeCells count="4">
    <mergeCell ref="C4:C7"/>
    <mergeCell ref="O4:O7"/>
    <mergeCell ref="O17:O19"/>
    <mergeCell ref="O23:O25"/>
  </mergeCells>
  <printOptions/>
  <pageMargins left="0.75" right="0.75" top="1" bottom="1" header="0.5" footer="0.5"/>
  <pageSetup fitToHeight="1" fitToWidth="1" horizontalDpi="600" verticalDpi="600" orientation="landscape" scale="88" r:id="rId2"/>
  <drawing r:id="rId1"/>
</worksheet>
</file>

<file path=xl/worksheets/sheet10.xml><?xml version="1.0" encoding="utf-8"?>
<worksheet xmlns="http://schemas.openxmlformats.org/spreadsheetml/2006/main" xmlns:r="http://schemas.openxmlformats.org/officeDocument/2006/relationships">
  <sheetPr>
    <tabColor indexed="43"/>
  </sheetPr>
  <dimension ref="A1:CU84"/>
  <sheetViews>
    <sheetView showGridLines="0" zoomScale="90" zoomScaleNormal="90" workbookViewId="0" topLeftCell="A1">
      <selection activeCell="A1" sqref="A1"/>
    </sheetView>
  </sheetViews>
  <sheetFormatPr defaultColWidth="9.140625" defaultRowHeight="15.75" customHeight="1"/>
  <sheetData>
    <row r="1" s="452" customFormat="1" ht="15.75" customHeight="1">
      <c r="I1" s="522"/>
    </row>
    <row r="2" spans="2:16" s="490" customFormat="1" ht="15.75" customHeight="1">
      <c r="B2" s="1777" t="s">
        <v>605</v>
      </c>
      <c r="C2" s="1777"/>
      <c r="D2" s="1777"/>
      <c r="E2" s="1777"/>
      <c r="F2" s="1777"/>
      <c r="G2" s="1777"/>
      <c r="H2" s="1777"/>
      <c r="I2" s="1777"/>
      <c r="J2" s="1777"/>
      <c r="K2" s="1777"/>
      <c r="L2" s="1777"/>
      <c r="M2" s="1777"/>
      <c r="N2" s="1777"/>
      <c r="O2" s="1777"/>
      <c r="P2" s="1777"/>
    </row>
    <row r="3" spans="2:97" s="491" customFormat="1" ht="15.75" customHeight="1">
      <c r="B3" s="591" t="s">
        <v>880</v>
      </c>
      <c r="C3" s="591"/>
      <c r="D3" s="591"/>
      <c r="E3" s="591"/>
      <c r="F3" s="591"/>
      <c r="G3" s="591"/>
      <c r="H3" s="591"/>
      <c r="I3" s="591"/>
      <c r="J3" s="591"/>
      <c r="K3" s="591"/>
      <c r="L3" s="591"/>
      <c r="M3" s="591"/>
      <c r="N3" s="591"/>
      <c r="O3" s="591"/>
      <c r="P3" s="591"/>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c r="BA3" s="492"/>
      <c r="BB3" s="492"/>
      <c r="BC3" s="492"/>
      <c r="BD3" s="492"/>
      <c r="BE3" s="492"/>
      <c r="BF3" s="492"/>
      <c r="BG3" s="492"/>
      <c r="BH3" s="492"/>
      <c r="BI3" s="492"/>
      <c r="BJ3" s="492"/>
      <c r="BK3" s="492"/>
      <c r="BL3" s="492"/>
      <c r="BM3" s="492"/>
      <c r="BN3" s="492"/>
      <c r="BO3" s="492"/>
      <c r="BP3" s="492"/>
      <c r="BQ3" s="492"/>
      <c r="BR3" s="492"/>
      <c r="BS3" s="492"/>
      <c r="BT3" s="492"/>
      <c r="BU3" s="492"/>
      <c r="BV3" s="492"/>
      <c r="BW3" s="492"/>
      <c r="BX3" s="492"/>
      <c r="BY3" s="492"/>
      <c r="BZ3" s="492"/>
      <c r="CA3" s="492"/>
      <c r="CB3" s="492"/>
      <c r="CC3" s="492"/>
      <c r="CD3" s="492"/>
      <c r="CE3" s="492"/>
      <c r="CF3" s="492"/>
      <c r="CG3" s="492"/>
      <c r="CH3" s="492"/>
      <c r="CI3" s="492"/>
      <c r="CJ3" s="492"/>
      <c r="CK3" s="492"/>
      <c r="CL3" s="492"/>
      <c r="CM3" s="492"/>
      <c r="CN3" s="492"/>
      <c r="CO3" s="492"/>
      <c r="CP3" s="492"/>
      <c r="CQ3" s="492"/>
      <c r="CR3" s="492"/>
      <c r="CS3" s="492"/>
    </row>
    <row r="4" spans="2:99" s="567" customFormat="1" ht="15.75">
      <c r="B4" s="568" t="s">
        <v>384</v>
      </c>
      <c r="C4" s="569" t="s">
        <v>362</v>
      </c>
      <c r="D4" s="633"/>
      <c r="E4" s="633"/>
      <c r="F4" s="633"/>
      <c r="G4" s="633"/>
      <c r="H4" s="633"/>
      <c r="I4" s="633"/>
      <c r="J4" s="633"/>
      <c r="K4" s="633"/>
      <c r="L4" s="642"/>
      <c r="M4" s="642"/>
      <c r="N4" s="642"/>
      <c r="O4" s="642"/>
      <c r="P4" s="642"/>
      <c r="Q4" s="642"/>
      <c r="R4" s="642"/>
      <c r="S4" s="642"/>
      <c r="T4" s="642"/>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AY4" s="642"/>
      <c r="AZ4" s="642"/>
      <c r="BA4" s="642"/>
      <c r="BB4" s="642"/>
      <c r="BC4" s="642"/>
      <c r="BD4" s="642"/>
      <c r="BE4" s="642"/>
      <c r="BF4" s="642"/>
      <c r="BG4" s="642"/>
      <c r="BH4" s="642"/>
      <c r="BI4" s="642"/>
      <c r="BJ4" s="642"/>
      <c r="BK4" s="642"/>
      <c r="BL4" s="642"/>
      <c r="BM4" s="642"/>
      <c r="BN4" s="642"/>
      <c r="BO4" s="642"/>
      <c r="BP4" s="642"/>
      <c r="BQ4" s="642"/>
      <c r="BR4" s="642"/>
      <c r="BS4" s="642"/>
      <c r="BT4" s="642"/>
      <c r="BU4" s="642"/>
      <c r="BV4" s="642"/>
      <c r="BW4" s="642"/>
      <c r="BX4" s="642"/>
      <c r="BY4" s="642"/>
      <c r="BZ4" s="642"/>
      <c r="CA4" s="642"/>
      <c r="CB4" s="642"/>
      <c r="CC4" s="642"/>
      <c r="CD4" s="642"/>
      <c r="CE4" s="642"/>
      <c r="CF4" s="642"/>
      <c r="CG4" s="642"/>
      <c r="CH4" s="642"/>
      <c r="CI4" s="642"/>
      <c r="CJ4" s="642"/>
      <c r="CK4" s="642"/>
      <c r="CL4" s="642"/>
      <c r="CM4" s="642"/>
      <c r="CN4" s="642"/>
      <c r="CO4" s="642"/>
      <c r="CP4" s="642"/>
      <c r="CQ4" s="642"/>
      <c r="CR4" s="642"/>
      <c r="CS4" s="642"/>
      <c r="CT4" s="642"/>
      <c r="CU4" s="642"/>
    </row>
    <row r="5" spans="2:99" s="567" customFormat="1" ht="15.75">
      <c r="B5" s="568" t="s">
        <v>384</v>
      </c>
      <c r="C5" s="569" t="s">
        <v>207</v>
      </c>
      <c r="D5" s="633"/>
      <c r="E5" s="633"/>
      <c r="F5" s="633"/>
      <c r="G5" s="633"/>
      <c r="H5" s="633"/>
      <c r="I5" s="633"/>
      <c r="J5" s="633"/>
      <c r="K5" s="633"/>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c r="AS5" s="642"/>
      <c r="AT5" s="642"/>
      <c r="AU5" s="642"/>
      <c r="AV5" s="642"/>
      <c r="AW5" s="642"/>
      <c r="AX5" s="642"/>
      <c r="AY5" s="642"/>
      <c r="AZ5" s="642"/>
      <c r="BA5" s="642"/>
      <c r="BB5" s="642"/>
      <c r="BC5" s="642"/>
      <c r="BD5" s="642"/>
      <c r="BE5" s="642"/>
      <c r="BF5" s="642"/>
      <c r="BG5" s="642"/>
      <c r="BH5" s="642"/>
      <c r="BI5" s="642"/>
      <c r="BJ5" s="642"/>
      <c r="BK5" s="642"/>
      <c r="BL5" s="642"/>
      <c r="BM5" s="642"/>
      <c r="BN5" s="642"/>
      <c r="BO5" s="642"/>
      <c r="BP5" s="642"/>
      <c r="BQ5" s="642"/>
      <c r="BR5" s="642"/>
      <c r="BS5" s="642"/>
      <c r="BT5" s="642"/>
      <c r="BU5" s="642"/>
      <c r="BV5" s="642"/>
      <c r="BW5" s="642"/>
      <c r="BX5" s="642"/>
      <c r="BY5" s="642"/>
      <c r="BZ5" s="642"/>
      <c r="CA5" s="642"/>
      <c r="CB5" s="642"/>
      <c r="CC5" s="642"/>
      <c r="CD5" s="642"/>
      <c r="CE5" s="642"/>
      <c r="CF5" s="642"/>
      <c r="CG5" s="642"/>
      <c r="CH5" s="642"/>
      <c r="CI5" s="642"/>
      <c r="CJ5" s="642"/>
      <c r="CK5" s="642"/>
      <c r="CL5" s="642"/>
      <c r="CM5" s="642"/>
      <c r="CN5" s="642"/>
      <c r="CO5" s="642"/>
      <c r="CP5" s="642"/>
      <c r="CQ5" s="642"/>
      <c r="CR5" s="642"/>
      <c r="CS5" s="642"/>
      <c r="CT5" s="642"/>
      <c r="CU5" s="642"/>
    </row>
    <row r="6" spans="2:99" s="567" customFormat="1" ht="15.75">
      <c r="B6" s="568" t="s">
        <v>384</v>
      </c>
      <c r="C6" s="569" t="s">
        <v>616</v>
      </c>
      <c r="D6" s="633"/>
      <c r="E6" s="633"/>
      <c r="F6" s="633"/>
      <c r="G6" s="633"/>
      <c r="H6" s="633"/>
      <c r="I6" s="633"/>
      <c r="J6" s="570"/>
      <c r="K6" s="570"/>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2"/>
      <c r="AY6" s="642"/>
      <c r="AZ6" s="642"/>
      <c r="BA6" s="642"/>
      <c r="BB6" s="642"/>
      <c r="BC6" s="642"/>
      <c r="BD6" s="642"/>
      <c r="BE6" s="642"/>
      <c r="BF6" s="642"/>
      <c r="BG6" s="642"/>
      <c r="BH6" s="642"/>
      <c r="BI6" s="642"/>
      <c r="BJ6" s="642"/>
      <c r="BK6" s="642"/>
      <c r="BL6" s="642"/>
      <c r="BM6" s="642"/>
      <c r="BN6" s="642"/>
      <c r="BO6" s="642"/>
      <c r="BP6" s="642"/>
      <c r="BQ6" s="642"/>
      <c r="BR6" s="642"/>
      <c r="BS6" s="642"/>
      <c r="BT6" s="642"/>
      <c r="BU6" s="642"/>
      <c r="BV6" s="642"/>
      <c r="BW6" s="642"/>
      <c r="BX6" s="642"/>
      <c r="BY6" s="642"/>
      <c r="BZ6" s="642"/>
      <c r="CA6" s="642"/>
      <c r="CB6" s="642"/>
      <c r="CC6" s="642"/>
      <c r="CD6" s="642"/>
      <c r="CE6" s="642"/>
      <c r="CF6" s="642"/>
      <c r="CG6" s="642"/>
      <c r="CH6" s="642"/>
      <c r="CI6" s="642"/>
      <c r="CJ6" s="642"/>
      <c r="CK6" s="642"/>
      <c r="CL6" s="642"/>
      <c r="CM6" s="642"/>
      <c r="CN6" s="642"/>
      <c r="CO6" s="642"/>
      <c r="CP6" s="642"/>
      <c r="CQ6" s="642"/>
      <c r="CR6" s="642"/>
      <c r="CS6" s="642"/>
      <c r="CT6" s="642"/>
      <c r="CU6" s="642"/>
    </row>
    <row r="7" spans="1:99" s="101" customFormat="1" ht="15.75" customHeight="1">
      <c r="A7" s="567"/>
      <c r="B7" s="568" t="s">
        <v>384</v>
      </c>
      <c r="C7" s="569" t="s">
        <v>563</v>
      </c>
      <c r="D7" s="570"/>
      <c r="E7" s="570"/>
      <c r="F7" s="570"/>
      <c r="G7" s="570"/>
      <c r="H7" s="570"/>
      <c r="I7" s="570"/>
      <c r="J7" s="484"/>
      <c r="K7" s="484"/>
      <c r="L7" s="1257"/>
      <c r="M7" s="1257"/>
      <c r="N7" s="1257"/>
      <c r="O7" s="1257"/>
      <c r="P7" s="1257"/>
      <c r="Q7" s="1257"/>
      <c r="R7" s="1257"/>
      <c r="S7" s="1257"/>
      <c r="T7" s="1257"/>
      <c r="U7" s="1257"/>
      <c r="V7" s="1257"/>
      <c r="W7" s="1257"/>
      <c r="X7" s="1257"/>
      <c r="Y7" s="1257"/>
      <c r="Z7" s="1257"/>
      <c r="AA7" s="1257"/>
      <c r="AB7" s="1257"/>
      <c r="AC7" s="1257"/>
      <c r="AD7" s="1257"/>
      <c r="AE7" s="1257"/>
      <c r="AF7" s="1257"/>
      <c r="AG7" s="1257"/>
      <c r="AH7" s="1257"/>
      <c r="AI7" s="1257"/>
      <c r="AJ7" s="1257"/>
      <c r="AK7" s="1257"/>
      <c r="AL7" s="1257"/>
      <c r="AM7" s="1257"/>
      <c r="AN7" s="1257"/>
      <c r="AO7" s="1257"/>
      <c r="AP7" s="1257"/>
      <c r="AQ7" s="1257"/>
      <c r="AR7" s="1257"/>
      <c r="AS7" s="1257"/>
      <c r="AT7" s="1257"/>
      <c r="AU7" s="1257"/>
      <c r="AV7" s="1257"/>
      <c r="AW7" s="1257"/>
      <c r="AX7" s="1257"/>
      <c r="AY7" s="1257"/>
      <c r="AZ7" s="1257"/>
      <c r="BA7" s="1257"/>
      <c r="BB7" s="1257"/>
      <c r="BC7" s="1257"/>
      <c r="BD7" s="1257"/>
      <c r="BE7" s="1257"/>
      <c r="BF7" s="1257"/>
      <c r="BG7" s="1257"/>
      <c r="BH7" s="1257"/>
      <c r="BI7" s="1257"/>
      <c r="BJ7" s="1257"/>
      <c r="BK7" s="1257"/>
      <c r="BL7" s="1257"/>
      <c r="BM7" s="1257"/>
      <c r="BN7" s="1257"/>
      <c r="BO7" s="1257"/>
      <c r="BP7" s="1257"/>
      <c r="BQ7" s="1257"/>
      <c r="BR7" s="1257"/>
      <c r="BS7" s="1257"/>
      <c r="BT7" s="1257"/>
      <c r="BU7" s="1257"/>
      <c r="BV7" s="1257"/>
      <c r="BW7" s="1257"/>
      <c r="BX7" s="1257"/>
      <c r="BY7" s="1257"/>
      <c r="BZ7" s="1257"/>
      <c r="CA7" s="1257"/>
      <c r="CB7" s="1257"/>
      <c r="CC7" s="1257"/>
      <c r="CD7" s="1257"/>
      <c r="CE7" s="1257"/>
      <c r="CF7" s="1257"/>
      <c r="CG7" s="1257"/>
      <c r="CH7" s="1257"/>
      <c r="CI7" s="1257"/>
      <c r="CJ7" s="1257"/>
      <c r="CK7" s="1257"/>
      <c r="CL7" s="1257"/>
      <c r="CM7" s="1257"/>
      <c r="CN7" s="1257"/>
      <c r="CO7" s="1257"/>
      <c r="CP7" s="1257"/>
      <c r="CQ7" s="1257"/>
      <c r="CR7" s="1257"/>
      <c r="CS7" s="1257"/>
      <c r="CT7" s="1257"/>
      <c r="CU7" s="1257"/>
    </row>
    <row r="8" spans="2:97" s="585" customFormat="1" ht="15.75" customHeight="1">
      <c r="B8" s="586"/>
      <c r="C8" s="587"/>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8"/>
      <c r="AV8" s="588"/>
      <c r="AW8" s="588"/>
      <c r="AX8" s="588"/>
      <c r="AY8" s="588"/>
      <c r="AZ8" s="588"/>
      <c r="BA8" s="588"/>
      <c r="BB8" s="588"/>
      <c r="BC8" s="588"/>
      <c r="BD8" s="588"/>
      <c r="BE8" s="588"/>
      <c r="BF8" s="588"/>
      <c r="BG8" s="588"/>
      <c r="BH8" s="588"/>
      <c r="BI8" s="588"/>
      <c r="BJ8" s="588"/>
      <c r="BK8" s="588"/>
      <c r="BL8" s="588"/>
      <c r="BM8" s="588"/>
      <c r="BN8" s="588"/>
      <c r="BO8" s="588"/>
      <c r="BP8" s="588"/>
      <c r="BQ8" s="588"/>
      <c r="BR8" s="588"/>
      <c r="BS8" s="588"/>
      <c r="BT8" s="588"/>
      <c r="BU8" s="588"/>
      <c r="BV8" s="588"/>
      <c r="BW8" s="588"/>
      <c r="BX8" s="588"/>
      <c r="BY8" s="588"/>
      <c r="BZ8" s="588"/>
      <c r="CA8" s="588"/>
      <c r="CB8" s="588"/>
      <c r="CC8" s="588"/>
      <c r="CD8" s="588"/>
      <c r="CE8" s="588"/>
      <c r="CF8" s="588"/>
      <c r="CG8" s="588"/>
      <c r="CH8" s="588"/>
      <c r="CI8" s="588"/>
      <c r="CJ8" s="588"/>
      <c r="CK8" s="588"/>
      <c r="CL8" s="588"/>
      <c r="CM8" s="588"/>
      <c r="CN8" s="588"/>
      <c r="CO8" s="588"/>
      <c r="CP8" s="588"/>
      <c r="CQ8" s="588"/>
      <c r="CR8" s="588"/>
      <c r="CS8" s="588"/>
    </row>
    <row r="9" s="487" customFormat="1" ht="15.75" customHeight="1">
      <c r="I9" s="488"/>
    </row>
    <row r="10" spans="2:16" s="489" customFormat="1" ht="15.75" customHeight="1">
      <c r="B10" s="1778" t="s">
        <v>581</v>
      </c>
      <c r="C10" s="1778"/>
      <c r="D10" s="1778"/>
      <c r="E10" s="1778"/>
      <c r="F10" s="1778"/>
      <c r="G10" s="1778"/>
      <c r="H10" s="1778"/>
      <c r="I10" s="1778"/>
      <c r="J10" s="1778"/>
      <c r="K10" s="1778"/>
      <c r="L10" s="1778"/>
      <c r="M10" s="1778"/>
      <c r="N10" s="1778"/>
      <c r="O10" s="1778"/>
      <c r="P10" s="1778"/>
    </row>
    <row r="11" spans="2:16" s="433" customFormat="1" ht="15.75" customHeight="1">
      <c r="B11" s="1767" t="s">
        <v>837</v>
      </c>
      <c r="C11" s="1767"/>
      <c r="D11" s="1767"/>
      <c r="E11" s="1767"/>
      <c r="F11" s="1767"/>
      <c r="G11" s="1767"/>
      <c r="H11" s="1767"/>
      <c r="I11" s="1767"/>
      <c r="J11" s="1767"/>
      <c r="K11" s="1767"/>
      <c r="L11" s="1767"/>
      <c r="M11" s="1767"/>
      <c r="N11" s="1767"/>
      <c r="O11" s="1767"/>
      <c r="P11" s="1767"/>
    </row>
    <row r="12" spans="2:97" s="491" customFormat="1" ht="15.75" customHeight="1">
      <c r="B12" s="1768" t="s">
        <v>294</v>
      </c>
      <c r="C12" s="1768"/>
      <c r="D12" s="1768"/>
      <c r="E12" s="1768"/>
      <c r="F12" s="1768"/>
      <c r="G12" s="1768"/>
      <c r="H12" s="1768"/>
      <c r="I12" s="1768"/>
      <c r="J12" s="1768"/>
      <c r="K12" s="1768"/>
      <c r="L12" s="1768"/>
      <c r="M12" s="1768"/>
      <c r="N12" s="1768"/>
      <c r="O12" s="1768"/>
      <c r="P12" s="1768"/>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2"/>
      <c r="AW12" s="492"/>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c r="BX12" s="492"/>
      <c r="BY12" s="492"/>
      <c r="BZ12" s="492"/>
      <c r="CA12" s="492"/>
      <c r="CB12" s="492"/>
      <c r="CC12" s="492"/>
      <c r="CD12" s="492"/>
      <c r="CE12" s="492"/>
      <c r="CF12" s="492"/>
      <c r="CG12" s="492"/>
      <c r="CH12" s="492"/>
      <c r="CI12" s="492"/>
      <c r="CJ12" s="492"/>
      <c r="CK12" s="492"/>
      <c r="CL12" s="492"/>
      <c r="CM12" s="492"/>
      <c r="CN12" s="492"/>
      <c r="CO12" s="492"/>
      <c r="CP12" s="492"/>
      <c r="CQ12" s="492"/>
      <c r="CR12" s="492"/>
      <c r="CS12" s="492"/>
    </row>
    <row r="13" spans="2:97" s="101" customFormat="1" ht="15.75">
      <c r="B13" s="482" t="s">
        <v>384</v>
      </c>
      <c r="C13" s="483" t="s">
        <v>536</v>
      </c>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4"/>
      <c r="AW13" s="484"/>
      <c r="AX13" s="484"/>
      <c r="AY13" s="484"/>
      <c r="AZ13" s="484"/>
      <c r="BA13" s="484"/>
      <c r="BB13" s="484"/>
      <c r="BC13" s="484"/>
      <c r="BD13" s="484"/>
      <c r="BE13" s="484"/>
      <c r="BF13" s="484"/>
      <c r="BG13" s="484"/>
      <c r="BH13" s="484"/>
      <c r="BI13" s="484"/>
      <c r="BJ13" s="484"/>
      <c r="BK13" s="484"/>
      <c r="BL13" s="484"/>
      <c r="BM13" s="484"/>
      <c r="BN13" s="484"/>
      <c r="BO13" s="484"/>
      <c r="BP13" s="484"/>
      <c r="BQ13" s="484"/>
      <c r="BR13" s="484"/>
      <c r="BS13" s="484"/>
      <c r="BT13" s="484"/>
      <c r="BU13" s="484"/>
      <c r="BV13" s="484"/>
      <c r="BW13" s="484"/>
      <c r="BX13" s="484"/>
      <c r="BY13" s="484"/>
      <c r="BZ13" s="484"/>
      <c r="CA13" s="484"/>
      <c r="CB13" s="484"/>
      <c r="CC13" s="484"/>
      <c r="CD13" s="484"/>
      <c r="CE13" s="484"/>
      <c r="CF13" s="484"/>
      <c r="CG13" s="484"/>
      <c r="CH13" s="484"/>
      <c r="CI13" s="484"/>
      <c r="CJ13" s="484"/>
      <c r="CK13" s="484"/>
      <c r="CL13" s="484"/>
      <c r="CM13" s="484"/>
      <c r="CN13" s="484"/>
      <c r="CO13" s="484"/>
      <c r="CP13" s="484"/>
      <c r="CQ13" s="484"/>
      <c r="CR13" s="484"/>
      <c r="CS13" s="484"/>
    </row>
    <row r="14" spans="2:97" s="585" customFormat="1" ht="15.75" customHeight="1">
      <c r="B14" s="586"/>
      <c r="C14" s="587"/>
      <c r="D14" s="588"/>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588"/>
      <c r="AW14" s="588"/>
      <c r="AX14" s="588"/>
      <c r="AY14" s="588"/>
      <c r="AZ14" s="588"/>
      <c r="BA14" s="588"/>
      <c r="BB14" s="588"/>
      <c r="BC14" s="588"/>
      <c r="BD14" s="588"/>
      <c r="BE14" s="588"/>
      <c r="BF14" s="588"/>
      <c r="BG14" s="588"/>
      <c r="BH14" s="588"/>
      <c r="BI14" s="588"/>
      <c r="BJ14" s="588"/>
      <c r="BK14" s="588"/>
      <c r="BL14" s="588"/>
      <c r="BM14" s="588"/>
      <c r="BN14" s="588"/>
      <c r="BO14" s="588"/>
      <c r="BP14" s="588"/>
      <c r="BQ14" s="588"/>
      <c r="BR14" s="588"/>
      <c r="BS14" s="588"/>
      <c r="BT14" s="588"/>
      <c r="BU14" s="588"/>
      <c r="BV14" s="588"/>
      <c r="BW14" s="588"/>
      <c r="BX14" s="588"/>
      <c r="BY14" s="588"/>
      <c r="BZ14" s="588"/>
      <c r="CA14" s="588"/>
      <c r="CB14" s="588"/>
      <c r="CC14" s="588"/>
      <c r="CD14" s="588"/>
      <c r="CE14" s="588"/>
      <c r="CF14" s="588"/>
      <c r="CG14" s="588"/>
      <c r="CH14" s="588"/>
      <c r="CI14" s="588"/>
      <c r="CJ14" s="588"/>
      <c r="CK14" s="588"/>
      <c r="CL14" s="588"/>
      <c r="CM14" s="588"/>
      <c r="CN14" s="588"/>
      <c r="CO14" s="588"/>
      <c r="CP14" s="588"/>
      <c r="CQ14" s="588"/>
      <c r="CR14" s="588"/>
      <c r="CS14" s="588"/>
    </row>
    <row r="15" s="504" customFormat="1" ht="15.75" customHeight="1">
      <c r="I15" s="505"/>
    </row>
    <row r="16" spans="2:16" s="506" customFormat="1" ht="15.75" customHeight="1">
      <c r="B16" s="1780" t="s">
        <v>537</v>
      </c>
      <c r="C16" s="1780"/>
      <c r="D16" s="1780"/>
      <c r="E16" s="1780"/>
      <c r="F16" s="1780"/>
      <c r="G16" s="1780"/>
      <c r="H16" s="1780"/>
      <c r="I16" s="1780"/>
      <c r="J16" s="1780"/>
      <c r="K16" s="1780"/>
      <c r="L16" s="1780"/>
      <c r="M16" s="1780"/>
      <c r="N16" s="1780"/>
      <c r="O16" s="1780"/>
      <c r="P16" s="1780"/>
    </row>
    <row r="17" spans="2:16" s="433" customFormat="1" ht="15.75" customHeight="1">
      <c r="B17" s="1767" t="s">
        <v>838</v>
      </c>
      <c r="C17" s="1767"/>
      <c r="D17" s="1767"/>
      <c r="E17" s="1767"/>
      <c r="F17" s="1767"/>
      <c r="G17" s="1767"/>
      <c r="H17" s="1767"/>
      <c r="I17" s="1767"/>
      <c r="J17" s="1767"/>
      <c r="K17" s="1767"/>
      <c r="L17" s="1767"/>
      <c r="M17" s="1767"/>
      <c r="N17" s="1767"/>
      <c r="O17" s="1767"/>
      <c r="P17" s="1767"/>
    </row>
    <row r="18" spans="2:97" s="493" customFormat="1" ht="15.75" customHeight="1">
      <c r="B18" s="1768" t="s">
        <v>577</v>
      </c>
      <c r="C18" s="1768"/>
      <c r="D18" s="1768"/>
      <c r="E18" s="1768"/>
      <c r="F18" s="1768"/>
      <c r="G18" s="1768"/>
      <c r="H18" s="1768"/>
      <c r="I18" s="1768"/>
      <c r="J18" s="1768"/>
      <c r="K18" s="1768"/>
      <c r="L18" s="1768"/>
      <c r="M18" s="1768"/>
      <c r="N18" s="1768"/>
      <c r="O18" s="1768"/>
      <c r="P18" s="1768"/>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row>
    <row r="19" spans="2:97" s="101" customFormat="1" ht="15.75">
      <c r="B19" s="482" t="s">
        <v>384</v>
      </c>
      <c r="C19" s="723" t="s">
        <v>474</v>
      </c>
      <c r="D19" s="567"/>
      <c r="E19" s="570"/>
      <c r="F19" s="483"/>
      <c r="G19" s="483"/>
      <c r="H19" s="483"/>
      <c r="I19" s="483"/>
      <c r="J19" s="483"/>
      <c r="K19" s="483"/>
      <c r="L19" s="485"/>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row>
    <row r="20" spans="2:97" s="101" customFormat="1" ht="15.75">
      <c r="B20" s="482" t="s">
        <v>384</v>
      </c>
      <c r="C20" s="723" t="s">
        <v>475</v>
      </c>
      <c r="D20" s="567"/>
      <c r="E20" s="570"/>
      <c r="F20" s="483"/>
      <c r="G20" s="483"/>
      <c r="H20" s="483"/>
      <c r="I20" s="483"/>
      <c r="J20" s="483"/>
      <c r="K20" s="483"/>
      <c r="L20" s="485"/>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6"/>
      <c r="AZ20" s="486"/>
      <c r="BA20" s="486"/>
      <c r="BB20" s="486"/>
      <c r="BC20" s="486"/>
      <c r="BD20" s="486"/>
      <c r="BE20" s="486"/>
      <c r="BF20" s="486"/>
      <c r="BG20" s="486"/>
      <c r="BH20" s="486"/>
      <c r="BI20" s="486"/>
      <c r="BJ20" s="486"/>
      <c r="BK20" s="486"/>
      <c r="BL20" s="486"/>
      <c r="BM20" s="486"/>
      <c r="BN20" s="486"/>
      <c r="BO20" s="486"/>
      <c r="BP20" s="486"/>
      <c r="BQ20" s="486"/>
      <c r="BR20" s="486"/>
      <c r="BS20" s="486"/>
      <c r="BT20" s="486"/>
      <c r="BU20" s="486"/>
      <c r="BV20" s="486"/>
      <c r="BW20" s="486"/>
      <c r="BX20" s="486"/>
      <c r="BY20" s="486"/>
      <c r="BZ20" s="486"/>
      <c r="CA20" s="486"/>
      <c r="CB20" s="486"/>
      <c r="CC20" s="486"/>
      <c r="CD20" s="486"/>
      <c r="CE20" s="486"/>
      <c r="CF20" s="486"/>
      <c r="CG20" s="486"/>
      <c r="CH20" s="486"/>
      <c r="CI20" s="486"/>
      <c r="CJ20" s="486"/>
      <c r="CK20" s="486"/>
      <c r="CL20" s="486"/>
      <c r="CM20" s="486"/>
      <c r="CN20" s="486"/>
      <c r="CO20" s="486"/>
      <c r="CP20" s="486"/>
      <c r="CQ20" s="486"/>
      <c r="CR20" s="486"/>
      <c r="CS20" s="486"/>
    </row>
    <row r="21" spans="2:97" s="101" customFormat="1" ht="15.75">
      <c r="B21" s="482" t="s">
        <v>384</v>
      </c>
      <c r="C21" s="723" t="s">
        <v>476</v>
      </c>
      <c r="D21" s="567"/>
      <c r="E21" s="570"/>
      <c r="F21" s="483"/>
      <c r="G21" s="483"/>
      <c r="H21" s="483"/>
      <c r="I21" s="483"/>
      <c r="J21" s="483"/>
      <c r="K21" s="483"/>
      <c r="L21" s="485"/>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6"/>
      <c r="AY21" s="486"/>
      <c r="AZ21" s="486"/>
      <c r="BA21" s="486"/>
      <c r="BB21" s="486"/>
      <c r="BC21" s="486"/>
      <c r="BD21" s="486"/>
      <c r="BE21" s="486"/>
      <c r="BF21" s="486"/>
      <c r="BG21" s="486"/>
      <c r="BH21" s="486"/>
      <c r="BI21" s="486"/>
      <c r="BJ21" s="486"/>
      <c r="BK21" s="486"/>
      <c r="BL21" s="486"/>
      <c r="BM21" s="486"/>
      <c r="BN21" s="486"/>
      <c r="BO21" s="486"/>
      <c r="BP21" s="486"/>
      <c r="BQ21" s="486"/>
      <c r="BR21" s="486"/>
      <c r="BS21" s="486"/>
      <c r="BT21" s="486"/>
      <c r="BU21" s="486"/>
      <c r="BV21" s="486"/>
      <c r="BW21" s="486"/>
      <c r="BX21" s="486"/>
      <c r="BY21" s="486"/>
      <c r="BZ21" s="486"/>
      <c r="CA21" s="486"/>
      <c r="CB21" s="486"/>
      <c r="CC21" s="486"/>
      <c r="CD21" s="486"/>
      <c r="CE21" s="486"/>
      <c r="CF21" s="486"/>
      <c r="CG21" s="486"/>
      <c r="CH21" s="486"/>
      <c r="CI21" s="486"/>
      <c r="CJ21" s="486"/>
      <c r="CK21" s="486"/>
      <c r="CL21" s="486"/>
      <c r="CM21" s="486"/>
      <c r="CN21" s="486"/>
      <c r="CO21" s="486"/>
      <c r="CP21" s="486"/>
      <c r="CQ21" s="486"/>
      <c r="CR21" s="486"/>
      <c r="CS21" s="486"/>
    </row>
    <row r="22" spans="2:97" s="101" customFormat="1" ht="15.75">
      <c r="B22" s="482" t="s">
        <v>384</v>
      </c>
      <c r="C22" s="723" t="s">
        <v>477</v>
      </c>
      <c r="D22" s="567"/>
      <c r="E22" s="570"/>
      <c r="F22" s="483"/>
      <c r="G22" s="483"/>
      <c r="H22" s="483"/>
      <c r="I22" s="483"/>
      <c r="J22" s="483"/>
      <c r="K22" s="483"/>
      <c r="L22" s="485"/>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486"/>
      <c r="AO22" s="486"/>
      <c r="AP22" s="486"/>
      <c r="AQ22" s="486"/>
      <c r="AR22" s="486"/>
      <c r="AS22" s="486"/>
      <c r="AT22" s="486"/>
      <c r="AU22" s="486"/>
      <c r="AV22" s="486"/>
      <c r="AW22" s="486"/>
      <c r="AX22" s="486"/>
      <c r="AY22" s="486"/>
      <c r="AZ22" s="486"/>
      <c r="BA22" s="486"/>
      <c r="BB22" s="486"/>
      <c r="BC22" s="486"/>
      <c r="BD22" s="486"/>
      <c r="BE22" s="486"/>
      <c r="BF22" s="486"/>
      <c r="BG22" s="486"/>
      <c r="BH22" s="486"/>
      <c r="BI22" s="486"/>
      <c r="BJ22" s="486"/>
      <c r="BK22" s="486"/>
      <c r="BL22" s="486"/>
      <c r="BM22" s="486"/>
      <c r="BN22" s="486"/>
      <c r="BO22" s="486"/>
      <c r="BP22" s="486"/>
      <c r="BQ22" s="486"/>
      <c r="BR22" s="486"/>
      <c r="BS22" s="486"/>
      <c r="BT22" s="486"/>
      <c r="BU22" s="486"/>
      <c r="BV22" s="486"/>
      <c r="BW22" s="486"/>
      <c r="BX22" s="486"/>
      <c r="BY22" s="486"/>
      <c r="BZ22" s="486"/>
      <c r="CA22" s="486"/>
      <c r="CB22" s="486"/>
      <c r="CC22" s="486"/>
      <c r="CD22" s="486"/>
      <c r="CE22" s="486"/>
      <c r="CF22" s="486"/>
      <c r="CG22" s="486"/>
      <c r="CH22" s="486"/>
      <c r="CI22" s="486"/>
      <c r="CJ22" s="486"/>
      <c r="CK22" s="486"/>
      <c r="CL22" s="486"/>
      <c r="CM22" s="486"/>
      <c r="CN22" s="486"/>
      <c r="CO22" s="486"/>
      <c r="CP22" s="486"/>
      <c r="CQ22" s="486"/>
      <c r="CR22" s="486"/>
      <c r="CS22" s="486"/>
    </row>
    <row r="23" spans="2:97" s="101" customFormat="1" ht="15.75" customHeight="1">
      <c r="B23" s="482" t="s">
        <v>384</v>
      </c>
      <c r="C23" s="891" t="s">
        <v>65</v>
      </c>
      <c r="D23" s="483"/>
      <c r="E23" s="483"/>
      <c r="F23" s="483"/>
      <c r="G23" s="483"/>
      <c r="H23" s="483"/>
      <c r="I23" s="483"/>
      <c r="J23" s="483"/>
      <c r="K23" s="483"/>
      <c r="L23" s="485"/>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6"/>
      <c r="BM23" s="486"/>
      <c r="BN23" s="486"/>
      <c r="BO23" s="486"/>
      <c r="BP23" s="486"/>
      <c r="BQ23" s="486"/>
      <c r="BR23" s="486"/>
      <c r="BS23" s="486"/>
      <c r="BT23" s="486"/>
      <c r="BU23" s="486"/>
      <c r="BV23" s="486"/>
      <c r="BW23" s="486"/>
      <c r="BX23" s="486"/>
      <c r="BY23" s="486"/>
      <c r="BZ23" s="486"/>
      <c r="CA23" s="486"/>
      <c r="CB23" s="486"/>
      <c r="CC23" s="486"/>
      <c r="CD23" s="486"/>
      <c r="CE23" s="486"/>
      <c r="CF23" s="486"/>
      <c r="CG23" s="486"/>
      <c r="CH23" s="486"/>
      <c r="CI23" s="486"/>
      <c r="CJ23" s="486"/>
      <c r="CK23" s="486"/>
      <c r="CL23" s="486"/>
      <c r="CM23" s="486"/>
      <c r="CN23" s="486"/>
      <c r="CO23" s="486"/>
      <c r="CP23" s="486"/>
      <c r="CQ23" s="486"/>
      <c r="CR23" s="486"/>
      <c r="CS23" s="486"/>
    </row>
    <row r="24" spans="2:97" s="585" customFormat="1" ht="15.75" customHeight="1">
      <c r="B24" s="586"/>
      <c r="C24" s="1184"/>
      <c r="D24" s="587"/>
      <c r="E24" s="587"/>
      <c r="F24" s="587"/>
      <c r="G24" s="587"/>
      <c r="H24" s="587"/>
      <c r="I24" s="587"/>
      <c r="J24" s="587"/>
      <c r="K24" s="587"/>
      <c r="L24" s="589"/>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590"/>
      <c r="AS24" s="590"/>
      <c r="AT24" s="590"/>
      <c r="AU24" s="590"/>
      <c r="AV24" s="590"/>
      <c r="AW24" s="590"/>
      <c r="AX24" s="590"/>
      <c r="AY24" s="590"/>
      <c r="AZ24" s="590"/>
      <c r="BA24" s="590"/>
      <c r="BB24" s="590"/>
      <c r="BC24" s="590"/>
      <c r="BD24" s="590"/>
      <c r="BE24" s="590"/>
      <c r="BF24" s="590"/>
      <c r="BG24" s="590"/>
      <c r="BH24" s="590"/>
      <c r="BI24" s="590"/>
      <c r="BJ24" s="590"/>
      <c r="BK24" s="590"/>
      <c r="BL24" s="590"/>
      <c r="BM24" s="590"/>
      <c r="BN24" s="590"/>
      <c r="BO24" s="590"/>
      <c r="BP24" s="590"/>
      <c r="BQ24" s="590"/>
      <c r="BR24" s="590"/>
      <c r="BS24" s="590"/>
      <c r="BT24" s="590"/>
      <c r="BU24" s="590"/>
      <c r="BV24" s="590"/>
      <c r="BW24" s="590"/>
      <c r="BX24" s="590"/>
      <c r="BY24" s="590"/>
      <c r="BZ24" s="590"/>
      <c r="CA24" s="590"/>
      <c r="CB24" s="590"/>
      <c r="CC24" s="590"/>
      <c r="CD24" s="590"/>
      <c r="CE24" s="590"/>
      <c r="CF24" s="590"/>
      <c r="CG24" s="590"/>
      <c r="CH24" s="590"/>
      <c r="CI24" s="590"/>
      <c r="CJ24" s="590"/>
      <c r="CK24" s="590"/>
      <c r="CL24" s="590"/>
      <c r="CM24" s="590"/>
      <c r="CN24" s="590"/>
      <c r="CO24" s="590"/>
      <c r="CP24" s="590"/>
      <c r="CQ24" s="590"/>
      <c r="CR24" s="590"/>
      <c r="CS24" s="590"/>
    </row>
    <row r="25" s="513" customFormat="1" ht="15.75" customHeight="1">
      <c r="I25" s="514"/>
    </row>
    <row r="26" spans="2:16" s="515" customFormat="1" ht="15.75" customHeight="1">
      <c r="B26" s="1781" t="s">
        <v>582</v>
      </c>
      <c r="C26" s="1781"/>
      <c r="D26" s="1781"/>
      <c r="E26" s="1781"/>
      <c r="F26" s="1781"/>
      <c r="G26" s="1781"/>
      <c r="H26" s="1781"/>
      <c r="I26" s="1781"/>
      <c r="J26" s="1781"/>
      <c r="K26" s="1781"/>
      <c r="L26" s="1781"/>
      <c r="M26" s="1781"/>
      <c r="N26" s="1781"/>
      <c r="O26" s="1781"/>
      <c r="P26" s="1781"/>
    </row>
    <row r="27" spans="2:16" s="433" customFormat="1" ht="15.75" customHeight="1">
      <c r="B27" s="1767" t="s">
        <v>839</v>
      </c>
      <c r="C27" s="1767"/>
      <c r="D27" s="1767"/>
      <c r="E27" s="1767"/>
      <c r="F27" s="1767"/>
      <c r="G27" s="1767"/>
      <c r="H27" s="1767"/>
      <c r="I27" s="1767"/>
      <c r="J27" s="1767"/>
      <c r="K27" s="1767"/>
      <c r="L27" s="1767"/>
      <c r="M27" s="1767"/>
      <c r="N27" s="1767"/>
      <c r="O27" s="1767"/>
      <c r="P27" s="1767"/>
    </row>
    <row r="28" spans="1:97" s="493" customFormat="1" ht="15.75" customHeight="1">
      <c r="A28" s="592"/>
      <c r="B28" s="1779" t="s">
        <v>604</v>
      </c>
      <c r="C28" s="1779"/>
      <c r="D28" s="1779"/>
      <c r="E28" s="1779"/>
      <c r="F28" s="1779"/>
      <c r="G28" s="1779"/>
      <c r="H28" s="1779"/>
      <c r="I28" s="1779"/>
      <c r="J28" s="1779"/>
      <c r="K28" s="1779"/>
      <c r="L28" s="1779"/>
      <c r="M28" s="1779"/>
      <c r="N28" s="1779"/>
      <c r="O28" s="1779"/>
      <c r="P28" s="1779"/>
      <c r="Q28" s="566"/>
      <c r="R28" s="566"/>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4"/>
      <c r="AX28" s="494"/>
      <c r="AY28" s="494"/>
      <c r="AZ28" s="494"/>
      <c r="BA28" s="494"/>
      <c r="BB28" s="494"/>
      <c r="BC28" s="494"/>
      <c r="BD28" s="494"/>
      <c r="BE28" s="494"/>
      <c r="BF28" s="494"/>
      <c r="BG28" s="494"/>
      <c r="BH28" s="494"/>
      <c r="BI28" s="494"/>
      <c r="BJ28" s="494"/>
      <c r="BK28" s="494"/>
      <c r="BL28" s="494"/>
      <c r="BM28" s="494"/>
      <c r="BN28" s="494"/>
      <c r="BO28" s="494"/>
      <c r="BP28" s="494"/>
      <c r="BQ28" s="494"/>
      <c r="BR28" s="494"/>
      <c r="BS28" s="494"/>
      <c r="BT28" s="494"/>
      <c r="BU28" s="494"/>
      <c r="BV28" s="494"/>
      <c r="BW28" s="494"/>
      <c r="BX28" s="494"/>
      <c r="BY28" s="494"/>
      <c r="BZ28" s="494"/>
      <c r="CA28" s="494"/>
      <c r="CB28" s="494"/>
      <c r="CC28" s="494"/>
      <c r="CD28" s="494"/>
      <c r="CE28" s="494"/>
      <c r="CF28" s="494"/>
      <c r="CG28" s="494"/>
      <c r="CH28" s="494"/>
      <c r="CI28" s="494"/>
      <c r="CJ28" s="494"/>
      <c r="CK28" s="494"/>
      <c r="CL28" s="494"/>
      <c r="CM28" s="494"/>
      <c r="CN28" s="494"/>
      <c r="CO28" s="494"/>
      <c r="CP28" s="494"/>
      <c r="CQ28" s="494"/>
      <c r="CR28" s="494"/>
      <c r="CS28" s="494"/>
    </row>
    <row r="29" spans="2:97" s="567" customFormat="1" ht="18" customHeight="1">
      <c r="B29" s="568"/>
      <c r="C29" s="1182" t="s">
        <v>408</v>
      </c>
      <c r="D29" s="569"/>
      <c r="E29" s="569"/>
      <c r="F29" s="569"/>
      <c r="G29" s="569"/>
      <c r="H29" s="569"/>
      <c r="I29" s="569"/>
      <c r="J29" s="569"/>
      <c r="K29" s="569"/>
      <c r="L29" s="657"/>
      <c r="M29" s="658"/>
      <c r="N29" s="658"/>
      <c r="O29" s="658"/>
      <c r="P29" s="658"/>
      <c r="Q29" s="658"/>
      <c r="R29" s="658"/>
      <c r="S29" s="658"/>
      <c r="T29" s="658"/>
      <c r="U29" s="658"/>
      <c r="V29" s="658"/>
      <c r="W29" s="658"/>
      <c r="X29" s="658"/>
      <c r="Y29" s="658"/>
      <c r="Z29" s="658"/>
      <c r="AA29" s="658"/>
      <c r="AB29" s="658"/>
      <c r="AC29" s="658"/>
      <c r="AD29" s="658"/>
      <c r="AE29" s="658"/>
      <c r="AF29" s="658"/>
      <c r="AG29" s="658"/>
      <c r="AH29" s="658"/>
      <c r="AI29" s="658"/>
      <c r="AJ29" s="658"/>
      <c r="AK29" s="658"/>
      <c r="AL29" s="658"/>
      <c r="AM29" s="658"/>
      <c r="AN29" s="658"/>
      <c r="AO29" s="658"/>
      <c r="AP29" s="658"/>
      <c r="AQ29" s="658"/>
      <c r="AR29" s="658"/>
      <c r="AS29" s="658"/>
      <c r="AT29" s="658"/>
      <c r="AU29" s="658"/>
      <c r="AV29" s="658"/>
      <c r="AW29" s="658"/>
      <c r="AX29" s="658"/>
      <c r="AY29" s="658"/>
      <c r="AZ29" s="658"/>
      <c r="BA29" s="658"/>
      <c r="BB29" s="658"/>
      <c r="BC29" s="658"/>
      <c r="BD29" s="658"/>
      <c r="BE29" s="658"/>
      <c r="BF29" s="658"/>
      <c r="BG29" s="658"/>
      <c r="BH29" s="658"/>
      <c r="BI29" s="658"/>
      <c r="BJ29" s="658"/>
      <c r="BK29" s="658"/>
      <c r="BL29" s="658"/>
      <c r="BM29" s="658"/>
      <c r="BN29" s="658"/>
      <c r="BO29" s="658"/>
      <c r="BP29" s="658"/>
      <c r="BQ29" s="658"/>
      <c r="BR29" s="658"/>
      <c r="BS29" s="658"/>
      <c r="BT29" s="658"/>
      <c r="BU29" s="658"/>
      <c r="BV29" s="658"/>
      <c r="BW29" s="658"/>
      <c r="BX29" s="658"/>
      <c r="BY29" s="658"/>
      <c r="BZ29" s="658"/>
      <c r="CA29" s="658"/>
      <c r="CB29" s="658"/>
      <c r="CC29" s="658"/>
      <c r="CD29" s="658"/>
      <c r="CE29" s="658"/>
      <c r="CF29" s="658"/>
      <c r="CG29" s="658"/>
      <c r="CH29" s="658"/>
      <c r="CI29" s="658"/>
      <c r="CJ29" s="658"/>
      <c r="CK29" s="658"/>
      <c r="CL29" s="658"/>
      <c r="CM29" s="658"/>
      <c r="CN29" s="658"/>
      <c r="CO29" s="658"/>
      <c r="CP29" s="658"/>
      <c r="CQ29" s="658"/>
      <c r="CR29" s="658"/>
      <c r="CS29" s="658"/>
    </row>
    <row r="30" spans="2:97" s="585" customFormat="1" ht="15.75" customHeight="1">
      <c r="B30" s="586"/>
      <c r="C30" s="587"/>
      <c r="D30" s="587"/>
      <c r="E30" s="587"/>
      <c r="F30" s="587"/>
      <c r="G30" s="587"/>
      <c r="H30" s="587"/>
      <c r="I30" s="587"/>
      <c r="J30" s="587"/>
      <c r="K30" s="587"/>
      <c r="L30" s="589"/>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0"/>
      <c r="AY30" s="590"/>
      <c r="AZ30" s="590"/>
      <c r="BA30" s="590"/>
      <c r="BB30" s="590"/>
      <c r="BC30" s="590"/>
      <c r="BD30" s="590"/>
      <c r="BE30" s="590"/>
      <c r="BF30" s="590"/>
      <c r="BG30" s="590"/>
      <c r="BH30" s="590"/>
      <c r="BI30" s="590"/>
      <c r="BJ30" s="590"/>
      <c r="BK30" s="590"/>
      <c r="BL30" s="590"/>
      <c r="BM30" s="590"/>
      <c r="BN30" s="590"/>
      <c r="BO30" s="590"/>
      <c r="BP30" s="590"/>
      <c r="BQ30" s="590"/>
      <c r="BR30" s="590"/>
      <c r="BS30" s="590"/>
      <c r="BT30" s="590"/>
      <c r="BU30" s="590"/>
      <c r="BV30" s="590"/>
      <c r="BW30" s="590"/>
      <c r="BX30" s="590"/>
      <c r="BY30" s="590"/>
      <c r="BZ30" s="590"/>
      <c r="CA30" s="590"/>
      <c r="CB30" s="590"/>
      <c r="CC30" s="590"/>
      <c r="CD30" s="590"/>
      <c r="CE30" s="590"/>
      <c r="CF30" s="590"/>
      <c r="CG30" s="590"/>
      <c r="CH30" s="590"/>
      <c r="CI30" s="590"/>
      <c r="CJ30" s="590"/>
      <c r="CK30" s="590"/>
      <c r="CL30" s="590"/>
      <c r="CM30" s="590"/>
      <c r="CN30" s="590"/>
      <c r="CO30" s="590"/>
      <c r="CP30" s="590"/>
      <c r="CQ30" s="590"/>
      <c r="CR30" s="590"/>
      <c r="CS30" s="590"/>
    </row>
    <row r="31" s="627" customFormat="1" ht="18" customHeight="1">
      <c r="I31" s="628"/>
    </row>
    <row r="32" spans="2:16" s="629" customFormat="1" ht="18" customHeight="1">
      <c r="B32" s="1769" t="s">
        <v>830</v>
      </c>
      <c r="C32" s="1769"/>
      <c r="D32" s="1769"/>
      <c r="E32" s="1769"/>
      <c r="F32" s="1769"/>
      <c r="G32" s="1769"/>
      <c r="H32" s="1769"/>
      <c r="I32" s="1769"/>
      <c r="J32" s="1769"/>
      <c r="K32" s="1769"/>
      <c r="L32" s="1769"/>
      <c r="M32" s="1769"/>
      <c r="N32" s="1769"/>
      <c r="O32" s="1769"/>
      <c r="P32" s="1769"/>
    </row>
    <row r="33" spans="2:16" s="433" customFormat="1" ht="18" customHeight="1">
      <c r="B33" s="1767" t="s">
        <v>831</v>
      </c>
      <c r="C33" s="1767"/>
      <c r="D33" s="1767"/>
      <c r="E33" s="1767"/>
      <c r="F33" s="1767"/>
      <c r="G33" s="1767"/>
      <c r="H33" s="1767"/>
      <c r="I33" s="1767"/>
      <c r="J33" s="1767"/>
      <c r="K33" s="1767"/>
      <c r="L33" s="1767"/>
      <c r="M33" s="1767"/>
      <c r="N33" s="1767"/>
      <c r="O33" s="1767"/>
      <c r="P33" s="1767"/>
    </row>
    <row r="34" spans="2:97" s="631" customFormat="1" ht="18" customHeight="1">
      <c r="B34" s="1770" t="s">
        <v>845</v>
      </c>
      <c r="C34" s="1770"/>
      <c r="D34" s="1770"/>
      <c r="E34" s="1770"/>
      <c r="F34" s="1770"/>
      <c r="G34" s="1770"/>
      <c r="H34" s="1770"/>
      <c r="I34" s="1770"/>
      <c r="J34" s="1770"/>
      <c r="K34" s="1770"/>
      <c r="L34" s="1770"/>
      <c r="M34" s="1770"/>
      <c r="N34" s="1770"/>
      <c r="O34" s="1770"/>
      <c r="P34" s="1770"/>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632"/>
      <c r="AP34" s="632"/>
      <c r="AQ34" s="632"/>
      <c r="AR34" s="632"/>
      <c r="AS34" s="632"/>
      <c r="AT34" s="632"/>
      <c r="AU34" s="632"/>
      <c r="AV34" s="632"/>
      <c r="AW34" s="632"/>
      <c r="AX34" s="632"/>
      <c r="AY34" s="632"/>
      <c r="AZ34" s="632"/>
      <c r="BA34" s="632"/>
      <c r="BB34" s="632"/>
      <c r="BC34" s="632"/>
      <c r="BD34" s="632"/>
      <c r="BE34" s="632"/>
      <c r="BF34" s="632"/>
      <c r="BG34" s="632"/>
      <c r="BH34" s="632"/>
      <c r="BI34" s="632"/>
      <c r="BJ34" s="632"/>
      <c r="BK34" s="632"/>
      <c r="BL34" s="632"/>
      <c r="BM34" s="632"/>
      <c r="BN34" s="632"/>
      <c r="BO34" s="632"/>
      <c r="BP34" s="632"/>
      <c r="BQ34" s="632"/>
      <c r="BR34" s="632"/>
      <c r="BS34" s="632"/>
      <c r="BT34" s="632"/>
      <c r="BU34" s="632"/>
      <c r="BV34" s="632"/>
      <c r="BW34" s="632"/>
      <c r="BX34" s="632"/>
      <c r="BY34" s="632"/>
      <c r="BZ34" s="632"/>
      <c r="CA34" s="632"/>
      <c r="CB34" s="632"/>
      <c r="CC34" s="632"/>
      <c r="CD34" s="632"/>
      <c r="CE34" s="632"/>
      <c r="CF34" s="632"/>
      <c r="CG34" s="632"/>
      <c r="CH34" s="632"/>
      <c r="CI34" s="632"/>
      <c r="CJ34" s="632"/>
      <c r="CK34" s="632"/>
      <c r="CL34" s="632"/>
      <c r="CM34" s="632"/>
      <c r="CN34" s="632"/>
      <c r="CO34" s="632"/>
      <c r="CP34" s="632"/>
      <c r="CQ34" s="632"/>
      <c r="CR34" s="632"/>
      <c r="CS34" s="632"/>
    </row>
    <row r="35" spans="2:97" s="101" customFormat="1" ht="18" customHeight="1">
      <c r="B35" s="482" t="s">
        <v>384</v>
      </c>
      <c r="C35" s="483" t="s">
        <v>254</v>
      </c>
      <c r="D35" s="483"/>
      <c r="E35" s="483"/>
      <c r="F35" s="483"/>
      <c r="G35" s="483"/>
      <c r="H35" s="483"/>
      <c r="I35" s="483"/>
      <c r="J35" s="483"/>
      <c r="K35" s="483"/>
      <c r="L35" s="485"/>
      <c r="M35" s="486"/>
      <c r="N35" s="486"/>
      <c r="O35" s="486"/>
      <c r="P35" s="486"/>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5"/>
      <c r="BD35" s="495"/>
      <c r="BE35" s="495"/>
      <c r="BF35" s="495"/>
      <c r="BG35" s="495"/>
      <c r="BH35" s="495"/>
      <c r="BI35" s="495"/>
      <c r="BJ35" s="495"/>
      <c r="BK35" s="495"/>
      <c r="BL35" s="495"/>
      <c r="BM35" s="495"/>
      <c r="BN35" s="495"/>
      <c r="BO35" s="495"/>
      <c r="BP35" s="495"/>
      <c r="BQ35" s="495"/>
      <c r="BR35" s="495"/>
      <c r="BS35" s="495"/>
      <c r="BT35" s="495"/>
      <c r="BU35" s="495"/>
      <c r="BV35" s="495"/>
      <c r="BW35" s="495"/>
      <c r="BX35" s="495"/>
      <c r="BY35" s="495"/>
      <c r="BZ35" s="495"/>
      <c r="CA35" s="495"/>
      <c r="CB35" s="495"/>
      <c r="CC35" s="495"/>
      <c r="CD35" s="495"/>
      <c r="CE35" s="495"/>
      <c r="CF35" s="495"/>
      <c r="CG35" s="495"/>
      <c r="CH35" s="495"/>
      <c r="CI35" s="495"/>
      <c r="CJ35" s="495"/>
      <c r="CK35" s="495"/>
      <c r="CL35" s="495"/>
      <c r="CM35" s="495"/>
      <c r="CN35" s="495"/>
      <c r="CO35" s="495"/>
      <c r="CP35" s="495"/>
      <c r="CQ35" s="495"/>
      <c r="CR35" s="495"/>
      <c r="CS35" s="495"/>
    </row>
    <row r="36" spans="2:97" s="101" customFormat="1" ht="18" customHeight="1">
      <c r="B36" s="651" t="s">
        <v>384</v>
      </c>
      <c r="C36" s="483" t="s">
        <v>255</v>
      </c>
      <c r="D36" s="483"/>
      <c r="E36" s="483"/>
      <c r="F36" s="483"/>
      <c r="G36" s="483"/>
      <c r="H36" s="483"/>
      <c r="I36" s="483"/>
      <c r="J36" s="483"/>
      <c r="K36" s="483"/>
      <c r="L36" s="485"/>
      <c r="M36" s="486"/>
      <c r="N36" s="486"/>
      <c r="O36" s="486"/>
      <c r="P36" s="486"/>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5"/>
      <c r="AW36" s="495"/>
      <c r="AX36" s="495"/>
      <c r="AY36" s="495"/>
      <c r="AZ36" s="495"/>
      <c r="BA36" s="495"/>
      <c r="BB36" s="495"/>
      <c r="BC36" s="495"/>
      <c r="BD36" s="495"/>
      <c r="BE36" s="495"/>
      <c r="BF36" s="495"/>
      <c r="BG36" s="495"/>
      <c r="BH36" s="495"/>
      <c r="BI36" s="495"/>
      <c r="BJ36" s="495"/>
      <c r="BK36" s="495"/>
      <c r="BL36" s="495"/>
      <c r="BM36" s="495"/>
      <c r="BN36" s="495"/>
      <c r="BO36" s="495"/>
      <c r="BP36" s="495"/>
      <c r="BQ36" s="495"/>
      <c r="BR36" s="495"/>
      <c r="BS36" s="495"/>
      <c r="BT36" s="495"/>
      <c r="BU36" s="495"/>
      <c r="BV36" s="495"/>
      <c r="BW36" s="495"/>
      <c r="BX36" s="495"/>
      <c r="BY36" s="495"/>
      <c r="BZ36" s="495"/>
      <c r="CA36" s="495"/>
      <c r="CB36" s="495"/>
      <c r="CC36" s="495"/>
      <c r="CD36" s="495"/>
      <c r="CE36" s="495"/>
      <c r="CF36" s="495"/>
      <c r="CG36" s="495"/>
      <c r="CH36" s="495"/>
      <c r="CI36" s="495"/>
      <c r="CJ36" s="495"/>
      <c r="CK36" s="495"/>
      <c r="CL36" s="495"/>
      <c r="CM36" s="495"/>
      <c r="CN36" s="495"/>
      <c r="CO36" s="495"/>
      <c r="CP36" s="495"/>
      <c r="CQ36" s="495"/>
      <c r="CR36" s="495"/>
      <c r="CS36" s="495"/>
    </row>
    <row r="37" spans="2:97" s="101" customFormat="1" ht="18" customHeight="1">
      <c r="B37" s="482" t="s">
        <v>384</v>
      </c>
      <c r="C37" s="483" t="s">
        <v>256</v>
      </c>
      <c r="D37" s="483"/>
      <c r="E37" s="483"/>
      <c r="F37" s="483"/>
      <c r="G37" s="483"/>
      <c r="H37" s="483"/>
      <c r="I37" s="483"/>
      <c r="J37" s="483"/>
      <c r="K37" s="483"/>
      <c r="L37" s="485"/>
      <c r="M37" s="486"/>
      <c r="N37" s="486"/>
      <c r="O37" s="486"/>
      <c r="P37" s="486"/>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5"/>
      <c r="BS37" s="495"/>
      <c r="BT37" s="495"/>
      <c r="BU37" s="495"/>
      <c r="BV37" s="495"/>
      <c r="BW37" s="495"/>
      <c r="BX37" s="495"/>
      <c r="BY37" s="495"/>
      <c r="BZ37" s="495"/>
      <c r="CA37" s="495"/>
      <c r="CB37" s="495"/>
      <c r="CC37" s="495"/>
      <c r="CD37" s="495"/>
      <c r="CE37" s="495"/>
      <c r="CF37" s="495"/>
      <c r="CG37" s="495"/>
      <c r="CH37" s="495"/>
      <c r="CI37" s="495"/>
      <c r="CJ37" s="495"/>
      <c r="CK37" s="495"/>
      <c r="CL37" s="495"/>
      <c r="CM37" s="495"/>
      <c r="CN37" s="495"/>
      <c r="CO37" s="495"/>
      <c r="CP37" s="495"/>
      <c r="CQ37" s="495"/>
      <c r="CR37" s="495"/>
      <c r="CS37" s="495"/>
    </row>
    <row r="38" spans="2:97" s="101" customFormat="1" ht="18" customHeight="1">
      <c r="B38" s="482" t="s">
        <v>384</v>
      </c>
      <c r="C38" s="483" t="s">
        <v>257</v>
      </c>
      <c r="D38" s="484"/>
      <c r="E38" s="484"/>
      <c r="F38" s="484"/>
      <c r="G38" s="484"/>
      <c r="H38" s="484"/>
      <c r="I38" s="484"/>
      <c r="J38" s="484"/>
      <c r="K38" s="484"/>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495"/>
      <c r="BC38" s="495"/>
      <c r="BD38" s="495"/>
      <c r="BE38" s="495"/>
      <c r="BF38" s="495"/>
      <c r="BG38" s="495"/>
      <c r="BH38" s="495"/>
      <c r="BI38" s="495"/>
      <c r="BJ38" s="495"/>
      <c r="BK38" s="495"/>
      <c r="BL38" s="495"/>
      <c r="BM38" s="495"/>
      <c r="BN38" s="495"/>
      <c r="BO38" s="495"/>
      <c r="BP38" s="495"/>
      <c r="BQ38" s="495"/>
      <c r="BR38" s="495"/>
      <c r="BS38" s="495"/>
      <c r="BT38" s="495"/>
      <c r="BU38" s="495"/>
      <c r="BV38" s="495"/>
      <c r="BW38" s="495"/>
      <c r="BX38" s="495"/>
      <c r="BY38" s="495"/>
      <c r="BZ38" s="495"/>
      <c r="CA38" s="495"/>
      <c r="CB38" s="495"/>
      <c r="CC38" s="495"/>
      <c r="CD38" s="495"/>
      <c r="CE38" s="495"/>
      <c r="CF38" s="495"/>
      <c r="CG38" s="495"/>
      <c r="CH38" s="495"/>
      <c r="CI38" s="495"/>
      <c r="CJ38" s="495"/>
      <c r="CK38" s="495"/>
      <c r="CL38" s="495"/>
      <c r="CM38" s="495"/>
      <c r="CN38" s="495"/>
      <c r="CO38" s="495"/>
      <c r="CP38" s="495"/>
      <c r="CQ38" s="495"/>
      <c r="CR38" s="495"/>
      <c r="CS38" s="495"/>
    </row>
    <row r="39" spans="2:97" s="101" customFormat="1" ht="18" customHeight="1">
      <c r="B39" s="482" t="s">
        <v>384</v>
      </c>
      <c r="C39" s="483" t="s">
        <v>258</v>
      </c>
      <c r="D39" s="483"/>
      <c r="E39" s="483"/>
      <c r="F39" s="483"/>
      <c r="G39" s="483"/>
      <c r="H39" s="483"/>
      <c r="I39" s="483"/>
      <c r="J39" s="483"/>
      <c r="K39" s="483"/>
      <c r="L39" s="485"/>
      <c r="M39" s="486"/>
      <c r="N39" s="486"/>
      <c r="O39" s="486"/>
      <c r="P39" s="486"/>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c r="BV39" s="495"/>
      <c r="BW39" s="495"/>
      <c r="BX39" s="495"/>
      <c r="BY39" s="495"/>
      <c r="BZ39" s="495"/>
      <c r="CA39" s="495"/>
      <c r="CB39" s="495"/>
      <c r="CC39" s="495"/>
      <c r="CD39" s="495"/>
      <c r="CE39" s="495"/>
      <c r="CF39" s="495"/>
      <c r="CG39" s="495"/>
      <c r="CH39" s="495"/>
      <c r="CI39" s="495"/>
      <c r="CJ39" s="495"/>
      <c r="CK39" s="495"/>
      <c r="CL39" s="495"/>
      <c r="CM39" s="495"/>
      <c r="CN39" s="495"/>
      <c r="CO39" s="495"/>
      <c r="CP39" s="495"/>
      <c r="CQ39" s="495"/>
      <c r="CR39" s="495"/>
      <c r="CS39" s="495"/>
    </row>
    <row r="40" s="585" customFormat="1" ht="15.75" customHeight="1"/>
    <row r="41" s="507" customFormat="1" ht="15.75" customHeight="1">
      <c r="I41" s="508"/>
    </row>
    <row r="42" spans="2:16" s="509" customFormat="1" ht="15.75" customHeight="1">
      <c r="B42" s="1773" t="s">
        <v>273</v>
      </c>
      <c r="C42" s="1773"/>
      <c r="D42" s="1773"/>
      <c r="E42" s="1773"/>
      <c r="F42" s="1773"/>
      <c r="G42" s="1773"/>
      <c r="H42" s="1773"/>
      <c r="I42" s="1773"/>
      <c r="J42" s="1773"/>
      <c r="K42" s="1773"/>
      <c r="L42" s="1773"/>
      <c r="M42" s="1773"/>
      <c r="N42" s="1773"/>
      <c r="O42" s="1773"/>
      <c r="P42" s="1773"/>
    </row>
    <row r="43" spans="2:16" s="433" customFormat="1" ht="15.75" customHeight="1">
      <c r="B43" s="1767" t="s">
        <v>869</v>
      </c>
      <c r="C43" s="1767"/>
      <c r="D43" s="1767"/>
      <c r="E43" s="1767"/>
      <c r="F43" s="1767"/>
      <c r="G43" s="1767"/>
      <c r="H43" s="1767"/>
      <c r="I43" s="1767"/>
      <c r="J43" s="1767"/>
      <c r="K43" s="1767"/>
      <c r="L43" s="1767"/>
      <c r="M43" s="1767"/>
      <c r="N43" s="1767"/>
      <c r="O43" s="1767"/>
      <c r="P43" s="1767"/>
    </row>
    <row r="44" spans="2:97" s="496" customFormat="1" ht="15.75" customHeight="1">
      <c r="B44" s="1772" t="s">
        <v>573</v>
      </c>
      <c r="C44" s="1772"/>
      <c r="D44" s="1772"/>
      <c r="E44" s="1772"/>
      <c r="F44" s="1772"/>
      <c r="G44" s="1772"/>
      <c r="H44" s="1772"/>
      <c r="I44" s="1772"/>
      <c r="J44" s="1772"/>
      <c r="K44" s="1772"/>
      <c r="L44" s="1772"/>
      <c r="M44" s="1772"/>
      <c r="N44" s="1772"/>
      <c r="O44" s="1772"/>
      <c r="P44" s="1772"/>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497"/>
      <c r="BG44" s="497"/>
      <c r="BH44" s="497"/>
      <c r="BI44" s="497"/>
      <c r="BJ44" s="497"/>
      <c r="BK44" s="497"/>
      <c r="BL44" s="497"/>
      <c r="BM44" s="497"/>
      <c r="BN44" s="497"/>
      <c r="BO44" s="497"/>
      <c r="BP44" s="497"/>
      <c r="BQ44" s="497"/>
      <c r="BR44" s="497"/>
      <c r="BS44" s="497"/>
      <c r="BT44" s="497"/>
      <c r="BU44" s="497"/>
      <c r="BV44" s="497"/>
      <c r="BW44" s="497"/>
      <c r="BX44" s="497"/>
      <c r="BY44" s="497"/>
      <c r="BZ44" s="497"/>
      <c r="CA44" s="497"/>
      <c r="CB44" s="497"/>
      <c r="CC44" s="497"/>
      <c r="CD44" s="497"/>
      <c r="CE44" s="497"/>
      <c r="CF44" s="497"/>
      <c r="CG44" s="497"/>
      <c r="CH44" s="497"/>
      <c r="CI44" s="497"/>
      <c r="CJ44" s="497"/>
      <c r="CK44" s="497"/>
      <c r="CL44" s="497"/>
      <c r="CM44" s="497"/>
      <c r="CN44" s="497"/>
      <c r="CO44" s="497"/>
      <c r="CP44" s="497"/>
      <c r="CQ44" s="497"/>
      <c r="CR44" s="497"/>
      <c r="CS44" s="497"/>
    </row>
    <row r="45" spans="2:97" s="101" customFormat="1" ht="18" customHeight="1">
      <c r="B45" s="482" t="s">
        <v>384</v>
      </c>
      <c r="C45" s="483" t="s">
        <v>480</v>
      </c>
      <c r="D45" s="483"/>
      <c r="E45" s="483"/>
      <c r="F45" s="483"/>
      <c r="G45" s="483"/>
      <c r="H45" s="483"/>
      <c r="I45" s="483"/>
      <c r="J45" s="483"/>
      <c r="K45" s="483"/>
      <c r="L45" s="485"/>
      <c r="M45" s="486"/>
      <c r="N45" s="486"/>
      <c r="O45" s="486"/>
      <c r="P45" s="486"/>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5"/>
      <c r="BQ45" s="495"/>
      <c r="BR45" s="495"/>
      <c r="BS45" s="495"/>
      <c r="BT45" s="495"/>
      <c r="BU45" s="495"/>
      <c r="BV45" s="495"/>
      <c r="BW45" s="495"/>
      <c r="BX45" s="495"/>
      <c r="BY45" s="495"/>
      <c r="BZ45" s="495"/>
      <c r="CA45" s="495"/>
      <c r="CB45" s="495"/>
      <c r="CC45" s="495"/>
      <c r="CD45" s="495"/>
      <c r="CE45" s="495"/>
      <c r="CF45" s="495"/>
      <c r="CG45" s="495"/>
      <c r="CH45" s="495"/>
      <c r="CI45" s="495"/>
      <c r="CJ45" s="495"/>
      <c r="CK45" s="495"/>
      <c r="CL45" s="495"/>
      <c r="CM45" s="495"/>
      <c r="CN45" s="495"/>
      <c r="CO45" s="495"/>
      <c r="CP45" s="495"/>
      <c r="CQ45" s="495"/>
      <c r="CR45" s="495"/>
      <c r="CS45" s="495"/>
    </row>
    <row r="46" spans="2:97" s="101" customFormat="1" ht="18" customHeight="1">
      <c r="B46" s="651" t="s">
        <v>384</v>
      </c>
      <c r="C46" s="483" t="s">
        <v>548</v>
      </c>
      <c r="D46" s="483"/>
      <c r="E46" s="483"/>
      <c r="F46" s="483"/>
      <c r="G46" s="483"/>
      <c r="H46" s="483"/>
      <c r="I46" s="483"/>
      <c r="J46" s="483"/>
      <c r="K46" s="483"/>
      <c r="L46" s="485"/>
      <c r="M46" s="486"/>
      <c r="N46" s="486"/>
      <c r="O46" s="486"/>
      <c r="P46" s="486"/>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495"/>
      <c r="AY46" s="495"/>
      <c r="AZ46" s="495"/>
      <c r="BA46" s="495"/>
      <c r="BB46" s="495"/>
      <c r="BC46" s="495"/>
      <c r="BD46" s="495"/>
      <c r="BE46" s="495"/>
      <c r="BF46" s="495"/>
      <c r="BG46" s="495"/>
      <c r="BH46" s="495"/>
      <c r="BI46" s="495"/>
      <c r="BJ46" s="495"/>
      <c r="BK46" s="495"/>
      <c r="BL46" s="495"/>
      <c r="BM46" s="495"/>
      <c r="BN46" s="495"/>
      <c r="BO46" s="495"/>
      <c r="BP46" s="495"/>
      <c r="BQ46" s="495"/>
      <c r="BR46" s="495"/>
      <c r="BS46" s="495"/>
      <c r="BT46" s="495"/>
      <c r="BU46" s="495"/>
      <c r="BV46" s="495"/>
      <c r="BW46" s="495"/>
      <c r="BX46" s="495"/>
      <c r="BY46" s="495"/>
      <c r="BZ46" s="495"/>
      <c r="CA46" s="495"/>
      <c r="CB46" s="495"/>
      <c r="CC46" s="495"/>
      <c r="CD46" s="495"/>
      <c r="CE46" s="495"/>
      <c r="CF46" s="495"/>
      <c r="CG46" s="495"/>
      <c r="CH46" s="495"/>
      <c r="CI46" s="495"/>
      <c r="CJ46" s="495"/>
      <c r="CK46" s="495"/>
      <c r="CL46" s="495"/>
      <c r="CM46" s="495"/>
      <c r="CN46" s="495"/>
      <c r="CO46" s="495"/>
      <c r="CP46" s="495"/>
      <c r="CQ46" s="495"/>
      <c r="CR46" s="495"/>
      <c r="CS46" s="495"/>
    </row>
    <row r="47" spans="1:16" s="483" customFormat="1" ht="18" customHeight="1">
      <c r="A47" s="101"/>
      <c r="B47" s="482" t="s">
        <v>384</v>
      </c>
      <c r="C47" s="483" t="s">
        <v>882</v>
      </c>
      <c r="L47" s="485"/>
      <c r="M47" s="486"/>
      <c r="N47" s="486"/>
      <c r="O47" s="486"/>
      <c r="P47" s="486"/>
    </row>
    <row r="48" s="585" customFormat="1" ht="15.75" customHeight="1"/>
    <row r="49" s="697" customFormat="1" ht="15.75" customHeight="1">
      <c r="I49" s="698"/>
    </row>
    <row r="50" spans="2:16" s="699" customFormat="1" ht="15.75" customHeight="1">
      <c r="B50" s="1771" t="s">
        <v>842</v>
      </c>
      <c r="C50" s="1771"/>
      <c r="D50" s="1771"/>
      <c r="E50" s="1771"/>
      <c r="F50" s="1771"/>
      <c r="G50" s="1771"/>
      <c r="H50" s="1771"/>
      <c r="I50" s="1771"/>
      <c r="J50" s="1771"/>
      <c r="K50" s="1771"/>
      <c r="L50" s="1771"/>
      <c r="M50" s="1771"/>
      <c r="N50" s="1771"/>
      <c r="O50" s="1771"/>
      <c r="P50" s="1771"/>
    </row>
    <row r="51" spans="2:16" s="433" customFormat="1" ht="15.75" customHeight="1">
      <c r="B51" s="1767" t="s">
        <v>844</v>
      </c>
      <c r="C51" s="1767"/>
      <c r="D51" s="1767"/>
      <c r="E51" s="1767"/>
      <c r="F51" s="1767"/>
      <c r="G51" s="1767"/>
      <c r="H51" s="1767"/>
      <c r="I51" s="1767"/>
      <c r="J51" s="1767"/>
      <c r="K51" s="1767"/>
      <c r="L51" s="1767"/>
      <c r="M51" s="1767"/>
      <c r="N51" s="1767"/>
      <c r="O51" s="1767"/>
      <c r="P51" s="1767"/>
    </row>
    <row r="52" spans="2:97" s="496" customFormat="1" ht="15.75" customHeight="1">
      <c r="B52" s="1772" t="s">
        <v>843</v>
      </c>
      <c r="C52" s="1772"/>
      <c r="D52" s="1772"/>
      <c r="E52" s="1772"/>
      <c r="F52" s="1772"/>
      <c r="G52" s="1772"/>
      <c r="H52" s="1772"/>
      <c r="I52" s="1772"/>
      <c r="J52" s="1772"/>
      <c r="K52" s="1772"/>
      <c r="L52" s="1772"/>
      <c r="M52" s="1772"/>
      <c r="N52" s="1772"/>
      <c r="O52" s="1772"/>
      <c r="P52" s="1772"/>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c r="BN52" s="497"/>
      <c r="BO52" s="497"/>
      <c r="BP52" s="497"/>
      <c r="BQ52" s="497"/>
      <c r="BR52" s="497"/>
      <c r="BS52" s="497"/>
      <c r="BT52" s="497"/>
      <c r="BU52" s="497"/>
      <c r="BV52" s="497"/>
      <c r="BW52" s="497"/>
      <c r="BX52" s="497"/>
      <c r="BY52" s="497"/>
      <c r="BZ52" s="497"/>
      <c r="CA52" s="497"/>
      <c r="CB52" s="497"/>
      <c r="CC52" s="497"/>
      <c r="CD52" s="497"/>
      <c r="CE52" s="497"/>
      <c r="CF52" s="497"/>
      <c r="CG52" s="497"/>
      <c r="CH52" s="497"/>
      <c r="CI52" s="497"/>
      <c r="CJ52" s="497"/>
      <c r="CK52" s="497"/>
      <c r="CL52" s="497"/>
      <c r="CM52" s="497"/>
      <c r="CN52" s="497"/>
      <c r="CO52" s="497"/>
      <c r="CP52" s="497"/>
      <c r="CQ52" s="497"/>
      <c r="CR52" s="497"/>
      <c r="CS52" s="497"/>
    </row>
    <row r="53" spans="2:97" s="101" customFormat="1" ht="18" customHeight="1">
      <c r="B53" s="482" t="s">
        <v>384</v>
      </c>
      <c r="C53" s="483" t="s">
        <v>686</v>
      </c>
      <c r="D53" s="483"/>
      <c r="E53" s="483"/>
      <c r="F53" s="483"/>
      <c r="G53" s="483"/>
      <c r="H53" s="651"/>
      <c r="I53" s="483"/>
      <c r="J53" s="483"/>
      <c r="K53" s="483"/>
      <c r="L53" s="485"/>
      <c r="M53" s="486"/>
      <c r="N53" s="486"/>
      <c r="O53" s="486"/>
      <c r="P53" s="486"/>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5"/>
      <c r="BD53" s="495"/>
      <c r="BE53" s="495"/>
      <c r="BF53" s="495"/>
      <c r="BG53" s="495"/>
      <c r="BH53" s="495"/>
      <c r="BI53" s="495"/>
      <c r="BJ53" s="495"/>
      <c r="BK53" s="495"/>
      <c r="BL53" s="495"/>
      <c r="BM53" s="495"/>
      <c r="BN53" s="495"/>
      <c r="BO53" s="495"/>
      <c r="BP53" s="495"/>
      <c r="BQ53" s="495"/>
      <c r="BR53" s="495"/>
      <c r="BS53" s="495"/>
      <c r="BT53" s="495"/>
      <c r="BU53" s="495"/>
      <c r="BV53" s="495"/>
      <c r="BW53" s="495"/>
      <c r="BX53" s="495"/>
      <c r="BY53" s="495"/>
      <c r="BZ53" s="495"/>
      <c r="CA53" s="495"/>
      <c r="CB53" s="495"/>
      <c r="CC53" s="495"/>
      <c r="CD53" s="495"/>
      <c r="CE53" s="495"/>
      <c r="CF53" s="495"/>
      <c r="CG53" s="495"/>
      <c r="CH53" s="495"/>
      <c r="CI53" s="495"/>
      <c r="CJ53" s="495"/>
      <c r="CK53" s="495"/>
      <c r="CL53" s="495"/>
      <c r="CM53" s="495"/>
      <c r="CN53" s="495"/>
      <c r="CO53" s="495"/>
      <c r="CP53" s="495"/>
      <c r="CQ53" s="495"/>
      <c r="CR53" s="495"/>
      <c r="CS53" s="495"/>
    </row>
    <row r="54" spans="2:97" s="101" customFormat="1" ht="18" customHeight="1">
      <c r="B54" s="482" t="s">
        <v>384</v>
      </c>
      <c r="C54" s="483" t="s">
        <v>687</v>
      </c>
      <c r="D54" s="483"/>
      <c r="E54" s="483"/>
      <c r="F54" s="483"/>
      <c r="G54" s="483"/>
      <c r="H54" s="651"/>
      <c r="I54" s="483"/>
      <c r="J54" s="483"/>
      <c r="K54" s="483"/>
      <c r="L54" s="485"/>
      <c r="M54" s="486"/>
      <c r="N54" s="486"/>
      <c r="O54" s="486"/>
      <c r="P54" s="486"/>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c r="BM54" s="495"/>
      <c r="BN54" s="495"/>
      <c r="BO54" s="495"/>
      <c r="BP54" s="495"/>
      <c r="BQ54" s="495"/>
      <c r="BR54" s="495"/>
      <c r="BS54" s="495"/>
      <c r="BT54" s="495"/>
      <c r="BU54" s="495"/>
      <c r="BV54" s="495"/>
      <c r="BW54" s="495"/>
      <c r="BX54" s="495"/>
      <c r="BY54" s="495"/>
      <c r="BZ54" s="495"/>
      <c r="CA54" s="495"/>
      <c r="CB54" s="495"/>
      <c r="CC54" s="495"/>
      <c r="CD54" s="495"/>
      <c r="CE54" s="495"/>
      <c r="CF54" s="495"/>
      <c r="CG54" s="495"/>
      <c r="CH54" s="495"/>
      <c r="CI54" s="495"/>
      <c r="CJ54" s="495"/>
      <c r="CK54" s="495"/>
      <c r="CL54" s="495"/>
      <c r="CM54" s="495"/>
      <c r="CN54" s="495"/>
      <c r="CO54" s="495"/>
      <c r="CP54" s="495"/>
      <c r="CQ54" s="495"/>
      <c r="CR54" s="495"/>
      <c r="CS54" s="495"/>
    </row>
    <row r="55" spans="2:97" s="101" customFormat="1" ht="18" customHeight="1">
      <c r="B55" s="482" t="s">
        <v>384</v>
      </c>
      <c r="C55" s="483" t="s">
        <v>688</v>
      </c>
      <c r="D55" s="483"/>
      <c r="E55" s="483"/>
      <c r="F55" s="483"/>
      <c r="G55" s="483"/>
      <c r="H55" s="651"/>
      <c r="I55" s="483"/>
      <c r="J55" s="483"/>
      <c r="K55" s="483"/>
      <c r="L55" s="485"/>
      <c r="M55" s="486"/>
      <c r="N55" s="486"/>
      <c r="O55" s="486"/>
      <c r="P55" s="486"/>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495"/>
      <c r="BM55" s="495"/>
      <c r="BN55" s="495"/>
      <c r="BO55" s="495"/>
      <c r="BP55" s="495"/>
      <c r="BQ55" s="495"/>
      <c r="BR55" s="495"/>
      <c r="BS55" s="495"/>
      <c r="BT55" s="495"/>
      <c r="BU55" s="495"/>
      <c r="BV55" s="495"/>
      <c r="BW55" s="495"/>
      <c r="BX55" s="495"/>
      <c r="BY55" s="495"/>
      <c r="BZ55" s="495"/>
      <c r="CA55" s="495"/>
      <c r="CB55" s="495"/>
      <c r="CC55" s="495"/>
      <c r="CD55" s="495"/>
      <c r="CE55" s="495"/>
      <c r="CF55" s="495"/>
      <c r="CG55" s="495"/>
      <c r="CH55" s="495"/>
      <c r="CI55" s="495"/>
      <c r="CJ55" s="495"/>
      <c r="CK55" s="495"/>
      <c r="CL55" s="495"/>
      <c r="CM55" s="495"/>
      <c r="CN55" s="495"/>
      <c r="CO55" s="495"/>
      <c r="CP55" s="495"/>
      <c r="CQ55" s="495"/>
      <c r="CR55" s="495"/>
      <c r="CS55" s="495"/>
    </row>
    <row r="56" s="585" customFormat="1" ht="15.75" customHeight="1"/>
    <row r="57" s="498" customFormat="1" ht="15.75" customHeight="1">
      <c r="I57" s="499"/>
    </row>
    <row r="58" spans="2:16" s="500" customFormat="1" ht="15.75" customHeight="1">
      <c r="B58" s="1776" t="s">
        <v>552</v>
      </c>
      <c r="C58" s="1776"/>
      <c r="D58" s="1776"/>
      <c r="E58" s="1776"/>
      <c r="F58" s="1776"/>
      <c r="G58" s="1776"/>
      <c r="H58" s="1776"/>
      <c r="I58" s="1776"/>
      <c r="J58" s="1776"/>
      <c r="K58" s="1776"/>
      <c r="L58" s="1776"/>
      <c r="M58" s="1776"/>
      <c r="N58" s="1776"/>
      <c r="O58" s="1776"/>
      <c r="P58" s="1776"/>
    </row>
    <row r="59" spans="2:16" s="433" customFormat="1" ht="15.75" customHeight="1">
      <c r="B59" s="1767" t="s">
        <v>871</v>
      </c>
      <c r="C59" s="1767"/>
      <c r="D59" s="1767"/>
      <c r="E59" s="1767"/>
      <c r="F59" s="1767"/>
      <c r="G59" s="1767"/>
      <c r="H59" s="1767"/>
      <c r="I59" s="1767"/>
      <c r="J59" s="1767"/>
      <c r="K59" s="1767"/>
      <c r="L59" s="1767"/>
      <c r="M59" s="1767"/>
      <c r="N59" s="1767"/>
      <c r="O59" s="1767"/>
      <c r="P59" s="1767"/>
    </row>
    <row r="60" spans="2:97" s="493" customFormat="1" ht="15.75" customHeight="1">
      <c r="B60" s="1768" t="s">
        <v>576</v>
      </c>
      <c r="C60" s="1768"/>
      <c r="D60" s="1768"/>
      <c r="E60" s="1768"/>
      <c r="F60" s="1768"/>
      <c r="G60" s="1768"/>
      <c r="H60" s="1768"/>
      <c r="I60" s="1768"/>
      <c r="J60" s="1768"/>
      <c r="K60" s="1768"/>
      <c r="L60" s="1768"/>
      <c r="M60" s="1768"/>
      <c r="N60" s="1768"/>
      <c r="O60" s="1768"/>
      <c r="P60" s="1768"/>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4"/>
      <c r="AY60" s="494"/>
      <c r="AZ60" s="494"/>
      <c r="BA60" s="494"/>
      <c r="BB60" s="494"/>
      <c r="BC60" s="494"/>
      <c r="BD60" s="494"/>
      <c r="BE60" s="494"/>
      <c r="BF60" s="494"/>
      <c r="BG60" s="494"/>
      <c r="BH60" s="494"/>
      <c r="BI60" s="494"/>
      <c r="BJ60" s="494"/>
      <c r="BK60" s="494"/>
      <c r="BL60" s="494"/>
      <c r="BM60" s="494"/>
      <c r="BN60" s="494"/>
      <c r="BO60" s="494"/>
      <c r="BP60" s="494"/>
      <c r="BQ60" s="494"/>
      <c r="BR60" s="494"/>
      <c r="BS60" s="494"/>
      <c r="BT60" s="494"/>
      <c r="BU60" s="494"/>
      <c r="BV60" s="494"/>
      <c r="BW60" s="494"/>
      <c r="BX60" s="494"/>
      <c r="BY60" s="494"/>
      <c r="BZ60" s="494"/>
      <c r="CA60" s="494"/>
      <c r="CB60" s="494"/>
      <c r="CC60" s="494"/>
      <c r="CD60" s="494"/>
      <c r="CE60" s="494"/>
      <c r="CF60" s="494"/>
      <c r="CG60" s="494"/>
      <c r="CH60" s="494"/>
      <c r="CI60" s="494"/>
      <c r="CJ60" s="494"/>
      <c r="CK60" s="494"/>
      <c r="CL60" s="494"/>
      <c r="CM60" s="494"/>
      <c r="CN60" s="494"/>
      <c r="CO60" s="494"/>
      <c r="CP60" s="494"/>
      <c r="CQ60" s="494"/>
      <c r="CR60" s="494"/>
      <c r="CS60" s="494"/>
    </row>
    <row r="61" spans="2:97" s="101" customFormat="1" ht="16.5" customHeight="1">
      <c r="B61" s="482" t="s">
        <v>384</v>
      </c>
      <c r="C61" s="1186" t="s">
        <v>462</v>
      </c>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4"/>
      <c r="AY61" s="484"/>
      <c r="AZ61" s="484"/>
      <c r="BA61" s="484"/>
      <c r="BB61" s="484"/>
      <c r="BC61" s="484"/>
      <c r="BD61" s="484"/>
      <c r="BE61" s="484"/>
      <c r="BF61" s="484"/>
      <c r="BG61" s="484"/>
      <c r="BH61" s="484"/>
      <c r="BI61" s="484"/>
      <c r="BJ61" s="484"/>
      <c r="BK61" s="484"/>
      <c r="BL61" s="484"/>
      <c r="BM61" s="484"/>
      <c r="BN61" s="484"/>
      <c r="BO61" s="484"/>
      <c r="BP61" s="484"/>
      <c r="BQ61" s="484"/>
      <c r="BR61" s="484"/>
      <c r="BS61" s="484"/>
      <c r="BT61" s="484"/>
      <c r="BU61" s="484"/>
      <c r="BV61" s="484"/>
      <c r="BW61" s="484"/>
      <c r="BX61" s="484"/>
      <c r="BY61" s="484"/>
      <c r="BZ61" s="484"/>
      <c r="CA61" s="484"/>
      <c r="CB61" s="484"/>
      <c r="CC61" s="484"/>
      <c r="CD61" s="484"/>
      <c r="CE61" s="484"/>
      <c r="CF61" s="484"/>
      <c r="CG61" s="484"/>
      <c r="CH61" s="484"/>
      <c r="CI61" s="484"/>
      <c r="CJ61" s="484"/>
      <c r="CK61" s="484"/>
      <c r="CL61" s="484"/>
      <c r="CM61" s="484"/>
      <c r="CN61" s="484"/>
      <c r="CO61" s="484"/>
      <c r="CP61" s="484"/>
      <c r="CQ61" s="484"/>
      <c r="CR61" s="484"/>
      <c r="CS61" s="484"/>
    </row>
    <row r="62" spans="2:97" s="101" customFormat="1" ht="16.5" customHeight="1">
      <c r="B62" s="482"/>
      <c r="C62" s="1186" t="s">
        <v>461</v>
      </c>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c r="AS62" s="484"/>
      <c r="AT62" s="484"/>
      <c r="AU62" s="484"/>
      <c r="AV62" s="484"/>
      <c r="AW62" s="484"/>
      <c r="AX62" s="484"/>
      <c r="AY62" s="484"/>
      <c r="AZ62" s="484"/>
      <c r="BA62" s="484"/>
      <c r="BB62" s="484"/>
      <c r="BC62" s="484"/>
      <c r="BD62" s="484"/>
      <c r="BE62" s="484"/>
      <c r="BF62" s="484"/>
      <c r="BG62" s="484"/>
      <c r="BH62" s="484"/>
      <c r="BI62" s="484"/>
      <c r="BJ62" s="484"/>
      <c r="BK62" s="484"/>
      <c r="BL62" s="484"/>
      <c r="BM62" s="484"/>
      <c r="BN62" s="484"/>
      <c r="BO62" s="484"/>
      <c r="BP62" s="484"/>
      <c r="BQ62" s="484"/>
      <c r="BR62" s="484"/>
      <c r="BS62" s="484"/>
      <c r="BT62" s="484"/>
      <c r="BU62" s="484"/>
      <c r="BV62" s="484"/>
      <c r="BW62" s="484"/>
      <c r="BX62" s="484"/>
      <c r="BY62" s="484"/>
      <c r="BZ62" s="484"/>
      <c r="CA62" s="484"/>
      <c r="CB62" s="484"/>
      <c r="CC62" s="484"/>
      <c r="CD62" s="484"/>
      <c r="CE62" s="484"/>
      <c r="CF62" s="484"/>
      <c r="CG62" s="484"/>
      <c r="CH62" s="484"/>
      <c r="CI62" s="484"/>
      <c r="CJ62" s="484"/>
      <c r="CK62" s="484"/>
      <c r="CL62" s="484"/>
      <c r="CM62" s="484"/>
      <c r="CN62" s="484"/>
      <c r="CO62" s="484"/>
      <c r="CP62" s="484"/>
      <c r="CQ62" s="484"/>
      <c r="CR62" s="484"/>
      <c r="CS62" s="484"/>
    </row>
    <row r="63" spans="2:97" s="101" customFormat="1" ht="16.5" customHeight="1">
      <c r="B63" s="482" t="s">
        <v>384</v>
      </c>
      <c r="C63" s="1186" t="s">
        <v>464</v>
      </c>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484"/>
      <c r="BE63" s="484"/>
      <c r="BF63" s="484"/>
      <c r="BG63" s="484"/>
      <c r="BH63" s="484"/>
      <c r="BI63" s="484"/>
      <c r="BJ63" s="484"/>
      <c r="BK63" s="484"/>
      <c r="BL63" s="484"/>
      <c r="BM63" s="484"/>
      <c r="BN63" s="484"/>
      <c r="BO63" s="484"/>
      <c r="BP63" s="484"/>
      <c r="BQ63" s="484"/>
      <c r="BR63" s="484"/>
      <c r="BS63" s="484"/>
      <c r="BT63" s="484"/>
      <c r="BU63" s="484"/>
      <c r="BV63" s="484"/>
      <c r="BW63" s="484"/>
      <c r="BX63" s="484"/>
      <c r="BY63" s="484"/>
      <c r="BZ63" s="484"/>
      <c r="CA63" s="484"/>
      <c r="CB63" s="484"/>
      <c r="CC63" s="484"/>
      <c r="CD63" s="484"/>
      <c r="CE63" s="484"/>
      <c r="CF63" s="484"/>
      <c r="CG63" s="484"/>
      <c r="CH63" s="484"/>
      <c r="CI63" s="484"/>
      <c r="CJ63" s="484"/>
      <c r="CK63" s="484"/>
      <c r="CL63" s="484"/>
      <c r="CM63" s="484"/>
      <c r="CN63" s="484"/>
      <c r="CO63" s="484"/>
      <c r="CP63" s="484"/>
      <c r="CQ63" s="484"/>
      <c r="CR63" s="484"/>
      <c r="CS63" s="484"/>
    </row>
    <row r="64" spans="2:97" s="101" customFormat="1" ht="16.5" customHeight="1">
      <c r="B64" s="482" t="s">
        <v>384</v>
      </c>
      <c r="C64" s="1186" t="s">
        <v>463</v>
      </c>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4"/>
      <c r="AY64" s="484"/>
      <c r="AZ64" s="484"/>
      <c r="BA64" s="484"/>
      <c r="BB64" s="484"/>
      <c r="BC64" s="484"/>
      <c r="BD64" s="484"/>
      <c r="BE64" s="484"/>
      <c r="BF64" s="484"/>
      <c r="BG64" s="484"/>
      <c r="BH64" s="484"/>
      <c r="BI64" s="484"/>
      <c r="BJ64" s="484"/>
      <c r="BK64" s="484"/>
      <c r="BL64" s="484"/>
      <c r="BM64" s="484"/>
      <c r="BN64" s="484"/>
      <c r="BO64" s="484"/>
      <c r="BP64" s="484"/>
      <c r="BQ64" s="484"/>
      <c r="BR64" s="484"/>
      <c r="BS64" s="484"/>
      <c r="BT64" s="484"/>
      <c r="BU64" s="484"/>
      <c r="BV64" s="484"/>
      <c r="BW64" s="484"/>
      <c r="BX64" s="484"/>
      <c r="BY64" s="484"/>
      <c r="BZ64" s="484"/>
      <c r="CA64" s="484"/>
      <c r="CB64" s="484"/>
      <c r="CC64" s="484"/>
      <c r="CD64" s="484"/>
      <c r="CE64" s="484"/>
      <c r="CF64" s="484"/>
      <c r="CG64" s="484"/>
      <c r="CH64" s="484"/>
      <c r="CI64" s="484"/>
      <c r="CJ64" s="484"/>
      <c r="CK64" s="484"/>
      <c r="CL64" s="484"/>
      <c r="CM64" s="484"/>
      <c r="CN64" s="484"/>
      <c r="CO64" s="484"/>
      <c r="CP64" s="484"/>
      <c r="CQ64" s="484"/>
      <c r="CR64" s="484"/>
      <c r="CS64" s="484"/>
    </row>
    <row r="65" s="585" customFormat="1" ht="15.75" customHeight="1"/>
    <row r="66" s="501" customFormat="1" ht="15.75" customHeight="1">
      <c r="I66" s="502"/>
    </row>
    <row r="67" spans="2:16" s="503" customFormat="1" ht="15.75" customHeight="1">
      <c r="B67" s="1774" t="s">
        <v>538</v>
      </c>
      <c r="C67" s="1774"/>
      <c r="D67" s="1774"/>
      <c r="E67" s="1774"/>
      <c r="F67" s="1774"/>
      <c r="G67" s="1774"/>
      <c r="H67" s="1774"/>
      <c r="I67" s="1774"/>
      <c r="J67" s="1774"/>
      <c r="K67" s="1774"/>
      <c r="L67" s="1774"/>
      <c r="M67" s="1774"/>
      <c r="N67" s="1774"/>
      <c r="O67" s="1774"/>
      <c r="P67" s="1774"/>
    </row>
    <row r="68" spans="2:16" s="433" customFormat="1" ht="15.75" customHeight="1">
      <c r="B68" s="1767" t="s">
        <v>840</v>
      </c>
      <c r="C68" s="1767"/>
      <c r="D68" s="1767"/>
      <c r="E68" s="1767"/>
      <c r="F68" s="1767"/>
      <c r="G68" s="1767"/>
      <c r="H68" s="1767"/>
      <c r="I68" s="1767"/>
      <c r="J68" s="1767"/>
      <c r="K68" s="1767"/>
      <c r="L68" s="1767"/>
      <c r="M68" s="1767"/>
      <c r="N68" s="1767"/>
      <c r="O68" s="1767"/>
      <c r="P68" s="1767"/>
    </row>
    <row r="69" spans="2:97" s="493" customFormat="1" ht="15.75" customHeight="1">
      <c r="B69" s="1768" t="s">
        <v>575</v>
      </c>
      <c r="C69" s="1768"/>
      <c r="D69" s="1768"/>
      <c r="E69" s="1768"/>
      <c r="F69" s="1768"/>
      <c r="G69" s="1768"/>
      <c r="H69" s="1768"/>
      <c r="I69" s="1768"/>
      <c r="J69" s="1768"/>
      <c r="K69" s="1768"/>
      <c r="L69" s="1768"/>
      <c r="M69" s="1768"/>
      <c r="N69" s="1768"/>
      <c r="O69" s="1768"/>
      <c r="P69" s="1768"/>
      <c r="Q69" s="494"/>
      <c r="R69" s="494"/>
      <c r="S69" s="494"/>
      <c r="T69" s="494"/>
      <c r="U69" s="494"/>
      <c r="V69" s="494"/>
      <c r="W69" s="494"/>
      <c r="X69" s="494"/>
      <c r="Y69" s="494"/>
      <c r="Z69" s="494"/>
      <c r="AA69" s="494"/>
      <c r="AB69" s="494"/>
      <c r="AC69" s="494"/>
      <c r="AD69" s="494"/>
      <c r="AE69" s="494"/>
      <c r="AF69" s="494"/>
      <c r="AG69" s="494"/>
      <c r="AH69" s="494"/>
      <c r="AI69" s="494"/>
      <c r="AJ69" s="494"/>
      <c r="AK69" s="494"/>
      <c r="AL69" s="494"/>
      <c r="AM69" s="494"/>
      <c r="AN69" s="494"/>
      <c r="AO69" s="494"/>
      <c r="AP69" s="494"/>
      <c r="AQ69" s="494"/>
      <c r="AR69" s="494"/>
      <c r="AS69" s="494"/>
      <c r="AT69" s="494"/>
      <c r="AU69" s="494"/>
      <c r="AV69" s="494"/>
      <c r="AW69" s="494"/>
      <c r="AX69" s="494"/>
      <c r="AY69" s="494"/>
      <c r="AZ69" s="494"/>
      <c r="BA69" s="494"/>
      <c r="BB69" s="494"/>
      <c r="BC69" s="494"/>
      <c r="BD69" s="494"/>
      <c r="BE69" s="494"/>
      <c r="BF69" s="494"/>
      <c r="BG69" s="494"/>
      <c r="BH69" s="494"/>
      <c r="BI69" s="494"/>
      <c r="BJ69" s="494"/>
      <c r="BK69" s="494"/>
      <c r="BL69" s="494"/>
      <c r="BM69" s="494"/>
      <c r="BN69" s="494"/>
      <c r="BO69" s="494"/>
      <c r="BP69" s="494"/>
      <c r="BQ69" s="494"/>
      <c r="BR69" s="494"/>
      <c r="BS69" s="494"/>
      <c r="BT69" s="494"/>
      <c r="BU69" s="494"/>
      <c r="BV69" s="494"/>
      <c r="BW69" s="494"/>
      <c r="BX69" s="494"/>
      <c r="BY69" s="494"/>
      <c r="BZ69" s="494"/>
      <c r="CA69" s="494"/>
      <c r="CB69" s="494"/>
      <c r="CC69" s="494"/>
      <c r="CD69" s="494"/>
      <c r="CE69" s="494"/>
      <c r="CF69" s="494"/>
      <c r="CG69" s="494"/>
      <c r="CH69" s="494"/>
      <c r="CI69" s="494"/>
      <c r="CJ69" s="494"/>
      <c r="CK69" s="494"/>
      <c r="CL69" s="494"/>
      <c r="CM69" s="494"/>
      <c r="CN69" s="494"/>
      <c r="CO69" s="494"/>
      <c r="CP69" s="494"/>
      <c r="CQ69" s="494"/>
      <c r="CR69" s="494"/>
      <c r="CS69" s="494"/>
    </row>
    <row r="70" spans="2:97" s="567" customFormat="1" ht="15.75">
      <c r="B70" s="568" t="s">
        <v>384</v>
      </c>
      <c r="C70" s="593" t="s">
        <v>221</v>
      </c>
      <c r="D70" s="594"/>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0"/>
      <c r="AM70" s="570"/>
      <c r="AN70" s="570"/>
      <c r="AO70" s="570"/>
      <c r="AP70" s="570"/>
      <c r="AQ70" s="570"/>
      <c r="AR70" s="570"/>
      <c r="AS70" s="570"/>
      <c r="AT70" s="570"/>
      <c r="AU70" s="570"/>
      <c r="AV70" s="570"/>
      <c r="AW70" s="570"/>
      <c r="AX70" s="570"/>
      <c r="AY70" s="570"/>
      <c r="AZ70" s="570"/>
      <c r="BA70" s="570"/>
      <c r="BB70" s="570"/>
      <c r="BC70" s="570"/>
      <c r="BD70" s="570"/>
      <c r="BE70" s="570"/>
      <c r="BF70" s="570"/>
      <c r="BG70" s="570"/>
      <c r="BH70" s="570"/>
      <c r="BI70" s="570"/>
      <c r="BJ70" s="570"/>
      <c r="BK70" s="570"/>
      <c r="BL70" s="570"/>
      <c r="BM70" s="570"/>
      <c r="BN70" s="570"/>
      <c r="BO70" s="570"/>
      <c r="BP70" s="570"/>
      <c r="BQ70" s="570"/>
      <c r="BR70" s="570"/>
      <c r="BS70" s="570"/>
      <c r="BT70" s="570"/>
      <c r="BU70" s="570"/>
      <c r="BV70" s="570"/>
      <c r="BW70" s="570"/>
      <c r="BX70" s="570"/>
      <c r="BY70" s="570"/>
      <c r="BZ70" s="570"/>
      <c r="CA70" s="570"/>
      <c r="CB70" s="570"/>
      <c r="CC70" s="570"/>
      <c r="CD70" s="570"/>
      <c r="CE70" s="570"/>
      <c r="CF70" s="570"/>
      <c r="CG70" s="570"/>
      <c r="CH70" s="570"/>
      <c r="CI70" s="570"/>
      <c r="CJ70" s="570"/>
      <c r="CK70" s="570"/>
      <c r="CL70" s="570"/>
      <c r="CM70" s="570"/>
      <c r="CN70" s="570"/>
      <c r="CO70" s="570"/>
      <c r="CP70" s="570"/>
      <c r="CQ70" s="570"/>
      <c r="CR70" s="570"/>
      <c r="CS70" s="570"/>
    </row>
    <row r="71" spans="2:97" s="567" customFormat="1" ht="15.75">
      <c r="B71" s="568" t="s">
        <v>384</v>
      </c>
      <c r="C71" s="593" t="s">
        <v>222</v>
      </c>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0"/>
      <c r="AM71" s="570"/>
      <c r="AN71" s="570"/>
      <c r="AO71" s="570"/>
      <c r="AP71" s="570"/>
      <c r="AQ71" s="570"/>
      <c r="AR71" s="570"/>
      <c r="AS71" s="570"/>
      <c r="AT71" s="570"/>
      <c r="AU71" s="570"/>
      <c r="AV71" s="570"/>
      <c r="AW71" s="570"/>
      <c r="AX71" s="570"/>
      <c r="AY71" s="570"/>
      <c r="AZ71" s="570"/>
      <c r="BA71" s="570"/>
      <c r="BB71" s="570"/>
      <c r="BC71" s="570"/>
      <c r="BD71" s="570"/>
      <c r="BE71" s="570"/>
      <c r="BF71" s="570"/>
      <c r="BG71" s="570"/>
      <c r="BH71" s="570"/>
      <c r="BI71" s="570"/>
      <c r="BJ71" s="570"/>
      <c r="BK71" s="570"/>
      <c r="BL71" s="570"/>
      <c r="BM71" s="570"/>
      <c r="BN71" s="570"/>
      <c r="BO71" s="570"/>
      <c r="BP71" s="570"/>
      <c r="BQ71" s="570"/>
      <c r="BR71" s="570"/>
      <c r="BS71" s="570"/>
      <c r="BT71" s="570"/>
      <c r="BU71" s="570"/>
      <c r="BV71" s="570"/>
      <c r="BW71" s="570"/>
      <c r="BX71" s="570"/>
      <c r="BY71" s="570"/>
      <c r="BZ71" s="570"/>
      <c r="CA71" s="570"/>
      <c r="CB71" s="570"/>
      <c r="CC71" s="570"/>
      <c r="CD71" s="570"/>
      <c r="CE71" s="570"/>
      <c r="CF71" s="570"/>
      <c r="CG71" s="570"/>
      <c r="CH71" s="570"/>
      <c r="CI71" s="570"/>
      <c r="CJ71" s="570"/>
      <c r="CK71" s="570"/>
      <c r="CL71" s="570"/>
      <c r="CM71" s="570"/>
      <c r="CN71" s="570"/>
      <c r="CO71" s="570"/>
      <c r="CP71" s="570"/>
      <c r="CQ71" s="570"/>
      <c r="CR71" s="570"/>
      <c r="CS71" s="570"/>
    </row>
    <row r="72" spans="2:97" s="567" customFormat="1" ht="15.75">
      <c r="B72" s="568" t="s">
        <v>384</v>
      </c>
      <c r="C72" s="593" t="s">
        <v>223</v>
      </c>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0"/>
      <c r="AY72" s="570"/>
      <c r="AZ72" s="570"/>
      <c r="BA72" s="570"/>
      <c r="BB72" s="570"/>
      <c r="BC72" s="570"/>
      <c r="BD72" s="570"/>
      <c r="BE72" s="570"/>
      <c r="BF72" s="570"/>
      <c r="BG72" s="570"/>
      <c r="BH72" s="570"/>
      <c r="BI72" s="570"/>
      <c r="BJ72" s="570"/>
      <c r="BK72" s="570"/>
      <c r="BL72" s="570"/>
      <c r="BM72" s="570"/>
      <c r="BN72" s="570"/>
      <c r="BO72" s="570"/>
      <c r="BP72" s="570"/>
      <c r="BQ72" s="570"/>
      <c r="BR72" s="570"/>
      <c r="BS72" s="570"/>
      <c r="BT72" s="570"/>
      <c r="BU72" s="570"/>
      <c r="BV72" s="570"/>
      <c r="BW72" s="570"/>
      <c r="BX72" s="570"/>
      <c r="BY72" s="570"/>
      <c r="BZ72" s="570"/>
      <c r="CA72" s="570"/>
      <c r="CB72" s="570"/>
      <c r="CC72" s="570"/>
      <c r="CD72" s="570"/>
      <c r="CE72" s="570"/>
      <c r="CF72" s="570"/>
      <c r="CG72" s="570"/>
      <c r="CH72" s="570"/>
      <c r="CI72" s="570"/>
      <c r="CJ72" s="570"/>
      <c r="CK72" s="570"/>
      <c r="CL72" s="570"/>
      <c r="CM72" s="570"/>
      <c r="CN72" s="570"/>
      <c r="CO72" s="570"/>
      <c r="CP72" s="570"/>
      <c r="CQ72" s="570"/>
      <c r="CR72" s="570"/>
      <c r="CS72" s="570"/>
    </row>
    <row r="73" spans="2:97" s="567" customFormat="1" ht="15.75">
      <c r="B73" s="568" t="s">
        <v>384</v>
      </c>
      <c r="C73" s="593" t="s">
        <v>224</v>
      </c>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70"/>
      <c r="AL73" s="570"/>
      <c r="AM73" s="570"/>
      <c r="AN73" s="570"/>
      <c r="AO73" s="570"/>
      <c r="AP73" s="570"/>
      <c r="AQ73" s="570"/>
      <c r="AR73" s="570"/>
      <c r="AS73" s="570"/>
      <c r="AT73" s="570"/>
      <c r="AU73" s="570"/>
      <c r="AV73" s="570"/>
      <c r="AW73" s="570"/>
      <c r="AX73" s="570"/>
      <c r="AY73" s="570"/>
      <c r="AZ73" s="570"/>
      <c r="BA73" s="570"/>
      <c r="BB73" s="570"/>
      <c r="BC73" s="570"/>
      <c r="BD73" s="570"/>
      <c r="BE73" s="570"/>
      <c r="BF73" s="570"/>
      <c r="BG73" s="570"/>
      <c r="BH73" s="570"/>
      <c r="BI73" s="570"/>
      <c r="BJ73" s="570"/>
      <c r="BK73" s="570"/>
      <c r="BL73" s="570"/>
      <c r="BM73" s="570"/>
      <c r="BN73" s="570"/>
      <c r="BO73" s="570"/>
      <c r="BP73" s="570"/>
      <c r="BQ73" s="570"/>
      <c r="BR73" s="570"/>
      <c r="BS73" s="570"/>
      <c r="BT73" s="570"/>
      <c r="BU73" s="570"/>
      <c r="BV73" s="570"/>
      <c r="BW73" s="570"/>
      <c r="BX73" s="570"/>
      <c r="BY73" s="570"/>
      <c r="BZ73" s="570"/>
      <c r="CA73" s="570"/>
      <c r="CB73" s="570"/>
      <c r="CC73" s="570"/>
      <c r="CD73" s="570"/>
      <c r="CE73" s="570"/>
      <c r="CF73" s="570"/>
      <c r="CG73" s="570"/>
      <c r="CH73" s="570"/>
      <c r="CI73" s="570"/>
      <c r="CJ73" s="570"/>
      <c r="CK73" s="570"/>
      <c r="CL73" s="570"/>
      <c r="CM73" s="570"/>
      <c r="CN73" s="570"/>
      <c r="CO73" s="570"/>
      <c r="CP73" s="570"/>
      <c r="CQ73" s="570"/>
      <c r="CR73" s="570"/>
      <c r="CS73" s="570"/>
    </row>
    <row r="74" spans="2:97" s="567" customFormat="1" ht="15.75">
      <c r="B74" s="568" t="s">
        <v>384</v>
      </c>
      <c r="C74" s="593" t="s">
        <v>225</v>
      </c>
      <c r="D74" s="570"/>
      <c r="E74" s="570"/>
      <c r="F74" s="570"/>
      <c r="G74" s="570"/>
      <c r="H74" s="570"/>
      <c r="I74" s="570"/>
      <c r="J74" s="570"/>
      <c r="K74" s="570"/>
      <c r="L74" s="570"/>
      <c r="M74" s="570"/>
      <c r="N74" s="570"/>
      <c r="O74" s="570"/>
      <c r="P74" s="570"/>
      <c r="Q74" s="570"/>
      <c r="R74" s="570"/>
      <c r="S74" s="570"/>
      <c r="T74" s="570"/>
      <c r="U74" s="570"/>
      <c r="V74" s="570"/>
      <c r="W74" s="570"/>
      <c r="X74" s="570"/>
      <c r="Y74" s="570"/>
      <c r="Z74" s="570"/>
      <c r="AA74" s="570"/>
      <c r="AB74" s="570"/>
      <c r="AC74" s="570"/>
      <c r="AD74" s="570"/>
      <c r="AE74" s="570"/>
      <c r="AF74" s="570"/>
      <c r="AG74" s="570"/>
      <c r="AH74" s="570"/>
      <c r="AI74" s="570"/>
      <c r="AJ74" s="570"/>
      <c r="AK74" s="570"/>
      <c r="AL74" s="570"/>
      <c r="AM74" s="570"/>
      <c r="AN74" s="570"/>
      <c r="AO74" s="570"/>
      <c r="AP74" s="570"/>
      <c r="AQ74" s="570"/>
      <c r="AR74" s="570"/>
      <c r="AS74" s="570"/>
      <c r="AT74" s="570"/>
      <c r="AU74" s="570"/>
      <c r="AV74" s="570"/>
      <c r="AW74" s="570"/>
      <c r="AX74" s="570"/>
      <c r="AY74" s="570"/>
      <c r="AZ74" s="570"/>
      <c r="BA74" s="570"/>
      <c r="BB74" s="570"/>
      <c r="BC74" s="570"/>
      <c r="BD74" s="570"/>
      <c r="BE74" s="570"/>
      <c r="BF74" s="570"/>
      <c r="BG74" s="570"/>
      <c r="BH74" s="570"/>
      <c r="BI74" s="570"/>
      <c r="BJ74" s="570"/>
      <c r="BK74" s="570"/>
      <c r="BL74" s="570"/>
      <c r="BM74" s="570"/>
      <c r="BN74" s="570"/>
      <c r="BO74" s="570"/>
      <c r="BP74" s="570"/>
      <c r="BQ74" s="570"/>
      <c r="BR74" s="570"/>
      <c r="BS74" s="570"/>
      <c r="BT74" s="570"/>
      <c r="BU74" s="570"/>
      <c r="BV74" s="570"/>
      <c r="BW74" s="570"/>
      <c r="BX74" s="570"/>
      <c r="BY74" s="570"/>
      <c r="BZ74" s="570"/>
      <c r="CA74" s="570"/>
      <c r="CB74" s="570"/>
      <c r="CC74" s="570"/>
      <c r="CD74" s="570"/>
      <c r="CE74" s="570"/>
      <c r="CF74" s="570"/>
      <c r="CG74" s="570"/>
      <c r="CH74" s="570"/>
      <c r="CI74" s="570"/>
      <c r="CJ74" s="570"/>
      <c r="CK74" s="570"/>
      <c r="CL74" s="570"/>
      <c r="CM74" s="570"/>
      <c r="CN74" s="570"/>
      <c r="CO74" s="570"/>
      <c r="CP74" s="570"/>
      <c r="CQ74" s="570"/>
      <c r="CR74" s="570"/>
      <c r="CS74" s="570"/>
    </row>
    <row r="75" s="585" customFormat="1" ht="15.75" customHeight="1"/>
    <row r="76" s="510" customFormat="1" ht="15.75" customHeight="1">
      <c r="I76" s="511"/>
    </row>
    <row r="77" spans="2:16" s="512" customFormat="1" ht="15.75" customHeight="1">
      <c r="B77" s="1775" t="s">
        <v>870</v>
      </c>
      <c r="C77" s="1775"/>
      <c r="D77" s="1775"/>
      <c r="E77" s="1775"/>
      <c r="F77" s="1775"/>
      <c r="G77" s="1775"/>
      <c r="H77" s="1775"/>
      <c r="I77" s="1775"/>
      <c r="J77" s="1775"/>
      <c r="K77" s="1775"/>
      <c r="L77" s="1775"/>
      <c r="M77" s="1775"/>
      <c r="N77" s="1775"/>
      <c r="O77" s="1775"/>
      <c r="P77" s="1775"/>
    </row>
    <row r="78" spans="2:16" s="433" customFormat="1" ht="15.75" customHeight="1">
      <c r="B78" s="1767" t="s">
        <v>841</v>
      </c>
      <c r="C78" s="1767"/>
      <c r="D78" s="1767"/>
      <c r="E78" s="1767"/>
      <c r="F78" s="1767"/>
      <c r="G78" s="1767"/>
      <c r="H78" s="1767"/>
      <c r="I78" s="1767"/>
      <c r="J78" s="1767"/>
      <c r="K78" s="1767"/>
      <c r="L78" s="1767"/>
      <c r="M78" s="1767"/>
      <c r="N78" s="1767"/>
      <c r="O78" s="1767"/>
      <c r="P78" s="1767"/>
    </row>
    <row r="79" spans="2:97" s="496" customFormat="1" ht="15.75" customHeight="1">
      <c r="B79" s="1772" t="s">
        <v>574</v>
      </c>
      <c r="C79" s="1772"/>
      <c r="D79" s="1772"/>
      <c r="E79" s="1772"/>
      <c r="F79" s="1772"/>
      <c r="G79" s="1772"/>
      <c r="H79" s="1772"/>
      <c r="I79" s="1772"/>
      <c r="J79" s="1772"/>
      <c r="K79" s="1772"/>
      <c r="L79" s="1772"/>
      <c r="M79" s="1772"/>
      <c r="N79" s="1772"/>
      <c r="O79" s="1772"/>
      <c r="P79" s="1772"/>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7"/>
      <c r="AP79" s="497"/>
      <c r="AQ79" s="497"/>
      <c r="AR79" s="497"/>
      <c r="AS79" s="497"/>
      <c r="AT79" s="497"/>
      <c r="AU79" s="497"/>
      <c r="AV79" s="497"/>
      <c r="AW79" s="497"/>
      <c r="AX79" s="497"/>
      <c r="AY79" s="497"/>
      <c r="AZ79" s="497"/>
      <c r="BA79" s="497"/>
      <c r="BB79" s="497"/>
      <c r="BC79" s="497"/>
      <c r="BD79" s="497"/>
      <c r="BE79" s="497"/>
      <c r="BF79" s="497"/>
      <c r="BG79" s="497"/>
      <c r="BH79" s="497"/>
      <c r="BI79" s="497"/>
      <c r="BJ79" s="497"/>
      <c r="BK79" s="497"/>
      <c r="BL79" s="497"/>
      <c r="BM79" s="497"/>
      <c r="BN79" s="497"/>
      <c r="BO79" s="497"/>
      <c r="BP79" s="497"/>
      <c r="BQ79" s="497"/>
      <c r="BR79" s="497"/>
      <c r="BS79" s="497"/>
      <c r="BT79" s="497"/>
      <c r="BU79" s="497"/>
      <c r="BV79" s="497"/>
      <c r="BW79" s="497"/>
      <c r="BX79" s="497"/>
      <c r="BY79" s="497"/>
      <c r="BZ79" s="497"/>
      <c r="CA79" s="497"/>
      <c r="CB79" s="497"/>
      <c r="CC79" s="497"/>
      <c r="CD79" s="497"/>
      <c r="CE79" s="497"/>
      <c r="CF79" s="497"/>
      <c r="CG79" s="497"/>
      <c r="CH79" s="497"/>
      <c r="CI79" s="497"/>
      <c r="CJ79" s="497"/>
      <c r="CK79" s="497"/>
      <c r="CL79" s="497"/>
      <c r="CM79" s="497"/>
      <c r="CN79" s="497"/>
      <c r="CO79" s="497"/>
      <c r="CP79" s="497"/>
      <c r="CQ79" s="497"/>
      <c r="CR79" s="497"/>
      <c r="CS79" s="497"/>
    </row>
    <row r="80" spans="2:97" s="1028" customFormat="1" ht="15.75">
      <c r="B80" s="482" t="s">
        <v>384</v>
      </c>
      <c r="C80" s="889" t="s">
        <v>621</v>
      </c>
      <c r="D80" s="1030"/>
      <c r="E80" s="889"/>
      <c r="F80" s="1153"/>
      <c r="G80" s="1030"/>
      <c r="H80" s="1030"/>
      <c r="I80" s="1030"/>
      <c r="J80" s="1030"/>
      <c r="K80" s="1030"/>
      <c r="L80" s="1031"/>
      <c r="M80" s="1031"/>
      <c r="N80" s="1031"/>
      <c r="O80" s="1031"/>
      <c r="P80" s="1031"/>
      <c r="Q80" s="1031"/>
      <c r="R80" s="1031"/>
      <c r="S80" s="1031"/>
      <c r="T80" s="1031"/>
      <c r="U80" s="1031"/>
      <c r="V80" s="1031"/>
      <c r="W80" s="1031"/>
      <c r="X80" s="1031"/>
      <c r="Y80" s="1031"/>
      <c r="Z80" s="1031"/>
      <c r="AA80" s="1031"/>
      <c r="AB80" s="1031"/>
      <c r="AC80" s="1031"/>
      <c r="AD80" s="1031"/>
      <c r="AE80" s="1031"/>
      <c r="AF80" s="1031"/>
      <c r="AG80" s="1031"/>
      <c r="AH80" s="1031"/>
      <c r="AI80" s="1031"/>
      <c r="AJ80" s="1031"/>
      <c r="AK80" s="1031"/>
      <c r="AL80" s="1031"/>
      <c r="AM80" s="1031"/>
      <c r="AN80" s="1031"/>
      <c r="AO80" s="1031"/>
      <c r="AP80" s="1031"/>
      <c r="AQ80" s="1031"/>
      <c r="AR80" s="1031"/>
      <c r="AS80" s="1031"/>
      <c r="AT80" s="1031"/>
      <c r="AU80" s="1031"/>
      <c r="AV80" s="1031"/>
      <c r="AW80" s="1031"/>
      <c r="AX80" s="1031"/>
      <c r="AY80" s="1031"/>
      <c r="AZ80" s="1031"/>
      <c r="BA80" s="1031"/>
      <c r="BB80" s="1031"/>
      <c r="BC80" s="1031"/>
      <c r="BD80" s="1031"/>
      <c r="BE80" s="1031"/>
      <c r="BF80" s="1031"/>
      <c r="BG80" s="1031"/>
      <c r="BH80" s="1031"/>
      <c r="BI80" s="1031"/>
      <c r="BJ80" s="1031"/>
      <c r="BK80" s="1031"/>
      <c r="BL80" s="1031"/>
      <c r="BM80" s="1031"/>
      <c r="BN80" s="1031"/>
      <c r="BO80" s="1031"/>
      <c r="BP80" s="1031"/>
      <c r="BQ80" s="1031"/>
      <c r="BR80" s="1031"/>
      <c r="BS80" s="1031"/>
      <c r="BT80" s="1031"/>
      <c r="BU80" s="1031"/>
      <c r="BV80" s="1031"/>
      <c r="BW80" s="1031"/>
      <c r="BX80" s="1031"/>
      <c r="BY80" s="1031"/>
      <c r="BZ80" s="1031"/>
      <c r="CA80" s="1031"/>
      <c r="CB80" s="1031"/>
      <c r="CC80" s="1031"/>
      <c r="CD80" s="1031"/>
      <c r="CE80" s="1031"/>
      <c r="CF80" s="1031"/>
      <c r="CG80" s="1031"/>
      <c r="CH80" s="1031"/>
      <c r="CI80" s="1031"/>
      <c r="CJ80" s="1031"/>
      <c r="CK80" s="1031"/>
      <c r="CL80" s="1031"/>
      <c r="CM80" s="1031"/>
      <c r="CN80" s="1031"/>
      <c r="CO80" s="1031"/>
      <c r="CP80" s="1031"/>
      <c r="CQ80" s="1031"/>
      <c r="CR80" s="1031"/>
      <c r="CS80" s="1031"/>
    </row>
    <row r="81" spans="2:97" s="1028" customFormat="1" ht="15.75">
      <c r="B81" s="482"/>
      <c r="C81" s="651" t="s">
        <v>384</v>
      </c>
      <c r="D81" s="889" t="s">
        <v>622</v>
      </c>
      <c r="F81" s="1153"/>
      <c r="G81" s="1030"/>
      <c r="H81" s="1030"/>
      <c r="I81" s="1030"/>
      <c r="J81" s="1030"/>
      <c r="K81" s="1030"/>
      <c r="L81" s="1031"/>
      <c r="M81" s="1031"/>
      <c r="N81" s="1031"/>
      <c r="O81" s="1031"/>
      <c r="P81" s="1031"/>
      <c r="Q81" s="1031"/>
      <c r="R81" s="1031"/>
      <c r="S81" s="1031"/>
      <c r="T81" s="1031"/>
      <c r="U81" s="1031"/>
      <c r="V81" s="1031"/>
      <c r="W81" s="1031"/>
      <c r="X81" s="1031"/>
      <c r="Y81" s="1031"/>
      <c r="Z81" s="1031"/>
      <c r="AA81" s="1031"/>
      <c r="AB81" s="1031"/>
      <c r="AC81" s="1031"/>
      <c r="AD81" s="1031"/>
      <c r="AE81" s="1031"/>
      <c r="AF81" s="1031"/>
      <c r="AG81" s="1031"/>
      <c r="AH81" s="1031"/>
      <c r="AI81" s="1031"/>
      <c r="AJ81" s="1031"/>
      <c r="AK81" s="1031"/>
      <c r="AL81" s="1031"/>
      <c r="AM81" s="1031"/>
      <c r="AN81" s="1031"/>
      <c r="AO81" s="1031"/>
      <c r="AP81" s="1031"/>
      <c r="AQ81" s="1031"/>
      <c r="AR81" s="1031"/>
      <c r="AS81" s="1031"/>
      <c r="AT81" s="1031"/>
      <c r="AU81" s="1031"/>
      <c r="AV81" s="1031"/>
      <c r="AW81" s="1031"/>
      <c r="AX81" s="1031"/>
      <c r="AY81" s="1031"/>
      <c r="AZ81" s="1031"/>
      <c r="BA81" s="1031"/>
      <c r="BB81" s="1031"/>
      <c r="BC81" s="1031"/>
      <c r="BD81" s="1031"/>
      <c r="BE81" s="1031"/>
      <c r="BF81" s="1031"/>
      <c r="BG81" s="1031"/>
      <c r="BH81" s="1031"/>
      <c r="BI81" s="1031"/>
      <c r="BJ81" s="1031"/>
      <c r="BK81" s="1031"/>
      <c r="BL81" s="1031"/>
      <c r="BM81" s="1031"/>
      <c r="BN81" s="1031"/>
      <c r="BO81" s="1031"/>
      <c r="BP81" s="1031"/>
      <c r="BQ81" s="1031"/>
      <c r="BR81" s="1031"/>
      <c r="BS81" s="1031"/>
      <c r="BT81" s="1031"/>
      <c r="BU81" s="1031"/>
      <c r="BV81" s="1031"/>
      <c r="BW81" s="1031"/>
      <c r="BX81" s="1031"/>
      <c r="BY81" s="1031"/>
      <c r="BZ81" s="1031"/>
      <c r="CA81" s="1031"/>
      <c r="CB81" s="1031"/>
      <c r="CC81" s="1031"/>
      <c r="CD81" s="1031"/>
      <c r="CE81" s="1031"/>
      <c r="CF81" s="1031"/>
      <c r="CG81" s="1031"/>
      <c r="CH81" s="1031"/>
      <c r="CI81" s="1031"/>
      <c r="CJ81" s="1031"/>
      <c r="CK81" s="1031"/>
      <c r="CL81" s="1031"/>
      <c r="CM81" s="1031"/>
      <c r="CN81" s="1031"/>
      <c r="CO81" s="1031"/>
      <c r="CP81" s="1031"/>
      <c r="CQ81" s="1031"/>
      <c r="CR81" s="1031"/>
      <c r="CS81" s="1031"/>
    </row>
    <row r="82" spans="2:97" s="1028" customFormat="1" ht="15.75">
      <c r="B82" s="651" t="s">
        <v>384</v>
      </c>
      <c r="C82" s="1029" t="s">
        <v>623</v>
      </c>
      <c r="D82" s="889"/>
      <c r="F82" s="1153"/>
      <c r="G82" s="1030"/>
      <c r="H82" s="1030"/>
      <c r="I82" s="1030"/>
      <c r="J82" s="1030"/>
      <c r="K82" s="1030"/>
      <c r="L82" s="1031"/>
      <c r="M82" s="1031"/>
      <c r="N82" s="1031"/>
      <c r="O82" s="1031"/>
      <c r="P82" s="1031"/>
      <c r="Q82" s="1031"/>
      <c r="R82" s="1031"/>
      <c r="S82" s="1031"/>
      <c r="T82" s="1031"/>
      <c r="U82" s="1031"/>
      <c r="V82" s="1031"/>
      <c r="W82" s="1031"/>
      <c r="X82" s="1031"/>
      <c r="Y82" s="1031"/>
      <c r="Z82" s="1031"/>
      <c r="AA82" s="1031"/>
      <c r="AB82" s="1031"/>
      <c r="AC82" s="1031"/>
      <c r="AD82" s="1031"/>
      <c r="AE82" s="1031"/>
      <c r="AF82" s="1031"/>
      <c r="AG82" s="1031"/>
      <c r="AH82" s="1031"/>
      <c r="AI82" s="1031"/>
      <c r="AJ82" s="1031"/>
      <c r="AK82" s="1031"/>
      <c r="AL82" s="1031"/>
      <c r="AM82" s="1031"/>
      <c r="AN82" s="1031"/>
      <c r="AO82" s="1031"/>
      <c r="AP82" s="1031"/>
      <c r="AQ82" s="1031"/>
      <c r="AR82" s="1031"/>
      <c r="AS82" s="1031"/>
      <c r="AT82" s="1031"/>
      <c r="AU82" s="1031"/>
      <c r="AV82" s="1031"/>
      <c r="AW82" s="1031"/>
      <c r="AX82" s="1031"/>
      <c r="AY82" s="1031"/>
      <c r="AZ82" s="1031"/>
      <c r="BA82" s="1031"/>
      <c r="BB82" s="1031"/>
      <c r="BC82" s="1031"/>
      <c r="BD82" s="1031"/>
      <c r="BE82" s="1031"/>
      <c r="BF82" s="1031"/>
      <c r="BG82" s="1031"/>
      <c r="BH82" s="1031"/>
      <c r="BI82" s="1031"/>
      <c r="BJ82" s="1031"/>
      <c r="BK82" s="1031"/>
      <c r="BL82" s="1031"/>
      <c r="BM82" s="1031"/>
      <c r="BN82" s="1031"/>
      <c r="BO82" s="1031"/>
      <c r="BP82" s="1031"/>
      <c r="BQ82" s="1031"/>
      <c r="BR82" s="1031"/>
      <c r="BS82" s="1031"/>
      <c r="BT82" s="1031"/>
      <c r="BU82" s="1031"/>
      <c r="BV82" s="1031"/>
      <c r="BW82" s="1031"/>
      <c r="BX82" s="1031"/>
      <c r="BY82" s="1031"/>
      <c r="BZ82" s="1031"/>
      <c r="CA82" s="1031"/>
      <c r="CB82" s="1031"/>
      <c r="CC82" s="1031"/>
      <c r="CD82" s="1031"/>
      <c r="CE82" s="1031"/>
      <c r="CF82" s="1031"/>
      <c r="CG82" s="1031"/>
      <c r="CH82" s="1031"/>
      <c r="CI82" s="1031"/>
      <c r="CJ82" s="1031"/>
      <c r="CK82" s="1031"/>
      <c r="CL82" s="1031"/>
      <c r="CM82" s="1031"/>
      <c r="CN82" s="1031"/>
      <c r="CO82" s="1031"/>
      <c r="CP82" s="1031"/>
      <c r="CQ82" s="1031"/>
      <c r="CR82" s="1031"/>
      <c r="CS82" s="1031"/>
    </row>
    <row r="83" spans="2:97" s="1028" customFormat="1" ht="15.75">
      <c r="B83" s="482"/>
      <c r="C83" s="482" t="s">
        <v>384</v>
      </c>
      <c r="D83" s="889" t="s">
        <v>542</v>
      </c>
      <c r="E83" s="889"/>
      <c r="F83" s="1153"/>
      <c r="G83" s="1030"/>
      <c r="H83" s="1030"/>
      <c r="I83" s="1030"/>
      <c r="J83" s="1030"/>
      <c r="K83" s="1030"/>
      <c r="L83" s="1031"/>
      <c r="M83" s="1031"/>
      <c r="N83" s="1031"/>
      <c r="O83" s="1031"/>
      <c r="P83" s="1031"/>
      <c r="Q83" s="1031"/>
      <c r="R83" s="1031"/>
      <c r="S83" s="1031"/>
      <c r="T83" s="1031"/>
      <c r="U83" s="1031"/>
      <c r="V83" s="1031"/>
      <c r="W83" s="1031"/>
      <c r="X83" s="1031"/>
      <c r="Y83" s="1031"/>
      <c r="Z83" s="1031"/>
      <c r="AA83" s="1031"/>
      <c r="AB83" s="1031"/>
      <c r="AC83" s="1031"/>
      <c r="AD83" s="1031"/>
      <c r="AE83" s="1031"/>
      <c r="AF83" s="1031"/>
      <c r="AG83" s="1031"/>
      <c r="AH83" s="1031"/>
      <c r="AI83" s="1031"/>
      <c r="AJ83" s="1031"/>
      <c r="AK83" s="1031"/>
      <c r="AL83" s="1031"/>
      <c r="AM83" s="1031"/>
      <c r="AN83" s="1031"/>
      <c r="AO83" s="1031"/>
      <c r="AP83" s="1031"/>
      <c r="AQ83" s="1031"/>
      <c r="AR83" s="1031"/>
      <c r="AS83" s="1031"/>
      <c r="AT83" s="1031"/>
      <c r="AU83" s="1031"/>
      <c r="AV83" s="1031"/>
      <c r="AW83" s="1031"/>
      <c r="AX83" s="1031"/>
      <c r="AY83" s="1031"/>
      <c r="AZ83" s="1031"/>
      <c r="BA83" s="1031"/>
      <c r="BB83" s="1031"/>
      <c r="BC83" s="1031"/>
      <c r="BD83" s="1031"/>
      <c r="BE83" s="1031"/>
      <c r="BF83" s="1031"/>
      <c r="BG83" s="1031"/>
      <c r="BH83" s="1031"/>
      <c r="BI83" s="1031"/>
      <c r="BJ83" s="1031"/>
      <c r="BK83" s="1031"/>
      <c r="BL83" s="1031"/>
      <c r="BM83" s="1031"/>
      <c r="BN83" s="1031"/>
      <c r="BO83" s="1031"/>
      <c r="BP83" s="1031"/>
      <c r="BQ83" s="1031"/>
      <c r="BR83" s="1031"/>
      <c r="BS83" s="1031"/>
      <c r="BT83" s="1031"/>
      <c r="BU83" s="1031"/>
      <c r="BV83" s="1031"/>
      <c r="BW83" s="1031"/>
      <c r="BX83" s="1031"/>
      <c r="BY83" s="1031"/>
      <c r="BZ83" s="1031"/>
      <c r="CA83" s="1031"/>
      <c r="CB83" s="1031"/>
      <c r="CC83" s="1031"/>
      <c r="CD83" s="1031"/>
      <c r="CE83" s="1031"/>
      <c r="CF83" s="1031"/>
      <c r="CG83" s="1031"/>
      <c r="CH83" s="1031"/>
      <c r="CI83" s="1031"/>
      <c r="CJ83" s="1031"/>
      <c r="CK83" s="1031"/>
      <c r="CL83" s="1031"/>
      <c r="CM83" s="1031"/>
      <c r="CN83" s="1031"/>
      <c r="CO83" s="1031"/>
      <c r="CP83" s="1031"/>
      <c r="CQ83" s="1031"/>
      <c r="CR83" s="1031"/>
      <c r="CS83" s="1031"/>
    </row>
    <row r="84" spans="2:97" s="1028" customFormat="1" ht="15.75">
      <c r="B84" s="482"/>
      <c r="C84" s="482" t="s">
        <v>384</v>
      </c>
      <c r="D84" s="889" t="s">
        <v>46</v>
      </c>
      <c r="F84" s="1153"/>
      <c r="G84" s="1030"/>
      <c r="H84" s="1030"/>
      <c r="I84" s="1030"/>
      <c r="J84" s="1030"/>
      <c r="K84" s="1030"/>
      <c r="L84" s="1031"/>
      <c r="M84" s="1031"/>
      <c r="N84" s="1031"/>
      <c r="O84" s="1031"/>
      <c r="P84" s="1031"/>
      <c r="Q84" s="1031"/>
      <c r="R84" s="1031"/>
      <c r="S84" s="1031"/>
      <c r="T84" s="1031"/>
      <c r="U84" s="1031"/>
      <c r="V84" s="1031"/>
      <c r="W84" s="1031"/>
      <c r="X84" s="1031"/>
      <c r="Y84" s="1031"/>
      <c r="Z84" s="1031"/>
      <c r="AA84" s="1031"/>
      <c r="AB84" s="1031"/>
      <c r="AC84" s="1031"/>
      <c r="AD84" s="1031"/>
      <c r="AE84" s="1031"/>
      <c r="AF84" s="1031"/>
      <c r="AG84" s="1031"/>
      <c r="AH84" s="1031"/>
      <c r="AI84" s="1031"/>
      <c r="AJ84" s="1031"/>
      <c r="AK84" s="1031"/>
      <c r="AL84" s="1031"/>
      <c r="AM84" s="1031"/>
      <c r="AN84" s="1031"/>
      <c r="AO84" s="1031"/>
      <c r="AP84" s="1031"/>
      <c r="AQ84" s="1031"/>
      <c r="AR84" s="1031"/>
      <c r="AS84" s="1031"/>
      <c r="AT84" s="1031"/>
      <c r="AU84" s="1031"/>
      <c r="AV84" s="1031"/>
      <c r="AW84" s="1031"/>
      <c r="AX84" s="1031"/>
      <c r="AY84" s="1031"/>
      <c r="AZ84" s="1031"/>
      <c r="BA84" s="1031"/>
      <c r="BB84" s="1031"/>
      <c r="BC84" s="1031"/>
      <c r="BD84" s="1031"/>
      <c r="BE84" s="1031"/>
      <c r="BF84" s="1031"/>
      <c r="BG84" s="1031"/>
      <c r="BH84" s="1031"/>
      <c r="BI84" s="1031"/>
      <c r="BJ84" s="1031"/>
      <c r="BK84" s="1031"/>
      <c r="BL84" s="1031"/>
      <c r="BM84" s="1031"/>
      <c r="BN84" s="1031"/>
      <c r="BO84" s="1031"/>
      <c r="BP84" s="1031"/>
      <c r="BQ84" s="1031"/>
      <c r="BR84" s="1031"/>
      <c r="BS84" s="1031"/>
      <c r="BT84" s="1031"/>
      <c r="BU84" s="1031"/>
      <c r="BV84" s="1031"/>
      <c r="BW84" s="1031"/>
      <c r="BX84" s="1031"/>
      <c r="BY84" s="1031"/>
      <c r="BZ84" s="1031"/>
      <c r="CA84" s="1031"/>
      <c r="CB84" s="1031"/>
      <c r="CC84" s="1031"/>
      <c r="CD84" s="1031"/>
      <c r="CE84" s="1031"/>
      <c r="CF84" s="1031"/>
      <c r="CG84" s="1031"/>
      <c r="CH84" s="1031"/>
      <c r="CI84" s="1031"/>
      <c r="CJ84" s="1031"/>
      <c r="CK84" s="1031"/>
      <c r="CL84" s="1031"/>
      <c r="CM84" s="1031"/>
      <c r="CN84" s="1031"/>
      <c r="CO84" s="1031"/>
      <c r="CP84" s="1031"/>
      <c r="CQ84" s="1031"/>
      <c r="CR84" s="1031"/>
      <c r="CS84" s="1031"/>
    </row>
    <row r="85" s="585" customFormat="1" ht="15.75" customHeight="1"/>
  </sheetData>
  <mergeCells count="28">
    <mergeCell ref="B27:P27"/>
    <mergeCell ref="B28:P28"/>
    <mergeCell ref="B16:P16"/>
    <mergeCell ref="B17:P17"/>
    <mergeCell ref="B18:P18"/>
    <mergeCell ref="B26:P26"/>
    <mergeCell ref="B2:P2"/>
    <mergeCell ref="B10:P10"/>
    <mergeCell ref="B11:P11"/>
    <mergeCell ref="B12:P12"/>
    <mergeCell ref="B79:P79"/>
    <mergeCell ref="B42:P42"/>
    <mergeCell ref="B43:P43"/>
    <mergeCell ref="B67:P67"/>
    <mergeCell ref="B68:P68"/>
    <mergeCell ref="B69:P69"/>
    <mergeCell ref="B77:P77"/>
    <mergeCell ref="B44:P44"/>
    <mergeCell ref="B78:P78"/>
    <mergeCell ref="B58:P58"/>
    <mergeCell ref="B59:P59"/>
    <mergeCell ref="B60:P60"/>
    <mergeCell ref="B32:P32"/>
    <mergeCell ref="B33:P33"/>
    <mergeCell ref="B34:P34"/>
    <mergeCell ref="B50:P50"/>
    <mergeCell ref="B51:P51"/>
    <mergeCell ref="B52:P52"/>
  </mergeCells>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codeName="Sheet15" transitionEvaluation="1" transitionEntry="1">
    <tabColor indexed="40"/>
    <pageSetUpPr fitToPage="1"/>
  </sheetPr>
  <dimension ref="A2:FS110"/>
  <sheetViews>
    <sheetView showGridLines="0" zoomScale="85" zoomScaleNormal="85" workbookViewId="0" topLeftCell="A1">
      <selection activeCell="A1" sqref="A1"/>
    </sheetView>
  </sheetViews>
  <sheetFormatPr defaultColWidth="12.57421875" defaultRowHeight="16.5" customHeight="1"/>
  <cols>
    <col min="1" max="1" width="6.00390625" style="44" customWidth="1"/>
    <col min="2" max="2" width="2.8515625" style="45" customWidth="1"/>
    <col min="3" max="3" width="10.8515625" style="45" customWidth="1"/>
    <col min="4" max="4" width="6.28125" style="44" customWidth="1"/>
    <col min="5" max="5" width="89.28125" style="44" customWidth="1"/>
    <col min="6" max="6" width="3.57421875" style="44" customWidth="1"/>
    <col min="7" max="7" width="25.421875" style="44" customWidth="1"/>
    <col min="8" max="8" width="4.28125" style="73" customWidth="1"/>
    <col min="9" max="9" width="10.8515625" style="64" customWidth="1"/>
    <col min="10" max="10" width="5.421875" style="44" customWidth="1"/>
    <col min="11" max="16384" width="12.57421875" style="44" customWidth="1"/>
  </cols>
  <sheetData>
    <row r="1" ht="13.5" customHeight="1"/>
    <row r="2" spans="1:175" s="3" customFormat="1" ht="16.5" customHeight="1" thickBot="1">
      <c r="A2" s="86"/>
      <c r="B2" s="47"/>
      <c r="C2" s="48"/>
      <c r="D2" s="48"/>
      <c r="E2" s="1258"/>
      <c r="F2" s="48"/>
      <c r="G2" s="48"/>
      <c r="H2" s="48"/>
      <c r="I2" s="1341"/>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row>
    <row r="3" spans="1:174" s="3" customFormat="1" ht="16.5" customHeight="1" thickBot="1">
      <c r="A3" s="86"/>
      <c r="B3" s="49"/>
      <c r="C3" s="1802" t="str">
        <f>'802.11 Cover'!$C$3</f>
        <v>PLENARY</v>
      </c>
      <c r="D3" s="1803"/>
      <c r="E3" s="1783" t="s">
        <v>773</v>
      </c>
      <c r="F3" s="1784"/>
      <c r="G3" s="1784"/>
      <c r="H3" s="1784"/>
      <c r="I3" s="1339"/>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row>
    <row r="4" spans="1:174" s="3" customFormat="1" ht="16.5" customHeight="1">
      <c r="A4" s="86"/>
      <c r="B4" s="49"/>
      <c r="C4" s="1798" t="str">
        <f>'802.11 Cover'!$C$4</f>
        <v>R4</v>
      </c>
      <c r="D4" s="1799"/>
      <c r="E4" s="1785" t="str">
        <f>'802.11 WLAN Graphic'!$C$4</f>
        <v>Hyatt Regency San Francisco, 5 Embarcadero Center, San Francisco, CA 94111, USA.</v>
      </c>
      <c r="F4" s="1786"/>
      <c r="G4" s="1786"/>
      <c r="H4" s="1786"/>
      <c r="I4" s="1340"/>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row>
    <row r="5" spans="1:174" s="3" customFormat="1" ht="16.5" customHeight="1" thickBot="1">
      <c r="A5" s="86"/>
      <c r="B5" s="49"/>
      <c r="C5" s="1800"/>
      <c r="D5" s="1801"/>
      <c r="E5" s="1787" t="str">
        <f>'802.11 WLAN Graphic'!$C$5</f>
        <v>July 20th-25th, 2003</v>
      </c>
      <c r="F5" s="1788"/>
      <c r="G5" s="1788"/>
      <c r="H5" s="1788"/>
      <c r="I5" s="1340"/>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row>
    <row r="6" spans="1:174" s="3" customFormat="1" ht="16.5" customHeight="1">
      <c r="A6" s="86"/>
      <c r="B6" s="49"/>
      <c r="C6" s="524"/>
      <c r="D6" s="524"/>
      <c r="E6" s="100"/>
      <c r="F6" s="100"/>
      <c r="G6" s="100"/>
      <c r="H6" s="100"/>
      <c r="I6" s="1259"/>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row>
    <row r="7" spans="1:174" s="519" customFormat="1" ht="16.5" customHeight="1">
      <c r="A7" s="1201"/>
      <c r="B7" s="516"/>
      <c r="C7" s="520"/>
      <c r="D7" s="520"/>
      <c r="E7" s="521"/>
      <c r="F7" s="521"/>
      <c r="G7" s="521"/>
      <c r="H7" s="521"/>
      <c r="I7" s="1260"/>
      <c r="J7" s="1201"/>
      <c r="K7" s="1201"/>
      <c r="L7" s="1201"/>
      <c r="M7" s="1201"/>
      <c r="N7" s="1201"/>
      <c r="O7" s="1201"/>
      <c r="P7" s="1201"/>
      <c r="Q7" s="1201"/>
      <c r="R7" s="1201"/>
      <c r="S7" s="1201"/>
      <c r="T7" s="1201"/>
      <c r="U7" s="1201"/>
      <c r="V7" s="1201"/>
      <c r="W7" s="1201"/>
      <c r="X7" s="1201"/>
      <c r="Y7" s="1201"/>
      <c r="Z7" s="1201"/>
      <c r="AA7" s="1201"/>
      <c r="AB7" s="1201"/>
      <c r="AC7" s="1201"/>
      <c r="AD7" s="1201"/>
      <c r="AE7" s="1201"/>
      <c r="AF7" s="1201"/>
      <c r="AG7" s="1201"/>
      <c r="AH7" s="1201"/>
      <c r="AI7" s="1201"/>
      <c r="AJ7" s="1201"/>
      <c r="AK7" s="1201"/>
      <c r="AL7" s="1201"/>
      <c r="AM7" s="1201"/>
      <c r="AN7" s="1201"/>
      <c r="AO7" s="1201"/>
      <c r="AP7" s="1201"/>
      <c r="AQ7" s="1201"/>
      <c r="AR7" s="1201"/>
      <c r="AS7" s="1201"/>
      <c r="AT7" s="1201"/>
      <c r="AU7" s="1201"/>
      <c r="AV7" s="1201"/>
      <c r="AW7" s="1201"/>
      <c r="AX7" s="1201"/>
      <c r="AY7" s="1201"/>
      <c r="AZ7" s="1201"/>
      <c r="BA7" s="1201"/>
      <c r="BB7" s="1201"/>
      <c r="BC7" s="1201"/>
      <c r="BD7" s="1201"/>
      <c r="BE7" s="1201"/>
      <c r="BF7" s="1201"/>
      <c r="BG7" s="1201"/>
      <c r="BH7" s="1201"/>
      <c r="BI7" s="1201"/>
      <c r="BJ7" s="1201"/>
      <c r="BK7" s="1201"/>
      <c r="BL7" s="1201"/>
      <c r="BM7" s="1201"/>
      <c r="BN7" s="1201"/>
      <c r="BO7" s="1201"/>
      <c r="BP7" s="1201"/>
      <c r="BQ7" s="1201"/>
      <c r="BR7" s="1201"/>
      <c r="BS7" s="1201"/>
      <c r="BT7" s="1201"/>
      <c r="BU7" s="1201"/>
      <c r="BV7" s="1201"/>
      <c r="BW7" s="1201"/>
      <c r="BX7" s="1201"/>
      <c r="BY7" s="1201"/>
      <c r="BZ7" s="1201"/>
      <c r="CA7" s="1201"/>
      <c r="CB7" s="1201"/>
      <c r="CC7" s="1201"/>
      <c r="CD7" s="1201"/>
      <c r="CE7" s="1201"/>
      <c r="CF7" s="1201"/>
      <c r="CG7" s="1201"/>
      <c r="CH7" s="1201"/>
      <c r="CI7" s="1201"/>
      <c r="CJ7" s="1201"/>
      <c r="CK7" s="1201"/>
      <c r="CL7" s="1201"/>
      <c r="CM7" s="1201"/>
      <c r="CN7" s="1201"/>
      <c r="CO7" s="1201"/>
      <c r="CP7" s="1201"/>
      <c r="CQ7" s="1201"/>
      <c r="CR7" s="1201"/>
      <c r="CS7" s="1201"/>
      <c r="CT7" s="1201"/>
      <c r="CU7" s="1201"/>
      <c r="CV7" s="1201"/>
      <c r="CW7" s="1201"/>
      <c r="CX7" s="1201"/>
      <c r="CY7" s="1201"/>
      <c r="CZ7" s="1201"/>
      <c r="DA7" s="1201"/>
      <c r="DB7" s="1201"/>
      <c r="DC7" s="1201"/>
      <c r="DD7" s="1201"/>
      <c r="DE7" s="1201"/>
      <c r="DF7" s="1201"/>
      <c r="DG7" s="1201"/>
      <c r="DH7" s="1201"/>
      <c r="DI7" s="1201"/>
      <c r="DJ7" s="1201"/>
      <c r="DK7" s="1201"/>
      <c r="DL7" s="1201"/>
      <c r="DM7" s="1201"/>
      <c r="DN7" s="1201"/>
      <c r="DO7" s="1201"/>
      <c r="DP7" s="1201"/>
      <c r="DQ7" s="1201"/>
      <c r="DR7" s="1201"/>
      <c r="DS7" s="1201"/>
      <c r="DT7" s="1201"/>
      <c r="DU7" s="1201"/>
      <c r="DV7" s="1201"/>
      <c r="DW7" s="1201"/>
      <c r="DX7" s="1201"/>
      <c r="DY7" s="1201"/>
      <c r="DZ7" s="1201"/>
      <c r="EA7" s="1201"/>
      <c r="EB7" s="1201"/>
      <c r="EC7" s="1201"/>
      <c r="ED7" s="1201"/>
      <c r="EE7" s="1201"/>
      <c r="EF7" s="1201"/>
      <c r="EG7" s="1201"/>
      <c r="EH7" s="1201"/>
      <c r="EI7" s="1201"/>
      <c r="EJ7" s="1201"/>
      <c r="EK7" s="1201"/>
      <c r="EL7" s="1201"/>
      <c r="EM7" s="1201"/>
      <c r="EN7" s="1201"/>
      <c r="EO7" s="1201"/>
      <c r="EP7" s="1201"/>
      <c r="EQ7" s="1201"/>
      <c r="ER7" s="1201"/>
      <c r="ES7" s="1201"/>
      <c r="ET7" s="1201"/>
      <c r="EU7" s="1201"/>
      <c r="EV7" s="1201"/>
      <c r="EW7" s="1201"/>
      <c r="EX7" s="1201"/>
      <c r="EY7" s="1201"/>
      <c r="EZ7" s="1201"/>
      <c r="FA7" s="1201"/>
      <c r="FB7" s="1201"/>
      <c r="FC7" s="1201"/>
      <c r="FD7" s="1201"/>
      <c r="FE7" s="1201"/>
      <c r="FF7" s="1201"/>
      <c r="FG7" s="1201"/>
      <c r="FH7" s="1201"/>
      <c r="FI7" s="1201"/>
      <c r="FJ7" s="1201"/>
      <c r="FK7" s="1201"/>
      <c r="FL7" s="1201"/>
      <c r="FM7" s="1201"/>
      <c r="FN7" s="1201"/>
      <c r="FO7" s="1201"/>
      <c r="FP7" s="1201"/>
      <c r="FQ7" s="1201"/>
      <c r="FR7" s="1201"/>
    </row>
    <row r="8" spans="1:174" s="5" customFormat="1" ht="16.5" customHeight="1">
      <c r="A8" s="86"/>
      <c r="B8" s="1789" t="s">
        <v>447</v>
      </c>
      <c r="C8" s="1790"/>
      <c r="D8" s="1790"/>
      <c r="E8" s="1790"/>
      <c r="F8" s="1790"/>
      <c r="G8" s="1790"/>
      <c r="H8" s="1790"/>
      <c r="I8" s="1791"/>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row>
    <row r="9" spans="1:175" s="1362" customFormat="1" ht="15.75" customHeight="1">
      <c r="A9" s="1360"/>
      <c r="B9" s="1792" t="s">
        <v>448</v>
      </c>
      <c r="C9" s="1793"/>
      <c r="D9" s="1793"/>
      <c r="E9" s="1793"/>
      <c r="F9" s="1793"/>
      <c r="G9" s="1793"/>
      <c r="H9" s="1793"/>
      <c r="I9" s="1794"/>
      <c r="J9" s="1361"/>
      <c r="K9" s="1361"/>
      <c r="L9" s="1361"/>
      <c r="M9" s="1361"/>
      <c r="N9" s="1361"/>
      <c r="O9" s="1361"/>
      <c r="P9" s="1361"/>
      <c r="Q9" s="1361"/>
      <c r="R9" s="1361"/>
      <c r="S9" s="1361"/>
      <c r="T9" s="1361"/>
      <c r="U9" s="1361"/>
      <c r="V9" s="1361"/>
      <c r="W9" s="1361"/>
      <c r="X9" s="1361"/>
      <c r="Y9" s="1361"/>
      <c r="Z9" s="1361"/>
      <c r="AA9" s="1361"/>
      <c r="AB9" s="1361"/>
      <c r="AC9" s="1361"/>
      <c r="AD9" s="1361"/>
      <c r="AE9" s="1361"/>
      <c r="AF9" s="1361"/>
      <c r="AG9" s="1361"/>
      <c r="AH9" s="1361"/>
      <c r="AI9" s="1361"/>
      <c r="AJ9" s="1361"/>
      <c r="AK9" s="1361"/>
      <c r="AL9" s="1361"/>
      <c r="AM9" s="1361"/>
      <c r="AN9" s="1361"/>
      <c r="AO9" s="1361"/>
      <c r="AP9" s="1361"/>
      <c r="AQ9" s="1361"/>
      <c r="AR9" s="1361"/>
      <c r="AS9" s="1361"/>
      <c r="AT9" s="1361"/>
      <c r="AU9" s="1361"/>
      <c r="AV9" s="1361"/>
      <c r="AW9" s="1361"/>
      <c r="AX9" s="1361"/>
      <c r="AY9" s="1361"/>
      <c r="AZ9" s="1361"/>
      <c r="BA9" s="1361"/>
      <c r="BB9" s="1361"/>
      <c r="BC9" s="1361"/>
      <c r="BD9" s="1361"/>
      <c r="BE9" s="1361"/>
      <c r="BF9" s="1361"/>
      <c r="BG9" s="1361"/>
      <c r="BH9" s="1361"/>
      <c r="BI9" s="1361"/>
      <c r="BJ9" s="1361"/>
      <c r="BK9" s="1361"/>
      <c r="BL9" s="1361"/>
      <c r="BM9" s="1361"/>
      <c r="BN9" s="1361"/>
      <c r="BO9" s="1361"/>
      <c r="BP9" s="1361"/>
      <c r="BQ9" s="1361"/>
      <c r="BR9" s="1361"/>
      <c r="BS9" s="1361"/>
      <c r="BT9" s="1361"/>
      <c r="BU9" s="1361"/>
      <c r="BV9" s="1361"/>
      <c r="BW9" s="1361"/>
      <c r="BX9" s="1361"/>
      <c r="BY9" s="1361"/>
      <c r="BZ9" s="1361"/>
      <c r="CA9" s="1361"/>
      <c r="CB9" s="1361"/>
      <c r="CC9" s="1361"/>
      <c r="CD9" s="1361"/>
      <c r="CE9" s="1361"/>
      <c r="CF9" s="1361"/>
      <c r="CG9" s="1361"/>
      <c r="CH9" s="1361"/>
      <c r="CI9" s="1361"/>
      <c r="CJ9" s="1361"/>
      <c r="CK9" s="1361"/>
      <c r="CL9" s="1361"/>
      <c r="CM9" s="1361"/>
      <c r="CN9" s="1361"/>
      <c r="CO9" s="1361"/>
      <c r="CP9" s="1361"/>
      <c r="CQ9" s="1361"/>
      <c r="CR9" s="1361"/>
      <c r="CS9" s="1361"/>
      <c r="CT9" s="1360"/>
      <c r="CU9" s="1360"/>
      <c r="CV9" s="1360"/>
      <c r="CW9" s="1360"/>
      <c r="CX9" s="1360"/>
      <c r="CY9" s="1360"/>
      <c r="CZ9" s="1360"/>
      <c r="DA9" s="1360"/>
      <c r="DB9" s="1360"/>
      <c r="DC9" s="1360"/>
      <c r="DD9" s="1360"/>
      <c r="DE9" s="1360"/>
      <c r="DF9" s="1360"/>
      <c r="DG9" s="1360"/>
      <c r="DH9" s="1360"/>
      <c r="DI9" s="1360"/>
      <c r="DJ9" s="1360"/>
      <c r="DK9" s="1360"/>
      <c r="DL9" s="1360"/>
      <c r="DM9" s="1360"/>
      <c r="DN9" s="1360"/>
      <c r="DO9" s="1360"/>
      <c r="DP9" s="1360"/>
      <c r="DQ9" s="1360"/>
      <c r="DR9" s="1360"/>
      <c r="DS9" s="1360"/>
      <c r="DT9" s="1360"/>
      <c r="DU9" s="1360"/>
      <c r="DV9" s="1360"/>
      <c r="DW9" s="1360"/>
      <c r="DX9" s="1360"/>
      <c r="DY9" s="1360"/>
      <c r="DZ9" s="1360"/>
      <c r="EA9" s="1360"/>
      <c r="EB9" s="1360"/>
      <c r="EC9" s="1360"/>
      <c r="ED9" s="1360"/>
      <c r="EE9" s="1360"/>
      <c r="EF9" s="1360"/>
      <c r="EG9" s="1360"/>
      <c r="EH9" s="1360"/>
      <c r="EI9" s="1360"/>
      <c r="EJ9" s="1360"/>
      <c r="EK9" s="1360"/>
      <c r="EL9" s="1360"/>
      <c r="EM9" s="1360"/>
      <c r="EN9" s="1360"/>
      <c r="EO9" s="1360"/>
      <c r="EP9" s="1360"/>
      <c r="EQ9" s="1360"/>
      <c r="ER9" s="1360"/>
      <c r="ES9" s="1360"/>
      <c r="ET9" s="1360"/>
      <c r="EU9" s="1360"/>
      <c r="EV9" s="1360"/>
      <c r="EW9" s="1360"/>
      <c r="EX9" s="1360"/>
      <c r="EY9" s="1360"/>
      <c r="EZ9" s="1360"/>
      <c r="FA9" s="1360"/>
      <c r="FB9" s="1360"/>
      <c r="FC9" s="1360"/>
      <c r="FD9" s="1360"/>
      <c r="FE9" s="1360"/>
      <c r="FF9" s="1360"/>
      <c r="FG9" s="1360"/>
      <c r="FH9" s="1360"/>
      <c r="FI9" s="1360"/>
      <c r="FJ9" s="1360"/>
      <c r="FK9" s="1360"/>
      <c r="FL9" s="1360"/>
      <c r="FM9" s="1360"/>
      <c r="FN9" s="1360"/>
      <c r="FO9" s="1360"/>
      <c r="FP9" s="1360"/>
      <c r="FQ9" s="1360"/>
      <c r="FR9" s="1360"/>
      <c r="FS9" s="1360"/>
    </row>
    <row r="10" spans="1:175" s="1362" customFormat="1" ht="15.75" customHeight="1">
      <c r="A10" s="1360"/>
      <c r="B10" s="1795" t="s">
        <v>449</v>
      </c>
      <c r="C10" s="1796"/>
      <c r="D10" s="1796"/>
      <c r="E10" s="1796"/>
      <c r="F10" s="1796"/>
      <c r="G10" s="1796"/>
      <c r="H10" s="1796"/>
      <c r="I10" s="1797"/>
      <c r="J10" s="1361"/>
      <c r="K10" s="1361"/>
      <c r="L10" s="1361"/>
      <c r="M10" s="1361"/>
      <c r="N10" s="1361"/>
      <c r="O10" s="1361"/>
      <c r="P10" s="1361"/>
      <c r="Q10" s="1361"/>
      <c r="R10" s="1361"/>
      <c r="S10" s="1361"/>
      <c r="T10" s="1361"/>
      <c r="U10" s="1361"/>
      <c r="V10" s="1361"/>
      <c r="W10" s="1361"/>
      <c r="X10" s="1361"/>
      <c r="Y10" s="1361"/>
      <c r="Z10" s="1361"/>
      <c r="AA10" s="1361"/>
      <c r="AB10" s="1361"/>
      <c r="AC10" s="1361"/>
      <c r="AD10" s="1361"/>
      <c r="AE10" s="1361"/>
      <c r="AF10" s="1361"/>
      <c r="AG10" s="1361"/>
      <c r="AH10" s="1361"/>
      <c r="AI10" s="1361"/>
      <c r="AJ10" s="1361"/>
      <c r="AK10" s="1361"/>
      <c r="AL10" s="1361"/>
      <c r="AM10" s="1361"/>
      <c r="AN10" s="1361"/>
      <c r="AO10" s="1361"/>
      <c r="AP10" s="1361"/>
      <c r="AQ10" s="1361"/>
      <c r="AR10" s="1361"/>
      <c r="AS10" s="1361"/>
      <c r="AT10" s="1361"/>
      <c r="AU10" s="1361"/>
      <c r="AV10" s="1361"/>
      <c r="AW10" s="1361"/>
      <c r="AX10" s="1361"/>
      <c r="AY10" s="1361"/>
      <c r="AZ10" s="1361"/>
      <c r="BA10" s="1361"/>
      <c r="BB10" s="1361"/>
      <c r="BC10" s="1361"/>
      <c r="BD10" s="1361"/>
      <c r="BE10" s="1361"/>
      <c r="BF10" s="1361"/>
      <c r="BG10" s="1361"/>
      <c r="BH10" s="1361"/>
      <c r="BI10" s="1361"/>
      <c r="BJ10" s="1361"/>
      <c r="BK10" s="1361"/>
      <c r="BL10" s="1361"/>
      <c r="BM10" s="1361"/>
      <c r="BN10" s="1361"/>
      <c r="BO10" s="1361"/>
      <c r="BP10" s="1361"/>
      <c r="BQ10" s="1361"/>
      <c r="BR10" s="1361"/>
      <c r="BS10" s="1361"/>
      <c r="BT10" s="1361"/>
      <c r="BU10" s="1361"/>
      <c r="BV10" s="1361"/>
      <c r="BW10" s="1361"/>
      <c r="BX10" s="1361"/>
      <c r="BY10" s="1361"/>
      <c r="BZ10" s="1361"/>
      <c r="CA10" s="1361"/>
      <c r="CB10" s="1361"/>
      <c r="CC10" s="1361"/>
      <c r="CD10" s="1361"/>
      <c r="CE10" s="1361"/>
      <c r="CF10" s="1361"/>
      <c r="CG10" s="1361"/>
      <c r="CH10" s="1361"/>
      <c r="CI10" s="1361"/>
      <c r="CJ10" s="1361"/>
      <c r="CK10" s="1361"/>
      <c r="CL10" s="1361"/>
      <c r="CM10" s="1361"/>
      <c r="CN10" s="1361"/>
      <c r="CO10" s="1361"/>
      <c r="CP10" s="1361"/>
      <c r="CQ10" s="1361"/>
      <c r="CR10" s="1361"/>
      <c r="CS10" s="1361"/>
      <c r="CT10" s="1360"/>
      <c r="CU10" s="1360"/>
      <c r="CV10" s="1360"/>
      <c r="CW10" s="1360"/>
      <c r="CX10" s="1360"/>
      <c r="CY10" s="1360"/>
      <c r="CZ10" s="1360"/>
      <c r="DA10" s="1360"/>
      <c r="DB10" s="1360"/>
      <c r="DC10" s="1360"/>
      <c r="DD10" s="1360"/>
      <c r="DE10" s="1360"/>
      <c r="DF10" s="1360"/>
      <c r="DG10" s="1360"/>
      <c r="DH10" s="1360"/>
      <c r="DI10" s="1360"/>
      <c r="DJ10" s="1360"/>
      <c r="DK10" s="1360"/>
      <c r="DL10" s="1360"/>
      <c r="DM10" s="1360"/>
      <c r="DN10" s="1360"/>
      <c r="DO10" s="1360"/>
      <c r="DP10" s="1360"/>
      <c r="DQ10" s="1360"/>
      <c r="DR10" s="1360"/>
      <c r="DS10" s="1360"/>
      <c r="DT10" s="1360"/>
      <c r="DU10" s="1360"/>
      <c r="DV10" s="1360"/>
      <c r="DW10" s="1360"/>
      <c r="DX10" s="1360"/>
      <c r="DY10" s="1360"/>
      <c r="DZ10" s="1360"/>
      <c r="EA10" s="1360"/>
      <c r="EB10" s="1360"/>
      <c r="EC10" s="1360"/>
      <c r="ED10" s="1360"/>
      <c r="EE10" s="1360"/>
      <c r="EF10" s="1360"/>
      <c r="EG10" s="1360"/>
      <c r="EH10" s="1360"/>
      <c r="EI10" s="1360"/>
      <c r="EJ10" s="1360"/>
      <c r="EK10" s="1360"/>
      <c r="EL10" s="1360"/>
      <c r="EM10" s="1360"/>
      <c r="EN10" s="1360"/>
      <c r="EO10" s="1360"/>
      <c r="EP10" s="1360"/>
      <c r="EQ10" s="1360"/>
      <c r="ER10" s="1360"/>
      <c r="ES10" s="1360"/>
      <c r="ET10" s="1360"/>
      <c r="EU10" s="1360"/>
      <c r="EV10" s="1360"/>
      <c r="EW10" s="1360"/>
      <c r="EX10" s="1360"/>
      <c r="EY10" s="1360"/>
      <c r="EZ10" s="1360"/>
      <c r="FA10" s="1360"/>
      <c r="FB10" s="1360"/>
      <c r="FC10" s="1360"/>
      <c r="FD10" s="1360"/>
      <c r="FE10" s="1360"/>
      <c r="FF10" s="1360"/>
      <c r="FG10" s="1360"/>
      <c r="FH10" s="1360"/>
      <c r="FI10" s="1360"/>
      <c r="FJ10" s="1360"/>
      <c r="FK10" s="1360"/>
      <c r="FL10" s="1360"/>
      <c r="FM10" s="1360"/>
      <c r="FN10" s="1360"/>
      <c r="FO10" s="1360"/>
      <c r="FP10" s="1360"/>
      <c r="FQ10" s="1360"/>
      <c r="FR10" s="1360"/>
      <c r="FS10" s="1360"/>
    </row>
    <row r="11" spans="2:175" s="23" customFormat="1" ht="16.5" customHeight="1">
      <c r="B11" s="833"/>
      <c r="C11" s="833"/>
      <c r="D11" s="834"/>
      <c r="E11" s="834"/>
      <c r="F11" s="834"/>
      <c r="G11" s="834"/>
      <c r="H11" s="1782" t="s">
        <v>706</v>
      </c>
      <c r="I11" s="1782"/>
      <c r="J11" s="1202"/>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0"/>
      <c r="AY11" s="790"/>
      <c r="AZ11" s="790"/>
      <c r="BA11" s="790"/>
      <c r="BB11" s="790"/>
      <c r="BC11" s="790"/>
      <c r="BD11" s="790"/>
      <c r="BE11" s="790"/>
      <c r="BF11" s="790"/>
      <c r="BG11" s="790"/>
      <c r="BH11" s="790"/>
      <c r="BI11" s="790"/>
      <c r="BJ11" s="790"/>
      <c r="BK11" s="790"/>
      <c r="BL11" s="790"/>
      <c r="BM11" s="790"/>
      <c r="BN11" s="790"/>
      <c r="BO11" s="790"/>
      <c r="BP11" s="790"/>
      <c r="BQ11" s="790"/>
      <c r="BR11" s="790"/>
      <c r="BS11" s="790"/>
      <c r="BT11" s="790"/>
      <c r="BU11" s="790"/>
      <c r="BV11" s="790"/>
      <c r="BW11" s="790"/>
      <c r="BX11" s="790"/>
      <c r="BY11" s="790"/>
      <c r="BZ11" s="790"/>
      <c r="CA11" s="790"/>
      <c r="CB11" s="790"/>
      <c r="CC11" s="790"/>
      <c r="CD11" s="790"/>
      <c r="CE11" s="790"/>
      <c r="CF11" s="790"/>
      <c r="CG11" s="790"/>
      <c r="CH11" s="790"/>
      <c r="CI11" s="790"/>
      <c r="CJ11" s="790"/>
      <c r="CK11" s="790"/>
      <c r="CL11" s="790"/>
      <c r="CM11" s="790"/>
      <c r="CN11" s="790"/>
      <c r="CO11" s="790"/>
      <c r="CP11" s="790"/>
      <c r="CQ11" s="790"/>
      <c r="CR11" s="790"/>
      <c r="CS11" s="790"/>
      <c r="CT11" s="790"/>
      <c r="CU11" s="790"/>
      <c r="CV11" s="790"/>
      <c r="CW11" s="790"/>
      <c r="CX11" s="790"/>
      <c r="CY11" s="790"/>
      <c r="CZ11" s="790"/>
      <c r="DA11" s="790"/>
      <c r="DB11" s="790"/>
      <c r="DC11" s="790"/>
      <c r="DD11" s="790"/>
      <c r="DE11" s="790"/>
      <c r="DF11" s="790"/>
      <c r="DG11" s="790"/>
      <c r="DH11" s="790"/>
      <c r="DI11" s="790"/>
      <c r="DJ11" s="790"/>
      <c r="DK11" s="790"/>
      <c r="DL11" s="790"/>
      <c r="DM11" s="790"/>
      <c r="DN11" s="790"/>
      <c r="DO11" s="790"/>
      <c r="DP11" s="790"/>
      <c r="DQ11" s="790"/>
      <c r="DR11" s="790"/>
      <c r="DS11" s="790"/>
      <c r="DT11" s="790"/>
      <c r="DU11" s="790"/>
      <c r="DV11" s="790"/>
      <c r="DW11" s="790"/>
      <c r="DX11" s="790"/>
      <c r="DY11" s="790"/>
      <c r="DZ11" s="790"/>
      <c r="EA11" s="790"/>
      <c r="EB11" s="790"/>
      <c r="EC11" s="790"/>
      <c r="ED11" s="790"/>
      <c r="EE11" s="790"/>
      <c r="EF11" s="790"/>
      <c r="EG11" s="790"/>
      <c r="EH11" s="790"/>
      <c r="EI11" s="790"/>
      <c r="EJ11" s="790"/>
      <c r="EK11" s="790"/>
      <c r="EL11" s="790"/>
      <c r="EM11" s="790"/>
      <c r="EN11" s="790"/>
      <c r="EO11" s="790"/>
      <c r="EP11" s="790"/>
      <c r="EQ11" s="790"/>
      <c r="ER11" s="790"/>
      <c r="ES11" s="790"/>
      <c r="ET11" s="790"/>
      <c r="EU11" s="790"/>
      <c r="EV11" s="790"/>
      <c r="EW11" s="790"/>
      <c r="EX11" s="790"/>
      <c r="EY11" s="790"/>
      <c r="EZ11" s="790"/>
      <c r="FA11" s="790"/>
      <c r="FB11" s="790"/>
      <c r="FC11" s="790"/>
      <c r="FD11" s="790"/>
      <c r="FE11" s="790"/>
      <c r="FF11" s="790"/>
      <c r="FG11" s="790"/>
      <c r="FH11" s="790"/>
      <c r="FI11" s="790"/>
      <c r="FJ11" s="790"/>
      <c r="FK11" s="790"/>
      <c r="FL11" s="790"/>
      <c r="FM11" s="790"/>
      <c r="FN11" s="790"/>
      <c r="FO11" s="790"/>
      <c r="FP11" s="790"/>
      <c r="FQ11" s="790"/>
      <c r="FR11" s="790"/>
      <c r="FS11" s="790"/>
    </row>
    <row r="12" spans="2:175" s="331" customFormat="1" ht="16.5" customHeight="1">
      <c r="B12" s="847"/>
      <c r="C12" s="1342">
        <v>1</v>
      </c>
      <c r="D12" s="796" t="s">
        <v>381</v>
      </c>
      <c r="E12" s="838" t="s">
        <v>446</v>
      </c>
      <c r="F12" s="797" t="s">
        <v>382</v>
      </c>
      <c r="G12" s="797" t="s">
        <v>743</v>
      </c>
      <c r="H12" s="798">
        <v>1</v>
      </c>
      <c r="I12" s="799">
        <f>TIME(13,0,0)</f>
        <v>0.5416666666666666</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row>
    <row r="13" spans="2:175" s="331" customFormat="1" ht="16.5" customHeight="1">
      <c r="B13" s="808"/>
      <c r="C13" s="1343">
        <v>1.1</v>
      </c>
      <c r="D13" s="809" t="s">
        <v>381</v>
      </c>
      <c r="E13" s="832" t="s">
        <v>569</v>
      </c>
      <c r="F13" s="811" t="s">
        <v>382</v>
      </c>
      <c r="G13" s="811" t="s">
        <v>504</v>
      </c>
      <c r="H13" s="806"/>
      <c r="I13" s="807"/>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row>
    <row r="14" spans="2:175" s="331" customFormat="1" ht="16.5" customHeight="1">
      <c r="B14" s="335"/>
      <c r="C14" s="335"/>
      <c r="D14" s="332"/>
      <c r="E14" s="333"/>
      <c r="F14" s="333"/>
      <c r="G14" s="333"/>
      <c r="H14" s="334"/>
      <c r="I14" s="284"/>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row>
    <row r="15" spans="2:175" s="331" customFormat="1" ht="16.5" customHeight="1">
      <c r="B15" s="795"/>
      <c r="C15" s="1344">
        <v>2</v>
      </c>
      <c r="D15" s="857" t="s">
        <v>381</v>
      </c>
      <c r="E15" s="839" t="s">
        <v>497</v>
      </c>
      <c r="F15" s="836"/>
      <c r="G15" s="836"/>
      <c r="H15" s="858">
        <v>10</v>
      </c>
      <c r="I15" s="859">
        <f>I12+TIME(0,H12,0)</f>
        <v>0.5423611111111111</v>
      </c>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row>
    <row r="16" spans="2:175" s="279" customFormat="1" ht="16.5" customHeight="1">
      <c r="B16" s="822"/>
      <c r="C16" s="13">
        <v>2.1</v>
      </c>
      <c r="D16" s="184" t="s">
        <v>381</v>
      </c>
      <c r="E16" s="851" t="s">
        <v>445</v>
      </c>
      <c r="F16" s="14" t="s">
        <v>382</v>
      </c>
      <c r="G16" s="10" t="s">
        <v>743</v>
      </c>
      <c r="H16" s="58"/>
      <c r="I16" s="852"/>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row>
    <row r="17" spans="2:175" s="23" customFormat="1" ht="16.5" customHeight="1">
      <c r="B17" s="800"/>
      <c r="C17" s="28" t="s">
        <v>610</v>
      </c>
      <c r="D17" s="27" t="s">
        <v>381</v>
      </c>
      <c r="E17" s="848" t="s">
        <v>59</v>
      </c>
      <c r="F17" s="14" t="s">
        <v>382</v>
      </c>
      <c r="G17" s="10" t="s">
        <v>743</v>
      </c>
      <c r="H17" s="58"/>
      <c r="I17" s="852"/>
      <c r="J17" s="790"/>
      <c r="K17" s="790"/>
      <c r="L17" s="790"/>
      <c r="M17" s="790"/>
      <c r="N17" s="790"/>
      <c r="O17" s="790"/>
      <c r="P17" s="790"/>
      <c r="Q17" s="790"/>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0"/>
      <c r="AP17" s="790"/>
      <c r="AQ17" s="790"/>
      <c r="AR17" s="790"/>
      <c r="AS17" s="790"/>
      <c r="AT17" s="790"/>
      <c r="AU17" s="790"/>
      <c r="AV17" s="790"/>
      <c r="AW17" s="790"/>
      <c r="AX17" s="790"/>
      <c r="AY17" s="790"/>
      <c r="AZ17" s="790"/>
      <c r="BA17" s="790"/>
      <c r="BB17" s="790"/>
      <c r="BC17" s="790"/>
      <c r="BD17" s="790"/>
      <c r="BE17" s="790"/>
      <c r="BF17" s="790"/>
      <c r="BG17" s="790"/>
      <c r="BH17" s="790"/>
      <c r="BI17" s="790"/>
      <c r="BJ17" s="790"/>
      <c r="BK17" s="790"/>
      <c r="BL17" s="790"/>
      <c r="BM17" s="790"/>
      <c r="BN17" s="790"/>
      <c r="BO17" s="790"/>
      <c r="BP17" s="790"/>
      <c r="BQ17" s="790"/>
      <c r="BR17" s="790"/>
      <c r="BS17" s="790"/>
      <c r="BT17" s="790"/>
      <c r="BU17" s="790"/>
      <c r="BV17" s="790"/>
      <c r="BW17" s="790"/>
      <c r="BX17" s="790"/>
      <c r="BY17" s="790"/>
      <c r="BZ17" s="790"/>
      <c r="CA17" s="790"/>
      <c r="CB17" s="790"/>
      <c r="CC17" s="790"/>
      <c r="CD17" s="790"/>
      <c r="CE17" s="790"/>
      <c r="CF17" s="790"/>
      <c r="CG17" s="790"/>
      <c r="CH17" s="790"/>
      <c r="CI17" s="790"/>
      <c r="CJ17" s="790"/>
      <c r="CK17" s="790"/>
      <c r="CL17" s="790"/>
      <c r="CM17" s="790"/>
      <c r="CN17" s="790"/>
      <c r="CO17" s="790"/>
      <c r="CP17" s="790"/>
      <c r="CQ17" s="790"/>
      <c r="CR17" s="790"/>
      <c r="CS17" s="790"/>
      <c r="CT17" s="790"/>
      <c r="CU17" s="790"/>
      <c r="CV17" s="790"/>
      <c r="CW17" s="790"/>
      <c r="CX17" s="790"/>
      <c r="CY17" s="790"/>
      <c r="CZ17" s="790"/>
      <c r="DA17" s="790"/>
      <c r="DB17" s="790"/>
      <c r="DC17" s="790"/>
      <c r="DD17" s="790"/>
      <c r="DE17" s="790"/>
      <c r="DF17" s="790"/>
      <c r="DG17" s="790"/>
      <c r="DH17" s="790"/>
      <c r="DI17" s="790"/>
      <c r="DJ17" s="790"/>
      <c r="DK17" s="790"/>
      <c r="DL17" s="790"/>
      <c r="DM17" s="790"/>
      <c r="DN17" s="790"/>
      <c r="DO17" s="790"/>
      <c r="DP17" s="790"/>
      <c r="DQ17" s="790"/>
      <c r="DR17" s="790"/>
      <c r="DS17" s="790"/>
      <c r="DT17" s="790"/>
      <c r="DU17" s="790"/>
      <c r="DV17" s="790"/>
      <c r="DW17" s="790"/>
      <c r="DX17" s="790"/>
      <c r="DY17" s="790"/>
      <c r="DZ17" s="790"/>
      <c r="EA17" s="790"/>
      <c r="EB17" s="790"/>
      <c r="EC17" s="790"/>
      <c r="ED17" s="790"/>
      <c r="EE17" s="790"/>
      <c r="EF17" s="790"/>
      <c r="EG17" s="790"/>
      <c r="EH17" s="790"/>
      <c r="EI17" s="790"/>
      <c r="EJ17" s="790"/>
      <c r="EK17" s="790"/>
      <c r="EL17" s="790"/>
      <c r="EM17" s="790"/>
      <c r="EN17" s="790"/>
      <c r="EO17" s="790"/>
      <c r="EP17" s="790"/>
      <c r="EQ17" s="790"/>
      <c r="ER17" s="790"/>
      <c r="ES17" s="790"/>
      <c r="ET17" s="790"/>
      <c r="EU17" s="790"/>
      <c r="EV17" s="790"/>
      <c r="EW17" s="790"/>
      <c r="EX17" s="790"/>
      <c r="EY17" s="790"/>
      <c r="EZ17" s="790"/>
      <c r="FA17" s="790"/>
      <c r="FB17" s="790"/>
      <c r="FC17" s="790"/>
      <c r="FD17" s="790"/>
      <c r="FE17" s="790"/>
      <c r="FF17" s="790"/>
      <c r="FG17" s="790"/>
      <c r="FH17" s="790"/>
      <c r="FI17" s="790"/>
      <c r="FJ17" s="790"/>
      <c r="FK17" s="790"/>
      <c r="FL17" s="790"/>
      <c r="FM17" s="790"/>
      <c r="FN17" s="790"/>
      <c r="FO17" s="790"/>
      <c r="FP17" s="790"/>
      <c r="FQ17" s="790"/>
      <c r="FR17" s="790"/>
      <c r="FS17" s="790"/>
    </row>
    <row r="18" spans="2:175" s="279" customFormat="1" ht="16.5" customHeight="1">
      <c r="B18" s="800"/>
      <c r="C18" s="28">
        <v>2.2</v>
      </c>
      <c r="D18" s="27" t="s">
        <v>381</v>
      </c>
      <c r="E18" s="17" t="s">
        <v>124</v>
      </c>
      <c r="F18" s="14" t="s">
        <v>382</v>
      </c>
      <c r="G18" s="10" t="s">
        <v>745</v>
      </c>
      <c r="H18" s="58"/>
      <c r="I18" s="852"/>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row>
    <row r="19" spans="2:175" s="279" customFormat="1" ht="16.5" customHeight="1">
      <c r="B19" s="853"/>
      <c r="C19" s="1345">
        <v>2.3</v>
      </c>
      <c r="D19" s="854" t="s">
        <v>381</v>
      </c>
      <c r="E19" s="849" t="s">
        <v>324</v>
      </c>
      <c r="F19" s="803" t="s">
        <v>382</v>
      </c>
      <c r="G19" s="803" t="s">
        <v>744</v>
      </c>
      <c r="H19" s="855"/>
      <c r="I19" s="85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row>
    <row r="20" spans="2:175" s="331" customFormat="1" ht="16.5" customHeight="1">
      <c r="B20" s="335"/>
      <c r="C20" s="335"/>
      <c r="D20" s="1808" t="s">
        <v>490</v>
      </c>
      <c r="E20" s="1808"/>
      <c r="F20" s="333"/>
      <c r="G20" s="333"/>
      <c r="H20" s="334"/>
      <c r="I20" s="791"/>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row>
    <row r="21" spans="2:175" s="331" customFormat="1" ht="16.5" customHeight="1">
      <c r="B21" s="335"/>
      <c r="C21" s="335"/>
      <c r="D21" s="333"/>
      <c r="E21" s="332"/>
      <c r="F21" s="333"/>
      <c r="G21" s="333"/>
      <c r="H21" s="334"/>
      <c r="I21" s="791"/>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row>
    <row r="22" spans="2:175" s="279" customFormat="1" ht="16.5" customHeight="1">
      <c r="B22" s="823"/>
      <c r="C22" s="1346">
        <v>3</v>
      </c>
      <c r="D22" s="860" t="s">
        <v>473</v>
      </c>
      <c r="E22" s="840" t="s">
        <v>444</v>
      </c>
      <c r="F22" s="824" t="s">
        <v>382</v>
      </c>
      <c r="G22" s="814" t="s">
        <v>743</v>
      </c>
      <c r="H22" s="861">
        <v>2</v>
      </c>
      <c r="I22" s="862">
        <f>I15+TIME(0,H15,0)</f>
        <v>0.5493055555555555</v>
      </c>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row>
    <row r="23" spans="2:175" s="279" customFormat="1" ht="16.5" customHeight="1">
      <c r="B23" s="340"/>
      <c r="C23" s="340"/>
      <c r="D23" s="282"/>
      <c r="E23" s="281"/>
      <c r="F23" s="281"/>
      <c r="G23" s="333"/>
      <c r="H23" s="337"/>
      <c r="I23" s="284"/>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row>
    <row r="24" spans="2:175" s="279" customFormat="1" ht="16.5" customHeight="1">
      <c r="B24" s="825"/>
      <c r="C24" s="1347">
        <v>4</v>
      </c>
      <c r="D24" s="826" t="s">
        <v>473</v>
      </c>
      <c r="E24" s="838" t="s">
        <v>439</v>
      </c>
      <c r="F24" s="827" t="s">
        <v>382</v>
      </c>
      <c r="G24" s="797" t="s">
        <v>743</v>
      </c>
      <c r="H24" s="828">
        <v>2</v>
      </c>
      <c r="I24" s="829">
        <f>I22+TIME(0,H22,0)</f>
        <v>0.5506944444444444</v>
      </c>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row>
    <row r="25" spans="2:175" s="331" customFormat="1" ht="16.5" customHeight="1">
      <c r="B25" s="808"/>
      <c r="C25" s="1343">
        <v>4.1</v>
      </c>
      <c r="D25" s="809" t="s">
        <v>483</v>
      </c>
      <c r="E25" s="863" t="s">
        <v>211</v>
      </c>
      <c r="F25" s="811" t="s">
        <v>382</v>
      </c>
      <c r="G25" s="811" t="s">
        <v>504</v>
      </c>
      <c r="H25" s="855"/>
      <c r="I25" s="856"/>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row>
    <row r="26" spans="2:175" s="331" customFormat="1" ht="16.5" customHeight="1">
      <c r="B26" s="335"/>
      <c r="C26" s="335"/>
      <c r="D26" s="332"/>
      <c r="E26" s="358"/>
      <c r="F26" s="333"/>
      <c r="G26" s="333"/>
      <c r="H26" s="337"/>
      <c r="I26" s="357"/>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row>
    <row r="27" spans="2:175" s="331" customFormat="1" ht="16.5" customHeight="1">
      <c r="B27" s="795"/>
      <c r="C27" s="1344">
        <v>5</v>
      </c>
      <c r="D27" s="796"/>
      <c r="E27" s="839" t="s">
        <v>85</v>
      </c>
      <c r="F27" s="836"/>
      <c r="G27" s="836"/>
      <c r="H27" s="798"/>
      <c r="I27" s="829"/>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row>
    <row r="28" spans="2:175" s="331" customFormat="1" ht="16.5" customHeight="1">
      <c r="B28" s="821"/>
      <c r="C28" s="7">
        <v>5.1</v>
      </c>
      <c r="D28" s="8" t="s">
        <v>119</v>
      </c>
      <c r="E28" s="9" t="s">
        <v>777</v>
      </c>
      <c r="F28" s="10" t="s">
        <v>382</v>
      </c>
      <c r="G28" s="10" t="s">
        <v>743</v>
      </c>
      <c r="H28" s="65">
        <v>4</v>
      </c>
      <c r="I28" s="801">
        <f>I22+TIME(0,H22,0)</f>
        <v>0.5506944444444444</v>
      </c>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row>
    <row r="29" spans="2:175" s="331" customFormat="1" ht="16.5" customHeight="1">
      <c r="B29" s="821"/>
      <c r="C29" s="7">
        <v>5.1</v>
      </c>
      <c r="D29" s="8" t="s">
        <v>484</v>
      </c>
      <c r="E29" s="9" t="s">
        <v>505</v>
      </c>
      <c r="F29" s="10" t="s">
        <v>382</v>
      </c>
      <c r="G29" s="10" t="s">
        <v>743</v>
      </c>
      <c r="H29" s="65">
        <v>2</v>
      </c>
      <c r="I29" s="801">
        <f>I28+TIME(0,H28,0)</f>
        <v>0.5534722222222221</v>
      </c>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row>
    <row r="30" spans="2:175" s="331" customFormat="1" ht="16.5" customHeight="1">
      <c r="B30" s="821"/>
      <c r="C30" s="7" t="s">
        <v>139</v>
      </c>
      <c r="D30" s="8" t="s">
        <v>484</v>
      </c>
      <c r="E30" s="11" t="s">
        <v>769</v>
      </c>
      <c r="F30" s="10"/>
      <c r="G30" s="10"/>
      <c r="H30" s="65"/>
      <c r="I30" s="801"/>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row>
    <row r="31" spans="2:175" s="331" customFormat="1" ht="16.5" customHeight="1">
      <c r="B31" s="821"/>
      <c r="C31" s="7" t="s">
        <v>140</v>
      </c>
      <c r="D31" s="8" t="s">
        <v>484</v>
      </c>
      <c r="E31" s="11" t="s">
        <v>608</v>
      </c>
      <c r="F31" s="10"/>
      <c r="G31" s="10"/>
      <c r="H31" s="65"/>
      <c r="I31" s="801"/>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row>
    <row r="32" spans="2:175" s="331" customFormat="1" ht="16.5" customHeight="1">
      <c r="B32" s="821"/>
      <c r="C32" s="7" t="s">
        <v>141</v>
      </c>
      <c r="D32" s="8" t="s">
        <v>484</v>
      </c>
      <c r="E32" s="11" t="s">
        <v>850</v>
      </c>
      <c r="F32" s="10"/>
      <c r="G32" s="10"/>
      <c r="H32" s="65"/>
      <c r="I32" s="801"/>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row>
    <row r="33" spans="2:175" s="331" customFormat="1" ht="16.5" customHeight="1">
      <c r="B33" s="808"/>
      <c r="C33" s="1343" t="s">
        <v>141</v>
      </c>
      <c r="D33" s="809" t="s">
        <v>484</v>
      </c>
      <c r="E33" s="830" t="s">
        <v>506</v>
      </c>
      <c r="F33" s="811"/>
      <c r="G33" s="811"/>
      <c r="H33" s="806"/>
      <c r="I33" s="807"/>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row>
    <row r="34" spans="2:175" s="331" customFormat="1" ht="16.5" customHeight="1">
      <c r="B34" s="335"/>
      <c r="C34" s="335"/>
      <c r="D34" s="332"/>
      <c r="E34" s="336"/>
      <c r="F34" s="333"/>
      <c r="G34" s="333"/>
      <c r="H34" s="334"/>
      <c r="I34" s="284"/>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row>
    <row r="35" spans="2:175" s="331" customFormat="1" ht="16.5" customHeight="1">
      <c r="B35" s="812"/>
      <c r="C35" s="1348">
        <v>6</v>
      </c>
      <c r="D35" s="813" t="s">
        <v>484</v>
      </c>
      <c r="E35" s="841" t="s">
        <v>507</v>
      </c>
      <c r="F35" s="814" t="s">
        <v>382</v>
      </c>
      <c r="G35" s="814" t="s">
        <v>743</v>
      </c>
      <c r="H35" s="815">
        <v>4</v>
      </c>
      <c r="I35" s="816">
        <f>I29+TIME(0,H29,0)</f>
        <v>0.554861111111111</v>
      </c>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row>
    <row r="36" spans="2:175" s="331" customFormat="1" ht="16.5" customHeight="1">
      <c r="B36" s="335"/>
      <c r="C36" s="335"/>
      <c r="D36" s="332"/>
      <c r="E36" s="338"/>
      <c r="F36" s="333"/>
      <c r="G36" s="333"/>
      <c r="H36" s="334"/>
      <c r="I36" s="284"/>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row>
    <row r="37" spans="2:175" s="279" customFormat="1" ht="16.5" customHeight="1">
      <c r="B37" s="831"/>
      <c r="C37" s="1359">
        <v>7</v>
      </c>
      <c r="D37" s="796"/>
      <c r="E37" s="838" t="s">
        <v>443</v>
      </c>
      <c r="F37" s="837"/>
      <c r="G37" s="837"/>
      <c r="H37" s="828"/>
      <c r="I37" s="799"/>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row>
    <row r="38" spans="2:175" s="279" customFormat="1" ht="16.5" customHeight="1">
      <c r="B38" s="822"/>
      <c r="C38" s="13">
        <v>7.1</v>
      </c>
      <c r="D38" s="14" t="s">
        <v>484</v>
      </c>
      <c r="E38" s="725" t="s">
        <v>491</v>
      </c>
      <c r="F38" s="14" t="s">
        <v>382</v>
      </c>
      <c r="G38" s="10" t="s">
        <v>743</v>
      </c>
      <c r="H38" s="59">
        <v>5</v>
      </c>
      <c r="I38" s="801">
        <f>I35+TIME(0,H35,0)</f>
        <v>0.5576388888888888</v>
      </c>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row>
    <row r="39" spans="2:175" s="331" customFormat="1" ht="16.5" customHeight="1">
      <c r="B39" s="821"/>
      <c r="C39" s="7">
        <v>7.2</v>
      </c>
      <c r="D39" s="8" t="s">
        <v>484</v>
      </c>
      <c r="E39" s="9" t="s">
        <v>347</v>
      </c>
      <c r="F39" s="10"/>
      <c r="G39" s="10"/>
      <c r="H39" s="65"/>
      <c r="I39" s="801"/>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3"/>
      <c r="FG39" s="83"/>
      <c r="FH39" s="83"/>
      <c r="FI39" s="83"/>
      <c r="FJ39" s="83"/>
      <c r="FK39" s="83"/>
      <c r="FL39" s="83"/>
      <c r="FM39" s="83"/>
      <c r="FN39" s="83"/>
      <c r="FO39" s="83"/>
      <c r="FP39" s="83"/>
      <c r="FQ39" s="83"/>
      <c r="FR39" s="83"/>
      <c r="FS39" s="83"/>
    </row>
    <row r="40" spans="2:175" s="344" customFormat="1" ht="16.5" customHeight="1">
      <c r="B40" s="795"/>
      <c r="C40" s="1344" t="s">
        <v>302</v>
      </c>
      <c r="D40" s="857"/>
      <c r="E40" s="835" t="s">
        <v>327</v>
      </c>
      <c r="F40" s="836"/>
      <c r="G40" s="836"/>
      <c r="H40" s="858"/>
      <c r="I40" s="859"/>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8"/>
      <c r="AL40" s="788"/>
      <c r="AM40" s="788"/>
      <c r="AN40" s="788"/>
      <c r="AO40" s="788"/>
      <c r="AP40" s="788"/>
      <c r="AQ40" s="788"/>
      <c r="AR40" s="788"/>
      <c r="AS40" s="788"/>
      <c r="AT40" s="788"/>
      <c r="AU40" s="788"/>
      <c r="AV40" s="788"/>
      <c r="AW40" s="788"/>
      <c r="AX40" s="788"/>
      <c r="AY40" s="788"/>
      <c r="AZ40" s="788"/>
      <c r="BA40" s="788"/>
      <c r="BB40" s="788"/>
      <c r="BC40" s="788"/>
      <c r="BD40" s="788"/>
      <c r="BE40" s="788"/>
      <c r="BF40" s="788"/>
      <c r="BG40" s="788"/>
      <c r="BH40" s="788"/>
      <c r="BI40" s="788"/>
      <c r="BJ40" s="788"/>
      <c r="BK40" s="788"/>
      <c r="BL40" s="788"/>
      <c r="BM40" s="788"/>
      <c r="BN40" s="788"/>
      <c r="BO40" s="788"/>
      <c r="BP40" s="788"/>
      <c r="BQ40" s="788"/>
      <c r="BR40" s="788"/>
      <c r="BS40" s="788"/>
      <c r="BT40" s="788"/>
      <c r="BU40" s="788"/>
      <c r="BV40" s="788"/>
      <c r="BW40" s="788"/>
      <c r="BX40" s="788"/>
      <c r="BY40" s="788"/>
      <c r="BZ40" s="788"/>
      <c r="CA40" s="788"/>
      <c r="CB40" s="788"/>
      <c r="CC40" s="788"/>
      <c r="CD40" s="788"/>
      <c r="CE40" s="788"/>
      <c r="CF40" s="788"/>
      <c r="CG40" s="788"/>
      <c r="CH40" s="788"/>
      <c r="CI40" s="788"/>
      <c r="CJ40" s="788"/>
      <c r="CK40" s="788"/>
      <c r="CL40" s="788"/>
      <c r="CM40" s="788"/>
      <c r="CN40" s="788"/>
      <c r="CO40" s="788"/>
      <c r="CP40" s="788"/>
      <c r="CQ40" s="788"/>
      <c r="CR40" s="788"/>
      <c r="CS40" s="788"/>
      <c r="CT40" s="788"/>
      <c r="CU40" s="788"/>
      <c r="CV40" s="788"/>
      <c r="CW40" s="788"/>
      <c r="CX40" s="788"/>
      <c r="CY40" s="788"/>
      <c r="CZ40" s="788"/>
      <c r="DA40" s="788"/>
      <c r="DB40" s="788"/>
      <c r="DC40" s="788"/>
      <c r="DD40" s="788"/>
      <c r="DE40" s="788"/>
      <c r="DF40" s="788"/>
      <c r="DG40" s="788"/>
      <c r="DH40" s="788"/>
      <c r="DI40" s="788"/>
      <c r="DJ40" s="788"/>
      <c r="DK40" s="788"/>
      <c r="DL40" s="788"/>
      <c r="DM40" s="788"/>
      <c r="DN40" s="788"/>
      <c r="DO40" s="788"/>
      <c r="DP40" s="788"/>
      <c r="DQ40" s="788"/>
      <c r="DR40" s="788"/>
      <c r="DS40" s="788"/>
      <c r="DT40" s="788"/>
      <c r="DU40" s="788"/>
      <c r="DV40" s="788"/>
      <c r="DW40" s="788"/>
      <c r="DX40" s="788"/>
      <c r="DY40" s="788"/>
      <c r="DZ40" s="788"/>
      <c r="EA40" s="788"/>
      <c r="EB40" s="788"/>
      <c r="EC40" s="788"/>
      <c r="ED40" s="788"/>
      <c r="EE40" s="788"/>
      <c r="EF40" s="788"/>
      <c r="EG40" s="788"/>
      <c r="EH40" s="788"/>
      <c r="EI40" s="788"/>
      <c r="EJ40" s="788"/>
      <c r="EK40" s="788"/>
      <c r="EL40" s="788"/>
      <c r="EM40" s="788"/>
      <c r="EN40" s="788"/>
      <c r="EO40" s="788"/>
      <c r="EP40" s="788"/>
      <c r="EQ40" s="788"/>
      <c r="ER40" s="788"/>
      <c r="ES40" s="788"/>
      <c r="ET40" s="788"/>
      <c r="EU40" s="788"/>
      <c r="EV40" s="788"/>
      <c r="EW40" s="788"/>
      <c r="EX40" s="788"/>
      <c r="EY40" s="788"/>
      <c r="EZ40" s="788"/>
      <c r="FA40" s="788"/>
      <c r="FB40" s="788"/>
      <c r="FC40" s="788"/>
      <c r="FD40" s="788"/>
      <c r="FE40" s="788"/>
      <c r="FF40" s="788"/>
      <c r="FG40" s="788"/>
      <c r="FH40" s="788"/>
      <c r="FI40" s="788"/>
      <c r="FJ40" s="788"/>
      <c r="FK40" s="788"/>
      <c r="FL40" s="788"/>
      <c r="FM40" s="788"/>
      <c r="FN40" s="788"/>
      <c r="FO40" s="788"/>
      <c r="FP40" s="788"/>
      <c r="FQ40" s="788"/>
      <c r="FR40" s="788"/>
      <c r="FS40" s="788"/>
    </row>
    <row r="41" spans="2:175" s="23" customFormat="1" ht="16.5" customHeight="1">
      <c r="B41" s="800"/>
      <c r="C41" s="28" t="s">
        <v>309</v>
      </c>
      <c r="D41" s="8" t="s">
        <v>484</v>
      </c>
      <c r="E41" s="792" t="s">
        <v>609</v>
      </c>
      <c r="F41" s="14" t="s">
        <v>382</v>
      </c>
      <c r="G41" s="14" t="s">
        <v>495</v>
      </c>
      <c r="H41" s="59">
        <v>1</v>
      </c>
      <c r="I41" s="801">
        <f>I38+TIME(0,H38,0)</f>
        <v>0.561111111111111</v>
      </c>
      <c r="J41" s="790"/>
      <c r="K41" s="790"/>
      <c r="L41" s="790"/>
      <c r="M41" s="790"/>
      <c r="N41" s="790"/>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0"/>
      <c r="AL41" s="790"/>
      <c r="AM41" s="790"/>
      <c r="AN41" s="790"/>
      <c r="AO41" s="790"/>
      <c r="AP41" s="790"/>
      <c r="AQ41" s="790"/>
      <c r="AR41" s="790"/>
      <c r="AS41" s="790"/>
      <c r="AT41" s="790"/>
      <c r="AU41" s="790"/>
      <c r="AV41" s="790"/>
      <c r="AW41" s="790"/>
      <c r="AX41" s="790"/>
      <c r="AY41" s="790"/>
      <c r="AZ41" s="790"/>
      <c r="BA41" s="790"/>
      <c r="BB41" s="790"/>
      <c r="BC41" s="790"/>
      <c r="BD41" s="790"/>
      <c r="BE41" s="790"/>
      <c r="BF41" s="790"/>
      <c r="BG41" s="790"/>
      <c r="BH41" s="790"/>
      <c r="BI41" s="790"/>
      <c r="BJ41" s="790"/>
      <c r="BK41" s="790"/>
      <c r="BL41" s="790"/>
      <c r="BM41" s="790"/>
      <c r="BN41" s="790"/>
      <c r="BO41" s="790"/>
      <c r="BP41" s="790"/>
      <c r="BQ41" s="790"/>
      <c r="BR41" s="790"/>
      <c r="BS41" s="790"/>
      <c r="BT41" s="790"/>
      <c r="BU41" s="790"/>
      <c r="BV41" s="790"/>
      <c r="BW41" s="790"/>
      <c r="BX41" s="790"/>
      <c r="BY41" s="790"/>
      <c r="BZ41" s="790"/>
      <c r="CA41" s="790"/>
      <c r="CB41" s="790"/>
      <c r="CC41" s="790"/>
      <c r="CD41" s="790"/>
      <c r="CE41" s="790"/>
      <c r="CF41" s="790"/>
      <c r="CG41" s="790"/>
      <c r="CH41" s="790"/>
      <c r="CI41" s="790"/>
      <c r="CJ41" s="790"/>
      <c r="CK41" s="790"/>
      <c r="CL41" s="790"/>
      <c r="CM41" s="790"/>
      <c r="CN41" s="790"/>
      <c r="CO41" s="790"/>
      <c r="CP41" s="790"/>
      <c r="CQ41" s="790"/>
      <c r="CR41" s="790"/>
      <c r="CS41" s="790"/>
      <c r="CT41" s="790"/>
      <c r="CU41" s="790"/>
      <c r="CV41" s="790"/>
      <c r="CW41" s="790"/>
      <c r="CX41" s="790"/>
      <c r="CY41" s="790"/>
      <c r="CZ41" s="790"/>
      <c r="DA41" s="790"/>
      <c r="DB41" s="790"/>
      <c r="DC41" s="790"/>
      <c r="DD41" s="790"/>
      <c r="DE41" s="790"/>
      <c r="DF41" s="790"/>
      <c r="DG41" s="790"/>
      <c r="DH41" s="790"/>
      <c r="DI41" s="790"/>
      <c r="DJ41" s="790"/>
      <c r="DK41" s="790"/>
      <c r="DL41" s="790"/>
      <c r="DM41" s="790"/>
      <c r="DN41" s="790"/>
      <c r="DO41" s="790"/>
      <c r="DP41" s="790"/>
      <c r="DQ41" s="790"/>
      <c r="DR41" s="790"/>
      <c r="DS41" s="790"/>
      <c r="DT41" s="790"/>
      <c r="DU41" s="790"/>
      <c r="DV41" s="790"/>
      <c r="DW41" s="790"/>
      <c r="DX41" s="790"/>
      <c r="DY41" s="790"/>
      <c r="DZ41" s="790"/>
      <c r="EA41" s="790"/>
      <c r="EB41" s="790"/>
      <c r="EC41" s="790"/>
      <c r="ED41" s="790"/>
      <c r="EE41" s="790"/>
      <c r="EF41" s="790"/>
      <c r="EG41" s="790"/>
      <c r="EH41" s="790"/>
      <c r="EI41" s="790"/>
      <c r="EJ41" s="790"/>
      <c r="EK41" s="790"/>
      <c r="EL41" s="790"/>
      <c r="EM41" s="790"/>
      <c r="EN41" s="790"/>
      <c r="EO41" s="790"/>
      <c r="EP41" s="790"/>
      <c r="EQ41" s="790"/>
      <c r="ER41" s="790"/>
      <c r="ES41" s="790"/>
      <c r="ET41" s="790"/>
      <c r="EU41" s="790"/>
      <c r="EV41" s="790"/>
      <c r="EW41" s="790"/>
      <c r="EX41" s="790"/>
      <c r="EY41" s="790"/>
      <c r="EZ41" s="790"/>
      <c r="FA41" s="790"/>
      <c r="FB41" s="790"/>
      <c r="FC41" s="790"/>
      <c r="FD41" s="790"/>
      <c r="FE41" s="790"/>
      <c r="FF41" s="790"/>
      <c r="FG41" s="790"/>
      <c r="FH41" s="790"/>
      <c r="FI41" s="790"/>
      <c r="FJ41" s="790"/>
      <c r="FK41" s="790"/>
      <c r="FL41" s="790"/>
      <c r="FM41" s="790"/>
      <c r="FN41" s="790"/>
      <c r="FO41" s="790"/>
      <c r="FP41" s="790"/>
      <c r="FQ41" s="790"/>
      <c r="FR41" s="790"/>
      <c r="FS41" s="790"/>
    </row>
    <row r="42" spans="2:175" s="279" customFormat="1" ht="16.5" customHeight="1">
      <c r="B42" s="800"/>
      <c r="C42" s="28" t="s">
        <v>310</v>
      </c>
      <c r="D42" s="15" t="s">
        <v>473</v>
      </c>
      <c r="E42" s="792" t="s">
        <v>84</v>
      </c>
      <c r="F42" s="14" t="s">
        <v>382</v>
      </c>
      <c r="G42" s="10" t="s">
        <v>383</v>
      </c>
      <c r="H42" s="59">
        <v>2</v>
      </c>
      <c r="I42" s="801">
        <f>I41+TIME(0,H41,0)</f>
        <v>0.5618055555555554</v>
      </c>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row>
    <row r="43" spans="2:175" s="279" customFormat="1" ht="16.5" customHeight="1">
      <c r="B43" s="800"/>
      <c r="C43" s="28" t="s">
        <v>311</v>
      </c>
      <c r="D43" s="15" t="s">
        <v>473</v>
      </c>
      <c r="E43" s="793" t="s">
        <v>298</v>
      </c>
      <c r="F43" s="14" t="s">
        <v>382</v>
      </c>
      <c r="G43" s="10" t="s">
        <v>383</v>
      </c>
      <c r="H43" s="59">
        <v>2</v>
      </c>
      <c r="I43" s="801">
        <f>I42+TIME(0,H42,0)</f>
        <v>0.5631944444444443</v>
      </c>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row>
    <row r="44" spans="2:175" s="331" customFormat="1" ht="16.5" customHeight="1">
      <c r="B44" s="800"/>
      <c r="C44" s="28" t="s">
        <v>770</v>
      </c>
      <c r="D44" s="8" t="s">
        <v>483</v>
      </c>
      <c r="E44" s="794" t="s">
        <v>211</v>
      </c>
      <c r="F44" s="10" t="s">
        <v>382</v>
      </c>
      <c r="G44" s="10" t="s">
        <v>504</v>
      </c>
      <c r="H44" s="59"/>
      <c r="I44" s="802"/>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c r="EZ44" s="83"/>
      <c r="FA44" s="83"/>
      <c r="FB44" s="83"/>
      <c r="FC44" s="83"/>
      <c r="FD44" s="83"/>
      <c r="FE44" s="83"/>
      <c r="FF44" s="83"/>
      <c r="FG44" s="83"/>
      <c r="FH44" s="83"/>
      <c r="FI44" s="83"/>
      <c r="FJ44" s="83"/>
      <c r="FK44" s="83"/>
      <c r="FL44" s="83"/>
      <c r="FM44" s="83"/>
      <c r="FN44" s="83"/>
      <c r="FO44" s="83"/>
      <c r="FP44" s="83"/>
      <c r="FQ44" s="83"/>
      <c r="FR44" s="83"/>
      <c r="FS44" s="83"/>
    </row>
    <row r="45" spans="2:175" s="331" customFormat="1" ht="16.5" customHeight="1">
      <c r="B45" s="818"/>
      <c r="C45" s="18" t="s">
        <v>312</v>
      </c>
      <c r="D45" s="8" t="s">
        <v>119</v>
      </c>
      <c r="E45" s="19" t="s">
        <v>849</v>
      </c>
      <c r="F45" s="10" t="s">
        <v>382</v>
      </c>
      <c r="G45" s="8" t="s">
        <v>495</v>
      </c>
      <c r="H45" s="61">
        <v>3</v>
      </c>
      <c r="I45" s="801">
        <f>I43+TIME(0,H43,0)</f>
        <v>0.5645833333333332</v>
      </c>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P45" s="83"/>
      <c r="FQ45" s="83"/>
      <c r="FR45" s="83"/>
      <c r="FS45" s="83"/>
    </row>
    <row r="46" spans="2:175" s="331" customFormat="1" ht="16.5" customHeight="1">
      <c r="B46" s="818"/>
      <c r="C46" s="18" t="s">
        <v>50</v>
      </c>
      <c r="D46" s="8" t="s">
        <v>484</v>
      </c>
      <c r="E46" s="1375" t="s">
        <v>51</v>
      </c>
      <c r="F46" s="10" t="s">
        <v>382</v>
      </c>
      <c r="G46" s="8" t="s">
        <v>495</v>
      </c>
      <c r="H46" s="61"/>
      <c r="I46" s="801"/>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c r="EN46" s="83"/>
      <c r="EO46" s="83"/>
      <c r="EP46" s="83"/>
      <c r="EQ46" s="83"/>
      <c r="ER46" s="83"/>
      <c r="ES46" s="83"/>
      <c r="ET46" s="83"/>
      <c r="EU46" s="83"/>
      <c r="EV46" s="83"/>
      <c r="EW46" s="83"/>
      <c r="EX46" s="83"/>
      <c r="EY46" s="83"/>
      <c r="EZ46" s="83"/>
      <c r="FA46" s="83"/>
      <c r="FB46" s="83"/>
      <c r="FC46" s="83"/>
      <c r="FD46" s="83"/>
      <c r="FE46" s="83"/>
      <c r="FF46" s="83"/>
      <c r="FG46" s="83"/>
      <c r="FH46" s="83"/>
      <c r="FI46" s="83"/>
      <c r="FJ46" s="83"/>
      <c r="FK46" s="83"/>
      <c r="FL46" s="83"/>
      <c r="FM46" s="83"/>
      <c r="FN46" s="83"/>
      <c r="FO46" s="83"/>
      <c r="FP46" s="83"/>
      <c r="FQ46" s="83"/>
      <c r="FR46" s="83"/>
      <c r="FS46" s="83"/>
    </row>
    <row r="47" spans="2:175" s="331" customFormat="1" ht="16.5" customHeight="1">
      <c r="B47" s="818"/>
      <c r="C47" s="18" t="s">
        <v>313</v>
      </c>
      <c r="D47" s="8" t="s">
        <v>484</v>
      </c>
      <c r="E47" s="19" t="s">
        <v>851</v>
      </c>
      <c r="F47" s="10" t="s">
        <v>382</v>
      </c>
      <c r="G47" s="8" t="s">
        <v>835</v>
      </c>
      <c r="H47" s="61">
        <v>2</v>
      </c>
      <c r="I47" s="801">
        <f>I45+TIME(0,H45,0)</f>
        <v>0.5666666666666665</v>
      </c>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c r="EN47" s="83"/>
      <c r="EO47" s="83"/>
      <c r="EP47" s="83"/>
      <c r="EQ47" s="83"/>
      <c r="ER47" s="83"/>
      <c r="ES47" s="83"/>
      <c r="ET47" s="83"/>
      <c r="EU47" s="83"/>
      <c r="EV47" s="83"/>
      <c r="EW47" s="83"/>
      <c r="EX47" s="83"/>
      <c r="EY47" s="83"/>
      <c r="EZ47" s="83"/>
      <c r="FA47" s="83"/>
      <c r="FB47" s="83"/>
      <c r="FC47" s="83"/>
      <c r="FD47" s="83"/>
      <c r="FE47" s="83"/>
      <c r="FF47" s="83"/>
      <c r="FG47" s="83"/>
      <c r="FH47" s="83"/>
      <c r="FI47" s="83"/>
      <c r="FJ47" s="83"/>
      <c r="FK47" s="83"/>
      <c r="FL47" s="83"/>
      <c r="FM47" s="83"/>
      <c r="FN47" s="83"/>
      <c r="FO47" s="83"/>
      <c r="FP47" s="83"/>
      <c r="FQ47" s="83"/>
      <c r="FR47" s="83"/>
      <c r="FS47" s="83"/>
    </row>
    <row r="48" spans="2:175" s="331" customFormat="1" ht="16.5" customHeight="1">
      <c r="B48" s="818"/>
      <c r="C48" s="18" t="s">
        <v>314</v>
      </c>
      <c r="D48" s="8" t="s">
        <v>484</v>
      </c>
      <c r="E48" s="19" t="s">
        <v>123</v>
      </c>
      <c r="F48" s="10" t="s">
        <v>382</v>
      </c>
      <c r="G48" s="8" t="s">
        <v>145</v>
      </c>
      <c r="H48" s="65">
        <v>3</v>
      </c>
      <c r="I48" s="801">
        <f aca="true" t="shared" si="0" ref="I48:I58">I47+TIME(0,H47,0)</f>
        <v>0.5680555555555554</v>
      </c>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c r="EN48" s="83"/>
      <c r="EO48" s="83"/>
      <c r="EP48" s="83"/>
      <c r="EQ48" s="83"/>
      <c r="ER48" s="83"/>
      <c r="ES48" s="83"/>
      <c r="ET48" s="83"/>
      <c r="EU48" s="83"/>
      <c r="EV48" s="83"/>
      <c r="EW48" s="83"/>
      <c r="EX48" s="83"/>
      <c r="EY48" s="83"/>
      <c r="EZ48" s="83"/>
      <c r="FA48" s="83"/>
      <c r="FB48" s="83"/>
      <c r="FC48" s="83"/>
      <c r="FD48" s="83"/>
      <c r="FE48" s="83"/>
      <c r="FF48" s="83"/>
      <c r="FG48" s="83"/>
      <c r="FH48" s="83"/>
      <c r="FI48" s="83"/>
      <c r="FJ48" s="83"/>
      <c r="FK48" s="83"/>
      <c r="FL48" s="83"/>
      <c r="FM48" s="83"/>
      <c r="FN48" s="83"/>
      <c r="FO48" s="83"/>
      <c r="FP48" s="83"/>
      <c r="FQ48" s="83"/>
      <c r="FR48" s="83"/>
      <c r="FS48" s="83"/>
    </row>
    <row r="49" spans="2:175" s="331" customFormat="1" ht="16.5" customHeight="1">
      <c r="B49" s="818"/>
      <c r="C49" s="18" t="s">
        <v>314</v>
      </c>
      <c r="D49" s="8" t="s">
        <v>484</v>
      </c>
      <c r="E49" s="19" t="s">
        <v>122</v>
      </c>
      <c r="F49" s="10" t="s">
        <v>382</v>
      </c>
      <c r="G49" s="8" t="s">
        <v>341</v>
      </c>
      <c r="H49" s="65">
        <v>2</v>
      </c>
      <c r="I49" s="801">
        <f t="shared" si="0"/>
        <v>0.5701388888888888</v>
      </c>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c r="EN49" s="83"/>
      <c r="EO49" s="83"/>
      <c r="EP49" s="83"/>
      <c r="EQ49" s="83"/>
      <c r="ER49" s="83"/>
      <c r="ES49" s="83"/>
      <c r="ET49" s="83"/>
      <c r="EU49" s="83"/>
      <c r="EV49" s="83"/>
      <c r="EW49" s="83"/>
      <c r="EX49" s="83"/>
      <c r="EY49" s="83"/>
      <c r="EZ49" s="83"/>
      <c r="FA49" s="83"/>
      <c r="FB49" s="83"/>
      <c r="FC49" s="83"/>
      <c r="FD49" s="83"/>
      <c r="FE49" s="83"/>
      <c r="FF49" s="83"/>
      <c r="FG49" s="83"/>
      <c r="FH49" s="83"/>
      <c r="FI49" s="83"/>
      <c r="FJ49" s="83"/>
      <c r="FK49" s="83"/>
      <c r="FL49" s="83"/>
      <c r="FM49" s="83"/>
      <c r="FN49" s="83"/>
      <c r="FO49" s="83"/>
      <c r="FP49" s="83"/>
      <c r="FQ49" s="83"/>
      <c r="FR49" s="83"/>
      <c r="FS49" s="83"/>
    </row>
    <row r="50" spans="2:175" s="331" customFormat="1" ht="16.5" customHeight="1">
      <c r="B50" s="818"/>
      <c r="C50" s="18" t="s">
        <v>315</v>
      </c>
      <c r="D50" s="8" t="s">
        <v>484</v>
      </c>
      <c r="E50" s="19" t="s">
        <v>121</v>
      </c>
      <c r="F50" s="10" t="s">
        <v>382</v>
      </c>
      <c r="G50" s="10" t="s">
        <v>146</v>
      </c>
      <c r="H50" s="65">
        <v>2</v>
      </c>
      <c r="I50" s="801">
        <f t="shared" si="0"/>
        <v>0.5715277777777776</v>
      </c>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c r="EN50" s="83"/>
      <c r="EO50" s="83"/>
      <c r="EP50" s="83"/>
      <c r="EQ50" s="83"/>
      <c r="ER50" s="83"/>
      <c r="ES50" s="83"/>
      <c r="ET50" s="83"/>
      <c r="EU50" s="83"/>
      <c r="EV50" s="83"/>
      <c r="EW50" s="83"/>
      <c r="EX50" s="83"/>
      <c r="EY50" s="83"/>
      <c r="EZ50" s="83"/>
      <c r="FA50" s="83"/>
      <c r="FB50" s="83"/>
      <c r="FC50" s="83"/>
      <c r="FD50" s="83"/>
      <c r="FE50" s="83"/>
      <c r="FF50" s="83"/>
      <c r="FG50" s="83"/>
      <c r="FH50" s="83"/>
      <c r="FI50" s="83"/>
      <c r="FJ50" s="83"/>
      <c r="FK50" s="83"/>
      <c r="FL50" s="83"/>
      <c r="FM50" s="83"/>
      <c r="FN50" s="83"/>
      <c r="FO50" s="83"/>
      <c r="FP50" s="83"/>
      <c r="FQ50" s="83"/>
      <c r="FR50" s="83"/>
      <c r="FS50" s="83"/>
    </row>
    <row r="51" spans="2:175" s="331" customFormat="1" ht="16.5" customHeight="1">
      <c r="B51" s="818"/>
      <c r="C51" s="18" t="s">
        <v>315</v>
      </c>
      <c r="D51" s="8" t="s">
        <v>484</v>
      </c>
      <c r="E51" s="19" t="s">
        <v>120</v>
      </c>
      <c r="F51" s="10" t="s">
        <v>382</v>
      </c>
      <c r="G51" s="8" t="s">
        <v>494</v>
      </c>
      <c r="H51" s="65">
        <v>3</v>
      </c>
      <c r="I51" s="801">
        <f t="shared" si="0"/>
        <v>0.5729166666666665</v>
      </c>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c r="EN51" s="83"/>
      <c r="EO51" s="83"/>
      <c r="EP51" s="83"/>
      <c r="EQ51" s="83"/>
      <c r="ER51" s="83"/>
      <c r="ES51" s="83"/>
      <c r="ET51" s="83"/>
      <c r="EU51" s="83"/>
      <c r="EV51" s="83"/>
      <c r="EW51" s="83"/>
      <c r="EX51" s="83"/>
      <c r="EY51" s="83"/>
      <c r="EZ51" s="83"/>
      <c r="FA51" s="83"/>
      <c r="FB51" s="83"/>
      <c r="FC51" s="83"/>
      <c r="FD51" s="83"/>
      <c r="FE51" s="83"/>
      <c r="FF51" s="83"/>
      <c r="FG51" s="83"/>
      <c r="FH51" s="83"/>
      <c r="FI51" s="83"/>
      <c r="FJ51" s="83"/>
      <c r="FK51" s="83"/>
      <c r="FL51" s="83"/>
      <c r="FM51" s="83"/>
      <c r="FN51" s="83"/>
      <c r="FO51" s="83"/>
      <c r="FP51" s="83"/>
      <c r="FQ51" s="83"/>
      <c r="FR51" s="83"/>
      <c r="FS51" s="83"/>
    </row>
    <row r="52" spans="2:175" s="331" customFormat="1" ht="16.5" customHeight="1">
      <c r="B52" s="818"/>
      <c r="C52" s="18" t="s">
        <v>747</v>
      </c>
      <c r="D52" s="8" t="s">
        <v>484</v>
      </c>
      <c r="E52" s="19" t="s">
        <v>325</v>
      </c>
      <c r="F52" s="10" t="s">
        <v>382</v>
      </c>
      <c r="G52" s="8" t="s">
        <v>493</v>
      </c>
      <c r="H52" s="65">
        <v>3</v>
      </c>
      <c r="I52" s="801">
        <f t="shared" si="0"/>
        <v>0.5749999999999998</v>
      </c>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c r="EN52" s="83"/>
      <c r="EO52" s="83"/>
      <c r="EP52" s="83"/>
      <c r="EQ52" s="83"/>
      <c r="ER52" s="83"/>
      <c r="ES52" s="83"/>
      <c r="ET52" s="83"/>
      <c r="EU52" s="83"/>
      <c r="EV52" s="83"/>
      <c r="EW52" s="83"/>
      <c r="EX52" s="83"/>
      <c r="EY52" s="83"/>
      <c r="EZ52" s="83"/>
      <c r="FA52" s="83"/>
      <c r="FB52" s="83"/>
      <c r="FC52" s="83"/>
      <c r="FD52" s="83"/>
      <c r="FE52" s="83"/>
      <c r="FF52" s="83"/>
      <c r="FG52" s="83"/>
      <c r="FH52" s="83"/>
      <c r="FI52" s="83"/>
      <c r="FJ52" s="83"/>
      <c r="FK52" s="83"/>
      <c r="FL52" s="83"/>
      <c r="FM52" s="83"/>
      <c r="FN52" s="83"/>
      <c r="FO52" s="83"/>
      <c r="FP52" s="83"/>
      <c r="FQ52" s="83"/>
      <c r="FR52" s="83"/>
      <c r="FS52" s="83"/>
    </row>
    <row r="53" spans="2:175" s="331" customFormat="1" ht="16.5" customHeight="1">
      <c r="B53" s="818"/>
      <c r="C53" s="18" t="s">
        <v>619</v>
      </c>
      <c r="D53" s="8" t="s">
        <v>484</v>
      </c>
      <c r="E53" s="19" t="s">
        <v>618</v>
      </c>
      <c r="F53" s="10" t="s">
        <v>382</v>
      </c>
      <c r="G53" s="8" t="s">
        <v>359</v>
      </c>
      <c r="H53" s="65">
        <v>3</v>
      </c>
      <c r="I53" s="801">
        <f t="shared" si="0"/>
        <v>0.5770833333333332</v>
      </c>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c r="EN53" s="83"/>
      <c r="EO53" s="83"/>
      <c r="EP53" s="83"/>
      <c r="EQ53" s="83"/>
      <c r="ER53" s="83"/>
      <c r="ES53" s="83"/>
      <c r="ET53" s="83"/>
      <c r="EU53" s="83"/>
      <c r="EV53" s="83"/>
      <c r="EW53" s="83"/>
      <c r="EX53" s="83"/>
      <c r="EY53" s="83"/>
      <c r="EZ53" s="83"/>
      <c r="FA53" s="83"/>
      <c r="FB53" s="83"/>
      <c r="FC53" s="83"/>
      <c r="FD53" s="83"/>
      <c r="FE53" s="83"/>
      <c r="FF53" s="83"/>
      <c r="FG53" s="83"/>
      <c r="FH53" s="83"/>
      <c r="FI53" s="83"/>
      <c r="FJ53" s="83"/>
      <c r="FK53" s="83"/>
      <c r="FL53" s="83"/>
      <c r="FM53" s="83"/>
      <c r="FN53" s="83"/>
      <c r="FO53" s="83"/>
      <c r="FP53" s="83"/>
      <c r="FQ53" s="83"/>
      <c r="FR53" s="83"/>
      <c r="FS53" s="83"/>
    </row>
    <row r="54" spans="2:175" s="331" customFormat="1" ht="16.5" customHeight="1">
      <c r="B54" s="818"/>
      <c r="C54" s="18" t="s">
        <v>342</v>
      </c>
      <c r="D54" s="8" t="s">
        <v>484</v>
      </c>
      <c r="E54" s="19" t="s">
        <v>617</v>
      </c>
      <c r="F54" s="10" t="s">
        <v>382</v>
      </c>
      <c r="G54" s="8" t="s">
        <v>746</v>
      </c>
      <c r="H54" s="65">
        <v>3</v>
      </c>
      <c r="I54" s="801">
        <f t="shared" si="0"/>
        <v>0.5791666666666665</v>
      </c>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c r="EN54" s="83"/>
      <c r="EO54" s="83"/>
      <c r="EP54" s="83"/>
      <c r="EQ54" s="83"/>
      <c r="ER54" s="83"/>
      <c r="ES54" s="83"/>
      <c r="ET54" s="83"/>
      <c r="EU54" s="83"/>
      <c r="EV54" s="83"/>
      <c r="EW54" s="83"/>
      <c r="EX54" s="83"/>
      <c r="EY54" s="83"/>
      <c r="EZ54" s="83"/>
      <c r="FA54" s="83"/>
      <c r="FB54" s="83"/>
      <c r="FC54" s="83"/>
      <c r="FD54" s="83"/>
      <c r="FE54" s="83"/>
      <c r="FF54" s="83"/>
      <c r="FG54" s="83"/>
      <c r="FH54" s="83"/>
      <c r="FI54" s="83"/>
      <c r="FJ54" s="83"/>
      <c r="FK54" s="83"/>
      <c r="FL54" s="83"/>
      <c r="FM54" s="83"/>
      <c r="FN54" s="83"/>
      <c r="FO54" s="83"/>
      <c r="FP54" s="83"/>
      <c r="FQ54" s="83"/>
      <c r="FR54" s="83"/>
      <c r="FS54" s="83"/>
    </row>
    <row r="55" spans="2:175" s="331" customFormat="1" ht="16.5" customHeight="1">
      <c r="B55" s="818"/>
      <c r="C55" s="18" t="s">
        <v>778</v>
      </c>
      <c r="D55" s="8" t="s">
        <v>484</v>
      </c>
      <c r="E55" s="19" t="s">
        <v>852</v>
      </c>
      <c r="F55" s="10" t="s">
        <v>382</v>
      </c>
      <c r="G55" s="8" t="s">
        <v>884</v>
      </c>
      <c r="H55" s="65">
        <v>3</v>
      </c>
      <c r="I55" s="801">
        <f t="shared" si="0"/>
        <v>0.5812499999999998</v>
      </c>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row>
    <row r="56" spans="2:175" s="331" customFormat="1" ht="16.5" customHeight="1">
      <c r="B56" s="818"/>
      <c r="C56" s="18" t="s">
        <v>779</v>
      </c>
      <c r="D56" s="8" t="s">
        <v>484</v>
      </c>
      <c r="E56" s="19" t="s">
        <v>366</v>
      </c>
      <c r="F56" s="10" t="s">
        <v>382</v>
      </c>
      <c r="G56" s="8" t="s">
        <v>274</v>
      </c>
      <c r="H56" s="65">
        <v>3</v>
      </c>
      <c r="I56" s="801">
        <f t="shared" si="0"/>
        <v>0.5833333333333331</v>
      </c>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row>
    <row r="57" spans="2:175" s="331" customFormat="1" ht="16.5" customHeight="1">
      <c r="B57" s="818"/>
      <c r="C57" s="18" t="s">
        <v>780</v>
      </c>
      <c r="D57" s="8" t="s">
        <v>484</v>
      </c>
      <c r="E57" s="19" t="s">
        <v>748</v>
      </c>
      <c r="F57" s="10" t="s">
        <v>382</v>
      </c>
      <c r="G57" s="8" t="s">
        <v>853</v>
      </c>
      <c r="H57" s="65">
        <v>3</v>
      </c>
      <c r="I57" s="801">
        <f t="shared" si="0"/>
        <v>0.5854166666666665</v>
      </c>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row>
    <row r="58" spans="2:175" s="1397" customFormat="1" ht="16.5" customHeight="1">
      <c r="B58" s="1859"/>
      <c r="C58" s="1860" t="s">
        <v>194</v>
      </c>
      <c r="D58" s="1861" t="s">
        <v>484</v>
      </c>
      <c r="E58" s="1862" t="s">
        <v>196</v>
      </c>
      <c r="F58" s="1863" t="s">
        <v>382</v>
      </c>
      <c r="G58" s="1861" t="s">
        <v>195</v>
      </c>
      <c r="H58" s="1864">
        <v>2</v>
      </c>
      <c r="I58" s="1865">
        <f t="shared" si="0"/>
        <v>0.5874999999999998</v>
      </c>
      <c r="J58" s="1401"/>
      <c r="K58" s="1401"/>
      <c r="L58" s="1401"/>
      <c r="M58" s="1401"/>
      <c r="N58" s="1401"/>
      <c r="O58" s="1401"/>
      <c r="P58" s="1401"/>
      <c r="Q58" s="1401"/>
      <c r="R58" s="1401"/>
      <c r="S58" s="1401"/>
      <c r="T58" s="1401"/>
      <c r="U58" s="1401"/>
      <c r="V58" s="1401"/>
      <c r="W58" s="1401"/>
      <c r="X58" s="1401"/>
      <c r="Y58" s="1401"/>
      <c r="Z58" s="1401"/>
      <c r="AA58" s="1401"/>
      <c r="AB58" s="1401"/>
      <c r="AC58" s="1401"/>
      <c r="AD58" s="1401"/>
      <c r="AE58" s="1401"/>
      <c r="AF58" s="1401"/>
      <c r="AG58" s="1401"/>
      <c r="AH58" s="1401"/>
      <c r="AI58" s="1401"/>
      <c r="AJ58" s="1401"/>
      <c r="AK58" s="1401"/>
      <c r="AL58" s="1401"/>
      <c r="AM58" s="1401"/>
      <c r="AN58" s="1401"/>
      <c r="AO58" s="1401"/>
      <c r="AP58" s="1401"/>
      <c r="AQ58" s="1401"/>
      <c r="AR58" s="1401"/>
      <c r="AS58" s="1401"/>
      <c r="AT58" s="1401"/>
      <c r="AU58" s="1401"/>
      <c r="AV58" s="1401"/>
      <c r="AW58" s="1401"/>
      <c r="AX58" s="1401"/>
      <c r="AY58" s="1401"/>
      <c r="AZ58" s="1401"/>
      <c r="BA58" s="1401"/>
      <c r="BB58" s="1401"/>
      <c r="BC58" s="1401"/>
      <c r="BD58" s="1401"/>
      <c r="BE58" s="1401"/>
      <c r="BF58" s="1401"/>
      <c r="BG58" s="1401"/>
      <c r="BH58" s="1401"/>
      <c r="BI58" s="1401"/>
      <c r="BJ58" s="1401"/>
      <c r="BK58" s="1401"/>
      <c r="BL58" s="1401"/>
      <c r="BM58" s="1401"/>
      <c r="BN58" s="1401"/>
      <c r="BO58" s="1401"/>
      <c r="BP58" s="1401"/>
      <c r="BQ58" s="1401"/>
      <c r="BR58" s="1401"/>
      <c r="BS58" s="1401"/>
      <c r="BT58" s="1401"/>
      <c r="BU58" s="1401"/>
      <c r="BV58" s="1401"/>
      <c r="BW58" s="1401"/>
      <c r="BX58" s="1401"/>
      <c r="BY58" s="1401"/>
      <c r="BZ58" s="1401"/>
      <c r="CA58" s="1401"/>
      <c r="CB58" s="1401"/>
      <c r="CC58" s="1401"/>
      <c r="CD58" s="1401"/>
      <c r="CE58" s="1401"/>
      <c r="CF58" s="1401"/>
      <c r="CG58" s="1401"/>
      <c r="CH58" s="1401"/>
      <c r="CI58" s="1401"/>
      <c r="CJ58" s="1401"/>
      <c r="CK58" s="1401"/>
      <c r="CL58" s="1401"/>
      <c r="CM58" s="1401"/>
      <c r="CN58" s="1401"/>
      <c r="CO58" s="1401"/>
      <c r="CP58" s="1401"/>
      <c r="CQ58" s="1401"/>
      <c r="CR58" s="1401"/>
      <c r="CS58" s="1401"/>
      <c r="CT58" s="1401"/>
      <c r="CU58" s="1401"/>
      <c r="CV58" s="1401"/>
      <c r="CW58" s="1401"/>
      <c r="CX58" s="1401"/>
      <c r="CY58" s="1401"/>
      <c r="CZ58" s="1401"/>
      <c r="DA58" s="1401"/>
      <c r="DB58" s="1401"/>
      <c r="DC58" s="1401"/>
      <c r="DD58" s="1401"/>
      <c r="DE58" s="1401"/>
      <c r="DF58" s="1401"/>
      <c r="DG58" s="1401"/>
      <c r="DH58" s="1401"/>
      <c r="DI58" s="1401"/>
      <c r="DJ58" s="1401"/>
      <c r="DK58" s="1401"/>
      <c r="DL58" s="1401"/>
      <c r="DM58" s="1401"/>
      <c r="DN58" s="1401"/>
      <c r="DO58" s="1401"/>
      <c r="DP58" s="1401"/>
      <c r="DQ58" s="1401"/>
      <c r="DR58" s="1401"/>
      <c r="DS58" s="1401"/>
      <c r="DT58" s="1401"/>
      <c r="DU58" s="1401"/>
      <c r="DV58" s="1401"/>
      <c r="DW58" s="1401"/>
      <c r="DX58" s="1401"/>
      <c r="DY58" s="1401"/>
      <c r="DZ58" s="1401"/>
      <c r="EA58" s="1401"/>
      <c r="EB58" s="1401"/>
      <c r="EC58" s="1401"/>
      <c r="ED58" s="1401"/>
      <c r="EE58" s="1401"/>
      <c r="EF58" s="1401"/>
      <c r="EG58" s="1401"/>
      <c r="EH58" s="1401"/>
      <c r="EI58" s="1401"/>
      <c r="EJ58" s="1401"/>
      <c r="EK58" s="1401"/>
      <c r="EL58" s="1401"/>
      <c r="EM58" s="1401"/>
      <c r="EN58" s="1401"/>
      <c r="EO58" s="1401"/>
      <c r="EP58" s="1401"/>
      <c r="EQ58" s="1401"/>
      <c r="ER58" s="1401"/>
      <c r="ES58" s="1401"/>
      <c r="ET58" s="1401"/>
      <c r="EU58" s="1401"/>
      <c r="EV58" s="1401"/>
      <c r="EW58" s="1401"/>
      <c r="EX58" s="1401"/>
      <c r="EY58" s="1401"/>
      <c r="EZ58" s="1401"/>
      <c r="FA58" s="1401"/>
      <c r="FB58" s="1401"/>
      <c r="FC58" s="1401"/>
      <c r="FD58" s="1401"/>
      <c r="FE58" s="1401"/>
      <c r="FF58" s="1401"/>
      <c r="FG58" s="1401"/>
      <c r="FH58" s="1401"/>
      <c r="FI58" s="1401"/>
      <c r="FJ58" s="1401"/>
      <c r="FK58" s="1401"/>
      <c r="FL58" s="1401"/>
      <c r="FM58" s="1401"/>
      <c r="FN58" s="1401"/>
      <c r="FO58" s="1401"/>
      <c r="FP58" s="1401"/>
      <c r="FQ58" s="1401"/>
      <c r="FR58" s="1401"/>
      <c r="FS58" s="1401"/>
    </row>
    <row r="59" spans="2:175" s="331" customFormat="1" ht="16.5" customHeight="1">
      <c r="B59" s="821"/>
      <c r="C59" s="7" t="s">
        <v>316</v>
      </c>
      <c r="D59" s="8"/>
      <c r="E59" s="1857" t="s">
        <v>328</v>
      </c>
      <c r="F59" s="1858"/>
      <c r="G59" s="1858"/>
      <c r="H59" s="65"/>
      <c r="I59" s="801"/>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c r="EN59" s="83"/>
      <c r="EO59" s="83"/>
      <c r="EP59" s="83"/>
      <c r="EQ59" s="83"/>
      <c r="ER59" s="83"/>
      <c r="ES59" s="83"/>
      <c r="ET59" s="83"/>
      <c r="EU59" s="83"/>
      <c r="EV59" s="83"/>
      <c r="EW59" s="83"/>
      <c r="EX59" s="83"/>
      <c r="EY59" s="83"/>
      <c r="EZ59" s="83"/>
      <c r="FA59" s="83"/>
      <c r="FB59" s="83"/>
      <c r="FC59" s="83"/>
      <c r="FD59" s="83"/>
      <c r="FE59" s="83"/>
      <c r="FF59" s="83"/>
      <c r="FG59" s="83"/>
      <c r="FH59" s="83"/>
      <c r="FI59" s="83"/>
      <c r="FJ59" s="83"/>
      <c r="FK59" s="83"/>
      <c r="FL59" s="83"/>
      <c r="FM59" s="83"/>
      <c r="FN59" s="83"/>
      <c r="FO59" s="83"/>
      <c r="FP59" s="83"/>
      <c r="FQ59" s="83"/>
      <c r="FR59" s="83"/>
      <c r="FS59" s="83"/>
    </row>
    <row r="60" spans="2:175" s="331" customFormat="1" ht="16.5" customHeight="1">
      <c r="B60" s="800"/>
      <c r="C60" s="28" t="s">
        <v>317</v>
      </c>
      <c r="D60" s="8" t="s">
        <v>484</v>
      </c>
      <c r="E60" s="792" t="s">
        <v>609</v>
      </c>
      <c r="F60" s="14" t="s">
        <v>382</v>
      </c>
      <c r="G60" s="14" t="s">
        <v>771</v>
      </c>
      <c r="H60" s="65">
        <v>1</v>
      </c>
      <c r="I60" s="801">
        <f>I58+TIME(0,H58,0)</f>
        <v>0.5888888888888887</v>
      </c>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c r="EN60" s="83"/>
      <c r="EO60" s="83"/>
      <c r="EP60" s="83"/>
      <c r="EQ60" s="83"/>
      <c r="ER60" s="83"/>
      <c r="ES60" s="83"/>
      <c r="ET60" s="83"/>
      <c r="EU60" s="83"/>
      <c r="EV60" s="83"/>
      <c r="EW60" s="83"/>
      <c r="EX60" s="83"/>
      <c r="EY60" s="83"/>
      <c r="EZ60" s="83"/>
      <c r="FA60" s="83"/>
      <c r="FB60" s="83"/>
      <c r="FC60" s="83"/>
      <c r="FD60" s="83"/>
      <c r="FE60" s="83"/>
      <c r="FF60" s="83"/>
      <c r="FG60" s="83"/>
      <c r="FH60" s="83"/>
      <c r="FI60" s="83"/>
      <c r="FJ60" s="83"/>
      <c r="FK60" s="83"/>
      <c r="FL60" s="83"/>
      <c r="FM60" s="83"/>
      <c r="FN60" s="83"/>
      <c r="FO60" s="83"/>
      <c r="FP60" s="83"/>
      <c r="FQ60" s="83"/>
      <c r="FR60" s="83"/>
      <c r="FS60" s="83"/>
    </row>
    <row r="61" spans="2:175" s="331" customFormat="1" ht="16.5" customHeight="1">
      <c r="B61" s="800"/>
      <c r="C61" s="28" t="s">
        <v>318</v>
      </c>
      <c r="D61" s="15" t="s">
        <v>473</v>
      </c>
      <c r="E61" s="792" t="s">
        <v>772</v>
      </c>
      <c r="F61" s="14" t="s">
        <v>382</v>
      </c>
      <c r="G61" s="14" t="s">
        <v>771</v>
      </c>
      <c r="H61" s="59">
        <v>2</v>
      </c>
      <c r="I61" s="801">
        <f>I60+TIME(0,H60,0)</f>
        <v>0.5895833333333331</v>
      </c>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row>
    <row r="62" spans="2:175" s="331" customFormat="1" ht="16.5" customHeight="1">
      <c r="B62" s="800"/>
      <c r="C62" s="28" t="s">
        <v>319</v>
      </c>
      <c r="D62" s="15" t="s">
        <v>473</v>
      </c>
      <c r="E62" s="793" t="s">
        <v>854</v>
      </c>
      <c r="F62" s="14" t="s">
        <v>382</v>
      </c>
      <c r="G62" s="14" t="s">
        <v>771</v>
      </c>
      <c r="H62" s="59">
        <v>2</v>
      </c>
      <c r="I62" s="801">
        <f>I61+TIME(0,H61,0)</f>
        <v>0.590972222222222</v>
      </c>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c r="EN62" s="83"/>
      <c r="EO62" s="83"/>
      <c r="EP62" s="83"/>
      <c r="EQ62" s="83"/>
      <c r="ER62" s="83"/>
      <c r="ES62" s="83"/>
      <c r="ET62" s="83"/>
      <c r="EU62" s="83"/>
      <c r="EV62" s="83"/>
      <c r="EW62" s="83"/>
      <c r="EX62" s="83"/>
      <c r="EY62" s="83"/>
      <c r="EZ62" s="83"/>
      <c r="FA62" s="83"/>
      <c r="FB62" s="83"/>
      <c r="FC62" s="83"/>
      <c r="FD62" s="83"/>
      <c r="FE62" s="83"/>
      <c r="FF62" s="83"/>
      <c r="FG62" s="83"/>
      <c r="FH62" s="83"/>
      <c r="FI62" s="83"/>
      <c r="FJ62" s="83"/>
      <c r="FK62" s="83"/>
      <c r="FL62" s="83"/>
      <c r="FM62" s="83"/>
      <c r="FN62" s="83"/>
      <c r="FO62" s="83"/>
      <c r="FP62" s="83"/>
      <c r="FQ62" s="83"/>
      <c r="FR62" s="83"/>
      <c r="FS62" s="83"/>
    </row>
    <row r="63" spans="2:175" s="331" customFormat="1" ht="16.5" customHeight="1">
      <c r="B63" s="800"/>
      <c r="C63" s="28" t="s">
        <v>781</v>
      </c>
      <c r="D63" s="8" t="s">
        <v>483</v>
      </c>
      <c r="E63" s="794" t="s">
        <v>211</v>
      </c>
      <c r="F63" s="10" t="s">
        <v>382</v>
      </c>
      <c r="G63" s="10" t="s">
        <v>504</v>
      </c>
      <c r="H63" s="59"/>
      <c r="I63" s="802"/>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c r="EN63" s="83"/>
      <c r="EO63" s="83"/>
      <c r="EP63" s="83"/>
      <c r="EQ63" s="83"/>
      <c r="ER63" s="83"/>
      <c r="ES63" s="83"/>
      <c r="ET63" s="83"/>
      <c r="EU63" s="83"/>
      <c r="EV63" s="83"/>
      <c r="EW63" s="83"/>
      <c r="EX63" s="83"/>
      <c r="EY63" s="83"/>
      <c r="EZ63" s="83"/>
      <c r="FA63" s="83"/>
      <c r="FB63" s="83"/>
      <c r="FC63" s="83"/>
      <c r="FD63" s="83"/>
      <c r="FE63" s="83"/>
      <c r="FF63" s="83"/>
      <c r="FG63" s="83"/>
      <c r="FH63" s="83"/>
      <c r="FI63" s="83"/>
      <c r="FJ63" s="83"/>
      <c r="FK63" s="83"/>
      <c r="FL63" s="83"/>
      <c r="FM63" s="83"/>
      <c r="FN63" s="83"/>
      <c r="FO63" s="83"/>
      <c r="FP63" s="83"/>
      <c r="FQ63" s="83"/>
      <c r="FR63" s="83"/>
      <c r="FS63" s="83"/>
    </row>
    <row r="64" spans="2:175" s="1397" customFormat="1" ht="16.5" customHeight="1">
      <c r="B64" s="1398"/>
      <c r="C64" s="177" t="s">
        <v>312</v>
      </c>
      <c r="D64" s="181" t="s">
        <v>119</v>
      </c>
      <c r="E64" s="1399" t="s">
        <v>849</v>
      </c>
      <c r="F64" s="191" t="s">
        <v>382</v>
      </c>
      <c r="G64" s="178" t="s">
        <v>771</v>
      </c>
      <c r="H64" s="1229">
        <v>1</v>
      </c>
      <c r="I64" s="1400">
        <f>I62+TIME(0,H62,0)</f>
        <v>0.5923611111111109</v>
      </c>
      <c r="J64" s="1401"/>
      <c r="K64" s="1401"/>
      <c r="L64" s="1401"/>
      <c r="M64" s="1401"/>
      <c r="N64" s="1401"/>
      <c r="O64" s="1401"/>
      <c r="P64" s="1401"/>
      <c r="Q64" s="1401"/>
      <c r="R64" s="1401"/>
      <c r="S64" s="1401"/>
      <c r="T64" s="1401"/>
      <c r="U64" s="1401"/>
      <c r="V64" s="1401"/>
      <c r="W64" s="1401"/>
      <c r="X64" s="1401"/>
      <c r="Y64" s="1401"/>
      <c r="Z64" s="1401"/>
      <c r="AA64" s="1401"/>
      <c r="AB64" s="1401"/>
      <c r="AC64" s="1401"/>
      <c r="AD64" s="1401"/>
      <c r="AE64" s="1401"/>
      <c r="AF64" s="1401"/>
      <c r="AG64" s="1401"/>
      <c r="AH64" s="1401"/>
      <c r="AI64" s="1401"/>
      <c r="AJ64" s="1401"/>
      <c r="AK64" s="1401"/>
      <c r="AL64" s="1401"/>
      <c r="AM64" s="1401"/>
      <c r="AN64" s="1401"/>
      <c r="AO64" s="1401"/>
      <c r="AP64" s="1401"/>
      <c r="AQ64" s="1401"/>
      <c r="AR64" s="1401"/>
      <c r="AS64" s="1401"/>
      <c r="AT64" s="1401"/>
      <c r="AU64" s="1401"/>
      <c r="AV64" s="1401"/>
      <c r="AW64" s="1401"/>
      <c r="AX64" s="1401"/>
      <c r="AY64" s="1401"/>
      <c r="AZ64" s="1401"/>
      <c r="BA64" s="1401"/>
      <c r="BB64" s="1401"/>
      <c r="BC64" s="1401"/>
      <c r="BD64" s="1401"/>
      <c r="BE64" s="1401"/>
      <c r="BF64" s="1401"/>
      <c r="BG64" s="1401"/>
      <c r="BH64" s="1401"/>
      <c r="BI64" s="1401"/>
      <c r="BJ64" s="1401"/>
      <c r="BK64" s="1401"/>
      <c r="BL64" s="1401"/>
      <c r="BM64" s="1401"/>
      <c r="BN64" s="1401"/>
      <c r="BO64" s="1401"/>
      <c r="BP64" s="1401"/>
      <c r="BQ64" s="1401"/>
      <c r="BR64" s="1401"/>
      <c r="BS64" s="1401"/>
      <c r="BT64" s="1401"/>
      <c r="BU64" s="1401"/>
      <c r="BV64" s="1401"/>
      <c r="BW64" s="1401"/>
      <c r="BX64" s="1401"/>
      <c r="BY64" s="1401"/>
      <c r="BZ64" s="1401"/>
      <c r="CA64" s="1401"/>
      <c r="CB64" s="1401"/>
      <c r="CC64" s="1401"/>
      <c r="CD64" s="1401"/>
      <c r="CE64" s="1401"/>
      <c r="CF64" s="1401"/>
      <c r="CG64" s="1401"/>
      <c r="CH64" s="1401"/>
      <c r="CI64" s="1401"/>
      <c r="CJ64" s="1401"/>
      <c r="CK64" s="1401"/>
      <c r="CL64" s="1401"/>
      <c r="CM64" s="1401"/>
      <c r="CN64" s="1401"/>
      <c r="CO64" s="1401"/>
      <c r="CP64" s="1401"/>
      <c r="CQ64" s="1401"/>
      <c r="CR64" s="1401"/>
      <c r="CS64" s="1401"/>
      <c r="CT64" s="1401"/>
      <c r="CU64" s="1401"/>
      <c r="CV64" s="1401"/>
      <c r="CW64" s="1401"/>
      <c r="CX64" s="1401"/>
      <c r="CY64" s="1401"/>
      <c r="CZ64" s="1401"/>
      <c r="DA64" s="1401"/>
      <c r="DB64" s="1401"/>
      <c r="DC64" s="1401"/>
      <c r="DD64" s="1401"/>
      <c r="DE64" s="1401"/>
      <c r="DF64" s="1401"/>
      <c r="DG64" s="1401"/>
      <c r="DH64" s="1401"/>
      <c r="DI64" s="1401"/>
      <c r="DJ64" s="1401"/>
      <c r="DK64" s="1401"/>
      <c r="DL64" s="1401"/>
      <c r="DM64" s="1401"/>
      <c r="DN64" s="1401"/>
      <c r="DO64" s="1401"/>
      <c r="DP64" s="1401"/>
      <c r="DQ64" s="1401"/>
      <c r="DR64" s="1401"/>
      <c r="DS64" s="1401"/>
      <c r="DT64" s="1401"/>
      <c r="DU64" s="1401"/>
      <c r="DV64" s="1401"/>
      <c r="DW64" s="1401"/>
      <c r="DX64" s="1401"/>
      <c r="DY64" s="1401"/>
      <c r="DZ64" s="1401"/>
      <c r="EA64" s="1401"/>
      <c r="EB64" s="1401"/>
      <c r="EC64" s="1401"/>
      <c r="ED64" s="1401"/>
      <c r="EE64" s="1401"/>
      <c r="EF64" s="1401"/>
      <c r="EG64" s="1401"/>
      <c r="EH64" s="1401"/>
      <c r="EI64" s="1401"/>
      <c r="EJ64" s="1401"/>
      <c r="EK64" s="1401"/>
      <c r="EL64" s="1401"/>
      <c r="EM64" s="1401"/>
      <c r="EN64" s="1401"/>
      <c r="EO64" s="1401"/>
      <c r="EP64" s="1401"/>
      <c r="EQ64" s="1401"/>
      <c r="ER64" s="1401"/>
      <c r="ES64" s="1401"/>
      <c r="ET64" s="1401"/>
      <c r="EU64" s="1401"/>
      <c r="EV64" s="1401"/>
      <c r="EW64" s="1401"/>
      <c r="EX64" s="1401"/>
      <c r="EY64" s="1401"/>
      <c r="EZ64" s="1401"/>
      <c r="FA64" s="1401"/>
      <c r="FB64" s="1401"/>
      <c r="FC64" s="1401"/>
      <c r="FD64" s="1401"/>
      <c r="FE64" s="1401"/>
      <c r="FF64" s="1401"/>
      <c r="FG64" s="1401"/>
      <c r="FH64" s="1401"/>
      <c r="FI64" s="1401"/>
      <c r="FJ64" s="1401"/>
      <c r="FK64" s="1401"/>
      <c r="FL64" s="1401"/>
      <c r="FM64" s="1401"/>
      <c r="FN64" s="1401"/>
      <c r="FO64" s="1401"/>
      <c r="FP64" s="1401"/>
      <c r="FQ64" s="1401"/>
      <c r="FR64" s="1401"/>
      <c r="FS64" s="1401"/>
    </row>
    <row r="65" spans="2:175" s="1397" customFormat="1" ht="16.5" customHeight="1">
      <c r="B65" s="1398"/>
      <c r="C65" s="177" t="s">
        <v>50</v>
      </c>
      <c r="D65" s="181" t="s">
        <v>484</v>
      </c>
      <c r="E65" s="1402" t="s">
        <v>592</v>
      </c>
      <c r="F65" s="191" t="s">
        <v>382</v>
      </c>
      <c r="G65" s="178" t="s">
        <v>771</v>
      </c>
      <c r="H65" s="1229"/>
      <c r="I65" s="1400"/>
      <c r="J65" s="1401"/>
      <c r="K65" s="1401"/>
      <c r="L65" s="1401"/>
      <c r="M65" s="1401"/>
      <c r="N65" s="1401"/>
      <c r="O65" s="1401"/>
      <c r="P65" s="1401"/>
      <c r="Q65" s="1401"/>
      <c r="R65" s="1401"/>
      <c r="S65" s="1401"/>
      <c r="T65" s="1401"/>
      <c r="U65" s="1401"/>
      <c r="V65" s="1401"/>
      <c r="W65" s="1401"/>
      <c r="X65" s="1401"/>
      <c r="Y65" s="1401"/>
      <c r="Z65" s="1401"/>
      <c r="AA65" s="1401"/>
      <c r="AB65" s="1401"/>
      <c r="AC65" s="1401"/>
      <c r="AD65" s="1401"/>
      <c r="AE65" s="1401"/>
      <c r="AF65" s="1401"/>
      <c r="AG65" s="1401"/>
      <c r="AH65" s="1401"/>
      <c r="AI65" s="1401"/>
      <c r="AJ65" s="1401"/>
      <c r="AK65" s="1401"/>
      <c r="AL65" s="1401"/>
      <c r="AM65" s="1401"/>
      <c r="AN65" s="1401"/>
      <c r="AO65" s="1401"/>
      <c r="AP65" s="1401"/>
      <c r="AQ65" s="1401"/>
      <c r="AR65" s="1401"/>
      <c r="AS65" s="1401"/>
      <c r="AT65" s="1401"/>
      <c r="AU65" s="1401"/>
      <c r="AV65" s="1401"/>
      <c r="AW65" s="1401"/>
      <c r="AX65" s="1401"/>
      <c r="AY65" s="1401"/>
      <c r="AZ65" s="1401"/>
      <c r="BA65" s="1401"/>
      <c r="BB65" s="1401"/>
      <c r="BC65" s="1401"/>
      <c r="BD65" s="1401"/>
      <c r="BE65" s="1401"/>
      <c r="BF65" s="1401"/>
      <c r="BG65" s="1401"/>
      <c r="BH65" s="1401"/>
      <c r="BI65" s="1401"/>
      <c r="BJ65" s="1401"/>
      <c r="BK65" s="1401"/>
      <c r="BL65" s="1401"/>
      <c r="BM65" s="1401"/>
      <c r="BN65" s="1401"/>
      <c r="BO65" s="1401"/>
      <c r="BP65" s="1401"/>
      <c r="BQ65" s="1401"/>
      <c r="BR65" s="1401"/>
      <c r="BS65" s="1401"/>
      <c r="BT65" s="1401"/>
      <c r="BU65" s="1401"/>
      <c r="BV65" s="1401"/>
      <c r="BW65" s="1401"/>
      <c r="BX65" s="1401"/>
      <c r="BY65" s="1401"/>
      <c r="BZ65" s="1401"/>
      <c r="CA65" s="1401"/>
      <c r="CB65" s="1401"/>
      <c r="CC65" s="1401"/>
      <c r="CD65" s="1401"/>
      <c r="CE65" s="1401"/>
      <c r="CF65" s="1401"/>
      <c r="CG65" s="1401"/>
      <c r="CH65" s="1401"/>
      <c r="CI65" s="1401"/>
      <c r="CJ65" s="1401"/>
      <c r="CK65" s="1401"/>
      <c r="CL65" s="1401"/>
      <c r="CM65" s="1401"/>
      <c r="CN65" s="1401"/>
      <c r="CO65" s="1401"/>
      <c r="CP65" s="1401"/>
      <c r="CQ65" s="1401"/>
      <c r="CR65" s="1401"/>
      <c r="CS65" s="1401"/>
      <c r="CT65" s="1401"/>
      <c r="CU65" s="1401"/>
      <c r="CV65" s="1401"/>
      <c r="CW65" s="1401"/>
      <c r="CX65" s="1401"/>
      <c r="CY65" s="1401"/>
      <c r="CZ65" s="1401"/>
      <c r="DA65" s="1401"/>
      <c r="DB65" s="1401"/>
      <c r="DC65" s="1401"/>
      <c r="DD65" s="1401"/>
      <c r="DE65" s="1401"/>
      <c r="DF65" s="1401"/>
      <c r="DG65" s="1401"/>
      <c r="DH65" s="1401"/>
      <c r="DI65" s="1401"/>
      <c r="DJ65" s="1401"/>
      <c r="DK65" s="1401"/>
      <c r="DL65" s="1401"/>
      <c r="DM65" s="1401"/>
      <c r="DN65" s="1401"/>
      <c r="DO65" s="1401"/>
      <c r="DP65" s="1401"/>
      <c r="DQ65" s="1401"/>
      <c r="DR65" s="1401"/>
      <c r="DS65" s="1401"/>
      <c r="DT65" s="1401"/>
      <c r="DU65" s="1401"/>
      <c r="DV65" s="1401"/>
      <c r="DW65" s="1401"/>
      <c r="DX65" s="1401"/>
      <c r="DY65" s="1401"/>
      <c r="DZ65" s="1401"/>
      <c r="EA65" s="1401"/>
      <c r="EB65" s="1401"/>
      <c r="EC65" s="1401"/>
      <c r="ED65" s="1401"/>
      <c r="EE65" s="1401"/>
      <c r="EF65" s="1401"/>
      <c r="EG65" s="1401"/>
      <c r="EH65" s="1401"/>
      <c r="EI65" s="1401"/>
      <c r="EJ65" s="1401"/>
      <c r="EK65" s="1401"/>
      <c r="EL65" s="1401"/>
      <c r="EM65" s="1401"/>
      <c r="EN65" s="1401"/>
      <c r="EO65" s="1401"/>
      <c r="EP65" s="1401"/>
      <c r="EQ65" s="1401"/>
      <c r="ER65" s="1401"/>
      <c r="ES65" s="1401"/>
      <c r="ET65" s="1401"/>
      <c r="EU65" s="1401"/>
      <c r="EV65" s="1401"/>
      <c r="EW65" s="1401"/>
      <c r="EX65" s="1401"/>
      <c r="EY65" s="1401"/>
      <c r="EZ65" s="1401"/>
      <c r="FA65" s="1401"/>
      <c r="FB65" s="1401"/>
      <c r="FC65" s="1401"/>
      <c r="FD65" s="1401"/>
      <c r="FE65" s="1401"/>
      <c r="FF65" s="1401"/>
      <c r="FG65" s="1401"/>
      <c r="FH65" s="1401"/>
      <c r="FI65" s="1401"/>
      <c r="FJ65" s="1401"/>
      <c r="FK65" s="1401"/>
      <c r="FL65" s="1401"/>
      <c r="FM65" s="1401"/>
      <c r="FN65" s="1401"/>
      <c r="FO65" s="1401"/>
      <c r="FP65" s="1401"/>
      <c r="FQ65" s="1401"/>
      <c r="FR65" s="1401"/>
      <c r="FS65" s="1401"/>
    </row>
    <row r="66" spans="2:175" s="331" customFormat="1" ht="16.5" customHeight="1">
      <c r="B66" s="800"/>
      <c r="C66" s="28" t="s">
        <v>320</v>
      </c>
      <c r="D66" s="8" t="s">
        <v>484</v>
      </c>
      <c r="E66" s="19" t="s">
        <v>283</v>
      </c>
      <c r="F66" s="10" t="s">
        <v>382</v>
      </c>
      <c r="G66" s="10" t="s">
        <v>508</v>
      </c>
      <c r="H66" s="65">
        <v>2</v>
      </c>
      <c r="I66" s="801">
        <f>I64+TIME(0,H64,0)</f>
        <v>0.5930555555555553</v>
      </c>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c r="EN66" s="83"/>
      <c r="EO66" s="83"/>
      <c r="EP66" s="83"/>
      <c r="EQ66" s="83"/>
      <c r="ER66" s="83"/>
      <c r="ES66" s="83"/>
      <c r="ET66" s="83"/>
      <c r="EU66" s="83"/>
      <c r="EV66" s="83"/>
      <c r="EW66" s="83"/>
      <c r="EX66" s="83"/>
      <c r="EY66" s="83"/>
      <c r="EZ66" s="83"/>
      <c r="FA66" s="83"/>
      <c r="FB66" s="83"/>
      <c r="FC66" s="83"/>
      <c r="FD66" s="83"/>
      <c r="FE66" s="83"/>
      <c r="FF66" s="83"/>
      <c r="FG66" s="83"/>
      <c r="FH66" s="83"/>
      <c r="FI66" s="83"/>
      <c r="FJ66" s="83"/>
      <c r="FK66" s="83"/>
      <c r="FL66" s="83"/>
      <c r="FM66" s="83"/>
      <c r="FN66" s="83"/>
      <c r="FO66" s="83"/>
      <c r="FP66" s="83"/>
      <c r="FQ66" s="83"/>
      <c r="FR66" s="83"/>
      <c r="FS66" s="83"/>
    </row>
    <row r="67" spans="2:175" s="23" customFormat="1" ht="16.5" customHeight="1">
      <c r="B67" s="800"/>
      <c r="C67" s="28" t="s">
        <v>782</v>
      </c>
      <c r="D67" s="8" t="s">
        <v>484</v>
      </c>
      <c r="E67" s="20" t="s">
        <v>284</v>
      </c>
      <c r="F67" s="10" t="s">
        <v>382</v>
      </c>
      <c r="G67" s="8" t="s">
        <v>509</v>
      </c>
      <c r="H67" s="65">
        <v>2</v>
      </c>
      <c r="I67" s="801">
        <f>I66+TIME(0,H66,0)</f>
        <v>0.5944444444444442</v>
      </c>
      <c r="J67" s="790"/>
      <c r="K67" s="790"/>
      <c r="L67" s="790"/>
      <c r="M67" s="790"/>
      <c r="N67" s="790"/>
      <c r="O67" s="790"/>
      <c r="P67" s="790"/>
      <c r="Q67" s="790"/>
      <c r="R67" s="790"/>
      <c r="S67" s="790"/>
      <c r="T67" s="790"/>
      <c r="U67" s="790"/>
      <c r="V67" s="790"/>
      <c r="W67" s="790"/>
      <c r="X67" s="790"/>
      <c r="Y67" s="790"/>
      <c r="Z67" s="790"/>
      <c r="AA67" s="790"/>
      <c r="AB67" s="790"/>
      <c r="AC67" s="790"/>
      <c r="AD67" s="790"/>
      <c r="AE67" s="790"/>
      <c r="AF67" s="790"/>
      <c r="AG67" s="790"/>
      <c r="AH67" s="790"/>
      <c r="AI67" s="790"/>
      <c r="AJ67" s="790"/>
      <c r="AK67" s="790"/>
      <c r="AL67" s="790"/>
      <c r="AM67" s="790"/>
      <c r="AN67" s="790"/>
      <c r="AO67" s="790"/>
      <c r="AP67" s="790"/>
      <c r="AQ67" s="790"/>
      <c r="AR67" s="790"/>
      <c r="AS67" s="790"/>
      <c r="AT67" s="790"/>
      <c r="AU67" s="790"/>
      <c r="AV67" s="790"/>
      <c r="AW67" s="790"/>
      <c r="AX67" s="790"/>
      <c r="AY67" s="790"/>
      <c r="AZ67" s="790"/>
      <c r="BA67" s="790"/>
      <c r="BB67" s="790"/>
      <c r="BC67" s="790"/>
      <c r="BD67" s="790"/>
      <c r="BE67" s="790"/>
      <c r="BF67" s="790"/>
      <c r="BG67" s="790"/>
      <c r="BH67" s="790"/>
      <c r="BI67" s="790"/>
      <c r="BJ67" s="790"/>
      <c r="BK67" s="790"/>
      <c r="BL67" s="790"/>
      <c r="BM67" s="790"/>
      <c r="BN67" s="790"/>
      <c r="BO67" s="790"/>
      <c r="BP67" s="790"/>
      <c r="BQ67" s="790"/>
      <c r="BR67" s="790"/>
      <c r="BS67" s="790"/>
      <c r="BT67" s="790"/>
      <c r="BU67" s="790"/>
      <c r="BV67" s="790"/>
      <c r="BW67" s="790"/>
      <c r="BX67" s="790"/>
      <c r="BY67" s="790"/>
      <c r="BZ67" s="790"/>
      <c r="CA67" s="790"/>
      <c r="CB67" s="790"/>
      <c r="CC67" s="790"/>
      <c r="CD67" s="790"/>
      <c r="CE67" s="790"/>
      <c r="CF67" s="790"/>
      <c r="CG67" s="790"/>
      <c r="CH67" s="790"/>
      <c r="CI67" s="790"/>
      <c r="CJ67" s="790"/>
      <c r="CK67" s="790"/>
      <c r="CL67" s="790"/>
      <c r="CM67" s="790"/>
      <c r="CN67" s="790"/>
      <c r="CO67" s="790"/>
      <c r="CP67" s="790"/>
      <c r="CQ67" s="790"/>
      <c r="CR67" s="790"/>
      <c r="CS67" s="790"/>
      <c r="CT67" s="790"/>
      <c r="CU67" s="790"/>
      <c r="CV67" s="790"/>
      <c r="CW67" s="790"/>
      <c r="CX67" s="790"/>
      <c r="CY67" s="790"/>
      <c r="CZ67" s="790"/>
      <c r="DA67" s="790"/>
      <c r="DB67" s="790"/>
      <c r="DC67" s="790"/>
      <c r="DD67" s="790"/>
      <c r="DE67" s="790"/>
      <c r="DF67" s="790"/>
      <c r="DG67" s="790"/>
      <c r="DH67" s="790"/>
      <c r="DI67" s="790"/>
      <c r="DJ67" s="790"/>
      <c r="DK67" s="790"/>
      <c r="DL67" s="790"/>
      <c r="DM67" s="790"/>
      <c r="DN67" s="790"/>
      <c r="DO67" s="790"/>
      <c r="DP67" s="790"/>
      <c r="DQ67" s="790"/>
      <c r="DR67" s="790"/>
      <c r="DS67" s="790"/>
      <c r="DT67" s="790"/>
      <c r="DU67" s="790"/>
      <c r="DV67" s="790"/>
      <c r="DW67" s="790"/>
      <c r="DX67" s="790"/>
      <c r="DY67" s="790"/>
      <c r="DZ67" s="790"/>
      <c r="EA67" s="790"/>
      <c r="EB67" s="790"/>
      <c r="EC67" s="790"/>
      <c r="ED67" s="790"/>
      <c r="EE67" s="790"/>
      <c r="EF67" s="790"/>
      <c r="EG67" s="790"/>
      <c r="EH67" s="790"/>
      <c r="EI67" s="790"/>
      <c r="EJ67" s="790"/>
      <c r="EK67" s="790"/>
      <c r="EL67" s="790"/>
      <c r="EM67" s="790"/>
      <c r="EN67" s="790"/>
      <c r="EO67" s="790"/>
      <c r="EP67" s="790"/>
      <c r="EQ67" s="790"/>
      <c r="ER67" s="790"/>
      <c r="ES67" s="790"/>
      <c r="ET67" s="790"/>
      <c r="EU67" s="790"/>
      <c r="EV67" s="790"/>
      <c r="EW67" s="790"/>
      <c r="EX67" s="790"/>
      <c r="EY67" s="790"/>
      <c r="EZ67" s="790"/>
      <c r="FA67" s="790"/>
      <c r="FB67" s="790"/>
      <c r="FC67" s="790"/>
      <c r="FD67" s="790"/>
      <c r="FE67" s="790"/>
      <c r="FF67" s="790"/>
      <c r="FG67" s="790"/>
      <c r="FH67" s="790"/>
      <c r="FI67" s="790"/>
      <c r="FJ67" s="790"/>
      <c r="FK67" s="790"/>
      <c r="FL67" s="790"/>
      <c r="FM67" s="790"/>
      <c r="FN67" s="790"/>
      <c r="FO67" s="790"/>
      <c r="FP67" s="790"/>
      <c r="FQ67" s="790"/>
      <c r="FR67" s="790"/>
      <c r="FS67" s="790"/>
    </row>
    <row r="68" spans="2:175" s="279" customFormat="1" ht="16.5" customHeight="1">
      <c r="B68" s="800"/>
      <c r="C68" s="28" t="s">
        <v>783</v>
      </c>
      <c r="D68" s="8" t="s">
        <v>484</v>
      </c>
      <c r="E68" s="20" t="s">
        <v>285</v>
      </c>
      <c r="F68" s="10" t="s">
        <v>382</v>
      </c>
      <c r="G68" s="8" t="s">
        <v>606</v>
      </c>
      <c r="H68" s="65">
        <v>2</v>
      </c>
      <c r="I68" s="801">
        <f>I67+TIME(0,H67,0)</f>
        <v>0.5958333333333331</v>
      </c>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row>
    <row r="69" spans="2:175" s="279" customFormat="1" ht="16.5" customHeight="1">
      <c r="B69" s="800"/>
      <c r="C69" s="28" t="s">
        <v>784</v>
      </c>
      <c r="D69" s="14" t="s">
        <v>484</v>
      </c>
      <c r="E69" s="1197" t="s">
        <v>855</v>
      </c>
      <c r="F69" s="14" t="s">
        <v>382</v>
      </c>
      <c r="G69" s="16" t="s">
        <v>607</v>
      </c>
      <c r="H69" s="65">
        <v>4</v>
      </c>
      <c r="I69" s="801">
        <f>I68+TIME(0,H68,0)</f>
        <v>0.597222222222222</v>
      </c>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row>
    <row r="70" spans="2:175" s="331" customFormat="1" ht="16.5" customHeight="1">
      <c r="B70" s="853"/>
      <c r="C70" s="1345" t="s">
        <v>856</v>
      </c>
      <c r="D70" s="803" t="s">
        <v>484</v>
      </c>
      <c r="E70" s="804" t="s">
        <v>857</v>
      </c>
      <c r="F70" s="803" t="s">
        <v>382</v>
      </c>
      <c r="G70" s="805" t="s">
        <v>858</v>
      </c>
      <c r="H70" s="806">
        <v>4</v>
      </c>
      <c r="I70" s="807">
        <f>I69+TIME(0,H69,0)</f>
        <v>0.5999999999999998</v>
      </c>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row>
    <row r="71" spans="2:175" s="331" customFormat="1" ht="16.5" customHeight="1">
      <c r="B71" s="795"/>
      <c r="C71" s="1344" t="s">
        <v>774</v>
      </c>
      <c r="D71" s="796"/>
      <c r="E71" s="835" t="s">
        <v>331</v>
      </c>
      <c r="F71" s="836"/>
      <c r="G71" s="836"/>
      <c r="H71" s="798"/>
      <c r="I71" s="799"/>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c r="EN71" s="83"/>
      <c r="EO71" s="83"/>
      <c r="EP71" s="83"/>
      <c r="EQ71" s="83"/>
      <c r="ER71" s="83"/>
      <c r="ES71" s="83"/>
      <c r="ET71" s="83"/>
      <c r="EU71" s="83"/>
      <c r="EV71" s="83"/>
      <c r="EW71" s="83"/>
      <c r="EX71" s="83"/>
      <c r="EY71" s="83"/>
      <c r="EZ71" s="83"/>
      <c r="FA71" s="83"/>
      <c r="FB71" s="83"/>
      <c r="FC71" s="83"/>
      <c r="FD71" s="83"/>
      <c r="FE71" s="83"/>
      <c r="FF71" s="83"/>
      <c r="FG71" s="83"/>
      <c r="FH71" s="83"/>
      <c r="FI71" s="83"/>
      <c r="FJ71" s="83"/>
      <c r="FK71" s="83"/>
      <c r="FL71" s="83"/>
      <c r="FM71" s="83"/>
      <c r="FN71" s="83"/>
      <c r="FO71" s="83"/>
      <c r="FP71" s="83"/>
      <c r="FQ71" s="83"/>
      <c r="FR71" s="83"/>
      <c r="FS71" s="83"/>
    </row>
    <row r="72" spans="2:175" s="331" customFormat="1" ht="16.5" customHeight="1">
      <c r="B72" s="821"/>
      <c r="C72" s="7" t="s">
        <v>775</v>
      </c>
      <c r="D72" s="8" t="s">
        <v>484</v>
      </c>
      <c r="E72" s="19" t="s">
        <v>711</v>
      </c>
      <c r="F72" s="10" t="s">
        <v>382</v>
      </c>
      <c r="G72" s="10" t="s">
        <v>74</v>
      </c>
      <c r="H72" s="65">
        <v>3</v>
      </c>
      <c r="I72" s="801">
        <f>I70+TIME(0,H70,0)</f>
        <v>0.6027777777777775</v>
      </c>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c r="EN72" s="83"/>
      <c r="EO72" s="83"/>
      <c r="EP72" s="83"/>
      <c r="EQ72" s="83"/>
      <c r="ER72" s="83"/>
      <c r="ES72" s="83"/>
      <c r="ET72" s="83"/>
      <c r="EU72" s="83"/>
      <c r="EV72" s="83"/>
      <c r="EW72" s="83"/>
      <c r="EX72" s="83"/>
      <c r="EY72" s="83"/>
      <c r="EZ72" s="83"/>
      <c r="FA72" s="83"/>
      <c r="FB72" s="83"/>
      <c r="FC72" s="83"/>
      <c r="FD72" s="83"/>
      <c r="FE72" s="83"/>
      <c r="FF72" s="83"/>
      <c r="FG72" s="83"/>
      <c r="FH72" s="83"/>
      <c r="FI72" s="83"/>
      <c r="FJ72" s="83"/>
      <c r="FK72" s="83"/>
      <c r="FL72" s="83"/>
      <c r="FM72" s="83"/>
      <c r="FN72" s="83"/>
      <c r="FO72" s="83"/>
      <c r="FP72" s="83"/>
      <c r="FQ72" s="83"/>
      <c r="FR72" s="83"/>
      <c r="FS72" s="83"/>
    </row>
    <row r="73" spans="2:175" s="331" customFormat="1" ht="16.5" customHeight="1">
      <c r="B73" s="808"/>
      <c r="C73" s="1343" t="s">
        <v>776</v>
      </c>
      <c r="D73" s="809" t="s">
        <v>484</v>
      </c>
      <c r="E73" s="810" t="s">
        <v>859</v>
      </c>
      <c r="F73" s="811" t="s">
        <v>382</v>
      </c>
      <c r="G73" s="811" t="s">
        <v>74</v>
      </c>
      <c r="H73" s="806"/>
      <c r="I73" s="807"/>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c r="EN73" s="83"/>
      <c r="EO73" s="83"/>
      <c r="EP73" s="83"/>
      <c r="EQ73" s="83"/>
      <c r="ER73" s="83"/>
      <c r="ES73" s="83"/>
      <c r="ET73" s="83"/>
      <c r="EU73" s="83"/>
      <c r="EV73" s="83"/>
      <c r="EW73" s="83"/>
      <c r="EX73" s="83"/>
      <c r="EY73" s="83"/>
      <c r="EZ73" s="83"/>
      <c r="FA73" s="83"/>
      <c r="FB73" s="83"/>
      <c r="FC73" s="83"/>
      <c r="FD73" s="83"/>
      <c r="FE73" s="83"/>
      <c r="FF73" s="83"/>
      <c r="FG73" s="83"/>
      <c r="FH73" s="83"/>
      <c r="FI73" s="83"/>
      <c r="FJ73" s="83"/>
      <c r="FK73" s="83"/>
      <c r="FL73" s="83"/>
      <c r="FM73" s="83"/>
      <c r="FN73" s="83"/>
      <c r="FO73" s="83"/>
      <c r="FP73" s="83"/>
      <c r="FQ73" s="83"/>
      <c r="FR73" s="83"/>
      <c r="FS73" s="83"/>
    </row>
    <row r="74" spans="2:9" s="331" customFormat="1" ht="16.5" customHeight="1">
      <c r="B74" s="335"/>
      <c r="C74" s="335"/>
      <c r="D74" s="332"/>
      <c r="E74" s="688"/>
      <c r="F74" s="333"/>
      <c r="G74" s="333"/>
      <c r="H74" s="334"/>
      <c r="I74" s="284"/>
    </row>
    <row r="75" spans="2:175" s="331" customFormat="1" ht="16.5" customHeight="1">
      <c r="B75" s="795"/>
      <c r="C75" s="1344">
        <v>8</v>
      </c>
      <c r="D75" s="796" t="s">
        <v>193</v>
      </c>
      <c r="E75" s="1198" t="s">
        <v>860</v>
      </c>
      <c r="F75" s="797" t="s">
        <v>382</v>
      </c>
      <c r="G75" s="797" t="s">
        <v>743</v>
      </c>
      <c r="H75" s="798">
        <v>4</v>
      </c>
      <c r="I75" s="799">
        <f>I72+TIME(0,H72,0)</f>
        <v>0.6048611111111108</v>
      </c>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c r="EO75" s="83"/>
      <c r="EP75" s="83"/>
      <c r="EQ75" s="83"/>
      <c r="ER75" s="83"/>
      <c r="ES75" s="83"/>
      <c r="ET75" s="83"/>
      <c r="EU75" s="83"/>
      <c r="EV75" s="83"/>
      <c r="EW75" s="83"/>
      <c r="EX75" s="83"/>
      <c r="EY75" s="83"/>
      <c r="EZ75" s="83"/>
      <c r="FA75" s="83"/>
      <c r="FB75" s="83"/>
      <c r="FC75" s="83"/>
      <c r="FD75" s="83"/>
      <c r="FE75" s="83"/>
      <c r="FF75" s="83"/>
      <c r="FG75" s="83"/>
      <c r="FH75" s="83"/>
      <c r="FI75" s="83"/>
      <c r="FJ75" s="83"/>
      <c r="FK75" s="83"/>
      <c r="FL75" s="83"/>
      <c r="FM75" s="83"/>
      <c r="FN75" s="83"/>
      <c r="FO75" s="83"/>
      <c r="FP75" s="83"/>
      <c r="FQ75" s="83"/>
      <c r="FR75" s="83"/>
      <c r="FS75" s="83"/>
    </row>
    <row r="76" spans="2:169" s="331" customFormat="1" ht="16.5" customHeight="1">
      <c r="B76" s="821"/>
      <c r="C76" s="7">
        <v>8.1</v>
      </c>
      <c r="D76" s="8" t="s">
        <v>193</v>
      </c>
      <c r="E76" s="11" t="s">
        <v>861</v>
      </c>
      <c r="F76" s="1336" t="s">
        <v>382</v>
      </c>
      <c r="G76" s="1804" t="s">
        <v>806</v>
      </c>
      <c r="H76" s="1804"/>
      <c r="I76" s="1805"/>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row>
    <row r="77" spans="2:169" s="331" customFormat="1" ht="16.5" customHeight="1">
      <c r="B77" s="821"/>
      <c r="C77" s="7">
        <v>8.2</v>
      </c>
      <c r="D77" s="8" t="s">
        <v>193</v>
      </c>
      <c r="E77" s="11" t="s">
        <v>10</v>
      </c>
      <c r="F77" s="1336" t="s">
        <v>382</v>
      </c>
      <c r="G77" s="1804" t="s">
        <v>807</v>
      </c>
      <c r="H77" s="1804"/>
      <c r="I77" s="1805"/>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c r="EN77" s="83"/>
      <c r="EO77" s="83"/>
      <c r="EP77" s="83"/>
      <c r="EQ77" s="83"/>
      <c r="ER77" s="83"/>
      <c r="ES77" s="83"/>
      <c r="ET77" s="83"/>
      <c r="EU77" s="83"/>
      <c r="EV77" s="83"/>
      <c r="EW77" s="83"/>
      <c r="EX77" s="83"/>
      <c r="EY77" s="83"/>
      <c r="EZ77" s="83"/>
      <c r="FA77" s="83"/>
      <c r="FB77" s="83"/>
      <c r="FC77" s="83"/>
      <c r="FD77" s="83"/>
      <c r="FE77" s="83"/>
      <c r="FF77" s="83"/>
      <c r="FG77" s="83"/>
      <c r="FH77" s="83"/>
      <c r="FI77" s="83"/>
      <c r="FJ77" s="83"/>
      <c r="FK77" s="83"/>
      <c r="FL77" s="83"/>
      <c r="FM77" s="83"/>
    </row>
    <row r="78" spans="2:169" s="331" customFormat="1" ht="16.5" customHeight="1">
      <c r="B78" s="821"/>
      <c r="C78" s="7">
        <v>8.3</v>
      </c>
      <c r="D78" s="8" t="s">
        <v>193</v>
      </c>
      <c r="E78" s="11" t="s">
        <v>9</v>
      </c>
      <c r="F78" s="1336" t="s">
        <v>382</v>
      </c>
      <c r="G78" s="1804" t="s">
        <v>808</v>
      </c>
      <c r="H78" s="1804"/>
      <c r="I78" s="1805"/>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c r="EN78" s="83"/>
      <c r="EO78" s="83"/>
      <c r="EP78" s="83"/>
      <c r="EQ78" s="83"/>
      <c r="ER78" s="83"/>
      <c r="ES78" s="83"/>
      <c r="ET78" s="83"/>
      <c r="EU78" s="83"/>
      <c r="EV78" s="83"/>
      <c r="EW78" s="83"/>
      <c r="EX78" s="83"/>
      <c r="EY78" s="83"/>
      <c r="EZ78" s="83"/>
      <c r="FA78" s="83"/>
      <c r="FB78" s="83"/>
      <c r="FC78" s="83"/>
      <c r="FD78" s="83"/>
      <c r="FE78" s="83"/>
      <c r="FF78" s="83"/>
      <c r="FG78" s="83"/>
      <c r="FH78" s="83"/>
      <c r="FI78" s="83"/>
      <c r="FJ78" s="83"/>
      <c r="FK78" s="83"/>
      <c r="FL78" s="83"/>
      <c r="FM78" s="83"/>
    </row>
    <row r="79" spans="2:169" s="331" customFormat="1" ht="16.5" customHeight="1">
      <c r="B79" s="821"/>
      <c r="C79" s="7">
        <v>8.4</v>
      </c>
      <c r="D79" s="8" t="s">
        <v>193</v>
      </c>
      <c r="E79" s="11" t="s">
        <v>862</v>
      </c>
      <c r="F79" s="1336" t="s">
        <v>382</v>
      </c>
      <c r="G79" s="1804" t="s">
        <v>811</v>
      </c>
      <c r="H79" s="1804"/>
      <c r="I79" s="1805"/>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row>
    <row r="80" spans="2:169" s="331" customFormat="1" ht="16.5" customHeight="1">
      <c r="B80" s="821"/>
      <c r="C80" s="7">
        <v>8.5</v>
      </c>
      <c r="D80" s="8" t="s">
        <v>193</v>
      </c>
      <c r="E80" s="11" t="s">
        <v>863</v>
      </c>
      <c r="F80" s="1336" t="s">
        <v>382</v>
      </c>
      <c r="G80" s="1804" t="s">
        <v>812</v>
      </c>
      <c r="H80" s="1804"/>
      <c r="I80" s="1805"/>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c r="EO80" s="83"/>
      <c r="EP80" s="83"/>
      <c r="EQ80" s="83"/>
      <c r="ER80" s="83"/>
      <c r="ES80" s="83"/>
      <c r="ET80" s="83"/>
      <c r="EU80" s="83"/>
      <c r="EV80" s="83"/>
      <c r="EW80" s="83"/>
      <c r="EX80" s="83"/>
      <c r="EY80" s="83"/>
      <c r="EZ80" s="83"/>
      <c r="FA80" s="83"/>
      <c r="FB80" s="83"/>
      <c r="FC80" s="83"/>
      <c r="FD80" s="83"/>
      <c r="FE80" s="83"/>
      <c r="FF80" s="83"/>
      <c r="FG80" s="83"/>
      <c r="FH80" s="83"/>
      <c r="FI80" s="83"/>
      <c r="FJ80" s="83"/>
      <c r="FK80" s="83"/>
      <c r="FL80" s="83"/>
      <c r="FM80" s="83"/>
    </row>
    <row r="81" spans="2:169" s="331" customFormat="1" ht="16.5" customHeight="1">
      <c r="B81" s="821"/>
      <c r="C81" s="7">
        <v>8.6</v>
      </c>
      <c r="D81" s="8" t="s">
        <v>193</v>
      </c>
      <c r="E81" s="11" t="s">
        <v>864</v>
      </c>
      <c r="F81" s="1336" t="s">
        <v>382</v>
      </c>
      <c r="G81" s="1804" t="s">
        <v>813</v>
      </c>
      <c r="H81" s="1804"/>
      <c r="I81" s="1805"/>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c r="EN81" s="83"/>
      <c r="EO81" s="83"/>
      <c r="EP81" s="83"/>
      <c r="EQ81" s="83"/>
      <c r="ER81" s="83"/>
      <c r="ES81" s="83"/>
      <c r="ET81" s="83"/>
      <c r="EU81" s="83"/>
      <c r="EV81" s="83"/>
      <c r="EW81" s="83"/>
      <c r="EX81" s="83"/>
      <c r="EY81" s="83"/>
      <c r="EZ81" s="83"/>
      <c r="FA81" s="83"/>
      <c r="FB81" s="83"/>
      <c r="FC81" s="83"/>
      <c r="FD81" s="83"/>
      <c r="FE81" s="83"/>
      <c r="FF81" s="83"/>
      <c r="FG81" s="83"/>
      <c r="FH81" s="83"/>
      <c r="FI81" s="83"/>
      <c r="FJ81" s="83"/>
      <c r="FK81" s="83"/>
      <c r="FL81" s="83"/>
      <c r="FM81" s="83"/>
    </row>
    <row r="82" spans="2:169" s="331" customFormat="1" ht="16.5" customHeight="1">
      <c r="B82" s="808"/>
      <c r="C82" s="1343">
        <v>8.7</v>
      </c>
      <c r="D82" s="809" t="s">
        <v>193</v>
      </c>
      <c r="E82" s="830" t="s">
        <v>293</v>
      </c>
      <c r="F82" s="1337" t="s">
        <v>382</v>
      </c>
      <c r="G82" s="1806" t="s">
        <v>814</v>
      </c>
      <c r="H82" s="1806"/>
      <c r="I82" s="1807"/>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3"/>
      <c r="FE82" s="83"/>
      <c r="FF82" s="83"/>
      <c r="FG82" s="83"/>
      <c r="FH82" s="83"/>
      <c r="FI82" s="83"/>
      <c r="FJ82" s="83"/>
      <c r="FK82" s="83"/>
      <c r="FL82" s="83"/>
      <c r="FM82" s="83"/>
    </row>
    <row r="83" spans="2:175" s="331" customFormat="1" ht="16.5" customHeight="1">
      <c r="B83" s="335"/>
      <c r="C83" s="335"/>
      <c r="D83" s="332"/>
      <c r="E83" s="339"/>
      <c r="F83" s="333"/>
      <c r="G83" s="332"/>
      <c r="H83" s="334"/>
      <c r="I83" s="284"/>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row>
    <row r="84" spans="2:175" s="331" customFormat="1" ht="16.5" customHeight="1">
      <c r="B84" s="812"/>
      <c r="C84" s="1348">
        <v>9</v>
      </c>
      <c r="D84" s="813" t="s">
        <v>484</v>
      </c>
      <c r="E84" s="841" t="s">
        <v>363</v>
      </c>
      <c r="F84" s="814" t="s">
        <v>382</v>
      </c>
      <c r="G84" s="814" t="s">
        <v>865</v>
      </c>
      <c r="H84" s="815">
        <v>10</v>
      </c>
      <c r="I84" s="816">
        <f>I75+TIME(0,H75,0)</f>
        <v>0.6076388888888886</v>
      </c>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c r="EO84" s="83"/>
      <c r="EP84" s="83"/>
      <c r="EQ84" s="83"/>
      <c r="ER84" s="83"/>
      <c r="ES84" s="83"/>
      <c r="ET84" s="83"/>
      <c r="EU84" s="83"/>
      <c r="EV84" s="83"/>
      <c r="EW84" s="83"/>
      <c r="EX84" s="83"/>
      <c r="EY84" s="83"/>
      <c r="EZ84" s="83"/>
      <c r="FA84" s="83"/>
      <c r="FB84" s="83"/>
      <c r="FC84" s="83"/>
      <c r="FD84" s="83"/>
      <c r="FE84" s="83"/>
      <c r="FF84" s="83"/>
      <c r="FG84" s="83"/>
      <c r="FH84" s="83"/>
      <c r="FI84" s="83"/>
      <c r="FJ84" s="83"/>
      <c r="FK84" s="83"/>
      <c r="FL84" s="83"/>
      <c r="FM84" s="83"/>
      <c r="FN84" s="83"/>
      <c r="FO84" s="83"/>
      <c r="FP84" s="83"/>
      <c r="FQ84" s="83"/>
      <c r="FR84" s="83"/>
      <c r="FS84" s="83"/>
    </row>
    <row r="85" spans="2:175" s="331" customFormat="1" ht="16.5" customHeight="1">
      <c r="B85" s="335"/>
      <c r="C85" s="335"/>
      <c r="D85" s="332"/>
      <c r="E85" s="338"/>
      <c r="F85" s="333"/>
      <c r="G85" s="333"/>
      <c r="H85" s="334"/>
      <c r="I85" s="284"/>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c r="FS85" s="83"/>
    </row>
    <row r="86" spans="2:175" s="331" customFormat="1" ht="16.5" customHeight="1">
      <c r="B86" s="812"/>
      <c r="C86" s="1348">
        <v>10</v>
      </c>
      <c r="D86" s="813" t="s">
        <v>484</v>
      </c>
      <c r="E86" s="841" t="s">
        <v>289</v>
      </c>
      <c r="F86" s="814" t="s">
        <v>382</v>
      </c>
      <c r="G86" s="814" t="s">
        <v>125</v>
      </c>
      <c r="H86" s="815">
        <v>5</v>
      </c>
      <c r="I86" s="816">
        <f>I84+TIME(0,H84,0)</f>
        <v>0.614583333333333</v>
      </c>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c r="EN86" s="83"/>
      <c r="EO86" s="83"/>
      <c r="EP86" s="83"/>
      <c r="EQ86" s="83"/>
      <c r="ER86" s="83"/>
      <c r="ES86" s="83"/>
      <c r="ET86" s="83"/>
      <c r="EU86" s="83"/>
      <c r="EV86" s="83"/>
      <c r="EW86" s="83"/>
      <c r="EX86" s="83"/>
      <c r="EY86" s="83"/>
      <c r="EZ86" s="83"/>
      <c r="FA86" s="83"/>
      <c r="FB86" s="83"/>
      <c r="FC86" s="83"/>
      <c r="FD86" s="83"/>
      <c r="FE86" s="83"/>
      <c r="FF86" s="83"/>
      <c r="FG86" s="83"/>
      <c r="FH86" s="83"/>
      <c r="FI86" s="83"/>
      <c r="FJ86" s="83"/>
      <c r="FK86" s="83"/>
      <c r="FL86" s="83"/>
      <c r="FM86" s="83"/>
      <c r="FN86" s="83"/>
      <c r="FO86" s="83"/>
      <c r="FP86" s="83"/>
      <c r="FQ86" s="83"/>
      <c r="FR86" s="83"/>
      <c r="FS86" s="83"/>
    </row>
    <row r="87" spans="2:175" s="331" customFormat="1" ht="16.5" customHeight="1">
      <c r="B87" s="335"/>
      <c r="C87" s="335"/>
      <c r="D87" s="332"/>
      <c r="E87" s="688"/>
      <c r="F87" s="333"/>
      <c r="G87" s="333"/>
      <c r="H87" s="334"/>
      <c r="I87" s="284"/>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c r="EN87" s="83"/>
      <c r="EO87" s="83"/>
      <c r="EP87" s="83"/>
      <c r="EQ87" s="83"/>
      <c r="ER87" s="83"/>
      <c r="ES87" s="83"/>
      <c r="ET87" s="83"/>
      <c r="EU87" s="83"/>
      <c r="EV87" s="83"/>
      <c r="EW87" s="83"/>
      <c r="EX87" s="83"/>
      <c r="EY87" s="83"/>
      <c r="EZ87" s="83"/>
      <c r="FA87" s="83"/>
      <c r="FB87" s="83"/>
      <c r="FC87" s="83"/>
      <c r="FD87" s="83"/>
      <c r="FE87" s="83"/>
      <c r="FF87" s="83"/>
      <c r="FG87" s="83"/>
      <c r="FH87" s="83"/>
      <c r="FI87" s="83"/>
      <c r="FJ87" s="83"/>
      <c r="FK87" s="83"/>
      <c r="FL87" s="83"/>
      <c r="FM87" s="83"/>
      <c r="FN87" s="83"/>
      <c r="FO87" s="83"/>
      <c r="FP87" s="83"/>
      <c r="FQ87" s="83"/>
      <c r="FR87" s="83"/>
      <c r="FS87" s="83"/>
    </row>
    <row r="88" spans="2:175" s="331" customFormat="1" ht="16.5" customHeight="1">
      <c r="B88" s="812"/>
      <c r="C88" s="1348">
        <v>11</v>
      </c>
      <c r="D88" s="813" t="s">
        <v>484</v>
      </c>
      <c r="E88" s="842" t="s">
        <v>750</v>
      </c>
      <c r="F88" s="814" t="s">
        <v>382</v>
      </c>
      <c r="G88" s="813" t="s">
        <v>707</v>
      </c>
      <c r="H88" s="815">
        <v>5</v>
      </c>
      <c r="I88" s="816">
        <f>I86+TIME(0,H86,0)</f>
        <v>0.6180555555555552</v>
      </c>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c r="EN88" s="83"/>
      <c r="EO88" s="83"/>
      <c r="EP88" s="83"/>
      <c r="EQ88" s="83"/>
      <c r="ER88" s="83"/>
      <c r="ES88" s="83"/>
      <c r="ET88" s="83"/>
      <c r="EU88" s="83"/>
      <c r="EV88" s="83"/>
      <c r="EW88" s="83"/>
      <c r="EX88" s="83"/>
      <c r="EY88" s="83"/>
      <c r="EZ88" s="83"/>
      <c r="FA88" s="83"/>
      <c r="FB88" s="83"/>
      <c r="FC88" s="83"/>
      <c r="FD88" s="83"/>
      <c r="FE88" s="83"/>
      <c r="FF88" s="83"/>
      <c r="FG88" s="83"/>
      <c r="FH88" s="83"/>
      <c r="FI88" s="83"/>
      <c r="FJ88" s="83"/>
      <c r="FK88" s="83"/>
      <c r="FL88" s="83"/>
      <c r="FM88" s="83"/>
      <c r="FN88" s="83"/>
      <c r="FO88" s="83"/>
      <c r="FP88" s="83"/>
      <c r="FQ88" s="83"/>
      <c r="FR88" s="83"/>
      <c r="FS88" s="83"/>
    </row>
    <row r="89" spans="2:175" s="331" customFormat="1" ht="16.5" customHeight="1">
      <c r="B89" s="335"/>
      <c r="C89" s="335"/>
      <c r="D89" s="332"/>
      <c r="E89" s="339"/>
      <c r="F89" s="333"/>
      <c r="G89" s="332"/>
      <c r="H89" s="334"/>
      <c r="I89" s="284"/>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c r="EZ89" s="83"/>
      <c r="FA89" s="83"/>
      <c r="FB89" s="83"/>
      <c r="FC89" s="83"/>
      <c r="FD89" s="83"/>
      <c r="FE89" s="83"/>
      <c r="FF89" s="83"/>
      <c r="FG89" s="83"/>
      <c r="FH89" s="83"/>
      <c r="FI89" s="83"/>
      <c r="FJ89" s="83"/>
      <c r="FK89" s="83"/>
      <c r="FL89" s="83"/>
      <c r="FM89" s="83"/>
      <c r="FN89" s="83"/>
      <c r="FO89" s="83"/>
      <c r="FP89" s="83"/>
      <c r="FQ89" s="83"/>
      <c r="FR89" s="83"/>
      <c r="FS89" s="83"/>
    </row>
    <row r="90" spans="2:175" s="279" customFormat="1" ht="16.5" customHeight="1">
      <c r="B90" s="812"/>
      <c r="C90" s="1348">
        <v>12</v>
      </c>
      <c r="D90" s="813" t="s">
        <v>484</v>
      </c>
      <c r="E90" s="842" t="s">
        <v>465</v>
      </c>
      <c r="F90" s="814" t="s">
        <v>384</v>
      </c>
      <c r="G90" s="813" t="s">
        <v>499</v>
      </c>
      <c r="H90" s="815">
        <v>5</v>
      </c>
      <c r="I90" s="816">
        <f>I88+TIME(0,H88,0)</f>
        <v>0.6215277777777775</v>
      </c>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c r="DG90" s="86"/>
      <c r="DH90" s="86"/>
      <c r="DI90" s="86"/>
      <c r="DJ90" s="86"/>
      <c r="DK90" s="86"/>
      <c r="DL90" s="86"/>
      <c r="DM90" s="86"/>
      <c r="DN90" s="86"/>
      <c r="DO90" s="86"/>
      <c r="DP90" s="86"/>
      <c r="DQ90" s="86"/>
      <c r="DR90" s="86"/>
      <c r="DS90" s="86"/>
      <c r="DT90" s="86"/>
      <c r="DU90" s="86"/>
      <c r="DV90" s="86"/>
      <c r="DW90" s="86"/>
      <c r="DX90" s="86"/>
      <c r="DY90" s="86"/>
      <c r="DZ90" s="86"/>
      <c r="EA90" s="86"/>
      <c r="EB90" s="86"/>
      <c r="EC90" s="86"/>
      <c r="ED90" s="86"/>
      <c r="EE90" s="86"/>
      <c r="EF90" s="86"/>
      <c r="EG90" s="86"/>
      <c r="EH90" s="86"/>
      <c r="EI90" s="86"/>
      <c r="EJ90" s="86"/>
      <c r="EK90" s="86"/>
      <c r="EL90" s="86"/>
      <c r="EM90" s="86"/>
      <c r="EN90" s="86"/>
      <c r="EO90" s="86"/>
      <c r="EP90" s="86"/>
      <c r="EQ90" s="86"/>
      <c r="ER90" s="86"/>
      <c r="ES90" s="86"/>
      <c r="ET90" s="86"/>
      <c r="EU90" s="86"/>
      <c r="EV90" s="86"/>
      <c r="EW90" s="86"/>
      <c r="EX90" s="86"/>
      <c r="EY90" s="86"/>
      <c r="EZ90" s="86"/>
      <c r="FA90" s="86"/>
      <c r="FB90" s="86"/>
      <c r="FC90" s="86"/>
      <c r="FD90" s="86"/>
      <c r="FE90" s="86"/>
      <c r="FF90" s="86"/>
      <c r="FG90" s="86"/>
      <c r="FH90" s="86"/>
      <c r="FI90" s="86"/>
      <c r="FJ90" s="86"/>
      <c r="FK90" s="86"/>
      <c r="FL90" s="86"/>
      <c r="FM90" s="86"/>
      <c r="FN90" s="86"/>
      <c r="FO90" s="86"/>
      <c r="FP90" s="86"/>
      <c r="FQ90" s="86"/>
      <c r="FR90" s="86"/>
      <c r="FS90" s="86"/>
    </row>
    <row r="91" spans="2:175" s="279" customFormat="1" ht="16.5" customHeight="1">
      <c r="B91" s="335"/>
      <c r="C91" s="335"/>
      <c r="D91" s="332"/>
      <c r="E91" s="339"/>
      <c r="F91" s="333"/>
      <c r="G91" s="332"/>
      <c r="H91" s="334"/>
      <c r="I91" s="284"/>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c r="DG91" s="86"/>
      <c r="DH91" s="86"/>
      <c r="DI91" s="86"/>
      <c r="DJ91" s="86"/>
      <c r="DK91" s="86"/>
      <c r="DL91" s="86"/>
      <c r="DM91" s="86"/>
      <c r="DN91" s="86"/>
      <c r="DO91" s="86"/>
      <c r="DP91" s="86"/>
      <c r="DQ91" s="86"/>
      <c r="DR91" s="86"/>
      <c r="DS91" s="86"/>
      <c r="DT91" s="86"/>
      <c r="DU91" s="86"/>
      <c r="DV91" s="86"/>
      <c r="DW91" s="86"/>
      <c r="DX91" s="86"/>
      <c r="DY91" s="86"/>
      <c r="DZ91" s="86"/>
      <c r="EA91" s="86"/>
      <c r="EB91" s="86"/>
      <c r="EC91" s="86"/>
      <c r="ED91" s="86"/>
      <c r="EE91" s="86"/>
      <c r="EF91" s="86"/>
      <c r="EG91" s="86"/>
      <c r="EH91" s="86"/>
      <c r="EI91" s="86"/>
      <c r="EJ91" s="86"/>
      <c r="EK91" s="86"/>
      <c r="EL91" s="86"/>
      <c r="EM91" s="86"/>
      <c r="EN91" s="86"/>
      <c r="EO91" s="86"/>
      <c r="EP91" s="86"/>
      <c r="EQ91" s="86"/>
      <c r="ER91" s="86"/>
      <c r="ES91" s="86"/>
      <c r="ET91" s="86"/>
      <c r="EU91" s="86"/>
      <c r="EV91" s="86"/>
      <c r="EW91" s="86"/>
      <c r="EX91" s="86"/>
      <c r="EY91" s="86"/>
      <c r="EZ91" s="86"/>
      <c r="FA91" s="86"/>
      <c r="FB91" s="86"/>
      <c r="FC91" s="86"/>
      <c r="FD91" s="86"/>
      <c r="FE91" s="86"/>
      <c r="FF91" s="86"/>
      <c r="FG91" s="86"/>
      <c r="FH91" s="86"/>
      <c r="FI91" s="86"/>
      <c r="FJ91" s="86"/>
      <c r="FK91" s="86"/>
      <c r="FL91" s="86"/>
      <c r="FM91" s="86"/>
      <c r="FN91" s="86"/>
      <c r="FO91" s="86"/>
      <c r="FP91" s="86"/>
      <c r="FQ91" s="86"/>
      <c r="FR91" s="86"/>
      <c r="FS91" s="86"/>
    </row>
    <row r="92" spans="2:175" s="279" customFormat="1" ht="16.5" customHeight="1">
      <c r="B92" s="817"/>
      <c r="C92" s="1349">
        <v>13</v>
      </c>
      <c r="D92" s="796" t="s">
        <v>473</v>
      </c>
      <c r="E92" s="843" t="s">
        <v>866</v>
      </c>
      <c r="F92" s="836"/>
      <c r="G92" s="844"/>
      <c r="H92" s="798">
        <v>0</v>
      </c>
      <c r="I92" s="799">
        <f>I90+TIME(0,H90,0)</f>
        <v>0.6249999999999997</v>
      </c>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c r="DG92" s="86"/>
      <c r="DH92" s="86"/>
      <c r="DI92" s="86"/>
      <c r="DJ92" s="86"/>
      <c r="DK92" s="86"/>
      <c r="DL92" s="86"/>
      <c r="DM92" s="86"/>
      <c r="DN92" s="86"/>
      <c r="DO92" s="86"/>
      <c r="DP92" s="86"/>
      <c r="DQ92" s="86"/>
      <c r="DR92" s="86"/>
      <c r="DS92" s="86"/>
      <c r="DT92" s="86"/>
      <c r="DU92" s="86"/>
      <c r="DV92" s="86"/>
      <c r="DW92" s="86"/>
      <c r="DX92" s="86"/>
      <c r="DY92" s="86"/>
      <c r="DZ92" s="86"/>
      <c r="EA92" s="86"/>
      <c r="EB92" s="86"/>
      <c r="EC92" s="86"/>
      <c r="ED92" s="86"/>
      <c r="EE92" s="86"/>
      <c r="EF92" s="86"/>
      <c r="EG92" s="86"/>
      <c r="EH92" s="86"/>
      <c r="EI92" s="86"/>
      <c r="EJ92" s="86"/>
      <c r="EK92" s="86"/>
      <c r="EL92" s="86"/>
      <c r="EM92" s="86"/>
      <c r="EN92" s="86"/>
      <c r="EO92" s="86"/>
      <c r="EP92" s="86"/>
      <c r="EQ92" s="86"/>
      <c r="ER92" s="86"/>
      <c r="ES92" s="86"/>
      <c r="ET92" s="86"/>
      <c r="EU92" s="86"/>
      <c r="EV92" s="86"/>
      <c r="EW92" s="86"/>
      <c r="EX92" s="86"/>
      <c r="EY92" s="86"/>
      <c r="EZ92" s="86"/>
      <c r="FA92" s="86"/>
      <c r="FB92" s="86"/>
      <c r="FC92" s="86"/>
      <c r="FD92" s="86"/>
      <c r="FE92" s="86"/>
      <c r="FF92" s="86"/>
      <c r="FG92" s="86"/>
      <c r="FH92" s="86"/>
      <c r="FI92" s="86"/>
      <c r="FJ92" s="86"/>
      <c r="FK92" s="86"/>
      <c r="FL92" s="86"/>
      <c r="FM92" s="86"/>
      <c r="FN92" s="86"/>
      <c r="FO92" s="86"/>
      <c r="FP92" s="86"/>
      <c r="FQ92" s="86"/>
      <c r="FR92" s="86"/>
      <c r="FS92" s="86"/>
    </row>
    <row r="93" spans="2:175" s="279" customFormat="1" ht="16.5" customHeight="1">
      <c r="B93" s="822"/>
      <c r="C93" s="13"/>
      <c r="D93" s="14"/>
      <c r="E93" s="12"/>
      <c r="F93" s="14"/>
      <c r="G93" s="16"/>
      <c r="H93" s="59"/>
      <c r="I93" s="850"/>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c r="DG93" s="86"/>
      <c r="DH93" s="86"/>
      <c r="DI93" s="86"/>
      <c r="DJ93" s="86"/>
      <c r="DK93" s="86"/>
      <c r="DL93" s="86"/>
      <c r="DM93" s="86"/>
      <c r="DN93" s="86"/>
      <c r="DO93" s="86"/>
      <c r="DP93" s="86"/>
      <c r="DQ93" s="86"/>
      <c r="DR93" s="86"/>
      <c r="DS93" s="86"/>
      <c r="DT93" s="86"/>
      <c r="DU93" s="86"/>
      <c r="DV93" s="86"/>
      <c r="DW93" s="86"/>
      <c r="DX93" s="86"/>
      <c r="DY93" s="86"/>
      <c r="DZ93" s="86"/>
      <c r="EA93" s="86"/>
      <c r="EB93" s="86"/>
      <c r="EC93" s="86"/>
      <c r="ED93" s="86"/>
      <c r="EE93" s="86"/>
      <c r="EF93" s="86"/>
      <c r="EG93" s="86"/>
      <c r="EH93" s="86"/>
      <c r="EI93" s="86"/>
      <c r="EJ93" s="86"/>
      <c r="EK93" s="86"/>
      <c r="EL93" s="86"/>
      <c r="EM93" s="86"/>
      <c r="EN93" s="86"/>
      <c r="EO93" s="86"/>
      <c r="EP93" s="86"/>
      <c r="EQ93" s="86"/>
      <c r="ER93" s="86"/>
      <c r="ES93" s="86"/>
      <c r="ET93" s="86"/>
      <c r="EU93" s="86"/>
      <c r="EV93" s="86"/>
      <c r="EW93" s="86"/>
      <c r="EX93" s="86"/>
      <c r="EY93" s="86"/>
      <c r="EZ93" s="86"/>
      <c r="FA93" s="86"/>
      <c r="FB93" s="86"/>
      <c r="FC93" s="86"/>
      <c r="FD93" s="86"/>
      <c r="FE93" s="86"/>
      <c r="FF93" s="86"/>
      <c r="FG93" s="86"/>
      <c r="FH93" s="86"/>
      <c r="FI93" s="86"/>
      <c r="FJ93" s="86"/>
      <c r="FK93" s="86"/>
      <c r="FL93" s="86"/>
      <c r="FM93" s="86"/>
      <c r="FN93" s="86"/>
      <c r="FO93" s="86"/>
      <c r="FP93" s="86"/>
      <c r="FQ93" s="86"/>
      <c r="FR93" s="86"/>
      <c r="FS93" s="86"/>
    </row>
    <row r="94" spans="2:175" s="279" customFormat="1" ht="16.5" customHeight="1">
      <c r="B94" s="818"/>
      <c r="C94" s="18"/>
      <c r="D94" s="14"/>
      <c r="E94" s="15" t="s">
        <v>485</v>
      </c>
      <c r="F94" s="12"/>
      <c r="G94" s="12"/>
      <c r="H94" s="67">
        <v>30</v>
      </c>
      <c r="I94" s="801">
        <f>I92+TIME(0,H92,0)</f>
        <v>0.6249999999999997</v>
      </c>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c r="DU94" s="86"/>
      <c r="DV94" s="86"/>
      <c r="DW94" s="86"/>
      <c r="DX94" s="86"/>
      <c r="DY94" s="86"/>
      <c r="DZ94" s="86"/>
      <c r="EA94" s="86"/>
      <c r="EB94" s="86"/>
      <c r="EC94" s="86"/>
      <c r="ED94" s="86"/>
      <c r="EE94" s="86"/>
      <c r="EF94" s="86"/>
      <c r="EG94" s="86"/>
      <c r="EH94" s="86"/>
      <c r="EI94" s="86"/>
      <c r="EJ94" s="86"/>
      <c r="EK94" s="86"/>
      <c r="EL94" s="86"/>
      <c r="EM94" s="86"/>
      <c r="EN94" s="86"/>
      <c r="EO94" s="86"/>
      <c r="EP94" s="86"/>
      <c r="EQ94" s="86"/>
      <c r="ER94" s="86"/>
      <c r="ES94" s="86"/>
      <c r="ET94" s="86"/>
      <c r="EU94" s="86"/>
      <c r="EV94" s="86"/>
      <c r="EW94" s="86"/>
      <c r="EX94" s="86"/>
      <c r="EY94" s="86"/>
      <c r="EZ94" s="86"/>
      <c r="FA94" s="86"/>
      <c r="FB94" s="86"/>
      <c r="FC94" s="86"/>
      <c r="FD94" s="86"/>
      <c r="FE94" s="86"/>
      <c r="FF94" s="86"/>
      <c r="FG94" s="86"/>
      <c r="FH94" s="86"/>
      <c r="FI94" s="86"/>
      <c r="FJ94" s="86"/>
      <c r="FK94" s="86"/>
      <c r="FL94" s="86"/>
      <c r="FM94" s="86"/>
      <c r="FN94" s="86"/>
      <c r="FO94" s="86"/>
      <c r="FP94" s="86"/>
      <c r="FQ94" s="86"/>
      <c r="FR94" s="86"/>
      <c r="FS94" s="86"/>
    </row>
    <row r="95" spans="1:175" s="363" customFormat="1" ht="16.5" customHeight="1">
      <c r="A95" s="1205"/>
      <c r="B95" s="818"/>
      <c r="C95" s="18"/>
      <c r="D95" s="14"/>
      <c r="E95" s="15"/>
      <c r="F95" s="12"/>
      <c r="G95" s="12"/>
      <c r="H95" s="67"/>
      <c r="I95" s="801"/>
      <c r="J95" s="789"/>
      <c r="K95" s="789"/>
      <c r="L95" s="789"/>
      <c r="M95" s="789"/>
      <c r="N95" s="789"/>
      <c r="O95" s="789"/>
      <c r="P95" s="789"/>
      <c r="Q95" s="789"/>
      <c r="R95" s="789"/>
      <c r="S95" s="789"/>
      <c r="T95" s="789"/>
      <c r="U95" s="789"/>
      <c r="V95" s="1203"/>
      <c r="W95" s="1203"/>
      <c r="X95" s="1203"/>
      <c r="Y95" s="1203"/>
      <c r="Z95" s="1203"/>
      <c r="AA95" s="1203"/>
      <c r="AB95" s="1203"/>
      <c r="AC95" s="1203"/>
      <c r="AD95" s="1203"/>
      <c r="AE95" s="1203"/>
      <c r="AF95" s="1203"/>
      <c r="AG95" s="1203"/>
      <c r="AH95" s="1203"/>
      <c r="AI95" s="1203"/>
      <c r="AJ95" s="1203"/>
      <c r="AK95" s="1203"/>
      <c r="AL95" s="1203"/>
      <c r="AM95" s="1203"/>
      <c r="AN95" s="1203"/>
      <c r="AO95" s="1203"/>
      <c r="AP95" s="1203"/>
      <c r="AQ95" s="1203"/>
      <c r="AR95" s="1203"/>
      <c r="AS95" s="1203"/>
      <c r="AT95" s="1203"/>
      <c r="AU95" s="1203"/>
      <c r="AV95" s="1203"/>
      <c r="AW95" s="1203"/>
      <c r="AX95" s="1203"/>
      <c r="AY95" s="1203"/>
      <c r="AZ95" s="1203"/>
      <c r="BA95" s="1203"/>
      <c r="BB95" s="1203"/>
      <c r="BC95" s="1203"/>
      <c r="BD95" s="1203"/>
      <c r="BE95" s="1203"/>
      <c r="BF95" s="1203"/>
      <c r="BG95" s="1203"/>
      <c r="BH95" s="1203"/>
      <c r="BI95" s="1203"/>
      <c r="BJ95" s="1203"/>
      <c r="BK95" s="1203"/>
      <c r="BL95" s="1203"/>
      <c r="BM95" s="1203"/>
      <c r="BN95" s="1203"/>
      <c r="BO95" s="1203"/>
      <c r="BP95" s="1203"/>
      <c r="BQ95" s="1203"/>
      <c r="BR95" s="1203"/>
      <c r="BS95" s="1203"/>
      <c r="BT95" s="1203"/>
      <c r="BU95" s="1203"/>
      <c r="BV95" s="1203"/>
      <c r="BW95" s="1203"/>
      <c r="BX95" s="1203"/>
      <c r="BY95" s="1203"/>
      <c r="BZ95" s="1203"/>
      <c r="CA95" s="1203"/>
      <c r="CB95" s="1203"/>
      <c r="CC95" s="1203"/>
      <c r="CD95" s="1203"/>
      <c r="CE95" s="1203"/>
      <c r="CF95" s="1203"/>
      <c r="CG95" s="1203"/>
      <c r="CH95" s="1203"/>
      <c r="CI95" s="1203"/>
      <c r="CJ95" s="1203"/>
      <c r="CK95" s="1203"/>
      <c r="CL95" s="1203"/>
      <c r="CM95" s="1203"/>
      <c r="CN95" s="1203"/>
      <c r="CO95" s="1203"/>
      <c r="CP95" s="1203"/>
      <c r="CQ95" s="1203"/>
      <c r="CR95" s="1203"/>
      <c r="CS95" s="1203"/>
      <c r="CT95" s="1203"/>
      <c r="CU95" s="1203"/>
      <c r="CV95" s="1203"/>
      <c r="CW95" s="1203"/>
      <c r="CX95" s="1203"/>
      <c r="CY95" s="1203"/>
      <c r="CZ95" s="1203"/>
      <c r="DA95" s="1203"/>
      <c r="DB95" s="1203"/>
      <c r="DC95" s="1203"/>
      <c r="DD95" s="1203"/>
      <c r="DE95" s="1203"/>
      <c r="DF95" s="1203"/>
      <c r="DG95" s="1203"/>
      <c r="DH95" s="1203"/>
      <c r="DI95" s="1203"/>
      <c r="DJ95" s="1203"/>
      <c r="DK95" s="1203"/>
      <c r="DL95" s="1203"/>
      <c r="DM95" s="1203"/>
      <c r="DN95" s="1203"/>
      <c r="DO95" s="1203"/>
      <c r="DP95" s="1203"/>
      <c r="DQ95" s="1203"/>
      <c r="DR95" s="1203"/>
      <c r="DS95" s="1203"/>
      <c r="DT95" s="1203"/>
      <c r="DU95" s="1203"/>
      <c r="DV95" s="1203"/>
      <c r="DW95" s="1203"/>
      <c r="DX95" s="1203"/>
      <c r="DY95" s="1203"/>
      <c r="DZ95" s="1203"/>
      <c r="EA95" s="1203"/>
      <c r="EB95" s="1203"/>
      <c r="EC95" s="1203"/>
      <c r="ED95" s="1203"/>
      <c r="EE95" s="1203"/>
      <c r="EF95" s="1203"/>
      <c r="EG95" s="1203"/>
      <c r="EH95" s="1203"/>
      <c r="EI95" s="1203"/>
      <c r="EJ95" s="1203"/>
      <c r="EK95" s="1203"/>
      <c r="EL95" s="1203"/>
      <c r="EM95" s="1203"/>
      <c r="EN95" s="1203"/>
      <c r="EO95" s="1203"/>
      <c r="EP95" s="1203"/>
      <c r="EQ95" s="1203"/>
      <c r="ER95" s="1203"/>
      <c r="ES95" s="1203"/>
      <c r="ET95" s="1203"/>
      <c r="EU95" s="1203"/>
      <c r="EV95" s="1203"/>
      <c r="EW95" s="1203"/>
      <c r="EX95" s="1203"/>
      <c r="EY95" s="1203"/>
      <c r="EZ95" s="1203"/>
      <c r="FA95" s="1203"/>
      <c r="FB95" s="1203"/>
      <c r="FC95" s="1203"/>
      <c r="FD95" s="1203"/>
      <c r="FE95" s="1203"/>
      <c r="FF95" s="1203"/>
      <c r="FG95" s="1203"/>
      <c r="FH95" s="1203"/>
      <c r="FI95" s="1203"/>
      <c r="FJ95" s="1203"/>
      <c r="FK95" s="1203"/>
      <c r="FL95" s="1203"/>
      <c r="FM95" s="1203"/>
      <c r="FN95" s="1203"/>
      <c r="FO95" s="1203"/>
      <c r="FP95" s="1203"/>
      <c r="FQ95" s="1203"/>
      <c r="FR95" s="1203"/>
      <c r="FS95" s="1203"/>
    </row>
    <row r="96" spans="1:175" s="39" customFormat="1" ht="16.5" customHeight="1">
      <c r="A96" s="32"/>
      <c r="B96" s="819"/>
      <c r="C96" s="1350"/>
      <c r="D96" s="803"/>
      <c r="E96" s="845" t="s">
        <v>867</v>
      </c>
      <c r="F96" s="846"/>
      <c r="G96" s="846"/>
      <c r="H96" s="820"/>
      <c r="I96" s="807">
        <f>I94+TIME(0,H94,0)</f>
        <v>0.645833333333333</v>
      </c>
      <c r="J96" s="789"/>
      <c r="K96" s="789"/>
      <c r="L96" s="789"/>
      <c r="M96" s="789"/>
      <c r="N96" s="789"/>
      <c r="O96" s="789"/>
      <c r="P96" s="789"/>
      <c r="Q96" s="789"/>
      <c r="R96" s="789"/>
      <c r="S96" s="789"/>
      <c r="T96" s="789"/>
      <c r="U96" s="789"/>
      <c r="V96" s="789"/>
      <c r="W96" s="789"/>
      <c r="X96" s="789"/>
      <c r="Y96" s="789"/>
      <c r="Z96" s="789"/>
      <c r="AA96" s="789"/>
      <c r="AB96" s="789"/>
      <c r="AC96" s="789"/>
      <c r="AD96" s="789"/>
      <c r="AE96" s="789"/>
      <c r="AF96" s="789"/>
      <c r="AG96" s="789"/>
      <c r="AH96" s="789"/>
      <c r="AI96" s="789"/>
      <c r="AJ96" s="789"/>
      <c r="AK96" s="789"/>
      <c r="AL96" s="789"/>
      <c r="AM96" s="789"/>
      <c r="AN96" s="789"/>
      <c r="AO96" s="789"/>
      <c r="AP96" s="789"/>
      <c r="AQ96" s="789"/>
      <c r="AR96" s="789"/>
      <c r="AS96" s="789"/>
      <c r="AT96" s="789"/>
      <c r="AU96" s="789"/>
      <c r="AV96" s="789"/>
      <c r="AW96" s="789"/>
      <c r="AX96" s="789"/>
      <c r="AY96" s="789"/>
      <c r="AZ96" s="789"/>
      <c r="BA96" s="789"/>
      <c r="BB96" s="789"/>
      <c r="BC96" s="789"/>
      <c r="BD96" s="789"/>
      <c r="BE96" s="789"/>
      <c r="BF96" s="789"/>
      <c r="BG96" s="789"/>
      <c r="BH96" s="789"/>
      <c r="BI96" s="789"/>
      <c r="BJ96" s="789"/>
      <c r="BK96" s="789"/>
      <c r="BL96" s="789"/>
      <c r="BM96" s="789"/>
      <c r="BN96" s="789"/>
      <c r="BO96" s="789"/>
      <c r="BP96" s="789"/>
      <c r="BQ96" s="789"/>
      <c r="BR96" s="789"/>
      <c r="BS96" s="789"/>
      <c r="BT96" s="789"/>
      <c r="BU96" s="789"/>
      <c r="BV96" s="789"/>
      <c r="BW96" s="789"/>
      <c r="BX96" s="789"/>
      <c r="BY96" s="789"/>
      <c r="BZ96" s="789"/>
      <c r="CA96" s="789"/>
      <c r="CB96" s="789"/>
      <c r="CC96" s="789"/>
      <c r="CD96" s="789"/>
      <c r="CE96" s="789"/>
      <c r="CF96" s="789"/>
      <c r="CG96" s="789"/>
      <c r="CH96" s="789"/>
      <c r="CI96" s="789"/>
      <c r="CJ96" s="789"/>
      <c r="CK96" s="789"/>
      <c r="CL96" s="789"/>
      <c r="CM96" s="789"/>
      <c r="CN96" s="789"/>
      <c r="CO96" s="789"/>
      <c r="CP96" s="789"/>
      <c r="CQ96" s="789"/>
      <c r="CR96" s="789"/>
      <c r="CS96" s="789"/>
      <c r="CT96" s="789"/>
      <c r="CU96" s="789"/>
      <c r="CV96" s="789"/>
      <c r="CW96" s="789"/>
      <c r="CX96" s="789"/>
      <c r="CY96" s="789"/>
      <c r="CZ96" s="789"/>
      <c r="DA96" s="789"/>
      <c r="DB96" s="789"/>
      <c r="DC96" s="789"/>
      <c r="DD96" s="789"/>
      <c r="DE96" s="789"/>
      <c r="DF96" s="789"/>
      <c r="DG96" s="789"/>
      <c r="DH96" s="789"/>
      <c r="DI96" s="789"/>
      <c r="DJ96" s="789"/>
      <c r="DK96" s="789"/>
      <c r="DL96" s="789"/>
      <c r="DM96" s="789"/>
      <c r="DN96" s="789"/>
      <c r="DO96" s="789"/>
      <c r="DP96" s="789"/>
      <c r="DQ96" s="789"/>
      <c r="DR96" s="789"/>
      <c r="DS96" s="789"/>
      <c r="DT96" s="789"/>
      <c r="DU96" s="789"/>
      <c r="DV96" s="789"/>
      <c r="DW96" s="789"/>
      <c r="DX96" s="789"/>
      <c r="DY96" s="789"/>
      <c r="DZ96" s="789"/>
      <c r="EA96" s="789"/>
      <c r="EB96" s="789"/>
      <c r="EC96" s="789"/>
      <c r="ED96" s="789"/>
      <c r="EE96" s="789"/>
      <c r="EF96" s="789"/>
      <c r="EG96" s="789"/>
      <c r="EH96" s="789"/>
      <c r="EI96" s="789"/>
      <c r="EJ96" s="789"/>
      <c r="EK96" s="789"/>
      <c r="EL96" s="789"/>
      <c r="EM96" s="789"/>
      <c r="EN96" s="789"/>
      <c r="EO96" s="789"/>
      <c r="EP96" s="789"/>
      <c r="EQ96" s="789"/>
      <c r="ER96" s="789"/>
      <c r="ES96" s="789"/>
      <c r="ET96" s="789"/>
      <c r="EU96" s="789"/>
      <c r="EV96" s="789"/>
      <c r="EW96" s="789"/>
      <c r="EX96" s="789"/>
      <c r="EY96" s="789"/>
      <c r="EZ96" s="789"/>
      <c r="FA96" s="789"/>
      <c r="FB96" s="789"/>
      <c r="FC96" s="789"/>
      <c r="FD96" s="789"/>
      <c r="FE96" s="789"/>
      <c r="FF96" s="789"/>
      <c r="FG96" s="789"/>
      <c r="FH96" s="789"/>
      <c r="FI96" s="789"/>
      <c r="FJ96" s="789"/>
      <c r="FK96" s="789"/>
      <c r="FL96" s="789"/>
      <c r="FM96" s="789"/>
      <c r="FN96" s="789"/>
      <c r="FO96" s="789"/>
      <c r="FP96" s="789"/>
      <c r="FQ96" s="789"/>
      <c r="FR96" s="789"/>
      <c r="FS96" s="789"/>
    </row>
    <row r="97" spans="1:175" s="39" customFormat="1" ht="16.5" customHeight="1">
      <c r="A97" s="1206"/>
      <c r="B97" s="280"/>
      <c r="C97" s="280"/>
      <c r="D97" s="281"/>
      <c r="E97" s="282"/>
      <c r="F97" s="279"/>
      <c r="G97" s="279"/>
      <c r="H97" s="283"/>
      <c r="I97" s="284"/>
      <c r="J97" s="789"/>
      <c r="K97" s="789"/>
      <c r="L97" s="789"/>
      <c r="M97" s="789"/>
      <c r="N97" s="789"/>
      <c r="O97" s="789"/>
      <c r="P97" s="789"/>
      <c r="Q97" s="789"/>
      <c r="R97" s="789"/>
      <c r="S97" s="789"/>
      <c r="T97" s="789"/>
      <c r="U97" s="789"/>
      <c r="V97" s="789"/>
      <c r="W97" s="789"/>
      <c r="X97" s="789"/>
      <c r="Y97" s="789"/>
      <c r="Z97" s="789"/>
      <c r="AA97" s="789"/>
      <c r="AB97" s="789"/>
      <c r="AC97" s="789"/>
      <c r="AD97" s="789"/>
      <c r="AE97" s="789"/>
      <c r="AF97" s="789"/>
      <c r="AG97" s="789"/>
      <c r="AH97" s="789"/>
      <c r="AI97" s="789"/>
      <c r="AJ97" s="789"/>
      <c r="AK97" s="789"/>
      <c r="AL97" s="789"/>
      <c r="AM97" s="789"/>
      <c r="AN97" s="789"/>
      <c r="AO97" s="789"/>
      <c r="AP97" s="789"/>
      <c r="AQ97" s="789"/>
      <c r="AR97" s="789"/>
      <c r="AS97" s="789"/>
      <c r="AT97" s="789"/>
      <c r="AU97" s="789"/>
      <c r="AV97" s="789"/>
      <c r="AW97" s="789"/>
      <c r="AX97" s="789"/>
      <c r="AY97" s="789"/>
      <c r="AZ97" s="789"/>
      <c r="BA97" s="789"/>
      <c r="BB97" s="789"/>
      <c r="BC97" s="789"/>
      <c r="BD97" s="789"/>
      <c r="BE97" s="789"/>
      <c r="BF97" s="789"/>
      <c r="BG97" s="789"/>
      <c r="BH97" s="789"/>
      <c r="BI97" s="789"/>
      <c r="BJ97" s="789"/>
      <c r="BK97" s="789"/>
      <c r="BL97" s="789"/>
      <c r="BM97" s="789"/>
      <c r="BN97" s="789"/>
      <c r="BO97" s="789"/>
      <c r="BP97" s="789"/>
      <c r="BQ97" s="789"/>
      <c r="BR97" s="789"/>
      <c r="BS97" s="789"/>
      <c r="BT97" s="789"/>
      <c r="BU97" s="789"/>
      <c r="BV97" s="789"/>
      <c r="BW97" s="789"/>
      <c r="BX97" s="789"/>
      <c r="BY97" s="789"/>
      <c r="BZ97" s="789"/>
      <c r="CA97" s="789"/>
      <c r="CB97" s="789"/>
      <c r="CC97" s="789"/>
      <c r="CD97" s="789"/>
      <c r="CE97" s="789"/>
      <c r="CF97" s="789"/>
      <c r="CG97" s="789"/>
      <c r="CH97" s="789"/>
      <c r="CI97" s="789"/>
      <c r="CJ97" s="789"/>
      <c r="CK97" s="789"/>
      <c r="CL97" s="789"/>
      <c r="CM97" s="789"/>
      <c r="CN97" s="789"/>
      <c r="CO97" s="789"/>
      <c r="CP97" s="789"/>
      <c r="CQ97" s="789"/>
      <c r="CR97" s="789"/>
      <c r="CS97" s="789"/>
      <c r="CT97" s="789"/>
      <c r="CU97" s="789"/>
      <c r="CV97" s="789"/>
      <c r="CW97" s="789"/>
      <c r="CX97" s="789"/>
      <c r="CY97" s="789"/>
      <c r="CZ97" s="789"/>
      <c r="DA97" s="789"/>
      <c r="DB97" s="789"/>
      <c r="DC97" s="789"/>
      <c r="DD97" s="789"/>
      <c r="DE97" s="789"/>
      <c r="DF97" s="789"/>
      <c r="DG97" s="789"/>
      <c r="DH97" s="789"/>
      <c r="DI97" s="789"/>
      <c r="DJ97" s="789"/>
      <c r="DK97" s="789"/>
      <c r="DL97" s="789"/>
      <c r="DM97" s="789"/>
      <c r="DN97" s="789"/>
      <c r="DO97" s="789"/>
      <c r="DP97" s="789"/>
      <c r="DQ97" s="789"/>
      <c r="DR97" s="789"/>
      <c r="DS97" s="789"/>
      <c r="DT97" s="789"/>
      <c r="DU97" s="789"/>
      <c r="DV97" s="789"/>
      <c r="DW97" s="789"/>
      <c r="DX97" s="789"/>
      <c r="DY97" s="789"/>
      <c r="DZ97" s="789"/>
      <c r="EA97" s="789"/>
      <c r="EB97" s="789"/>
      <c r="EC97" s="789"/>
      <c r="ED97" s="789"/>
      <c r="EE97" s="789"/>
      <c r="EF97" s="789"/>
      <c r="EG97" s="789"/>
      <c r="EH97" s="789"/>
      <c r="EI97" s="789"/>
      <c r="EJ97" s="789"/>
      <c r="EK97" s="789"/>
      <c r="EL97" s="789"/>
      <c r="EM97" s="789"/>
      <c r="EN97" s="789"/>
      <c r="EO97" s="789"/>
      <c r="EP97" s="789"/>
      <c r="EQ97" s="789"/>
      <c r="ER97" s="789"/>
      <c r="ES97" s="789"/>
      <c r="ET97" s="789"/>
      <c r="EU97" s="789"/>
      <c r="EV97" s="789"/>
      <c r="EW97" s="789"/>
      <c r="EX97" s="789"/>
      <c r="EY97" s="789"/>
      <c r="EZ97" s="789"/>
      <c r="FA97" s="789"/>
      <c r="FB97" s="789"/>
      <c r="FC97" s="789"/>
      <c r="FD97" s="789"/>
      <c r="FE97" s="789"/>
      <c r="FF97" s="789"/>
      <c r="FG97" s="789"/>
      <c r="FH97" s="789"/>
      <c r="FI97" s="789"/>
      <c r="FJ97" s="789"/>
      <c r="FK97" s="789"/>
      <c r="FL97" s="789"/>
      <c r="FM97" s="789"/>
      <c r="FN97" s="789"/>
      <c r="FO97" s="789"/>
      <c r="FP97" s="789"/>
      <c r="FQ97" s="789"/>
      <c r="FR97" s="789"/>
      <c r="FS97" s="789"/>
    </row>
    <row r="98" spans="1:175" s="1199" customFormat="1" ht="16.5" customHeight="1">
      <c r="A98" s="1206"/>
      <c r="B98" s="1352"/>
      <c r="C98" s="1353"/>
      <c r="D98" s="1353"/>
      <c r="E98" s="1353"/>
      <c r="F98" s="1353"/>
      <c r="G98" s="1353"/>
      <c r="H98" s="1353"/>
      <c r="I98" s="1354"/>
      <c r="J98" s="789"/>
      <c r="K98" s="789"/>
      <c r="L98" s="789"/>
      <c r="M98" s="789"/>
      <c r="N98" s="789"/>
      <c r="O98" s="789"/>
      <c r="P98" s="789"/>
      <c r="Q98" s="789"/>
      <c r="R98" s="789"/>
      <c r="S98" s="789"/>
      <c r="T98" s="789"/>
      <c r="U98" s="789"/>
      <c r="V98" s="789"/>
      <c r="W98" s="789"/>
      <c r="X98" s="789"/>
      <c r="Y98" s="789"/>
      <c r="Z98" s="789"/>
      <c r="AA98" s="789"/>
      <c r="AB98" s="789"/>
      <c r="AC98" s="789"/>
      <c r="AD98" s="789"/>
      <c r="AE98" s="789"/>
      <c r="AF98" s="789"/>
      <c r="AG98" s="789"/>
      <c r="AH98" s="789"/>
      <c r="AI98" s="789"/>
      <c r="AJ98" s="789"/>
      <c r="AK98" s="789"/>
      <c r="AL98" s="789"/>
      <c r="AM98" s="789"/>
      <c r="AN98" s="789"/>
      <c r="AO98" s="789"/>
      <c r="AP98" s="789"/>
      <c r="AQ98" s="789"/>
      <c r="AR98" s="789"/>
      <c r="AS98" s="789"/>
      <c r="AT98" s="789"/>
      <c r="AU98" s="789"/>
      <c r="AV98" s="789"/>
      <c r="AW98" s="789"/>
      <c r="AX98" s="789"/>
      <c r="AY98" s="789"/>
      <c r="AZ98" s="789"/>
      <c r="BA98" s="789"/>
      <c r="BB98" s="789"/>
      <c r="BC98" s="789"/>
      <c r="BD98" s="789"/>
      <c r="BE98" s="789"/>
      <c r="BF98" s="789"/>
      <c r="BG98" s="789"/>
      <c r="BH98" s="789"/>
      <c r="BI98" s="789"/>
      <c r="BJ98" s="789"/>
      <c r="BK98" s="789"/>
      <c r="BL98" s="789"/>
      <c r="BM98" s="789"/>
      <c r="BN98" s="789"/>
      <c r="BO98" s="789"/>
      <c r="BP98" s="789"/>
      <c r="BQ98" s="789"/>
      <c r="BR98" s="789"/>
      <c r="BS98" s="789"/>
      <c r="BT98" s="789"/>
      <c r="BU98" s="789"/>
      <c r="BV98" s="789"/>
      <c r="BW98" s="789"/>
      <c r="BX98" s="789"/>
      <c r="BY98" s="789"/>
      <c r="BZ98" s="789"/>
      <c r="CA98" s="789"/>
      <c r="CB98" s="789"/>
      <c r="CC98" s="789"/>
      <c r="CD98" s="789"/>
      <c r="CE98" s="789"/>
      <c r="CF98" s="789"/>
      <c r="CG98" s="789"/>
      <c r="CH98" s="789"/>
      <c r="CI98" s="789"/>
      <c r="CJ98" s="789"/>
      <c r="CK98" s="789"/>
      <c r="CL98" s="789"/>
      <c r="CM98" s="789"/>
      <c r="CN98" s="789"/>
      <c r="CO98" s="789"/>
      <c r="CP98" s="789"/>
      <c r="CQ98" s="789"/>
      <c r="CR98" s="789"/>
      <c r="CS98" s="789"/>
      <c r="CT98" s="789"/>
      <c r="CU98" s="789"/>
      <c r="CV98" s="789"/>
      <c r="CW98" s="789"/>
      <c r="CX98" s="789"/>
      <c r="CY98" s="789"/>
      <c r="CZ98" s="789"/>
      <c r="DA98" s="789"/>
      <c r="DB98" s="789"/>
      <c r="DC98" s="789"/>
      <c r="DD98" s="789"/>
      <c r="DE98" s="789"/>
      <c r="DF98" s="789"/>
      <c r="DG98" s="789"/>
      <c r="DH98" s="789"/>
      <c r="DI98" s="789"/>
      <c r="DJ98" s="789"/>
      <c r="DK98" s="789"/>
      <c r="DL98" s="789"/>
      <c r="DM98" s="789"/>
      <c r="DN98" s="789"/>
      <c r="DO98" s="789"/>
      <c r="DP98" s="789"/>
      <c r="DQ98" s="789"/>
      <c r="DR98" s="789"/>
      <c r="DS98" s="789"/>
      <c r="DT98" s="789"/>
      <c r="DU98" s="789"/>
      <c r="DV98" s="789"/>
      <c r="DW98" s="789"/>
      <c r="DX98" s="789"/>
      <c r="DY98" s="789"/>
      <c r="DZ98" s="789"/>
      <c r="EA98" s="789"/>
      <c r="EB98" s="789"/>
      <c r="EC98" s="789"/>
      <c r="ED98" s="789"/>
      <c r="EE98" s="789"/>
      <c r="EF98" s="789"/>
      <c r="EG98" s="789"/>
      <c r="EH98" s="789"/>
      <c r="EI98" s="789"/>
      <c r="EJ98" s="789"/>
      <c r="EK98" s="789"/>
      <c r="EL98" s="789"/>
      <c r="EM98" s="789"/>
      <c r="EN98" s="789"/>
      <c r="EO98" s="789"/>
      <c r="EP98" s="789"/>
      <c r="EQ98" s="789"/>
      <c r="ER98" s="789"/>
      <c r="ES98" s="789"/>
      <c r="ET98" s="789"/>
      <c r="EU98" s="789"/>
      <c r="EV98" s="789"/>
      <c r="EW98" s="789"/>
      <c r="EX98" s="789"/>
      <c r="EY98" s="789"/>
      <c r="EZ98" s="789"/>
      <c r="FA98" s="789"/>
      <c r="FB98" s="789"/>
      <c r="FC98" s="789"/>
      <c r="FD98" s="789"/>
      <c r="FE98" s="789"/>
      <c r="FF98" s="789"/>
      <c r="FG98" s="789"/>
      <c r="FH98" s="789"/>
      <c r="FI98" s="789"/>
      <c r="FJ98" s="789"/>
      <c r="FK98" s="789"/>
      <c r="FL98" s="789"/>
      <c r="FM98" s="789"/>
      <c r="FN98" s="789"/>
      <c r="FO98" s="789"/>
      <c r="FP98" s="789"/>
      <c r="FQ98" s="789"/>
      <c r="FR98" s="789"/>
      <c r="FS98" s="789"/>
    </row>
    <row r="99" spans="1:175" s="39" customFormat="1" ht="16.5" customHeight="1">
      <c r="A99" s="1206"/>
      <c r="B99" s="1355"/>
      <c r="C99" s="82"/>
      <c r="D99" s="38"/>
      <c r="E99" s="38"/>
      <c r="F99" s="38"/>
      <c r="G99" s="38"/>
      <c r="H99" s="38"/>
      <c r="I99" s="1212"/>
      <c r="J99" s="789"/>
      <c r="K99" s="789"/>
      <c r="L99" s="789"/>
      <c r="M99" s="789"/>
      <c r="N99" s="789"/>
      <c r="O99" s="789"/>
      <c r="P99" s="789"/>
      <c r="Q99" s="789"/>
      <c r="R99" s="789"/>
      <c r="S99" s="789"/>
      <c r="T99" s="789"/>
      <c r="U99" s="789"/>
      <c r="V99" s="789"/>
      <c r="W99" s="789"/>
      <c r="X99" s="789"/>
      <c r="Y99" s="789"/>
      <c r="Z99" s="789"/>
      <c r="AA99" s="789"/>
      <c r="AB99" s="789"/>
      <c r="AC99" s="789"/>
      <c r="AD99" s="789"/>
      <c r="AE99" s="789"/>
      <c r="AF99" s="789"/>
      <c r="AG99" s="789"/>
      <c r="AH99" s="789"/>
      <c r="AI99" s="789"/>
      <c r="AJ99" s="789"/>
      <c r="AK99" s="789"/>
      <c r="AL99" s="789"/>
      <c r="AM99" s="789"/>
      <c r="AN99" s="789"/>
      <c r="AO99" s="789"/>
      <c r="AP99" s="789"/>
      <c r="AQ99" s="789"/>
      <c r="AR99" s="789"/>
      <c r="AS99" s="789"/>
      <c r="AT99" s="789"/>
      <c r="AU99" s="789"/>
      <c r="AV99" s="789"/>
      <c r="AW99" s="789"/>
      <c r="AX99" s="789"/>
      <c r="AY99" s="789"/>
      <c r="AZ99" s="789"/>
      <c r="BA99" s="789"/>
      <c r="BB99" s="789"/>
      <c r="BC99" s="789"/>
      <c r="BD99" s="789"/>
      <c r="BE99" s="789"/>
      <c r="BF99" s="789"/>
      <c r="BG99" s="789"/>
      <c r="BH99" s="789"/>
      <c r="BI99" s="789"/>
      <c r="BJ99" s="789"/>
      <c r="BK99" s="789"/>
      <c r="BL99" s="789"/>
      <c r="BM99" s="789"/>
      <c r="BN99" s="789"/>
      <c r="BO99" s="789"/>
      <c r="BP99" s="789"/>
      <c r="BQ99" s="789"/>
      <c r="BR99" s="789"/>
      <c r="BS99" s="789"/>
      <c r="BT99" s="789"/>
      <c r="BU99" s="789"/>
      <c r="BV99" s="789"/>
      <c r="BW99" s="789"/>
      <c r="BX99" s="789"/>
      <c r="BY99" s="789"/>
      <c r="BZ99" s="789"/>
      <c r="CA99" s="789"/>
      <c r="CB99" s="789"/>
      <c r="CC99" s="789"/>
      <c r="CD99" s="789"/>
      <c r="CE99" s="789"/>
      <c r="CF99" s="789"/>
      <c r="CG99" s="789"/>
      <c r="CH99" s="789"/>
      <c r="CI99" s="789"/>
      <c r="CJ99" s="789"/>
      <c r="CK99" s="789"/>
      <c r="CL99" s="789"/>
      <c r="CM99" s="789"/>
      <c r="CN99" s="789"/>
      <c r="CO99" s="789"/>
      <c r="CP99" s="789"/>
      <c r="CQ99" s="789"/>
      <c r="CR99" s="789"/>
      <c r="CS99" s="789"/>
      <c r="CT99" s="789"/>
      <c r="CU99" s="789"/>
      <c r="CV99" s="789"/>
      <c r="CW99" s="789"/>
      <c r="CX99" s="789"/>
      <c r="CY99" s="789"/>
      <c r="CZ99" s="789"/>
      <c r="DA99" s="789"/>
      <c r="DB99" s="789"/>
      <c r="DC99" s="789"/>
      <c r="DD99" s="789"/>
      <c r="DE99" s="789"/>
      <c r="DF99" s="789"/>
      <c r="DG99" s="789"/>
      <c r="DH99" s="789"/>
      <c r="DI99" s="789"/>
      <c r="DJ99" s="789"/>
      <c r="DK99" s="789"/>
      <c r="DL99" s="789"/>
      <c r="DM99" s="789"/>
      <c r="DN99" s="789"/>
      <c r="DO99" s="789"/>
      <c r="DP99" s="789"/>
      <c r="DQ99" s="789"/>
      <c r="DR99" s="789"/>
      <c r="DS99" s="789"/>
      <c r="DT99" s="789"/>
      <c r="DU99" s="789"/>
      <c r="DV99" s="789"/>
      <c r="DW99" s="789"/>
      <c r="DX99" s="789"/>
      <c r="DY99" s="789"/>
      <c r="DZ99" s="789"/>
      <c r="EA99" s="789"/>
      <c r="EB99" s="789"/>
      <c r="EC99" s="789"/>
      <c r="ED99" s="789"/>
      <c r="EE99" s="789"/>
      <c r="EF99" s="789"/>
      <c r="EG99" s="789"/>
      <c r="EH99" s="789"/>
      <c r="EI99" s="789"/>
      <c r="EJ99" s="789"/>
      <c r="EK99" s="789"/>
      <c r="EL99" s="789"/>
      <c r="EM99" s="789"/>
      <c r="EN99" s="789"/>
      <c r="EO99" s="789"/>
      <c r="EP99" s="789"/>
      <c r="EQ99" s="789"/>
      <c r="ER99" s="789"/>
      <c r="ES99" s="789"/>
      <c r="ET99" s="789"/>
      <c r="EU99" s="789"/>
      <c r="EV99" s="789"/>
      <c r="EW99" s="789"/>
      <c r="EX99" s="789"/>
      <c r="EY99" s="789"/>
      <c r="EZ99" s="789"/>
      <c r="FA99" s="789"/>
      <c r="FB99" s="789"/>
      <c r="FC99" s="789"/>
      <c r="FD99" s="789"/>
      <c r="FE99" s="789"/>
      <c r="FF99" s="789"/>
      <c r="FG99" s="789"/>
      <c r="FH99" s="789"/>
      <c r="FI99" s="789"/>
      <c r="FJ99" s="789"/>
      <c r="FK99" s="789"/>
      <c r="FL99" s="789"/>
      <c r="FM99" s="789"/>
      <c r="FN99" s="789"/>
      <c r="FO99" s="789"/>
      <c r="FP99" s="789"/>
      <c r="FQ99" s="789"/>
      <c r="FR99" s="789"/>
      <c r="FS99" s="789"/>
    </row>
    <row r="100" spans="1:175" s="39" customFormat="1" ht="16.5" customHeight="1">
      <c r="A100" s="1206"/>
      <c r="B100" s="1356"/>
      <c r="C100" s="41" t="s">
        <v>379</v>
      </c>
      <c r="D100" s="42" t="s">
        <v>379</v>
      </c>
      <c r="E100" s="43" t="s">
        <v>486</v>
      </c>
      <c r="F100" s="42" t="s">
        <v>379</v>
      </c>
      <c r="G100" s="43"/>
      <c r="H100" s="71" t="s">
        <v>379</v>
      </c>
      <c r="I100" s="1213" t="s">
        <v>379</v>
      </c>
      <c r="J100" s="789"/>
      <c r="K100" s="789"/>
      <c r="L100" s="789"/>
      <c r="M100" s="789"/>
      <c r="N100" s="789"/>
      <c r="O100" s="789"/>
      <c r="P100" s="789"/>
      <c r="Q100" s="789"/>
      <c r="R100" s="789"/>
      <c r="S100" s="789"/>
      <c r="T100" s="789"/>
      <c r="U100" s="789"/>
      <c r="V100" s="789"/>
      <c r="W100" s="789"/>
      <c r="X100" s="789"/>
      <c r="Y100" s="789"/>
      <c r="Z100" s="789"/>
      <c r="AA100" s="789"/>
      <c r="AB100" s="789"/>
      <c r="AC100" s="789"/>
      <c r="AD100" s="789"/>
      <c r="AE100" s="789"/>
      <c r="AF100" s="789"/>
      <c r="AG100" s="789"/>
      <c r="AH100" s="789"/>
      <c r="AI100" s="789"/>
      <c r="AJ100" s="789"/>
      <c r="AK100" s="789"/>
      <c r="AL100" s="789"/>
      <c r="AM100" s="789"/>
      <c r="AN100" s="789"/>
      <c r="AO100" s="789"/>
      <c r="AP100" s="789"/>
      <c r="AQ100" s="789"/>
      <c r="AR100" s="789"/>
      <c r="AS100" s="789"/>
      <c r="AT100" s="789"/>
      <c r="AU100" s="789"/>
      <c r="AV100" s="789"/>
      <c r="AW100" s="789"/>
      <c r="AX100" s="789"/>
      <c r="AY100" s="789"/>
      <c r="AZ100" s="789"/>
      <c r="BA100" s="789"/>
      <c r="BB100" s="789"/>
      <c r="BC100" s="789"/>
      <c r="BD100" s="789"/>
      <c r="BE100" s="789"/>
      <c r="BF100" s="789"/>
      <c r="BG100" s="789"/>
      <c r="BH100" s="789"/>
      <c r="BI100" s="789"/>
      <c r="BJ100" s="789"/>
      <c r="BK100" s="789"/>
      <c r="BL100" s="789"/>
      <c r="BM100" s="789"/>
      <c r="BN100" s="789"/>
      <c r="BO100" s="789"/>
      <c r="BP100" s="789"/>
      <c r="BQ100" s="789"/>
      <c r="BR100" s="789"/>
      <c r="BS100" s="789"/>
      <c r="BT100" s="789"/>
      <c r="BU100" s="789"/>
      <c r="BV100" s="789"/>
      <c r="BW100" s="789"/>
      <c r="BX100" s="789"/>
      <c r="BY100" s="789"/>
      <c r="BZ100" s="789"/>
      <c r="CA100" s="789"/>
      <c r="CB100" s="789"/>
      <c r="CC100" s="789"/>
      <c r="CD100" s="789"/>
      <c r="CE100" s="789"/>
      <c r="CF100" s="789"/>
      <c r="CG100" s="789"/>
      <c r="CH100" s="789"/>
      <c r="CI100" s="789"/>
      <c r="CJ100" s="789"/>
      <c r="CK100" s="789"/>
      <c r="CL100" s="789"/>
      <c r="CM100" s="789"/>
      <c r="CN100" s="789"/>
      <c r="CO100" s="789"/>
      <c r="CP100" s="789"/>
      <c r="CQ100" s="789"/>
      <c r="CR100" s="789"/>
      <c r="CS100" s="789"/>
      <c r="CT100" s="789"/>
      <c r="CU100" s="789"/>
      <c r="CV100" s="789"/>
      <c r="CW100" s="789"/>
      <c r="CX100" s="789"/>
      <c r="CY100" s="789"/>
      <c r="CZ100" s="789"/>
      <c r="DA100" s="789"/>
      <c r="DB100" s="789"/>
      <c r="DC100" s="789"/>
      <c r="DD100" s="789"/>
      <c r="DE100" s="789"/>
      <c r="DF100" s="789"/>
      <c r="DG100" s="789"/>
      <c r="DH100" s="789"/>
      <c r="DI100" s="789"/>
      <c r="DJ100" s="789"/>
      <c r="DK100" s="789"/>
      <c r="DL100" s="789"/>
      <c r="DM100" s="789"/>
      <c r="DN100" s="789"/>
      <c r="DO100" s="789"/>
      <c r="DP100" s="789"/>
      <c r="DQ100" s="789"/>
      <c r="DR100" s="789"/>
      <c r="DS100" s="789"/>
      <c r="DT100" s="789"/>
      <c r="DU100" s="789"/>
      <c r="DV100" s="789"/>
      <c r="DW100" s="789"/>
      <c r="DX100" s="789"/>
      <c r="DY100" s="789"/>
      <c r="DZ100" s="789"/>
      <c r="EA100" s="789"/>
      <c r="EB100" s="789"/>
      <c r="EC100" s="789"/>
      <c r="ED100" s="789"/>
      <c r="EE100" s="789"/>
      <c r="EF100" s="789"/>
      <c r="EG100" s="789"/>
      <c r="EH100" s="789"/>
      <c r="EI100" s="789"/>
      <c r="EJ100" s="789"/>
      <c r="EK100" s="789"/>
      <c r="EL100" s="789"/>
      <c r="EM100" s="789"/>
      <c r="EN100" s="789"/>
      <c r="EO100" s="789"/>
      <c r="EP100" s="789"/>
      <c r="EQ100" s="789"/>
      <c r="ER100" s="789"/>
      <c r="ES100" s="789"/>
      <c r="ET100" s="789"/>
      <c r="EU100" s="789"/>
      <c r="EV100" s="789"/>
      <c r="EW100" s="789"/>
      <c r="EX100" s="789"/>
      <c r="EY100" s="789"/>
      <c r="EZ100" s="789"/>
      <c r="FA100" s="789"/>
      <c r="FB100" s="789"/>
      <c r="FC100" s="789"/>
      <c r="FD100" s="789"/>
      <c r="FE100" s="789"/>
      <c r="FF100" s="789"/>
      <c r="FG100" s="789"/>
      <c r="FH100" s="789"/>
      <c r="FI100" s="789"/>
      <c r="FJ100" s="789"/>
      <c r="FK100" s="789"/>
      <c r="FL100" s="789"/>
      <c r="FM100" s="789"/>
      <c r="FN100" s="789"/>
      <c r="FO100" s="789"/>
      <c r="FP100" s="789"/>
      <c r="FQ100" s="789"/>
      <c r="FR100" s="789"/>
      <c r="FS100" s="789"/>
    </row>
    <row r="101" spans="1:175" s="39" customFormat="1" ht="16.5" customHeight="1">
      <c r="A101" s="1206"/>
      <c r="B101" s="1356"/>
      <c r="C101" s="41"/>
      <c r="D101" s="43"/>
      <c r="E101" s="43" t="s">
        <v>326</v>
      </c>
      <c r="F101" s="43"/>
      <c r="G101" s="40"/>
      <c r="H101" s="38"/>
      <c r="I101" s="1212"/>
      <c r="J101" s="789"/>
      <c r="K101" s="789"/>
      <c r="L101" s="789"/>
      <c r="M101" s="789"/>
      <c r="N101" s="789"/>
      <c r="O101" s="789"/>
      <c r="P101" s="789"/>
      <c r="Q101" s="789"/>
      <c r="R101" s="789"/>
      <c r="S101" s="789"/>
      <c r="T101" s="789"/>
      <c r="U101" s="789"/>
      <c r="V101" s="789"/>
      <c r="W101" s="789"/>
      <c r="X101" s="789"/>
      <c r="Y101" s="789"/>
      <c r="Z101" s="789"/>
      <c r="AA101" s="789"/>
      <c r="AB101" s="789"/>
      <c r="AC101" s="789"/>
      <c r="AD101" s="789"/>
      <c r="AE101" s="789"/>
      <c r="AF101" s="789"/>
      <c r="AG101" s="789"/>
      <c r="AH101" s="789"/>
      <c r="AI101" s="789"/>
      <c r="AJ101" s="789"/>
      <c r="AK101" s="789"/>
      <c r="AL101" s="789"/>
      <c r="AM101" s="789"/>
      <c r="AN101" s="789"/>
      <c r="AO101" s="789"/>
      <c r="AP101" s="789"/>
      <c r="AQ101" s="789"/>
      <c r="AR101" s="789"/>
      <c r="AS101" s="789"/>
      <c r="AT101" s="789"/>
      <c r="AU101" s="789"/>
      <c r="AV101" s="789"/>
      <c r="AW101" s="789"/>
      <c r="AX101" s="789"/>
      <c r="AY101" s="789"/>
      <c r="AZ101" s="789"/>
      <c r="BA101" s="789"/>
      <c r="BB101" s="789"/>
      <c r="BC101" s="789"/>
      <c r="BD101" s="789"/>
      <c r="BE101" s="789"/>
      <c r="BF101" s="789"/>
      <c r="BG101" s="789"/>
      <c r="BH101" s="789"/>
      <c r="BI101" s="789"/>
      <c r="BJ101" s="789"/>
      <c r="BK101" s="789"/>
      <c r="BL101" s="789"/>
      <c r="BM101" s="789"/>
      <c r="BN101" s="789"/>
      <c r="BO101" s="789"/>
      <c r="BP101" s="789"/>
      <c r="BQ101" s="789"/>
      <c r="BR101" s="789"/>
      <c r="BS101" s="789"/>
      <c r="BT101" s="789"/>
      <c r="BU101" s="789"/>
      <c r="BV101" s="789"/>
      <c r="BW101" s="789"/>
      <c r="BX101" s="789"/>
      <c r="BY101" s="789"/>
      <c r="BZ101" s="789"/>
      <c r="CA101" s="789"/>
      <c r="CB101" s="789"/>
      <c r="CC101" s="789"/>
      <c r="CD101" s="789"/>
      <c r="CE101" s="789"/>
      <c r="CF101" s="789"/>
      <c r="CG101" s="789"/>
      <c r="CH101" s="789"/>
      <c r="CI101" s="789"/>
      <c r="CJ101" s="789"/>
      <c r="CK101" s="789"/>
      <c r="CL101" s="789"/>
      <c r="CM101" s="789"/>
      <c r="CN101" s="789"/>
      <c r="CO101" s="789"/>
      <c r="CP101" s="789"/>
      <c r="CQ101" s="789"/>
      <c r="CR101" s="789"/>
      <c r="CS101" s="789"/>
      <c r="CT101" s="789"/>
      <c r="CU101" s="789"/>
      <c r="CV101" s="789"/>
      <c r="CW101" s="789"/>
      <c r="CX101" s="789"/>
      <c r="CY101" s="789"/>
      <c r="CZ101" s="789"/>
      <c r="DA101" s="789"/>
      <c r="DB101" s="789"/>
      <c r="DC101" s="789"/>
      <c r="DD101" s="789"/>
      <c r="DE101" s="789"/>
      <c r="DF101" s="789"/>
      <c r="DG101" s="789"/>
      <c r="DH101" s="789"/>
      <c r="DI101" s="789"/>
      <c r="DJ101" s="789"/>
      <c r="DK101" s="789"/>
      <c r="DL101" s="789"/>
      <c r="DM101" s="789"/>
      <c r="DN101" s="789"/>
      <c r="DO101" s="789"/>
      <c r="DP101" s="789"/>
      <c r="DQ101" s="789"/>
      <c r="DR101" s="789"/>
      <c r="DS101" s="789"/>
      <c r="DT101" s="789"/>
      <c r="DU101" s="789"/>
      <c r="DV101" s="789"/>
      <c r="DW101" s="789"/>
      <c r="DX101" s="789"/>
      <c r="DY101" s="789"/>
      <c r="DZ101" s="789"/>
      <c r="EA101" s="789"/>
      <c r="EB101" s="789"/>
      <c r="EC101" s="789"/>
      <c r="ED101" s="789"/>
      <c r="EE101" s="789"/>
      <c r="EF101" s="789"/>
      <c r="EG101" s="789"/>
      <c r="EH101" s="789"/>
      <c r="EI101" s="789"/>
      <c r="EJ101" s="789"/>
      <c r="EK101" s="789"/>
      <c r="EL101" s="789"/>
      <c r="EM101" s="789"/>
      <c r="EN101" s="789"/>
      <c r="EO101" s="789"/>
      <c r="EP101" s="789"/>
      <c r="EQ101" s="789"/>
      <c r="ER101" s="789"/>
      <c r="ES101" s="789"/>
      <c r="ET101" s="789"/>
      <c r="EU101" s="789"/>
      <c r="EV101" s="789"/>
      <c r="EW101" s="789"/>
      <c r="EX101" s="789"/>
      <c r="EY101" s="789"/>
      <c r="EZ101" s="789"/>
      <c r="FA101" s="789"/>
      <c r="FB101" s="789"/>
      <c r="FC101" s="789"/>
      <c r="FD101" s="789"/>
      <c r="FE101" s="789"/>
      <c r="FF101" s="789"/>
      <c r="FG101" s="789"/>
      <c r="FH101" s="789"/>
      <c r="FI101" s="789"/>
      <c r="FJ101" s="789"/>
      <c r="FK101" s="789"/>
      <c r="FL101" s="789"/>
      <c r="FM101" s="789"/>
      <c r="FN101" s="789"/>
      <c r="FO101" s="789"/>
      <c r="FP101" s="789"/>
      <c r="FQ101" s="789"/>
      <c r="FR101" s="789"/>
      <c r="FS101" s="789"/>
    </row>
    <row r="102" spans="1:175" s="39" customFormat="1" ht="16.5" customHeight="1">
      <c r="A102" s="1206"/>
      <c r="B102" s="1356"/>
      <c r="C102" s="41"/>
      <c r="D102" s="43"/>
      <c r="E102" s="43"/>
      <c r="F102" s="43"/>
      <c r="G102" s="40"/>
      <c r="H102" s="38"/>
      <c r="I102" s="1212"/>
      <c r="J102" s="789"/>
      <c r="K102" s="789"/>
      <c r="L102" s="789"/>
      <c r="M102" s="789"/>
      <c r="N102" s="789"/>
      <c r="O102" s="789"/>
      <c r="P102" s="789"/>
      <c r="Q102" s="789"/>
      <c r="R102" s="789"/>
      <c r="S102" s="789"/>
      <c r="T102" s="789"/>
      <c r="U102" s="789"/>
      <c r="V102" s="789"/>
      <c r="W102" s="789"/>
      <c r="X102" s="789"/>
      <c r="Y102" s="789"/>
      <c r="Z102" s="789"/>
      <c r="AA102" s="789"/>
      <c r="AB102" s="789"/>
      <c r="AC102" s="789"/>
      <c r="AD102" s="789"/>
      <c r="AE102" s="789"/>
      <c r="AF102" s="789"/>
      <c r="AG102" s="789"/>
      <c r="AH102" s="789"/>
      <c r="AI102" s="789"/>
      <c r="AJ102" s="789"/>
      <c r="AK102" s="789"/>
      <c r="AL102" s="789"/>
      <c r="AM102" s="789"/>
      <c r="AN102" s="789"/>
      <c r="AO102" s="789"/>
      <c r="AP102" s="789"/>
      <c r="AQ102" s="789"/>
      <c r="AR102" s="789"/>
      <c r="AS102" s="789"/>
      <c r="AT102" s="789"/>
      <c r="AU102" s="789"/>
      <c r="AV102" s="789"/>
      <c r="AW102" s="789"/>
      <c r="AX102" s="789"/>
      <c r="AY102" s="789"/>
      <c r="AZ102" s="789"/>
      <c r="BA102" s="789"/>
      <c r="BB102" s="789"/>
      <c r="BC102" s="789"/>
      <c r="BD102" s="789"/>
      <c r="BE102" s="789"/>
      <c r="BF102" s="789"/>
      <c r="BG102" s="789"/>
      <c r="BH102" s="789"/>
      <c r="BI102" s="789"/>
      <c r="BJ102" s="789"/>
      <c r="BK102" s="789"/>
      <c r="BL102" s="789"/>
      <c r="BM102" s="789"/>
      <c r="BN102" s="789"/>
      <c r="BO102" s="789"/>
      <c r="BP102" s="789"/>
      <c r="BQ102" s="789"/>
      <c r="BR102" s="789"/>
      <c r="BS102" s="789"/>
      <c r="BT102" s="789"/>
      <c r="BU102" s="789"/>
      <c r="BV102" s="789"/>
      <c r="BW102" s="789"/>
      <c r="BX102" s="789"/>
      <c r="BY102" s="789"/>
      <c r="BZ102" s="789"/>
      <c r="CA102" s="789"/>
      <c r="CB102" s="789"/>
      <c r="CC102" s="789"/>
      <c r="CD102" s="789"/>
      <c r="CE102" s="789"/>
      <c r="CF102" s="789"/>
      <c r="CG102" s="789"/>
      <c r="CH102" s="789"/>
      <c r="CI102" s="789"/>
      <c r="CJ102" s="789"/>
      <c r="CK102" s="789"/>
      <c r="CL102" s="789"/>
      <c r="CM102" s="789"/>
      <c r="CN102" s="789"/>
      <c r="CO102" s="789"/>
      <c r="CP102" s="789"/>
      <c r="CQ102" s="789"/>
      <c r="CR102" s="789"/>
      <c r="CS102" s="789"/>
      <c r="CT102" s="789"/>
      <c r="CU102" s="789"/>
      <c r="CV102" s="789"/>
      <c r="CW102" s="789"/>
      <c r="CX102" s="789"/>
      <c r="CY102" s="789"/>
      <c r="CZ102" s="789"/>
      <c r="DA102" s="789"/>
      <c r="DB102" s="789"/>
      <c r="DC102" s="789"/>
      <c r="DD102" s="789"/>
      <c r="DE102" s="789"/>
      <c r="DF102" s="789"/>
      <c r="DG102" s="789"/>
      <c r="DH102" s="789"/>
      <c r="DI102" s="789"/>
      <c r="DJ102" s="789"/>
      <c r="DK102" s="789"/>
      <c r="DL102" s="789"/>
      <c r="DM102" s="789"/>
      <c r="DN102" s="789"/>
      <c r="DO102" s="789"/>
      <c r="DP102" s="789"/>
      <c r="DQ102" s="789"/>
      <c r="DR102" s="789"/>
      <c r="DS102" s="789"/>
      <c r="DT102" s="789"/>
      <c r="DU102" s="789"/>
      <c r="DV102" s="789"/>
      <c r="DW102" s="789"/>
      <c r="DX102" s="789"/>
      <c r="DY102" s="789"/>
      <c r="DZ102" s="789"/>
      <c r="EA102" s="789"/>
      <c r="EB102" s="789"/>
      <c r="EC102" s="789"/>
      <c r="ED102" s="789"/>
      <c r="EE102" s="789"/>
      <c r="EF102" s="789"/>
      <c r="EG102" s="789"/>
      <c r="EH102" s="789"/>
      <c r="EI102" s="789"/>
      <c r="EJ102" s="789"/>
      <c r="EK102" s="789"/>
      <c r="EL102" s="789"/>
      <c r="EM102" s="789"/>
      <c r="EN102" s="789"/>
      <c r="EO102" s="789"/>
      <c r="EP102" s="789"/>
      <c r="EQ102" s="789"/>
      <c r="ER102" s="789"/>
      <c r="ES102" s="789"/>
      <c r="ET102" s="789"/>
      <c r="EU102" s="789"/>
      <c r="EV102" s="789"/>
      <c r="EW102" s="789"/>
      <c r="EX102" s="789"/>
      <c r="EY102" s="789"/>
      <c r="EZ102" s="789"/>
      <c r="FA102" s="789"/>
      <c r="FB102" s="789"/>
      <c r="FC102" s="789"/>
      <c r="FD102" s="789"/>
      <c r="FE102" s="789"/>
      <c r="FF102" s="789"/>
      <c r="FG102" s="789"/>
      <c r="FH102" s="789"/>
      <c r="FI102" s="789"/>
      <c r="FJ102" s="789"/>
      <c r="FK102" s="789"/>
      <c r="FL102" s="789"/>
      <c r="FM102" s="789"/>
      <c r="FN102" s="789"/>
      <c r="FO102" s="789"/>
      <c r="FP102" s="789"/>
      <c r="FQ102" s="789"/>
      <c r="FR102" s="789"/>
      <c r="FS102" s="789"/>
    </row>
    <row r="103" spans="1:175" s="39" customFormat="1" ht="16.5" customHeight="1">
      <c r="A103" s="1206"/>
      <c r="B103" s="1356"/>
      <c r="C103" s="41" t="s">
        <v>500</v>
      </c>
      <c r="D103" s="43"/>
      <c r="E103" s="43"/>
      <c r="F103" s="43"/>
      <c r="G103" s="40"/>
      <c r="H103" s="38"/>
      <c r="I103" s="1212"/>
      <c r="J103" s="789"/>
      <c r="K103" s="789"/>
      <c r="L103" s="789"/>
      <c r="M103" s="789"/>
      <c r="N103" s="789"/>
      <c r="O103" s="789"/>
      <c r="P103" s="789"/>
      <c r="Q103" s="789"/>
      <c r="R103" s="789"/>
      <c r="S103" s="789"/>
      <c r="T103" s="789"/>
      <c r="U103" s="789"/>
      <c r="V103" s="789"/>
      <c r="W103" s="789"/>
      <c r="X103" s="789"/>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789"/>
      <c r="AY103" s="789"/>
      <c r="AZ103" s="789"/>
      <c r="BA103" s="789"/>
      <c r="BB103" s="789"/>
      <c r="BC103" s="789"/>
      <c r="BD103" s="789"/>
      <c r="BE103" s="789"/>
      <c r="BF103" s="789"/>
      <c r="BG103" s="789"/>
      <c r="BH103" s="789"/>
      <c r="BI103" s="789"/>
      <c r="BJ103" s="789"/>
      <c r="BK103" s="789"/>
      <c r="BL103" s="789"/>
      <c r="BM103" s="789"/>
      <c r="BN103" s="789"/>
      <c r="BO103" s="789"/>
      <c r="BP103" s="789"/>
      <c r="BQ103" s="789"/>
      <c r="BR103" s="789"/>
      <c r="BS103" s="789"/>
      <c r="BT103" s="789"/>
      <c r="BU103" s="789"/>
      <c r="BV103" s="789"/>
      <c r="BW103" s="789"/>
      <c r="BX103" s="789"/>
      <c r="BY103" s="789"/>
      <c r="BZ103" s="789"/>
      <c r="CA103" s="789"/>
      <c r="CB103" s="789"/>
      <c r="CC103" s="789"/>
      <c r="CD103" s="789"/>
      <c r="CE103" s="789"/>
      <c r="CF103" s="789"/>
      <c r="CG103" s="789"/>
      <c r="CH103" s="789"/>
      <c r="CI103" s="789"/>
      <c r="CJ103" s="789"/>
      <c r="CK103" s="789"/>
      <c r="CL103" s="789"/>
      <c r="CM103" s="789"/>
      <c r="CN103" s="789"/>
      <c r="CO103" s="789"/>
      <c r="CP103" s="789"/>
      <c r="CQ103" s="789"/>
      <c r="CR103" s="789"/>
      <c r="CS103" s="789"/>
      <c r="CT103" s="789"/>
      <c r="CU103" s="789"/>
      <c r="CV103" s="789"/>
      <c r="CW103" s="789"/>
      <c r="CX103" s="789"/>
      <c r="CY103" s="789"/>
      <c r="CZ103" s="789"/>
      <c r="DA103" s="789"/>
      <c r="DB103" s="789"/>
      <c r="DC103" s="789"/>
      <c r="DD103" s="789"/>
      <c r="DE103" s="789"/>
      <c r="DF103" s="789"/>
      <c r="DG103" s="789"/>
      <c r="DH103" s="789"/>
      <c r="DI103" s="789"/>
      <c r="DJ103" s="789"/>
      <c r="DK103" s="789"/>
      <c r="DL103" s="789"/>
      <c r="DM103" s="789"/>
      <c r="DN103" s="789"/>
      <c r="DO103" s="789"/>
      <c r="DP103" s="789"/>
      <c r="DQ103" s="789"/>
      <c r="DR103" s="789"/>
      <c r="DS103" s="789"/>
      <c r="DT103" s="789"/>
      <c r="DU103" s="789"/>
      <c r="DV103" s="789"/>
      <c r="DW103" s="789"/>
      <c r="DX103" s="789"/>
      <c r="DY103" s="789"/>
      <c r="DZ103" s="789"/>
      <c r="EA103" s="789"/>
      <c r="EB103" s="789"/>
      <c r="EC103" s="789"/>
      <c r="ED103" s="789"/>
      <c r="EE103" s="789"/>
      <c r="EF103" s="789"/>
      <c r="EG103" s="789"/>
      <c r="EH103" s="789"/>
      <c r="EI103" s="789"/>
      <c r="EJ103" s="789"/>
      <c r="EK103" s="789"/>
      <c r="EL103" s="789"/>
      <c r="EM103" s="789"/>
      <c r="EN103" s="789"/>
      <c r="EO103" s="789"/>
      <c r="EP103" s="789"/>
      <c r="EQ103" s="789"/>
      <c r="ER103" s="789"/>
      <c r="ES103" s="789"/>
      <c r="ET103" s="789"/>
      <c r="EU103" s="789"/>
      <c r="EV103" s="789"/>
      <c r="EW103" s="789"/>
      <c r="EX103" s="789"/>
      <c r="EY103" s="789"/>
      <c r="EZ103" s="789"/>
      <c r="FA103" s="789"/>
      <c r="FB103" s="789"/>
      <c r="FC103" s="789"/>
      <c r="FD103" s="789"/>
      <c r="FE103" s="789"/>
      <c r="FF103" s="789"/>
      <c r="FG103" s="789"/>
      <c r="FH103" s="789"/>
      <c r="FI103" s="789"/>
      <c r="FJ103" s="789"/>
      <c r="FK103" s="789"/>
      <c r="FL103" s="789"/>
      <c r="FM103" s="789"/>
      <c r="FN103" s="789"/>
      <c r="FO103" s="789"/>
      <c r="FP103" s="789"/>
      <c r="FQ103" s="789"/>
      <c r="FR103" s="789"/>
      <c r="FS103" s="789"/>
    </row>
    <row r="104" spans="1:175" s="55" customFormat="1" ht="16.5" customHeight="1">
      <c r="A104" s="1206"/>
      <c r="B104" s="1356"/>
      <c r="C104" s="41" t="s">
        <v>501</v>
      </c>
      <c r="D104" s="43"/>
      <c r="E104" s="43"/>
      <c r="F104" s="40"/>
      <c r="G104" s="40"/>
      <c r="H104" s="38"/>
      <c r="I104" s="1212"/>
      <c r="J104" s="789"/>
      <c r="K104" s="789"/>
      <c r="L104" s="789"/>
      <c r="M104" s="789"/>
      <c r="N104" s="789"/>
      <c r="O104" s="789"/>
      <c r="P104" s="789"/>
      <c r="Q104" s="789"/>
      <c r="R104" s="789"/>
      <c r="S104" s="789"/>
      <c r="T104" s="789"/>
      <c r="U104" s="789"/>
      <c r="V104" s="789"/>
      <c r="W104" s="1203"/>
      <c r="X104" s="1203"/>
      <c r="Y104" s="1203"/>
      <c r="Z104" s="1203"/>
      <c r="AA104" s="1203"/>
      <c r="AB104" s="1203"/>
      <c r="AC104" s="1203"/>
      <c r="AD104" s="1203"/>
      <c r="AE104" s="1203"/>
      <c r="AF104" s="1203"/>
      <c r="AG104" s="1203"/>
      <c r="AH104" s="1203"/>
      <c r="AI104" s="1203"/>
      <c r="AJ104" s="1203"/>
      <c r="AK104" s="1203"/>
      <c r="AL104" s="1203"/>
      <c r="AM104" s="1203"/>
      <c r="AN104" s="1203"/>
      <c r="AO104" s="1203"/>
      <c r="AP104" s="1203"/>
      <c r="AQ104" s="1203"/>
      <c r="AR104" s="1203"/>
      <c r="AS104" s="1203"/>
      <c r="AT104" s="1203"/>
      <c r="AU104" s="1203"/>
      <c r="AV104" s="1203"/>
      <c r="AW104" s="1203"/>
      <c r="AX104" s="1203"/>
      <c r="AY104" s="1203"/>
      <c r="AZ104" s="1203"/>
      <c r="BA104" s="1203"/>
      <c r="BB104" s="1203"/>
      <c r="BC104" s="1203"/>
      <c r="BD104" s="1203"/>
      <c r="BE104" s="1203"/>
      <c r="BF104" s="1203"/>
      <c r="BG104" s="1203"/>
      <c r="BH104" s="1203"/>
      <c r="BI104" s="1203"/>
      <c r="BJ104" s="1203"/>
      <c r="BK104" s="1203"/>
      <c r="BL104" s="1203"/>
      <c r="BM104" s="1203"/>
      <c r="BN104" s="1203"/>
      <c r="BO104" s="1203"/>
      <c r="BP104" s="1203"/>
      <c r="BQ104" s="1203"/>
      <c r="BR104" s="1203"/>
      <c r="BS104" s="1203"/>
      <c r="BT104" s="1203"/>
      <c r="BU104" s="1203"/>
      <c r="BV104" s="1203"/>
      <c r="BW104" s="1203"/>
      <c r="BX104" s="1203"/>
      <c r="BY104" s="1203"/>
      <c r="BZ104" s="1203"/>
      <c r="CA104" s="1203"/>
      <c r="CB104" s="1203"/>
      <c r="CC104" s="1203"/>
      <c r="CD104" s="1203"/>
      <c r="CE104" s="1203"/>
      <c r="CF104" s="1203"/>
      <c r="CG104" s="1203"/>
      <c r="CH104" s="1203"/>
      <c r="CI104" s="1203"/>
      <c r="CJ104" s="1203"/>
      <c r="CK104" s="1203"/>
      <c r="CL104" s="1203"/>
      <c r="CM104" s="1203"/>
      <c r="CN104" s="1203"/>
      <c r="CO104" s="1203"/>
      <c r="CP104" s="1203"/>
      <c r="CQ104" s="1203"/>
      <c r="CR104" s="1203"/>
      <c r="CS104" s="1203"/>
      <c r="CT104" s="1203"/>
      <c r="CU104" s="1203"/>
      <c r="CV104" s="1203"/>
      <c r="CW104" s="1203"/>
      <c r="CX104" s="1203"/>
      <c r="CY104" s="1203"/>
      <c r="CZ104" s="1203"/>
      <c r="DA104" s="1203"/>
      <c r="DB104" s="1203"/>
      <c r="DC104" s="1203"/>
      <c r="DD104" s="1203"/>
      <c r="DE104" s="1203"/>
      <c r="DF104" s="1203"/>
      <c r="DG104" s="1203"/>
      <c r="DH104" s="1203"/>
      <c r="DI104" s="1203"/>
      <c r="DJ104" s="1203"/>
      <c r="DK104" s="1203"/>
      <c r="DL104" s="1203"/>
      <c r="DM104" s="1203"/>
      <c r="DN104" s="1203"/>
      <c r="DO104" s="1203"/>
      <c r="DP104" s="1203"/>
      <c r="DQ104" s="1203"/>
      <c r="DR104" s="1203"/>
      <c r="DS104" s="1203"/>
      <c r="DT104" s="1203"/>
      <c r="DU104" s="1203"/>
      <c r="DV104" s="1203"/>
      <c r="DW104" s="1203"/>
      <c r="DX104" s="1203"/>
      <c r="DY104" s="1203"/>
      <c r="DZ104" s="1203"/>
      <c r="EA104" s="1203"/>
      <c r="EB104" s="1203"/>
      <c r="EC104" s="1203"/>
      <c r="ED104" s="1203"/>
      <c r="EE104" s="1203"/>
      <c r="EF104" s="1203"/>
      <c r="EG104" s="1203"/>
      <c r="EH104" s="1203"/>
      <c r="EI104" s="1203"/>
      <c r="EJ104" s="1203"/>
      <c r="EK104" s="1203"/>
      <c r="EL104" s="1203"/>
      <c r="EM104" s="1203"/>
      <c r="EN104" s="1203"/>
      <c r="EO104" s="1203"/>
      <c r="EP104" s="1203"/>
      <c r="EQ104" s="1203"/>
      <c r="ER104" s="1203"/>
      <c r="ES104" s="1203"/>
      <c r="ET104" s="1203"/>
      <c r="EU104" s="1203"/>
      <c r="EV104" s="1203"/>
      <c r="EW104" s="1203"/>
      <c r="EX104" s="1203"/>
      <c r="EY104" s="1203"/>
      <c r="EZ104" s="1203"/>
      <c r="FA104" s="1203"/>
      <c r="FB104" s="1203"/>
      <c r="FC104" s="1203"/>
      <c r="FD104" s="1203"/>
      <c r="FE104" s="1203"/>
      <c r="FF104" s="1203"/>
      <c r="FG104" s="1203"/>
      <c r="FH104" s="1203"/>
      <c r="FI104" s="1203"/>
      <c r="FJ104" s="1203"/>
      <c r="FK104" s="1203"/>
      <c r="FL104" s="1203"/>
      <c r="FM104" s="1203"/>
      <c r="FN104" s="1203"/>
      <c r="FO104" s="1203"/>
      <c r="FP104" s="1203"/>
      <c r="FQ104" s="1203"/>
      <c r="FR104" s="1203"/>
      <c r="FS104" s="1203"/>
    </row>
    <row r="105" spans="1:175" s="371" customFormat="1" ht="16.5" customHeight="1">
      <c r="A105" s="789"/>
      <c r="B105" s="1356"/>
      <c r="C105" s="41" t="s">
        <v>502</v>
      </c>
      <c r="D105" s="43"/>
      <c r="E105" s="43"/>
      <c r="F105" s="40"/>
      <c r="G105" s="40"/>
      <c r="H105" s="38"/>
      <c r="I105" s="1212"/>
      <c r="J105" s="789"/>
      <c r="K105" s="789"/>
      <c r="L105" s="789"/>
      <c r="M105" s="789"/>
      <c r="N105" s="789"/>
      <c r="O105" s="789"/>
      <c r="P105" s="789"/>
      <c r="Q105" s="789"/>
      <c r="R105" s="789"/>
      <c r="S105" s="789"/>
      <c r="T105" s="789"/>
      <c r="U105" s="789"/>
      <c r="V105" s="789"/>
      <c r="W105" s="1204"/>
      <c r="X105" s="1204"/>
      <c r="Y105" s="1204"/>
      <c r="Z105" s="1204"/>
      <c r="AA105" s="1204"/>
      <c r="AB105" s="1204"/>
      <c r="AC105" s="1204"/>
      <c r="AD105" s="1204"/>
      <c r="AE105" s="1204"/>
      <c r="AF105" s="1204"/>
      <c r="AG105" s="1204"/>
      <c r="AH105" s="1204"/>
      <c r="AI105" s="1204"/>
      <c r="AJ105" s="1204"/>
      <c r="AK105" s="1204"/>
      <c r="AL105" s="1204"/>
      <c r="AM105" s="1204"/>
      <c r="AN105" s="1204"/>
      <c r="AO105" s="1204"/>
      <c r="AP105" s="1204"/>
      <c r="AQ105" s="1204"/>
      <c r="AR105" s="1204"/>
      <c r="AS105" s="1204"/>
      <c r="AT105" s="1204"/>
      <c r="AU105" s="1204"/>
      <c r="AV105" s="1204"/>
      <c r="AW105" s="1204"/>
      <c r="AX105" s="1204"/>
      <c r="AY105" s="1204"/>
      <c r="AZ105" s="1204"/>
      <c r="BA105" s="1204"/>
      <c r="BB105" s="1204"/>
      <c r="BC105" s="1204"/>
      <c r="BD105" s="1204"/>
      <c r="BE105" s="1204"/>
      <c r="BF105" s="1204"/>
      <c r="BG105" s="1204"/>
      <c r="BH105" s="1204"/>
      <c r="BI105" s="1204"/>
      <c r="BJ105" s="1204"/>
      <c r="BK105" s="1204"/>
      <c r="BL105" s="1204"/>
      <c r="BM105" s="1204"/>
      <c r="BN105" s="1204"/>
      <c r="BO105" s="1204"/>
      <c r="BP105" s="1204"/>
      <c r="BQ105" s="1204"/>
      <c r="BR105" s="1204"/>
      <c r="BS105" s="1204"/>
      <c r="BT105" s="1204"/>
      <c r="BU105" s="1204"/>
      <c r="BV105" s="1204"/>
      <c r="BW105" s="1204"/>
      <c r="BX105" s="1204"/>
      <c r="BY105" s="1204"/>
      <c r="BZ105" s="1204"/>
      <c r="CA105" s="1204"/>
      <c r="CB105" s="1204"/>
      <c r="CC105" s="1204"/>
      <c r="CD105" s="1204"/>
      <c r="CE105" s="1204"/>
      <c r="CF105" s="1204"/>
      <c r="CG105" s="1204"/>
      <c r="CH105" s="1204"/>
      <c r="CI105" s="1204"/>
      <c r="CJ105" s="1204"/>
      <c r="CK105" s="1204"/>
      <c r="CL105" s="1204"/>
      <c r="CM105" s="1204"/>
      <c r="CN105" s="1204"/>
      <c r="CO105" s="1204"/>
      <c r="CP105" s="1204"/>
      <c r="CQ105" s="1204"/>
      <c r="CR105" s="1204"/>
      <c r="CS105" s="1204"/>
      <c r="CT105" s="1204"/>
      <c r="CU105" s="1204"/>
      <c r="CV105" s="1204"/>
      <c r="CW105" s="1204"/>
      <c r="CX105" s="1204"/>
      <c r="CY105" s="1204"/>
      <c r="CZ105" s="1204"/>
      <c r="DA105" s="1204"/>
      <c r="DB105" s="1204"/>
      <c r="DC105" s="1204"/>
      <c r="DD105" s="1204"/>
      <c r="DE105" s="1204"/>
      <c r="DF105" s="1204"/>
      <c r="DG105" s="1204"/>
      <c r="DH105" s="1204"/>
      <c r="DI105" s="1204"/>
      <c r="DJ105" s="1204"/>
      <c r="DK105" s="1204"/>
      <c r="DL105" s="1204"/>
      <c r="DM105" s="1204"/>
      <c r="DN105" s="1204"/>
      <c r="DO105" s="1204"/>
      <c r="DP105" s="1204"/>
      <c r="DQ105" s="1204"/>
      <c r="DR105" s="1204"/>
      <c r="DS105" s="1204"/>
      <c r="DT105" s="1204"/>
      <c r="DU105" s="1204"/>
      <c r="DV105" s="1204"/>
      <c r="DW105" s="1204"/>
      <c r="DX105" s="1204"/>
      <c r="DY105" s="1204"/>
      <c r="DZ105" s="1204"/>
      <c r="EA105" s="1204"/>
      <c r="EB105" s="1204"/>
      <c r="EC105" s="1204"/>
      <c r="ED105" s="1204"/>
      <c r="EE105" s="1204"/>
      <c r="EF105" s="1204"/>
      <c r="EG105" s="1204"/>
      <c r="EH105" s="1204"/>
      <c r="EI105" s="1204"/>
      <c r="EJ105" s="1204"/>
      <c r="EK105" s="1204"/>
      <c r="EL105" s="1204"/>
      <c r="EM105" s="1204"/>
      <c r="EN105" s="1204"/>
      <c r="EO105" s="1204"/>
      <c r="EP105" s="1204"/>
      <c r="EQ105" s="1204"/>
      <c r="ER105" s="1204"/>
      <c r="ES105" s="1204"/>
      <c r="ET105" s="1204"/>
      <c r="EU105" s="1204"/>
      <c r="EV105" s="1204"/>
      <c r="EW105" s="1204"/>
      <c r="EX105" s="1204"/>
      <c r="EY105" s="1204"/>
      <c r="EZ105" s="1204"/>
      <c r="FA105" s="1204"/>
      <c r="FB105" s="1204"/>
      <c r="FC105" s="1204"/>
      <c r="FD105" s="1204"/>
      <c r="FE105" s="1204"/>
      <c r="FF105" s="1204"/>
      <c r="FG105" s="1204"/>
      <c r="FH105" s="1204"/>
      <c r="FI105" s="1204"/>
      <c r="FJ105" s="1204"/>
      <c r="FK105" s="1204"/>
      <c r="FL105" s="1204"/>
      <c r="FM105" s="1204"/>
      <c r="FN105" s="1204"/>
      <c r="FO105" s="1204"/>
      <c r="FP105" s="1204"/>
      <c r="FQ105" s="1204"/>
      <c r="FR105" s="1204"/>
      <c r="FS105" s="1204"/>
    </row>
    <row r="106" spans="1:175" ht="16.5" customHeight="1">
      <c r="A106" s="86"/>
      <c r="B106" s="1356"/>
      <c r="C106" s="41" t="s">
        <v>503</v>
      </c>
      <c r="D106" s="43"/>
      <c r="E106" s="43"/>
      <c r="F106" s="40"/>
      <c r="G106" s="40"/>
      <c r="H106" s="38"/>
      <c r="I106" s="1212"/>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c r="DU106" s="86"/>
      <c r="DV106" s="86"/>
      <c r="DW106" s="86"/>
      <c r="DX106" s="86"/>
      <c r="DY106" s="86"/>
      <c r="DZ106" s="86"/>
      <c r="EA106" s="86"/>
      <c r="EB106" s="86"/>
      <c r="EC106" s="86"/>
      <c r="ED106" s="86"/>
      <c r="EE106" s="86"/>
      <c r="EF106" s="86"/>
      <c r="EG106" s="86"/>
      <c r="EH106" s="86"/>
      <c r="EI106" s="86"/>
      <c r="EJ106" s="86"/>
      <c r="EK106" s="86"/>
      <c r="EL106" s="86"/>
      <c r="EM106" s="86"/>
      <c r="EN106" s="86"/>
      <c r="EO106" s="86"/>
      <c r="EP106" s="86"/>
      <c r="EQ106" s="86"/>
      <c r="ER106" s="86"/>
      <c r="ES106" s="86"/>
      <c r="ET106" s="86"/>
      <c r="EU106" s="86"/>
      <c r="EV106" s="86"/>
      <c r="EW106" s="86"/>
      <c r="EX106" s="86"/>
      <c r="EY106" s="86"/>
      <c r="EZ106" s="86"/>
      <c r="FA106" s="86"/>
      <c r="FB106" s="86"/>
      <c r="FC106" s="86"/>
      <c r="FD106" s="86"/>
      <c r="FE106" s="86"/>
      <c r="FF106" s="86"/>
      <c r="FG106" s="86"/>
      <c r="FH106" s="86"/>
      <c r="FI106" s="86"/>
      <c r="FJ106" s="86"/>
      <c r="FK106" s="86"/>
      <c r="FL106" s="86"/>
      <c r="FM106" s="86"/>
      <c r="FN106" s="86"/>
      <c r="FO106" s="86"/>
      <c r="FP106" s="86"/>
      <c r="FQ106" s="86"/>
      <c r="FR106" s="86"/>
      <c r="FS106" s="86"/>
    </row>
    <row r="107" spans="1:175" ht="16.5" customHeight="1">
      <c r="A107" s="86"/>
      <c r="B107" s="1357"/>
      <c r="C107" s="1351"/>
      <c r="D107" s="40"/>
      <c r="E107" s="40"/>
      <c r="F107" s="40"/>
      <c r="G107" s="40"/>
      <c r="H107" s="38"/>
      <c r="I107" s="1212"/>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c r="DG107" s="86"/>
      <c r="DH107" s="86"/>
      <c r="DI107" s="86"/>
      <c r="DJ107" s="86"/>
      <c r="DK107" s="86"/>
      <c r="DL107" s="86"/>
      <c r="DM107" s="86"/>
      <c r="DN107" s="86"/>
      <c r="DO107" s="86"/>
      <c r="DP107" s="86"/>
      <c r="DQ107" s="86"/>
      <c r="DR107" s="86"/>
      <c r="DS107" s="86"/>
      <c r="DT107" s="86"/>
      <c r="DU107" s="86"/>
      <c r="DV107" s="86"/>
      <c r="DW107" s="86"/>
      <c r="DX107" s="86"/>
      <c r="DY107" s="86"/>
      <c r="DZ107" s="86"/>
      <c r="EA107" s="86"/>
      <c r="EB107" s="86"/>
      <c r="EC107" s="86"/>
      <c r="ED107" s="86"/>
      <c r="EE107" s="86"/>
      <c r="EF107" s="86"/>
      <c r="EG107" s="86"/>
      <c r="EH107" s="86"/>
      <c r="EI107" s="86"/>
      <c r="EJ107" s="86"/>
      <c r="EK107" s="86"/>
      <c r="EL107" s="86"/>
      <c r="EM107" s="86"/>
      <c r="EN107" s="86"/>
      <c r="EO107" s="86"/>
      <c r="EP107" s="86"/>
      <c r="EQ107" s="86"/>
      <c r="ER107" s="86"/>
      <c r="ES107" s="86"/>
      <c r="ET107" s="86"/>
      <c r="EU107" s="86"/>
      <c r="EV107" s="86"/>
      <c r="EW107" s="86"/>
      <c r="EX107" s="86"/>
      <c r="EY107" s="86"/>
      <c r="EZ107" s="86"/>
      <c r="FA107" s="86"/>
      <c r="FB107" s="86"/>
      <c r="FC107" s="86"/>
      <c r="FD107" s="86"/>
      <c r="FE107" s="86"/>
      <c r="FF107" s="86"/>
      <c r="FG107" s="86"/>
      <c r="FH107" s="86"/>
      <c r="FI107" s="86"/>
      <c r="FJ107" s="86"/>
      <c r="FK107" s="86"/>
      <c r="FL107" s="86"/>
      <c r="FM107" s="86"/>
      <c r="FN107" s="86"/>
      <c r="FO107" s="86"/>
      <c r="FP107" s="86"/>
      <c r="FQ107" s="86"/>
      <c r="FR107" s="86"/>
      <c r="FS107" s="86"/>
    </row>
    <row r="108" spans="1:175" s="1200" customFormat="1" ht="16.5" customHeight="1">
      <c r="A108" s="86"/>
      <c r="B108" s="1358"/>
      <c r="C108" s="1215"/>
      <c r="D108" s="1214"/>
      <c r="E108" s="1214"/>
      <c r="F108" s="1214"/>
      <c r="G108" s="1214"/>
      <c r="H108" s="1216"/>
      <c r="I108" s="1217"/>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c r="EN108" s="86"/>
      <c r="EO108" s="86"/>
      <c r="EP108" s="86"/>
      <c r="EQ108" s="86"/>
      <c r="ER108" s="86"/>
      <c r="ES108" s="86"/>
      <c r="ET108" s="86"/>
      <c r="EU108" s="86"/>
      <c r="EV108" s="86"/>
      <c r="EW108" s="86"/>
      <c r="EX108" s="86"/>
      <c r="EY108" s="86"/>
      <c r="EZ108" s="86"/>
      <c r="FA108" s="86"/>
      <c r="FB108" s="86"/>
      <c r="FC108" s="86"/>
      <c r="FD108" s="86"/>
      <c r="FE108" s="86"/>
      <c r="FF108" s="86"/>
      <c r="FG108" s="86"/>
      <c r="FH108" s="86"/>
      <c r="FI108" s="86"/>
      <c r="FJ108" s="86"/>
      <c r="FK108" s="86"/>
      <c r="FL108" s="86"/>
      <c r="FM108" s="86"/>
      <c r="FN108" s="86"/>
      <c r="FO108" s="86"/>
      <c r="FP108" s="86"/>
      <c r="FQ108" s="86"/>
      <c r="FR108" s="86"/>
      <c r="FS108" s="86"/>
    </row>
    <row r="110" spans="2:9" s="279" customFormat="1" ht="16.5" customHeight="1">
      <c r="B110" s="280"/>
      <c r="C110" s="280"/>
      <c r="D110" s="281"/>
      <c r="E110" s="282"/>
      <c r="H110" s="283"/>
      <c r="I110" s="284"/>
    </row>
  </sheetData>
  <mergeCells count="17">
    <mergeCell ref="G80:I80"/>
    <mergeCell ref="G81:I81"/>
    <mergeCell ref="G82:I82"/>
    <mergeCell ref="D20:E20"/>
    <mergeCell ref="G76:I76"/>
    <mergeCell ref="G77:I77"/>
    <mergeCell ref="G78:I78"/>
    <mergeCell ref="G79:I79"/>
    <mergeCell ref="H11:I11"/>
    <mergeCell ref="E3:H3"/>
    <mergeCell ref="E4:H4"/>
    <mergeCell ref="E5:H5"/>
    <mergeCell ref="B8:I8"/>
    <mergeCell ref="B9:I9"/>
    <mergeCell ref="B10:I10"/>
    <mergeCell ref="C4:D5"/>
    <mergeCell ref="C3:D3"/>
  </mergeCells>
  <hyperlinks>
    <hyperlink ref="G76" r:id="rId1" display="http://ieee802.org/secmail/msg03935.html"/>
    <hyperlink ref="G77" r:id="rId2" display="http://ieee802.org/secmail/msg03995.html"/>
    <hyperlink ref="G78" r:id="rId3" display="http://ieee802.org/secmail/msg03995.html"/>
    <hyperlink ref="G79" r:id="rId4" display="http://ieee802.org/secmail/msg03973.html"/>
    <hyperlink ref="G80" r:id="rId5" display="http://ieee802.org/secmail/msg03937.html"/>
    <hyperlink ref="G81" r:id="rId6" display="http://ieee802.org/secmail/msg03971.html"/>
    <hyperlink ref="G82" r:id="rId7" display="http://ieee802.org/secmail/msg03971.html"/>
  </hyperlinks>
  <printOptions/>
  <pageMargins left="0.5" right="0.25" top="1.25" bottom="1.25" header="0.5" footer="0.5"/>
  <pageSetup fitToHeight="0" fitToWidth="1" horizontalDpi="300" verticalDpi="300" orientation="portrait" scale="70" r:id="rId9"/>
  <drawing r:id="rId8"/>
</worksheet>
</file>

<file path=xl/worksheets/sheet12.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1:CU151"/>
  <sheetViews>
    <sheetView showGridLines="0" zoomScale="86" zoomScaleNormal="86" workbookViewId="0" topLeftCell="A1">
      <selection activeCell="A1" sqref="A1"/>
    </sheetView>
  </sheetViews>
  <sheetFormatPr defaultColWidth="12.57421875" defaultRowHeight="16.5" customHeight="1" outlineLevelRow="1"/>
  <cols>
    <col min="1" max="1" width="1.421875" style="44" customWidth="1"/>
    <col min="2" max="2" width="3.7109375" style="44" customWidth="1"/>
    <col min="3" max="3" width="10.8515625" style="45" customWidth="1"/>
    <col min="4" max="4" width="6.28125" style="44" customWidth="1"/>
    <col min="5" max="5" width="89.28125" style="44" customWidth="1"/>
    <col min="6" max="6" width="3.57421875" style="44" customWidth="1"/>
    <col min="7" max="7" width="25.421875" style="44" customWidth="1"/>
    <col min="8" max="8" width="4.28125" style="73" customWidth="1"/>
    <col min="9" max="9" width="10.8515625" style="64" customWidth="1"/>
    <col min="10" max="10" width="5.421875" style="44" customWidth="1"/>
    <col min="11" max="16384" width="12.57421875" style="44" customWidth="1"/>
  </cols>
  <sheetData>
    <row r="1" spans="1:9" s="48" customFormat="1" ht="16.5" customHeight="1" outlineLevel="1" thickBot="1">
      <c r="A1" s="47"/>
      <c r="B1" s="1818" t="s">
        <v>379</v>
      </c>
      <c r="C1" s="1818"/>
      <c r="D1" s="1818"/>
      <c r="E1" s="1818"/>
      <c r="F1" s="1818"/>
      <c r="G1" s="1818"/>
      <c r="H1" s="1818"/>
      <c r="I1" s="1818"/>
    </row>
    <row r="2" spans="1:9" s="3" customFormat="1" ht="16.5" customHeight="1" outlineLevel="1" thickBot="1">
      <c r="A2" s="49"/>
      <c r="B2" s="1802" t="str">
        <f>'802.11 Cover'!$C$3</f>
        <v>PLENARY</v>
      </c>
      <c r="C2" s="1803"/>
      <c r="D2" s="1822" t="str">
        <f>'802.11 WLAN Graphic'!$C$2</f>
        <v>80TH IEEE 802.11 WIRELESS LOCAL AREA NETWORKS SESSION</v>
      </c>
      <c r="E2" s="1819"/>
      <c r="F2" s="1819"/>
      <c r="G2" s="1819"/>
      <c r="H2" s="1819"/>
      <c r="I2" s="1819"/>
    </row>
    <row r="3" spans="1:9" s="3" customFormat="1" ht="16.5" customHeight="1" outlineLevel="1">
      <c r="A3" s="49"/>
      <c r="B3" s="1798" t="str">
        <f>'802.11 Cover'!$C$4</f>
        <v>R4</v>
      </c>
      <c r="C3" s="1799"/>
      <c r="D3" s="1787" t="str">
        <f>'802.11 WLAN Graphic'!$C$4</f>
        <v>Hyatt Regency San Francisco, 5 Embarcadero Center, San Francisco, CA 94111, USA.</v>
      </c>
      <c r="E3" s="1788"/>
      <c r="F3" s="1788"/>
      <c r="G3" s="1788"/>
      <c r="H3" s="1788"/>
      <c r="I3" s="1788"/>
    </row>
    <row r="4" spans="1:9" s="3" customFormat="1" ht="16.5" customHeight="1" outlineLevel="1" thickBot="1">
      <c r="A4" s="49"/>
      <c r="B4" s="1800"/>
      <c r="C4" s="1801"/>
      <c r="D4" s="1787" t="str">
        <f>'802.11 WLAN Graphic'!$C$5</f>
        <v>July 20th-25th, 2003</v>
      </c>
      <c r="E4" s="1788"/>
      <c r="F4" s="1788"/>
      <c r="G4" s="1788"/>
      <c r="H4" s="1788"/>
      <c r="I4" s="1788"/>
    </row>
    <row r="5" spans="1:9" s="3" customFormat="1" ht="16.5" customHeight="1" outlineLevel="1">
      <c r="A5" s="49"/>
      <c r="B5" s="641"/>
      <c r="C5" s="641"/>
      <c r="D5" s="97"/>
      <c r="E5" s="97"/>
      <c r="F5" s="97"/>
      <c r="G5" s="97"/>
      <c r="H5" s="97"/>
      <c r="I5" s="97"/>
    </row>
    <row r="6" s="452" customFormat="1" ht="15.75">
      <c r="I6" s="522"/>
    </row>
    <row r="7" spans="2:9" s="490" customFormat="1" ht="18">
      <c r="B7" s="1777" t="s">
        <v>605</v>
      </c>
      <c r="C7" s="1777"/>
      <c r="D7" s="1777"/>
      <c r="E7" s="1777"/>
      <c r="F7" s="1777"/>
      <c r="G7" s="1777"/>
      <c r="H7" s="1777"/>
      <c r="I7" s="1777"/>
    </row>
    <row r="8" spans="2:97" s="564" customFormat="1" ht="15.75">
      <c r="B8" s="1779" t="s">
        <v>872</v>
      </c>
      <c r="C8" s="1779"/>
      <c r="D8" s="1779"/>
      <c r="E8" s="1779"/>
      <c r="F8" s="1779"/>
      <c r="G8" s="1779"/>
      <c r="H8" s="1779"/>
      <c r="I8" s="1779"/>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AY8" s="565"/>
      <c r="AZ8" s="565"/>
      <c r="BA8" s="565"/>
      <c r="BB8" s="565"/>
      <c r="BC8" s="565"/>
      <c r="BD8" s="565"/>
      <c r="BE8" s="565"/>
      <c r="BF8" s="565"/>
      <c r="BG8" s="565"/>
      <c r="BH8" s="565"/>
      <c r="BI8" s="565"/>
      <c r="BJ8" s="565"/>
      <c r="BK8" s="565"/>
      <c r="BL8" s="565"/>
      <c r="BM8" s="565"/>
      <c r="BN8" s="565"/>
      <c r="BO8" s="565"/>
      <c r="BP8" s="565"/>
      <c r="BQ8" s="565"/>
      <c r="BR8" s="565"/>
      <c r="BS8" s="565"/>
      <c r="BT8" s="565"/>
      <c r="BU8" s="565"/>
      <c r="BV8" s="565"/>
      <c r="BW8" s="565"/>
      <c r="BX8" s="565"/>
      <c r="BY8" s="565"/>
      <c r="BZ8" s="565"/>
      <c r="CA8" s="565"/>
      <c r="CB8" s="565"/>
      <c r="CC8" s="565"/>
      <c r="CD8" s="565"/>
      <c r="CE8" s="565"/>
      <c r="CF8" s="565"/>
      <c r="CG8" s="565"/>
      <c r="CH8" s="565"/>
      <c r="CI8" s="565"/>
      <c r="CJ8" s="565"/>
      <c r="CK8" s="565"/>
      <c r="CL8" s="565"/>
      <c r="CM8" s="565"/>
      <c r="CN8" s="565"/>
      <c r="CO8" s="565"/>
      <c r="CP8" s="565"/>
      <c r="CQ8" s="565"/>
      <c r="CR8" s="565"/>
      <c r="CS8" s="565"/>
    </row>
    <row r="9" spans="2:99" s="567" customFormat="1" ht="15.75">
      <c r="B9" s="568" t="s">
        <v>384</v>
      </c>
      <c r="C9" s="569" t="s">
        <v>362</v>
      </c>
      <c r="D9" s="633"/>
      <c r="E9" s="633"/>
      <c r="F9" s="633"/>
      <c r="G9" s="633"/>
      <c r="H9" s="633"/>
      <c r="I9" s="633"/>
      <c r="J9" s="633"/>
      <c r="K9" s="633"/>
      <c r="L9" s="642"/>
      <c r="M9" s="642"/>
      <c r="N9" s="642"/>
      <c r="O9" s="642"/>
      <c r="P9" s="642"/>
      <c r="Q9" s="642"/>
      <c r="R9" s="642"/>
      <c r="S9" s="642"/>
      <c r="T9" s="642"/>
      <c r="U9" s="642"/>
      <c r="V9" s="642"/>
      <c r="W9" s="642"/>
      <c r="X9" s="642"/>
      <c r="Y9" s="642"/>
      <c r="Z9" s="642"/>
      <c r="AA9" s="642"/>
      <c r="AB9" s="642"/>
      <c r="AC9" s="642"/>
      <c r="AD9" s="642"/>
      <c r="AE9" s="642"/>
      <c r="AF9" s="642"/>
      <c r="AG9" s="642"/>
      <c r="AH9" s="642"/>
      <c r="AI9" s="642"/>
      <c r="AJ9" s="642"/>
      <c r="AK9" s="642"/>
      <c r="AL9" s="642"/>
      <c r="AM9" s="642"/>
      <c r="AN9" s="642"/>
      <c r="AO9" s="642"/>
      <c r="AP9" s="642"/>
      <c r="AQ9" s="642"/>
      <c r="AR9" s="642"/>
      <c r="AS9" s="642"/>
      <c r="AT9" s="642"/>
      <c r="AU9" s="642"/>
      <c r="AV9" s="642"/>
      <c r="AW9" s="642"/>
      <c r="AX9" s="642"/>
      <c r="AY9" s="642"/>
      <c r="AZ9" s="642"/>
      <c r="BA9" s="642"/>
      <c r="BB9" s="642"/>
      <c r="BC9" s="642"/>
      <c r="BD9" s="642"/>
      <c r="BE9" s="642"/>
      <c r="BF9" s="642"/>
      <c r="BG9" s="642"/>
      <c r="BH9" s="642"/>
      <c r="BI9" s="642"/>
      <c r="BJ9" s="642"/>
      <c r="BK9" s="642"/>
      <c r="BL9" s="642"/>
      <c r="BM9" s="642"/>
      <c r="BN9" s="642"/>
      <c r="BO9" s="642"/>
      <c r="BP9" s="642"/>
      <c r="BQ9" s="642"/>
      <c r="BR9" s="642"/>
      <c r="BS9" s="642"/>
      <c r="BT9" s="642"/>
      <c r="BU9" s="642"/>
      <c r="BV9" s="642"/>
      <c r="BW9" s="642"/>
      <c r="BX9" s="642"/>
      <c r="BY9" s="642"/>
      <c r="BZ9" s="642"/>
      <c r="CA9" s="642"/>
      <c r="CB9" s="642"/>
      <c r="CC9" s="642"/>
      <c r="CD9" s="642"/>
      <c r="CE9" s="642"/>
      <c r="CF9" s="642"/>
      <c r="CG9" s="642"/>
      <c r="CH9" s="642"/>
      <c r="CI9" s="642"/>
      <c r="CJ9" s="642"/>
      <c r="CK9" s="642"/>
      <c r="CL9" s="642"/>
      <c r="CM9" s="642"/>
      <c r="CN9" s="642"/>
      <c r="CO9" s="642"/>
      <c r="CP9" s="642"/>
      <c r="CQ9" s="642"/>
      <c r="CR9" s="642"/>
      <c r="CS9" s="642"/>
      <c r="CT9" s="642"/>
      <c r="CU9" s="642"/>
    </row>
    <row r="10" spans="2:99" s="567" customFormat="1" ht="15.75">
      <c r="B10" s="568" t="s">
        <v>384</v>
      </c>
      <c r="C10" s="569" t="s">
        <v>207</v>
      </c>
      <c r="D10" s="633"/>
      <c r="E10" s="633"/>
      <c r="F10" s="633"/>
      <c r="G10" s="633"/>
      <c r="H10" s="633"/>
      <c r="I10" s="633"/>
      <c r="J10" s="633"/>
      <c r="K10" s="633"/>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AY10" s="642"/>
      <c r="AZ10" s="642"/>
      <c r="BA10" s="642"/>
      <c r="BB10" s="642"/>
      <c r="BC10" s="642"/>
      <c r="BD10" s="642"/>
      <c r="BE10" s="642"/>
      <c r="BF10" s="642"/>
      <c r="BG10" s="642"/>
      <c r="BH10" s="642"/>
      <c r="BI10" s="642"/>
      <c r="BJ10" s="642"/>
      <c r="BK10" s="642"/>
      <c r="BL10" s="642"/>
      <c r="BM10" s="642"/>
      <c r="BN10" s="642"/>
      <c r="BO10" s="642"/>
      <c r="BP10" s="642"/>
      <c r="BQ10" s="642"/>
      <c r="BR10" s="642"/>
      <c r="BS10" s="642"/>
      <c r="BT10" s="642"/>
      <c r="BU10" s="642"/>
      <c r="BV10" s="642"/>
      <c r="BW10" s="642"/>
      <c r="BX10" s="642"/>
      <c r="BY10" s="642"/>
      <c r="BZ10" s="642"/>
      <c r="CA10" s="642"/>
      <c r="CB10" s="642"/>
      <c r="CC10" s="642"/>
      <c r="CD10" s="642"/>
      <c r="CE10" s="642"/>
      <c r="CF10" s="642"/>
      <c r="CG10" s="642"/>
      <c r="CH10" s="642"/>
      <c r="CI10" s="642"/>
      <c r="CJ10" s="642"/>
      <c r="CK10" s="642"/>
      <c r="CL10" s="642"/>
      <c r="CM10" s="642"/>
      <c r="CN10" s="642"/>
      <c r="CO10" s="642"/>
      <c r="CP10" s="642"/>
      <c r="CQ10" s="642"/>
      <c r="CR10" s="642"/>
      <c r="CS10" s="642"/>
      <c r="CT10" s="642"/>
      <c r="CU10" s="642"/>
    </row>
    <row r="11" spans="2:99" s="567" customFormat="1" ht="15.75">
      <c r="B11" s="568" t="s">
        <v>384</v>
      </c>
      <c r="C11" s="569" t="s">
        <v>616</v>
      </c>
      <c r="D11" s="633"/>
      <c r="E11" s="633"/>
      <c r="F11" s="633"/>
      <c r="G11" s="633"/>
      <c r="H11" s="633"/>
      <c r="I11" s="633"/>
      <c r="J11" s="633"/>
      <c r="K11" s="633"/>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2"/>
      <c r="AO11" s="642"/>
      <c r="AP11" s="642"/>
      <c r="AQ11" s="642"/>
      <c r="AR11" s="642"/>
      <c r="AS11" s="642"/>
      <c r="AT11" s="642"/>
      <c r="AU11" s="642"/>
      <c r="AV11" s="642"/>
      <c r="AW11" s="642"/>
      <c r="AX11" s="642"/>
      <c r="AY11" s="642"/>
      <c r="AZ11" s="642"/>
      <c r="BA11" s="642"/>
      <c r="BB11" s="642"/>
      <c r="BC11" s="642"/>
      <c r="BD11" s="642"/>
      <c r="BE11" s="642"/>
      <c r="BF11" s="642"/>
      <c r="BG11" s="642"/>
      <c r="BH11" s="642"/>
      <c r="BI11" s="642"/>
      <c r="BJ11" s="642"/>
      <c r="BK11" s="642"/>
      <c r="BL11" s="642"/>
      <c r="BM11" s="642"/>
      <c r="BN11" s="642"/>
      <c r="BO11" s="642"/>
      <c r="BP11" s="642"/>
      <c r="BQ11" s="642"/>
      <c r="BR11" s="642"/>
      <c r="BS11" s="642"/>
      <c r="BT11" s="642"/>
      <c r="BU11" s="642"/>
      <c r="BV11" s="642"/>
      <c r="BW11" s="642"/>
      <c r="BX11" s="642"/>
      <c r="BY11" s="642"/>
      <c r="BZ11" s="642"/>
      <c r="CA11" s="642"/>
      <c r="CB11" s="642"/>
      <c r="CC11" s="642"/>
      <c r="CD11" s="642"/>
      <c r="CE11" s="642"/>
      <c r="CF11" s="642"/>
      <c r="CG11" s="642"/>
      <c r="CH11" s="642"/>
      <c r="CI11" s="642"/>
      <c r="CJ11" s="642"/>
      <c r="CK11" s="642"/>
      <c r="CL11" s="642"/>
      <c r="CM11" s="642"/>
      <c r="CN11" s="642"/>
      <c r="CO11" s="642"/>
      <c r="CP11" s="642"/>
      <c r="CQ11" s="642"/>
      <c r="CR11" s="642"/>
      <c r="CS11" s="642"/>
      <c r="CT11" s="642"/>
      <c r="CU11" s="642"/>
    </row>
    <row r="12" spans="2:99" s="567" customFormat="1" ht="15.75">
      <c r="B12" s="568" t="s">
        <v>384</v>
      </c>
      <c r="C12" s="569" t="s">
        <v>563</v>
      </c>
      <c r="D12" s="570"/>
      <c r="E12" s="570"/>
      <c r="F12" s="570"/>
      <c r="G12" s="570"/>
      <c r="H12" s="570"/>
      <c r="I12" s="570"/>
      <c r="J12" s="570"/>
      <c r="K12" s="570"/>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c r="AK12" s="642"/>
      <c r="AL12" s="642"/>
      <c r="AM12" s="642"/>
      <c r="AN12" s="642"/>
      <c r="AO12" s="642"/>
      <c r="AP12" s="642"/>
      <c r="AQ12" s="642"/>
      <c r="AR12" s="642"/>
      <c r="AS12" s="642"/>
      <c r="AT12" s="642"/>
      <c r="AU12" s="642"/>
      <c r="AV12" s="642"/>
      <c r="AW12" s="642"/>
      <c r="AX12" s="642"/>
      <c r="AY12" s="642"/>
      <c r="AZ12" s="642"/>
      <c r="BA12" s="642"/>
      <c r="BB12" s="642"/>
      <c r="BC12" s="642"/>
      <c r="BD12" s="642"/>
      <c r="BE12" s="642"/>
      <c r="BF12" s="642"/>
      <c r="BG12" s="642"/>
      <c r="BH12" s="642"/>
      <c r="BI12" s="642"/>
      <c r="BJ12" s="642"/>
      <c r="BK12" s="642"/>
      <c r="BL12" s="642"/>
      <c r="BM12" s="642"/>
      <c r="BN12" s="642"/>
      <c r="BO12" s="642"/>
      <c r="BP12" s="642"/>
      <c r="BQ12" s="642"/>
      <c r="BR12" s="642"/>
      <c r="BS12" s="642"/>
      <c r="BT12" s="642"/>
      <c r="BU12" s="642"/>
      <c r="BV12" s="642"/>
      <c r="BW12" s="642"/>
      <c r="BX12" s="642"/>
      <c r="BY12" s="642"/>
      <c r="BZ12" s="642"/>
      <c r="CA12" s="642"/>
      <c r="CB12" s="642"/>
      <c r="CC12" s="642"/>
      <c r="CD12" s="642"/>
      <c r="CE12" s="642"/>
      <c r="CF12" s="642"/>
      <c r="CG12" s="642"/>
      <c r="CH12" s="642"/>
      <c r="CI12" s="642"/>
      <c r="CJ12" s="642"/>
      <c r="CK12" s="642"/>
      <c r="CL12" s="642"/>
      <c r="CM12" s="642"/>
      <c r="CN12" s="642"/>
      <c r="CO12" s="642"/>
      <c r="CP12" s="642"/>
      <c r="CQ12" s="642"/>
      <c r="CR12" s="642"/>
      <c r="CS12" s="642"/>
      <c r="CT12" s="642"/>
      <c r="CU12" s="642"/>
    </row>
    <row r="13" spans="1:9" s="519" customFormat="1" ht="16.5" customHeight="1" outlineLevel="1">
      <c r="A13" s="516"/>
      <c r="B13" s="517"/>
      <c r="C13" s="517"/>
      <c r="D13" s="518"/>
      <c r="E13" s="518"/>
      <c r="F13" s="518"/>
      <c r="G13" s="518"/>
      <c r="H13" s="518"/>
      <c r="I13" s="518"/>
    </row>
    <row r="14" spans="1:10" s="5" customFormat="1" ht="16.5" customHeight="1" outlineLevel="1">
      <c r="A14" s="50"/>
      <c r="B14" s="1820" t="s">
        <v>450</v>
      </c>
      <c r="C14" s="1820"/>
      <c r="D14" s="1820"/>
      <c r="E14" s="1820"/>
      <c r="F14" s="1820"/>
      <c r="G14" s="1820"/>
      <c r="H14" s="1820"/>
      <c r="I14" s="1820"/>
      <c r="J14" s="4"/>
    </row>
    <row r="15" spans="3:10" s="27" customFormat="1" ht="16.5" customHeight="1" outlineLevel="1">
      <c r="C15" s="525"/>
      <c r="D15" s="526"/>
      <c r="E15" s="526"/>
      <c r="F15" s="526"/>
      <c r="G15" s="526"/>
      <c r="H15" s="1810" t="s">
        <v>706</v>
      </c>
      <c r="I15" s="1810"/>
      <c r="J15" s="527"/>
    </row>
    <row r="16" spans="3:9" s="346" customFormat="1" ht="16.5" customHeight="1" outlineLevel="1">
      <c r="C16" s="352">
        <v>1</v>
      </c>
      <c r="D16" s="347" t="s">
        <v>381</v>
      </c>
      <c r="E16" s="353" t="s">
        <v>487</v>
      </c>
      <c r="F16" s="22" t="s">
        <v>382</v>
      </c>
      <c r="G16" s="22" t="s">
        <v>383</v>
      </c>
      <c r="H16" s="348">
        <v>1</v>
      </c>
      <c r="I16" s="345">
        <f>TIME(10,30,0)</f>
        <v>0.4375</v>
      </c>
    </row>
    <row r="17" spans="3:9" s="25" customFormat="1" ht="16.5" customHeight="1" outlineLevel="1">
      <c r="C17" s="21">
        <v>1.1</v>
      </c>
      <c r="D17" s="26" t="s">
        <v>381</v>
      </c>
      <c r="E17" s="24" t="s">
        <v>497</v>
      </c>
      <c r="F17" s="24" t="s">
        <v>382</v>
      </c>
      <c r="G17" s="24" t="s">
        <v>504</v>
      </c>
      <c r="H17" s="60">
        <v>5</v>
      </c>
      <c r="I17" s="68">
        <f>I16+TIME(0,H16,0)</f>
        <v>0.43819444444444444</v>
      </c>
    </row>
    <row r="18" spans="3:9" s="23" customFormat="1" ht="16.5" customHeight="1" outlineLevel="1">
      <c r="C18" s="354" t="s">
        <v>79</v>
      </c>
      <c r="D18" s="23" t="s">
        <v>381</v>
      </c>
      <c r="E18" s="281" t="s">
        <v>59</v>
      </c>
      <c r="F18" s="281" t="s">
        <v>382</v>
      </c>
      <c r="G18" s="281" t="s">
        <v>383</v>
      </c>
      <c r="H18" s="355"/>
      <c r="I18" s="356"/>
    </row>
    <row r="19" spans="3:9" s="27" customFormat="1" ht="16.5" customHeight="1" outlineLevel="1">
      <c r="C19" s="28" t="s">
        <v>80</v>
      </c>
      <c r="D19" s="27" t="s">
        <v>381</v>
      </c>
      <c r="E19" s="643" t="s">
        <v>147</v>
      </c>
      <c r="F19" s="80" t="s">
        <v>382</v>
      </c>
      <c r="G19" s="81" t="s">
        <v>791</v>
      </c>
      <c r="H19" s="58"/>
      <c r="I19" s="69"/>
    </row>
    <row r="20" spans="3:9" s="23" customFormat="1" ht="16.5" customHeight="1" outlineLevel="1">
      <c r="C20" s="354" t="s">
        <v>81</v>
      </c>
      <c r="D20" s="23" t="s">
        <v>381</v>
      </c>
      <c r="E20" s="281" t="s">
        <v>212</v>
      </c>
      <c r="F20" s="281" t="s">
        <v>382</v>
      </c>
      <c r="G20" s="281" t="s">
        <v>495</v>
      </c>
      <c r="H20" s="355"/>
      <c r="I20" s="356"/>
    </row>
    <row r="21" spans="3:9" s="25" customFormat="1" ht="16.5" customHeight="1" outlineLevel="1">
      <c r="C21" s="21">
        <v>2</v>
      </c>
      <c r="D21" s="26" t="s">
        <v>381</v>
      </c>
      <c r="E21" s="14" t="s">
        <v>472</v>
      </c>
      <c r="F21" s="24" t="s">
        <v>382</v>
      </c>
      <c r="G21" s="24" t="s">
        <v>383</v>
      </c>
      <c r="H21" s="60">
        <v>4</v>
      </c>
      <c r="I21" s="68">
        <f>I17+TIME(0,H17,0)</f>
        <v>0.44166666666666665</v>
      </c>
    </row>
    <row r="22" spans="3:9" s="346" customFormat="1" ht="16.5" customHeight="1" outlineLevel="1">
      <c r="C22" s="29"/>
      <c r="D22" s="347"/>
      <c r="E22" s="281"/>
      <c r="F22" s="22"/>
      <c r="G22" s="22"/>
      <c r="H22" s="348"/>
      <c r="I22" s="350"/>
    </row>
    <row r="23" spans="3:9" s="15" customFormat="1" ht="16.5" customHeight="1" outlineLevel="1">
      <c r="C23" s="36">
        <v>3</v>
      </c>
      <c r="D23" s="33" t="s">
        <v>484</v>
      </c>
      <c r="E23" s="16" t="s">
        <v>356</v>
      </c>
      <c r="F23" s="14"/>
      <c r="G23" s="178"/>
      <c r="H23" s="59"/>
      <c r="I23" s="66"/>
    </row>
    <row r="24" spans="3:9" s="772" customFormat="1" ht="16.5" customHeight="1" outlineLevel="1">
      <c r="C24" s="773">
        <v>3.1</v>
      </c>
      <c r="D24" s="774" t="s">
        <v>484</v>
      </c>
      <c r="E24" s="775" t="s">
        <v>358</v>
      </c>
      <c r="F24" s="87"/>
      <c r="G24" s="776"/>
      <c r="H24" s="88">
        <v>7</v>
      </c>
      <c r="I24" s="777">
        <f>I21+TIME(0,H21,0)</f>
        <v>0.4444444444444444</v>
      </c>
    </row>
    <row r="25" spans="3:9" s="184" customFormat="1" ht="16.5" customHeight="1" outlineLevel="1">
      <c r="C25" s="21" t="s">
        <v>757</v>
      </c>
      <c r="D25" s="8" t="s">
        <v>484</v>
      </c>
      <c r="E25" s="646" t="s">
        <v>18</v>
      </c>
      <c r="F25" s="285" t="s">
        <v>384</v>
      </c>
      <c r="G25" s="26" t="s">
        <v>493</v>
      </c>
      <c r="H25" s="58"/>
      <c r="I25" s="286" t="s">
        <v>351</v>
      </c>
    </row>
    <row r="26" spans="3:9" s="778" customFormat="1" ht="16.5" customHeight="1" outlineLevel="1">
      <c r="C26" s="779" t="s">
        <v>758</v>
      </c>
      <c r="D26" s="84" t="s">
        <v>484</v>
      </c>
      <c r="E26" s="780" t="s">
        <v>42</v>
      </c>
      <c r="F26" s="781" t="s">
        <v>384</v>
      </c>
      <c r="G26" s="782" t="s">
        <v>353</v>
      </c>
      <c r="H26" s="783"/>
      <c r="I26" s="784" t="s">
        <v>351</v>
      </c>
    </row>
    <row r="27" spans="1:9" s="184" customFormat="1" ht="16.5" customHeight="1" outlineLevel="1">
      <c r="A27" s="184" t="s">
        <v>7</v>
      </c>
      <c r="C27" s="21" t="s">
        <v>759</v>
      </c>
      <c r="D27" s="8" t="s">
        <v>484</v>
      </c>
      <c r="E27" s="646" t="s">
        <v>13</v>
      </c>
      <c r="F27" s="285" t="s">
        <v>384</v>
      </c>
      <c r="G27" s="715" t="s">
        <v>8</v>
      </c>
      <c r="H27" s="58"/>
      <c r="I27" s="286" t="s">
        <v>351</v>
      </c>
    </row>
    <row r="28" spans="3:9" s="778" customFormat="1" ht="16.5" customHeight="1" outlineLevel="1">
      <c r="C28" s="779" t="s">
        <v>760</v>
      </c>
      <c r="D28" s="84" t="s">
        <v>484</v>
      </c>
      <c r="E28" s="780" t="s">
        <v>20</v>
      </c>
      <c r="F28" s="781" t="s">
        <v>384</v>
      </c>
      <c r="G28" s="785" t="s">
        <v>494</v>
      </c>
      <c r="H28" s="783"/>
      <c r="I28" s="784" t="s">
        <v>351</v>
      </c>
    </row>
    <row r="29" spans="3:9" s="184" customFormat="1" ht="16.5" customHeight="1" outlineLevel="1">
      <c r="C29" s="21" t="s">
        <v>761</v>
      </c>
      <c r="D29" s="8" t="s">
        <v>484</v>
      </c>
      <c r="E29" s="646" t="s">
        <v>19</v>
      </c>
      <c r="F29" s="285" t="s">
        <v>384</v>
      </c>
      <c r="G29" s="715" t="s">
        <v>23</v>
      </c>
      <c r="H29" s="58"/>
      <c r="I29" s="286" t="s">
        <v>351</v>
      </c>
    </row>
    <row r="30" spans="3:9" s="86" customFormat="1" ht="16.5" customHeight="1" outlineLevel="1">
      <c r="C30" s="773">
        <v>3.2</v>
      </c>
      <c r="D30" s="84" t="s">
        <v>484</v>
      </c>
      <c r="E30" s="174" t="s">
        <v>357</v>
      </c>
      <c r="F30" s="87"/>
      <c r="G30" s="776"/>
      <c r="H30" s="88">
        <v>7</v>
      </c>
      <c r="I30" s="85">
        <f>I24+TIME(0,H24,0)</f>
        <v>0.4493055555555555</v>
      </c>
    </row>
    <row r="31" spans="3:9" s="184" customFormat="1" ht="16.5" customHeight="1" outlineLevel="1">
      <c r="C31" s="21" t="s">
        <v>762</v>
      </c>
      <c r="D31" s="8" t="s">
        <v>484</v>
      </c>
      <c r="E31" s="646" t="s">
        <v>17</v>
      </c>
      <c r="F31" s="285" t="s">
        <v>384</v>
      </c>
      <c r="G31" s="644" t="s">
        <v>354</v>
      </c>
      <c r="H31" s="14"/>
      <c r="I31" s="286" t="s">
        <v>351</v>
      </c>
    </row>
    <row r="32" spans="3:9" s="778" customFormat="1" ht="16.5" customHeight="1" outlineLevel="1">
      <c r="C32" s="779" t="s">
        <v>763</v>
      </c>
      <c r="D32" s="786" t="s">
        <v>484</v>
      </c>
      <c r="E32" s="780" t="s">
        <v>21</v>
      </c>
      <c r="F32" s="781" t="s">
        <v>384</v>
      </c>
      <c r="G32" s="787" t="s">
        <v>620</v>
      </c>
      <c r="H32" s="87"/>
      <c r="I32" s="784" t="s">
        <v>351</v>
      </c>
    </row>
    <row r="33" spans="3:9" s="184" customFormat="1" ht="16.5" customHeight="1" outlineLevel="1">
      <c r="C33" s="21" t="s">
        <v>764</v>
      </c>
      <c r="D33" s="8" t="s">
        <v>484</v>
      </c>
      <c r="E33" s="646" t="s">
        <v>24</v>
      </c>
      <c r="F33" s="285" t="s">
        <v>384</v>
      </c>
      <c r="G33" s="644" t="s">
        <v>349</v>
      </c>
      <c r="H33" s="14"/>
      <c r="I33" s="286" t="s">
        <v>351</v>
      </c>
    </row>
    <row r="34" spans="3:9" s="778" customFormat="1" ht="16.5" customHeight="1" outlineLevel="1">
      <c r="C34" s="779" t="s">
        <v>765</v>
      </c>
      <c r="D34" s="84" t="s">
        <v>484</v>
      </c>
      <c r="E34" s="780" t="s">
        <v>22</v>
      </c>
      <c r="F34" s="781" t="s">
        <v>384</v>
      </c>
      <c r="G34" s="787" t="s">
        <v>355</v>
      </c>
      <c r="H34" s="87"/>
      <c r="I34" s="784" t="s">
        <v>451</v>
      </c>
    </row>
    <row r="35" spans="3:9" s="184" customFormat="1" ht="16.5" customHeight="1" outlineLevel="1">
      <c r="C35" s="21" t="s">
        <v>766</v>
      </c>
      <c r="D35" s="8" t="s">
        <v>484</v>
      </c>
      <c r="E35" s="646" t="s">
        <v>16</v>
      </c>
      <c r="F35" s="285" t="s">
        <v>384</v>
      </c>
      <c r="G35" s="644" t="s">
        <v>4</v>
      </c>
      <c r="H35" s="14"/>
      <c r="I35" s="286" t="s">
        <v>452</v>
      </c>
    </row>
    <row r="36" spans="3:9" s="778" customFormat="1" ht="16.5" customHeight="1" outlineLevel="1">
      <c r="C36" s="779" t="s">
        <v>767</v>
      </c>
      <c r="D36" s="84" t="s">
        <v>484</v>
      </c>
      <c r="E36" s="780" t="s">
        <v>14</v>
      </c>
      <c r="F36" s="781" t="s">
        <v>384</v>
      </c>
      <c r="G36" s="787" t="s">
        <v>5</v>
      </c>
      <c r="H36" s="87"/>
      <c r="I36" s="784" t="s">
        <v>351</v>
      </c>
    </row>
    <row r="37" spans="3:9" s="184" customFormat="1" ht="16.5" customHeight="1" outlineLevel="1">
      <c r="C37" s="21" t="s">
        <v>768</v>
      </c>
      <c r="D37" s="8" t="s">
        <v>484</v>
      </c>
      <c r="E37" s="646" t="s">
        <v>15</v>
      </c>
      <c r="F37" s="285" t="s">
        <v>384</v>
      </c>
      <c r="G37" s="644" t="s">
        <v>6</v>
      </c>
      <c r="H37" s="14"/>
      <c r="I37" s="286" t="s">
        <v>351</v>
      </c>
    </row>
    <row r="38" spans="3:9" s="778" customFormat="1" ht="16.5" customHeight="1" outlineLevel="1">
      <c r="C38" s="773"/>
      <c r="D38" s="84"/>
      <c r="E38" s="780"/>
      <c r="F38" s="781"/>
      <c r="G38" s="787"/>
      <c r="H38" s="87"/>
      <c r="I38" s="784"/>
    </row>
    <row r="39" spans="3:9" s="27" customFormat="1" ht="16.5" customHeight="1" outlineLevel="1">
      <c r="C39" s="13">
        <v>4</v>
      </c>
      <c r="D39" s="24"/>
      <c r="E39" s="184" t="s">
        <v>488</v>
      </c>
      <c r="F39" s="14"/>
      <c r="G39" s="14"/>
      <c r="H39" s="58">
        <v>33</v>
      </c>
      <c r="I39" s="68">
        <f>I30+TIME(0,H30,0)</f>
        <v>0.4541666666666666</v>
      </c>
    </row>
    <row r="40" spans="3:9" s="1218" customFormat="1" ht="16.5" customHeight="1" outlineLevel="1">
      <c r="C40" s="1219">
        <v>4.1</v>
      </c>
      <c r="D40" s="1220" t="s">
        <v>119</v>
      </c>
      <c r="E40" s="1221" t="s">
        <v>453</v>
      </c>
      <c r="F40" s="1222" t="s">
        <v>384</v>
      </c>
      <c r="G40" s="1223" t="s">
        <v>383</v>
      </c>
      <c r="H40" s="1224"/>
      <c r="I40" s="1225"/>
    </row>
    <row r="41" spans="3:9" s="176" customFormat="1" ht="15.75" customHeight="1" outlineLevel="1">
      <c r="C41" s="177"/>
      <c r="D41" s="178"/>
      <c r="E41" s="191"/>
      <c r="F41" s="175"/>
      <c r="G41" s="181"/>
      <c r="H41" s="179"/>
      <c r="I41" s="180"/>
    </row>
    <row r="42" spans="2:9" s="344" customFormat="1" ht="15.75" customHeight="1" outlineLevel="1">
      <c r="B42" s="344" t="s">
        <v>379</v>
      </c>
      <c r="C42" s="29">
        <v>5</v>
      </c>
      <c r="D42" s="22"/>
      <c r="E42" s="333" t="s">
        <v>489</v>
      </c>
      <c r="F42" s="333"/>
      <c r="G42" s="1226"/>
      <c r="H42" s="1227">
        <v>33</v>
      </c>
      <c r="I42" s="350">
        <f>I39+TIME(0,H39,0)</f>
        <v>0.4770833333333333</v>
      </c>
    </row>
    <row r="43" spans="3:9" s="1218" customFormat="1" ht="15.75" customHeight="1" outlineLevel="1">
      <c r="C43" s="1363">
        <v>5.1</v>
      </c>
      <c r="D43" s="1220" t="s">
        <v>119</v>
      </c>
      <c r="E43" s="1251" t="s">
        <v>810</v>
      </c>
      <c r="F43" s="1222" t="s">
        <v>384</v>
      </c>
      <c r="G43" s="1223" t="s">
        <v>809</v>
      </c>
      <c r="H43" s="1224"/>
      <c r="I43" s="1225"/>
    </row>
    <row r="44" spans="3:9" s="176" customFormat="1" ht="15.75" customHeight="1" outlineLevel="1">
      <c r="C44" s="1228">
        <v>5.2</v>
      </c>
      <c r="D44" s="724" t="s">
        <v>484</v>
      </c>
      <c r="E44" s="178" t="s">
        <v>454</v>
      </c>
      <c r="F44" s="1229" t="s">
        <v>384</v>
      </c>
      <c r="G44" s="191" t="s">
        <v>383</v>
      </c>
      <c r="H44" s="179"/>
      <c r="I44" s="180"/>
    </row>
    <row r="45" spans="3:9" s="30" customFormat="1" ht="15.75" customHeight="1" outlineLevel="1">
      <c r="C45" s="21"/>
      <c r="D45" s="24"/>
      <c r="E45" s="31"/>
      <c r="F45" s="24"/>
      <c r="G45" s="31"/>
      <c r="H45" s="56"/>
      <c r="I45" s="57"/>
    </row>
    <row r="46" spans="3:9" s="331" customFormat="1" ht="16.5" customHeight="1" outlineLevel="1">
      <c r="C46" s="29">
        <v>6</v>
      </c>
      <c r="D46" s="332" t="s">
        <v>473</v>
      </c>
      <c r="E46" s="22" t="s">
        <v>498</v>
      </c>
      <c r="F46" s="333"/>
      <c r="G46" s="1226"/>
      <c r="H46" s="334">
        <v>0</v>
      </c>
      <c r="I46" s="284">
        <f>I42+TIME(0,H42,0)</f>
        <v>0.5</v>
      </c>
    </row>
    <row r="47" spans="3:9" s="12" customFormat="1" ht="16.5" customHeight="1" outlineLevel="1">
      <c r="C47" s="13"/>
      <c r="D47" s="14"/>
      <c r="F47" s="14"/>
      <c r="G47" s="16"/>
      <c r="H47" s="59"/>
      <c r="I47" s="1364"/>
    </row>
    <row r="48" spans="3:9" s="279" customFormat="1" ht="16.5" customHeight="1" outlineLevel="1">
      <c r="C48" s="280"/>
      <c r="D48" s="281"/>
      <c r="E48" s="282" t="s">
        <v>485</v>
      </c>
      <c r="H48" s="283">
        <v>60</v>
      </c>
      <c r="I48" s="284">
        <f>I46+TIME(0,H46,0)</f>
        <v>0.5</v>
      </c>
    </row>
    <row r="49" spans="3:9" s="12" customFormat="1" ht="16.5" customHeight="1" outlineLevel="1">
      <c r="C49" s="18"/>
      <c r="D49" s="14"/>
      <c r="E49" s="15"/>
      <c r="H49" s="67"/>
      <c r="I49" s="66"/>
    </row>
    <row r="50" spans="3:9" s="279" customFormat="1" ht="16.5" customHeight="1" outlineLevel="1">
      <c r="C50" s="280"/>
      <c r="D50" s="281"/>
      <c r="E50" s="282" t="s">
        <v>131</v>
      </c>
      <c r="H50" s="283"/>
      <c r="I50" s="284">
        <f>I48+TIME(0,H48,0)</f>
        <v>0.5416666666666666</v>
      </c>
    </row>
    <row r="51" spans="3:9" s="12" customFormat="1" ht="16.5" customHeight="1">
      <c r="C51" s="18"/>
      <c r="D51" s="14"/>
      <c r="E51" s="15"/>
      <c r="H51" s="67"/>
      <c r="I51" s="66"/>
    </row>
    <row r="52" spans="1:9" s="48" customFormat="1" ht="16.5" customHeight="1" outlineLevel="1" thickBot="1">
      <c r="A52" s="47"/>
      <c r="B52" s="1818" t="s">
        <v>379</v>
      </c>
      <c r="C52" s="1818"/>
      <c r="D52" s="1818"/>
      <c r="E52" s="1818"/>
      <c r="F52" s="1818"/>
      <c r="G52" s="1818"/>
      <c r="H52" s="1818"/>
      <c r="I52" s="1818"/>
    </row>
    <row r="53" spans="1:9" s="3" customFormat="1" ht="16.5" customHeight="1" outlineLevel="1" thickBot="1">
      <c r="A53" s="49"/>
      <c r="B53" s="1802" t="str">
        <f>$B$2</f>
        <v>PLENARY</v>
      </c>
      <c r="C53" s="1803"/>
      <c r="D53" s="1819" t="str">
        <f>D2</f>
        <v>80TH IEEE 802.11 WIRELESS LOCAL AREA NETWORKS SESSION</v>
      </c>
      <c r="E53" s="1819"/>
      <c r="F53" s="1819"/>
      <c r="G53" s="1819"/>
      <c r="H53" s="1819"/>
      <c r="I53" s="1819"/>
    </row>
    <row r="54" spans="1:9" s="3" customFormat="1" ht="16.5" customHeight="1" outlineLevel="1">
      <c r="A54" s="49"/>
      <c r="B54" s="1798" t="str">
        <f>'802.11 Cover'!$C$4</f>
        <v>R4</v>
      </c>
      <c r="C54" s="1799"/>
      <c r="D54" s="1788" t="str">
        <f>D3</f>
        <v>Hyatt Regency San Francisco, 5 Embarcadero Center, San Francisco, CA 94111, USA.</v>
      </c>
      <c r="E54" s="1788"/>
      <c r="F54" s="1788"/>
      <c r="G54" s="1788"/>
      <c r="H54" s="1788"/>
      <c r="I54" s="1788"/>
    </row>
    <row r="55" spans="1:9" s="3" customFormat="1" ht="16.5" customHeight="1" outlineLevel="1" thickBot="1">
      <c r="A55" s="49"/>
      <c r="B55" s="1800"/>
      <c r="C55" s="1801"/>
      <c r="D55" s="1787" t="str">
        <f>D4</f>
        <v>July 20th-25th, 2003</v>
      </c>
      <c r="E55" s="1788"/>
      <c r="F55" s="1788"/>
      <c r="G55" s="1788"/>
      <c r="H55" s="1788"/>
      <c r="I55" s="1788"/>
    </row>
    <row r="56" spans="1:9" s="3" customFormat="1" ht="16.5" customHeight="1" outlineLevel="1">
      <c r="A56" s="49"/>
      <c r="B56" s="641"/>
      <c r="C56" s="641"/>
      <c r="D56" s="97"/>
      <c r="E56" s="97"/>
      <c r="F56" s="97"/>
      <c r="G56" s="97"/>
      <c r="H56" s="97"/>
      <c r="I56" s="97"/>
    </row>
    <row r="57" spans="1:9" s="519" customFormat="1" ht="16.5" customHeight="1" outlineLevel="1">
      <c r="A57" s="516"/>
      <c r="B57" s="518"/>
      <c r="C57" s="518"/>
      <c r="D57" s="518"/>
      <c r="E57" s="518"/>
      <c r="F57" s="518"/>
      <c r="G57" s="518"/>
      <c r="H57" s="518"/>
      <c r="I57" s="518"/>
    </row>
    <row r="58" spans="1:10" s="5" customFormat="1" ht="16.5" customHeight="1" outlineLevel="1">
      <c r="A58" s="50"/>
      <c r="B58" s="1820" t="s">
        <v>455</v>
      </c>
      <c r="C58" s="1820"/>
      <c r="D58" s="1820"/>
      <c r="E58" s="1820"/>
      <c r="F58" s="1820"/>
      <c r="G58" s="1820"/>
      <c r="H58" s="1820"/>
      <c r="I58" s="1820"/>
      <c r="J58" s="4"/>
    </row>
    <row r="59" spans="3:10" s="27" customFormat="1" ht="16.5" customHeight="1" outlineLevel="1">
      <c r="C59" s="525"/>
      <c r="D59" s="526"/>
      <c r="E59" s="526"/>
      <c r="F59" s="526"/>
      <c r="G59" s="526"/>
      <c r="H59" s="1810" t="s">
        <v>706</v>
      </c>
      <c r="I59" s="1810"/>
      <c r="J59" s="527"/>
    </row>
    <row r="60" spans="3:9" s="32" customFormat="1" ht="16.5" customHeight="1" outlineLevel="1">
      <c r="C60" s="29">
        <v>1</v>
      </c>
      <c r="D60" s="23" t="s">
        <v>381</v>
      </c>
      <c r="E60" s="22" t="s">
        <v>487</v>
      </c>
      <c r="F60" s="22" t="s">
        <v>382</v>
      </c>
      <c r="G60" s="22" t="s">
        <v>383</v>
      </c>
      <c r="H60" s="62">
        <v>1</v>
      </c>
      <c r="I60" s="70">
        <f>TIME(8,0,0)</f>
        <v>0.3333333333333333</v>
      </c>
    </row>
    <row r="61" spans="3:9" s="30" customFormat="1" ht="16.5" customHeight="1" outlineLevel="1">
      <c r="C61" s="21">
        <v>2</v>
      </c>
      <c r="D61" s="27" t="s">
        <v>381</v>
      </c>
      <c r="E61" s="24" t="s">
        <v>60</v>
      </c>
      <c r="F61" s="24" t="s">
        <v>382</v>
      </c>
      <c r="G61" s="24" t="s">
        <v>383</v>
      </c>
      <c r="H61" s="56">
        <v>2</v>
      </c>
      <c r="I61" s="57">
        <f>I60+TIME(0,H60,0)</f>
        <v>0.33402777777777776</v>
      </c>
    </row>
    <row r="62" spans="3:9" s="32" customFormat="1" ht="16.5" customHeight="1" outlineLevel="1">
      <c r="C62" s="29">
        <v>3</v>
      </c>
      <c r="D62" s="23" t="s">
        <v>381</v>
      </c>
      <c r="E62" s="22" t="s">
        <v>497</v>
      </c>
      <c r="F62" s="22" t="s">
        <v>382</v>
      </c>
      <c r="G62" s="22" t="s">
        <v>383</v>
      </c>
      <c r="H62" s="62">
        <v>5</v>
      </c>
      <c r="I62" s="70">
        <f>I61+TIME(0,H61,0)</f>
        <v>0.33541666666666664</v>
      </c>
    </row>
    <row r="63" spans="3:9" s="30" customFormat="1" ht="16.5" customHeight="1" outlineLevel="1">
      <c r="C63" s="34">
        <v>3.1</v>
      </c>
      <c r="D63" s="27" t="s">
        <v>381</v>
      </c>
      <c r="E63" s="690" t="s">
        <v>218</v>
      </c>
      <c r="F63" s="76" t="s">
        <v>382</v>
      </c>
      <c r="G63" s="77" t="s">
        <v>216</v>
      </c>
      <c r="H63" s="1812" t="s">
        <v>275</v>
      </c>
      <c r="I63" s="1813"/>
    </row>
    <row r="64" spans="3:9" s="32" customFormat="1" ht="16.5" customHeight="1" outlineLevel="1">
      <c r="C64" s="35">
        <v>3.2</v>
      </c>
      <c r="D64" s="23" t="s">
        <v>381</v>
      </c>
      <c r="E64" s="691" t="s">
        <v>220</v>
      </c>
      <c r="F64" s="74" t="s">
        <v>382</v>
      </c>
      <c r="G64" s="75" t="s">
        <v>390</v>
      </c>
      <c r="H64" s="1814"/>
      <c r="I64" s="1815"/>
    </row>
    <row r="65" spans="3:9" s="30" customFormat="1" ht="16.5" customHeight="1" outlineLevel="1">
      <c r="C65" s="34">
        <v>3.3</v>
      </c>
      <c r="D65" s="27" t="s">
        <v>381</v>
      </c>
      <c r="E65" s="692" t="s">
        <v>219</v>
      </c>
      <c r="F65" s="78" t="s">
        <v>382</v>
      </c>
      <c r="G65" s="79" t="s">
        <v>390</v>
      </c>
      <c r="H65" s="1814"/>
      <c r="I65" s="1815"/>
    </row>
    <row r="66" spans="3:9" s="32" customFormat="1" ht="16.5" customHeight="1" outlineLevel="1">
      <c r="C66" s="35">
        <v>3.4</v>
      </c>
      <c r="D66" s="23" t="s">
        <v>381</v>
      </c>
      <c r="E66" s="691" t="s">
        <v>213</v>
      </c>
      <c r="F66" s="74" t="s">
        <v>382</v>
      </c>
      <c r="G66" s="75" t="s">
        <v>217</v>
      </c>
      <c r="H66" s="1814"/>
      <c r="I66" s="1815"/>
    </row>
    <row r="67" spans="3:9" s="30" customFormat="1" ht="16.5" customHeight="1" outlineLevel="1">
      <c r="C67" s="34">
        <v>3.5</v>
      </c>
      <c r="D67" s="27" t="s">
        <v>381</v>
      </c>
      <c r="E67" s="693" t="s">
        <v>214</v>
      </c>
      <c r="F67" s="162" t="s">
        <v>382</v>
      </c>
      <c r="G67" s="163" t="s">
        <v>390</v>
      </c>
      <c r="H67" s="1816"/>
      <c r="I67" s="1817"/>
    </row>
    <row r="68" spans="3:9" s="32" customFormat="1" ht="16.5" customHeight="1" outlineLevel="1">
      <c r="C68" s="35">
        <v>3.6</v>
      </c>
      <c r="D68" s="23"/>
      <c r="E68" s="649" t="s">
        <v>335</v>
      </c>
      <c r="F68" s="281" t="s">
        <v>382</v>
      </c>
      <c r="G68" s="281" t="s">
        <v>383</v>
      </c>
      <c r="H68" s="694"/>
      <c r="I68" s="694"/>
    </row>
    <row r="69" spans="3:9" s="27" customFormat="1" ht="16.5" customHeight="1" outlineLevel="1">
      <c r="C69" s="28">
        <v>3.7</v>
      </c>
      <c r="D69" s="27" t="s">
        <v>381</v>
      </c>
      <c r="E69" s="17" t="s">
        <v>59</v>
      </c>
      <c r="F69" s="14" t="s">
        <v>382</v>
      </c>
      <c r="G69" s="14" t="s">
        <v>383</v>
      </c>
      <c r="H69" s="58"/>
      <c r="I69" s="69"/>
    </row>
    <row r="70" spans="3:9" s="23" customFormat="1" ht="16.5" customHeight="1" outlineLevel="1">
      <c r="C70" s="354">
        <v>3.8</v>
      </c>
      <c r="D70" s="23" t="s">
        <v>381</v>
      </c>
      <c r="E70" s="695" t="s">
        <v>334</v>
      </c>
      <c r="F70" s="281" t="s">
        <v>382</v>
      </c>
      <c r="G70" s="281" t="s">
        <v>383</v>
      </c>
      <c r="H70" s="355"/>
      <c r="I70" s="356"/>
    </row>
    <row r="71" spans="3:9" s="710" customFormat="1" ht="16.5" customHeight="1" outlineLevel="1">
      <c r="C71" s="711">
        <v>3.9</v>
      </c>
      <c r="D71" s="710" t="s">
        <v>381</v>
      </c>
      <c r="E71" s="696"/>
      <c r="F71" s="712"/>
      <c r="G71" s="712"/>
      <c r="H71" s="713"/>
      <c r="I71" s="714"/>
    </row>
    <row r="72" spans="3:9" s="32" customFormat="1" ht="16.5" customHeight="1" outlineLevel="1">
      <c r="C72" s="29"/>
      <c r="D72" s="22" t="s">
        <v>490</v>
      </c>
      <c r="E72" s="22"/>
      <c r="F72" s="22"/>
      <c r="G72" s="22"/>
      <c r="H72" s="62"/>
      <c r="I72" s="70"/>
    </row>
    <row r="73" spans="3:9" s="30" customFormat="1" ht="16.5" customHeight="1" outlineLevel="1">
      <c r="C73" s="21"/>
      <c r="D73" s="24"/>
      <c r="E73" s="24"/>
      <c r="F73" s="24"/>
      <c r="G73" s="24"/>
      <c r="H73" s="56"/>
      <c r="I73" s="57"/>
    </row>
    <row r="74" spans="3:9" s="279" customFormat="1" ht="16.5" customHeight="1" outlineLevel="1">
      <c r="C74" s="340">
        <v>4</v>
      </c>
      <c r="D74" s="332"/>
      <c r="E74" s="330" t="s">
        <v>286</v>
      </c>
      <c r="F74" s="281"/>
      <c r="G74" s="281"/>
      <c r="H74" s="337"/>
      <c r="I74" s="284"/>
    </row>
    <row r="75" spans="3:9" s="30" customFormat="1" ht="16.5" customHeight="1" outlineLevel="1">
      <c r="C75" s="21">
        <v>4.1</v>
      </c>
      <c r="D75" s="24" t="s">
        <v>483</v>
      </c>
      <c r="E75" s="33" t="s">
        <v>322</v>
      </c>
      <c r="F75" s="24" t="s">
        <v>384</v>
      </c>
      <c r="G75" s="24" t="s">
        <v>496</v>
      </c>
      <c r="H75" s="56">
        <v>5</v>
      </c>
      <c r="I75" s="57">
        <f>I62+TIME(0,H62,0)</f>
        <v>0.33888888888888885</v>
      </c>
    </row>
    <row r="76" spans="3:9" s="331" customFormat="1" ht="16.5" customHeight="1" outlineLevel="1">
      <c r="C76" s="335">
        <v>4.2</v>
      </c>
      <c r="D76" s="332" t="s">
        <v>484</v>
      </c>
      <c r="E76" s="333" t="s">
        <v>836</v>
      </c>
      <c r="F76" s="333"/>
      <c r="G76" s="333"/>
      <c r="H76" s="334"/>
      <c r="I76" s="284"/>
    </row>
    <row r="77" spans="3:9" s="30" customFormat="1" ht="16.5" customHeight="1" outlineLevel="1">
      <c r="C77" s="36" t="s">
        <v>510</v>
      </c>
      <c r="D77" s="33" t="s">
        <v>484</v>
      </c>
      <c r="E77" s="726" t="s">
        <v>513</v>
      </c>
      <c r="F77" s="33" t="s">
        <v>384</v>
      </c>
      <c r="G77" s="33" t="s">
        <v>492</v>
      </c>
      <c r="H77" s="61">
        <v>5</v>
      </c>
      <c r="I77" s="57">
        <f>I75+TIME(0,H75,0)</f>
        <v>0.34236111111111106</v>
      </c>
    </row>
    <row r="78" spans="3:9" s="32" customFormat="1" ht="16.5" customHeight="1" outlineLevel="1">
      <c r="C78" s="360" t="s">
        <v>511</v>
      </c>
      <c r="D78" s="349" t="s">
        <v>484</v>
      </c>
      <c r="E78" s="361" t="s">
        <v>708</v>
      </c>
      <c r="F78" s="349" t="s">
        <v>384</v>
      </c>
      <c r="G78" s="349" t="s">
        <v>494</v>
      </c>
      <c r="H78" s="359">
        <v>5</v>
      </c>
      <c r="I78" s="70">
        <f aca="true" t="shared" si="0" ref="I78:I86">I77+TIME(0,H77,0)</f>
        <v>0.34583333333333327</v>
      </c>
    </row>
    <row r="79" spans="3:9" s="30" customFormat="1" ht="16.5" customHeight="1" outlineLevel="1">
      <c r="C79" s="37" t="s">
        <v>512</v>
      </c>
      <c r="D79" s="33" t="s">
        <v>484</v>
      </c>
      <c r="E79" s="645" t="s">
        <v>709</v>
      </c>
      <c r="F79" s="33" t="s">
        <v>384</v>
      </c>
      <c r="G79" s="33" t="s">
        <v>493</v>
      </c>
      <c r="H79" s="61">
        <v>5</v>
      </c>
      <c r="I79" s="57">
        <f t="shared" si="0"/>
        <v>0.3493055555555555</v>
      </c>
    </row>
    <row r="80" spans="3:9" s="331" customFormat="1" ht="16.5" customHeight="1" outlineLevel="1">
      <c r="C80" s="335" t="s">
        <v>514</v>
      </c>
      <c r="D80" s="332" t="s">
        <v>484</v>
      </c>
      <c r="E80" s="338" t="s">
        <v>671</v>
      </c>
      <c r="F80" s="333" t="s">
        <v>382</v>
      </c>
      <c r="G80" s="332" t="s">
        <v>359</v>
      </c>
      <c r="H80" s="359">
        <v>5</v>
      </c>
      <c r="I80" s="284">
        <f t="shared" si="0"/>
        <v>0.3527777777777777</v>
      </c>
    </row>
    <row r="81" spans="3:9" s="6" customFormat="1" ht="16.5" customHeight="1" outlineLevel="1">
      <c r="C81" s="7" t="s">
        <v>515</v>
      </c>
      <c r="D81" s="8" t="s">
        <v>484</v>
      </c>
      <c r="E81" s="9" t="s">
        <v>672</v>
      </c>
      <c r="F81" s="10" t="s">
        <v>382</v>
      </c>
      <c r="G81" s="8" t="s">
        <v>746</v>
      </c>
      <c r="H81" s="61">
        <v>5</v>
      </c>
      <c r="I81" s="66">
        <f t="shared" si="0"/>
        <v>0.3562499999999999</v>
      </c>
    </row>
    <row r="82" spans="3:9" s="331" customFormat="1" ht="16.5" customHeight="1" outlineLevel="1">
      <c r="C82" s="360" t="s">
        <v>516</v>
      </c>
      <c r="D82" s="332"/>
      <c r="E82" s="338" t="s">
        <v>456</v>
      </c>
      <c r="F82" s="333" t="s">
        <v>382</v>
      </c>
      <c r="G82" s="332" t="s">
        <v>884</v>
      </c>
      <c r="H82" s="359">
        <v>5</v>
      </c>
      <c r="I82" s="284">
        <f t="shared" si="0"/>
        <v>0.3597222222222221</v>
      </c>
    </row>
    <row r="83" spans="3:9" s="30" customFormat="1" ht="16.5" customHeight="1" outlineLevel="1">
      <c r="C83" s="36" t="s">
        <v>702</v>
      </c>
      <c r="D83" s="33" t="s">
        <v>484</v>
      </c>
      <c r="E83" s="9" t="s">
        <v>370</v>
      </c>
      <c r="F83" s="10" t="s">
        <v>382</v>
      </c>
      <c r="G83" s="8" t="s">
        <v>350</v>
      </c>
      <c r="H83" s="61">
        <v>5</v>
      </c>
      <c r="I83" s="57">
        <f t="shared" si="0"/>
        <v>0.3631944444444443</v>
      </c>
    </row>
    <row r="84" spans="3:9" s="32" customFormat="1" ht="16.5" customHeight="1" outlineLevel="1">
      <c r="C84" s="335" t="s">
        <v>152</v>
      </c>
      <c r="D84" s="349" t="s">
        <v>484</v>
      </c>
      <c r="E84" s="361" t="s">
        <v>332</v>
      </c>
      <c r="F84" s="349" t="s">
        <v>384</v>
      </c>
      <c r="G84" s="349" t="s">
        <v>361</v>
      </c>
      <c r="H84" s="359">
        <v>5</v>
      </c>
      <c r="I84" s="70">
        <f t="shared" si="0"/>
        <v>0.36666666666666653</v>
      </c>
    </row>
    <row r="85" spans="3:9" s="6" customFormat="1" ht="16.5" customHeight="1" outlineLevel="1">
      <c r="C85" s="7" t="s">
        <v>344</v>
      </c>
      <c r="D85" s="8" t="s">
        <v>484</v>
      </c>
      <c r="E85" s="9" t="s">
        <v>792</v>
      </c>
      <c r="F85" s="10" t="s">
        <v>382</v>
      </c>
      <c r="G85" s="8" t="s">
        <v>749</v>
      </c>
      <c r="H85" s="61">
        <v>5</v>
      </c>
      <c r="I85" s="66">
        <f t="shared" si="0"/>
        <v>0.37013888888888874</v>
      </c>
    </row>
    <row r="86" spans="3:9" s="331" customFormat="1" ht="16.5" customHeight="1" outlineLevel="1">
      <c r="C86" s="280" t="s">
        <v>793</v>
      </c>
      <c r="D86" s="332" t="s">
        <v>484</v>
      </c>
      <c r="E86" s="338" t="s">
        <v>528</v>
      </c>
      <c r="F86" s="333" t="s">
        <v>382</v>
      </c>
      <c r="G86" s="332" t="s">
        <v>835</v>
      </c>
      <c r="H86" s="359">
        <v>5</v>
      </c>
      <c r="I86" s="284">
        <f t="shared" si="0"/>
        <v>0.37361111111111095</v>
      </c>
    </row>
    <row r="87" spans="3:9" s="27" customFormat="1" ht="16.5" customHeight="1" outlineLevel="1">
      <c r="C87" s="36" t="s">
        <v>794</v>
      </c>
      <c r="D87" s="14" t="s">
        <v>484</v>
      </c>
      <c r="E87" s="727" t="s">
        <v>529</v>
      </c>
      <c r="F87" s="14" t="s">
        <v>384</v>
      </c>
      <c r="G87" s="14" t="s">
        <v>27</v>
      </c>
      <c r="H87" s="61">
        <v>5</v>
      </c>
      <c r="I87" s="66">
        <f>I85+TIME(0,H85,0)</f>
        <v>0.37361111111111095</v>
      </c>
    </row>
    <row r="88" spans="3:9" s="32" customFormat="1" ht="16.5" customHeight="1" outlineLevel="1">
      <c r="C88" s="352">
        <v>4.3</v>
      </c>
      <c r="D88" s="349" t="s">
        <v>484</v>
      </c>
      <c r="E88" s="347" t="s">
        <v>323</v>
      </c>
      <c r="F88" s="349" t="s">
        <v>384</v>
      </c>
      <c r="G88" s="330" t="s">
        <v>125</v>
      </c>
      <c r="H88" s="359">
        <v>5</v>
      </c>
      <c r="I88" s="284">
        <f>I86+TIME(0,H86,0)</f>
        <v>0.37708333333333316</v>
      </c>
    </row>
    <row r="89" spans="3:9" s="30" customFormat="1" ht="16.5" customHeight="1" outlineLevel="1">
      <c r="C89" s="36">
        <v>4.4</v>
      </c>
      <c r="D89" s="33" t="s">
        <v>484</v>
      </c>
      <c r="E89" s="26" t="s">
        <v>798</v>
      </c>
      <c r="F89" s="33" t="s">
        <v>384</v>
      </c>
      <c r="G89" s="8" t="s">
        <v>707</v>
      </c>
      <c r="H89" s="61">
        <v>5</v>
      </c>
      <c r="I89" s="57">
        <f>I88+TIME(0,H88,0)</f>
        <v>0.38055555555555537</v>
      </c>
    </row>
    <row r="90" spans="3:9" s="32" customFormat="1" ht="16.5" customHeight="1" outlineLevel="1">
      <c r="C90" s="352"/>
      <c r="D90" s="349"/>
      <c r="E90" s="349"/>
      <c r="F90" s="349"/>
      <c r="G90" s="332"/>
      <c r="H90" s="359"/>
      <c r="I90" s="70"/>
    </row>
    <row r="91" spans="3:9" s="25" customFormat="1" ht="16.5" customHeight="1" outlineLevel="1">
      <c r="C91" s="21">
        <v>5</v>
      </c>
      <c r="D91" s="24"/>
      <c r="E91" s="24" t="s">
        <v>488</v>
      </c>
      <c r="F91" s="24"/>
      <c r="G91" s="24"/>
      <c r="H91" s="60"/>
      <c r="I91" s="68"/>
    </row>
    <row r="92" spans="3:9" s="1231" customFormat="1" ht="16.5" customHeight="1" outlineLevel="1">
      <c r="C92" s="1232">
        <v>5.1</v>
      </c>
      <c r="D92" s="1233"/>
      <c r="E92" s="1234" t="s">
        <v>343</v>
      </c>
      <c r="F92" s="1234"/>
      <c r="G92" s="1234"/>
      <c r="H92" s="1235"/>
      <c r="I92" s="1236"/>
    </row>
    <row r="93" spans="3:9" s="171" customFormat="1" ht="16.5" customHeight="1" outlineLevel="1">
      <c r="C93" s="161" t="s">
        <v>139</v>
      </c>
      <c r="D93" s="169" t="s">
        <v>473</v>
      </c>
      <c r="E93" s="173" t="s">
        <v>703</v>
      </c>
      <c r="F93" s="169" t="s">
        <v>382</v>
      </c>
      <c r="G93" s="172" t="s">
        <v>492</v>
      </c>
      <c r="H93" s="170">
        <v>10</v>
      </c>
      <c r="I93" s="1237">
        <f>I89+TIME(0,H89,0)</f>
        <v>0.3840277777777776</v>
      </c>
    </row>
    <row r="94" spans="3:9" s="1238" customFormat="1" ht="16.5" customHeight="1" outlineLevel="1">
      <c r="C94" s="1239" t="s">
        <v>140</v>
      </c>
      <c r="D94" s="1240" t="s">
        <v>473</v>
      </c>
      <c r="E94" s="1241" t="s">
        <v>704</v>
      </c>
      <c r="F94" s="1240" t="s">
        <v>382</v>
      </c>
      <c r="G94" s="1242" t="s">
        <v>494</v>
      </c>
      <c r="H94" s="1243">
        <v>10</v>
      </c>
      <c r="I94" s="1207">
        <f>I93+TIME(0,H93,0)</f>
        <v>0.390972222222222</v>
      </c>
    </row>
    <row r="95" spans="3:9" s="171" customFormat="1" ht="16.5" customHeight="1" outlineLevel="1">
      <c r="C95" s="161" t="s">
        <v>141</v>
      </c>
      <c r="D95" s="169" t="s">
        <v>473</v>
      </c>
      <c r="E95" s="173" t="s">
        <v>710</v>
      </c>
      <c r="F95" s="169" t="s">
        <v>382</v>
      </c>
      <c r="G95" s="172" t="s">
        <v>493</v>
      </c>
      <c r="H95" s="170">
        <v>10</v>
      </c>
      <c r="I95" s="1237">
        <f>I94+TIME(0,H94,0)</f>
        <v>0.3979166666666664</v>
      </c>
    </row>
    <row r="96" spans="3:9" s="1231" customFormat="1" ht="16.5" customHeight="1" outlineLevel="1">
      <c r="C96" s="1232" t="s">
        <v>142</v>
      </c>
      <c r="D96" s="1233" t="s">
        <v>473</v>
      </c>
      <c r="E96" s="1244" t="s">
        <v>673</v>
      </c>
      <c r="F96" s="1234" t="s">
        <v>382</v>
      </c>
      <c r="G96" s="1233" t="s">
        <v>359</v>
      </c>
      <c r="H96" s="1243">
        <v>10</v>
      </c>
      <c r="I96" s="1236">
        <f>I95+TIME(0,H95,0)</f>
        <v>0.40486111111111084</v>
      </c>
    </row>
    <row r="97" spans="3:9" s="276" customFormat="1" ht="16.5" customHeight="1" outlineLevel="1">
      <c r="C97" s="277" t="s">
        <v>742</v>
      </c>
      <c r="D97" s="189" t="s">
        <v>473</v>
      </c>
      <c r="E97" s="647" t="s">
        <v>674</v>
      </c>
      <c r="F97" s="190" t="s">
        <v>382</v>
      </c>
      <c r="G97" s="189" t="s">
        <v>746</v>
      </c>
      <c r="H97" s="170">
        <v>10</v>
      </c>
      <c r="I97" s="188">
        <f>I96+TIME(0,H96,0)</f>
        <v>0.41180555555555526</v>
      </c>
    </row>
    <row r="98" spans="3:9" s="346" customFormat="1" ht="16.5" customHeight="1" outlineLevel="1">
      <c r="C98" s="29"/>
      <c r="D98" s="22"/>
      <c r="E98" s="22"/>
      <c r="F98" s="22"/>
      <c r="G98" s="347"/>
      <c r="H98" s="348"/>
      <c r="I98" s="350"/>
    </row>
    <row r="99" spans="3:9" s="25" customFormat="1" ht="15.75" customHeight="1" outlineLevel="1">
      <c r="C99" s="21"/>
      <c r="D99" s="24"/>
      <c r="E99" s="24" t="s">
        <v>901</v>
      </c>
      <c r="F99" s="24" t="s">
        <v>382</v>
      </c>
      <c r="G99" s="24" t="s">
        <v>383</v>
      </c>
      <c r="H99" s="60">
        <v>0</v>
      </c>
      <c r="I99" s="1237">
        <f>I97+TIME(0,H97,0)</f>
        <v>0.4187499999999997</v>
      </c>
    </row>
    <row r="100" spans="3:9" s="346" customFormat="1" ht="15.75" customHeight="1" outlineLevel="1">
      <c r="C100" s="29"/>
      <c r="D100" s="22"/>
      <c r="E100" s="22"/>
      <c r="F100" s="22"/>
      <c r="G100" s="22"/>
      <c r="H100" s="348"/>
      <c r="I100" s="350"/>
    </row>
    <row r="101" spans="3:9" s="27" customFormat="1" ht="15.75" customHeight="1" outlineLevel="1">
      <c r="C101" s="18"/>
      <c r="D101" s="14"/>
      <c r="E101" s="184" t="s">
        <v>485</v>
      </c>
      <c r="H101" s="185">
        <v>15</v>
      </c>
      <c r="I101" s="186">
        <f>I99+TIME(0,H99,0)</f>
        <v>0.4187499999999997</v>
      </c>
    </row>
    <row r="102" spans="3:9" s="23" customFormat="1" ht="15.75" customHeight="1" outlineLevel="1">
      <c r="C102" s="280"/>
      <c r="D102" s="281"/>
      <c r="E102" s="1245"/>
      <c r="H102" s="936"/>
      <c r="I102" s="345"/>
    </row>
    <row r="103" spans="3:9" s="25" customFormat="1" ht="15.75" customHeight="1" outlineLevel="1">
      <c r="C103" s="21"/>
      <c r="D103" s="187"/>
      <c r="E103" s="26" t="s">
        <v>902</v>
      </c>
      <c r="F103" s="187"/>
      <c r="G103" s="187"/>
      <c r="H103" s="60"/>
      <c r="I103" s="186">
        <f>I101+TIME(0,H101,0)</f>
        <v>0.42916666666666636</v>
      </c>
    </row>
    <row r="104" spans="3:9" s="346" customFormat="1" ht="15.75" customHeight="1" outlineLevel="1">
      <c r="C104" s="29"/>
      <c r="D104" s="1246"/>
      <c r="E104" s="347"/>
      <c r="F104" s="1246"/>
      <c r="G104" s="1246"/>
      <c r="H104" s="348"/>
      <c r="I104" s="345"/>
    </row>
    <row r="105" spans="3:9" s="276" customFormat="1" ht="16.5" customHeight="1" outlineLevel="1">
      <c r="C105" s="161" t="s">
        <v>143</v>
      </c>
      <c r="D105" s="189" t="s">
        <v>473</v>
      </c>
      <c r="E105" s="647" t="s">
        <v>457</v>
      </c>
      <c r="F105" s="190" t="s">
        <v>382</v>
      </c>
      <c r="G105" s="189" t="s">
        <v>884</v>
      </c>
      <c r="H105" s="170">
        <v>10</v>
      </c>
      <c r="I105" s="188">
        <f>I103+TIME(0,H103,0)</f>
        <v>0.42916666666666636</v>
      </c>
    </row>
    <row r="106" spans="3:9" s="1238" customFormat="1" ht="16.5" customHeight="1" outlineLevel="1">
      <c r="C106" s="1239" t="s">
        <v>144</v>
      </c>
      <c r="D106" s="1240" t="s">
        <v>473</v>
      </c>
      <c r="E106" s="1241" t="s">
        <v>371</v>
      </c>
      <c r="F106" s="1240" t="s">
        <v>382</v>
      </c>
      <c r="G106" s="1247" t="s">
        <v>350</v>
      </c>
      <c r="H106" s="1235">
        <v>10</v>
      </c>
      <c r="I106" s="1236">
        <f>I105+TIME(0,H105,0)</f>
        <v>0.4361111111111108</v>
      </c>
    </row>
    <row r="107" spans="3:9" s="171" customFormat="1" ht="16.5" customHeight="1" outlineLevel="1">
      <c r="C107" s="277" t="s">
        <v>899</v>
      </c>
      <c r="D107" s="169" t="s">
        <v>473</v>
      </c>
      <c r="E107" s="173" t="s">
        <v>333</v>
      </c>
      <c r="F107" s="169" t="s">
        <v>382</v>
      </c>
      <c r="G107" s="172" t="s">
        <v>361</v>
      </c>
      <c r="H107" s="278">
        <v>10</v>
      </c>
      <c r="I107" s="188">
        <f aca="true" t="shared" si="1" ref="I107:I114">I106+TIME(0,H106,0)</f>
        <v>0.4430555555555552</v>
      </c>
    </row>
    <row r="108" spans="3:9" s="1231" customFormat="1" ht="16.5" customHeight="1" outlineLevel="1">
      <c r="C108" s="1239" t="s">
        <v>345</v>
      </c>
      <c r="D108" s="1233" t="s">
        <v>473</v>
      </c>
      <c r="E108" s="1244" t="s">
        <v>801</v>
      </c>
      <c r="F108" s="1234" t="s">
        <v>382</v>
      </c>
      <c r="G108" s="1233" t="s">
        <v>749</v>
      </c>
      <c r="H108" s="1235">
        <v>10</v>
      </c>
      <c r="I108" s="1236">
        <f t="shared" si="1"/>
        <v>0.4499999999999996</v>
      </c>
    </row>
    <row r="109" spans="3:9" s="171" customFormat="1" ht="16.5" customHeight="1" outlineLevel="1">
      <c r="C109" s="161" t="s">
        <v>800</v>
      </c>
      <c r="D109" s="169" t="s">
        <v>473</v>
      </c>
      <c r="E109" s="173" t="s">
        <v>900</v>
      </c>
      <c r="F109" s="169" t="s">
        <v>382</v>
      </c>
      <c r="G109" s="172" t="s">
        <v>719</v>
      </c>
      <c r="H109" s="278">
        <v>10</v>
      </c>
      <c r="I109" s="188">
        <f t="shared" si="1"/>
        <v>0.45694444444444404</v>
      </c>
    </row>
    <row r="110" spans="3:9" s="1238" customFormat="1" ht="16.5" customHeight="1" outlineLevel="1">
      <c r="C110" s="1239" t="s">
        <v>675</v>
      </c>
      <c r="D110" s="1240" t="s">
        <v>473</v>
      </c>
      <c r="E110" s="1241" t="s">
        <v>337</v>
      </c>
      <c r="F110" s="1240" t="s">
        <v>382</v>
      </c>
      <c r="G110" s="1242" t="s">
        <v>835</v>
      </c>
      <c r="H110" s="1235">
        <v>10</v>
      </c>
      <c r="I110" s="1236">
        <f>I109+TIME(0,H109,0)</f>
        <v>0.46388888888888846</v>
      </c>
    </row>
    <row r="111" spans="3:9" s="171" customFormat="1" ht="16.5" customHeight="1" outlineLevel="1">
      <c r="C111" s="161" t="s">
        <v>339</v>
      </c>
      <c r="D111" s="169" t="s">
        <v>473</v>
      </c>
      <c r="E111" s="173" t="s">
        <v>338</v>
      </c>
      <c r="F111" s="169" t="s">
        <v>382</v>
      </c>
      <c r="G111" s="172" t="s">
        <v>27</v>
      </c>
      <c r="H111" s="278">
        <v>10</v>
      </c>
      <c r="I111" s="188">
        <f>I110+TIME(0,H110,0)</f>
        <v>0.4708333333333329</v>
      </c>
    </row>
    <row r="112" spans="3:9" s="1238" customFormat="1" ht="16.5" customHeight="1" outlineLevel="1">
      <c r="C112" s="1239">
        <v>5.2</v>
      </c>
      <c r="D112" s="1240" t="s">
        <v>473</v>
      </c>
      <c r="E112" s="1240" t="s">
        <v>336</v>
      </c>
      <c r="F112" s="1240" t="s">
        <v>382</v>
      </c>
      <c r="G112" s="1242" t="s">
        <v>125</v>
      </c>
      <c r="H112" s="1235">
        <v>10</v>
      </c>
      <c r="I112" s="1236">
        <f>I111+TIME(0,H111,0)</f>
        <v>0.4777777777777773</v>
      </c>
    </row>
    <row r="113" spans="3:9" s="171" customFormat="1" ht="16.5" customHeight="1" outlineLevel="1">
      <c r="C113" s="161">
        <v>5.3</v>
      </c>
      <c r="D113" s="169" t="s">
        <v>473</v>
      </c>
      <c r="E113" s="169" t="s">
        <v>799</v>
      </c>
      <c r="F113" s="190" t="s">
        <v>382</v>
      </c>
      <c r="G113" s="189" t="s">
        <v>707</v>
      </c>
      <c r="H113" s="278">
        <v>10</v>
      </c>
      <c r="I113" s="188">
        <f t="shared" si="1"/>
        <v>0.4847222222222217</v>
      </c>
    </row>
    <row r="114" spans="3:9" s="1238" customFormat="1" ht="16.5" customHeight="1" outlineLevel="1">
      <c r="C114" s="1239" t="s">
        <v>904</v>
      </c>
      <c r="D114" s="1240"/>
      <c r="E114" s="1240"/>
      <c r="F114" s="1240"/>
      <c r="G114" s="1242"/>
      <c r="H114" s="1243"/>
      <c r="I114" s="1236">
        <f t="shared" si="1"/>
        <v>0.49166666666666614</v>
      </c>
    </row>
    <row r="115" spans="3:9" s="12" customFormat="1" ht="16.5" customHeight="1" outlineLevel="1">
      <c r="C115" s="18"/>
      <c r="D115" s="14"/>
      <c r="E115" s="15"/>
      <c r="F115" s="14"/>
      <c r="G115" s="16"/>
      <c r="H115" s="59"/>
      <c r="I115" s="186"/>
    </row>
    <row r="116" spans="3:9" s="346" customFormat="1" ht="16.5" customHeight="1" outlineLevel="1">
      <c r="C116" s="29">
        <v>6</v>
      </c>
      <c r="D116" s="22"/>
      <c r="E116" s="347" t="s">
        <v>489</v>
      </c>
      <c r="F116" s="22"/>
      <c r="G116" s="22"/>
      <c r="H116" s="348">
        <v>11</v>
      </c>
      <c r="I116" s="1248">
        <f>I114+TIME(0,H114,0)</f>
        <v>0.49166666666666614</v>
      </c>
    </row>
    <row r="117" spans="3:9" s="6" customFormat="1" ht="16.5" customHeight="1" outlineLevel="1">
      <c r="C117" s="7">
        <v>6.1</v>
      </c>
      <c r="D117" s="8"/>
      <c r="E117" s="10" t="s">
        <v>343</v>
      </c>
      <c r="F117" s="10"/>
      <c r="G117" s="10"/>
      <c r="H117" s="65"/>
      <c r="I117" s="66"/>
    </row>
    <row r="118" spans="3:9" s="32" customFormat="1" ht="16.5" customHeight="1" outlineLevel="1">
      <c r="C118" s="35" t="s">
        <v>132</v>
      </c>
      <c r="D118" s="1230" t="s">
        <v>473</v>
      </c>
      <c r="E118" s="1249" t="s">
        <v>703</v>
      </c>
      <c r="F118" s="1230" t="s">
        <v>382</v>
      </c>
      <c r="G118" s="349" t="s">
        <v>492</v>
      </c>
      <c r="H118" s="62"/>
      <c r="I118" s="70"/>
    </row>
    <row r="119" spans="3:9" s="30" customFormat="1" ht="16.5" customHeight="1" outlineLevel="1">
      <c r="C119" s="34" t="s">
        <v>133</v>
      </c>
      <c r="D119" s="31" t="s">
        <v>473</v>
      </c>
      <c r="E119" s="648" t="s">
        <v>704</v>
      </c>
      <c r="F119" s="31" t="s">
        <v>382</v>
      </c>
      <c r="G119" s="33" t="s">
        <v>494</v>
      </c>
      <c r="H119" s="56"/>
      <c r="I119" s="57"/>
    </row>
    <row r="120" spans="3:9" s="32" customFormat="1" ht="16.5" customHeight="1" outlineLevel="1">
      <c r="C120" s="35" t="s">
        <v>134</v>
      </c>
      <c r="D120" s="1230" t="s">
        <v>473</v>
      </c>
      <c r="E120" s="1249" t="s">
        <v>710</v>
      </c>
      <c r="F120" s="1230" t="s">
        <v>382</v>
      </c>
      <c r="G120" s="349" t="s">
        <v>493</v>
      </c>
      <c r="H120" s="62"/>
      <c r="I120" s="70"/>
    </row>
    <row r="121" spans="3:9" s="342" customFormat="1" ht="16.5" customHeight="1" outlineLevel="1">
      <c r="C121" s="7" t="s">
        <v>135</v>
      </c>
      <c r="D121" s="31" t="s">
        <v>473</v>
      </c>
      <c r="E121" s="9" t="s">
        <v>673</v>
      </c>
      <c r="F121" s="10" t="s">
        <v>382</v>
      </c>
      <c r="G121" s="343" t="s">
        <v>359</v>
      </c>
      <c r="H121" s="341"/>
      <c r="I121" s="186"/>
    </row>
    <row r="122" spans="3:9" s="344" customFormat="1" ht="16.5" customHeight="1" outlineLevel="1">
      <c r="C122" s="335" t="s">
        <v>136</v>
      </c>
      <c r="D122" s="1230" t="s">
        <v>473</v>
      </c>
      <c r="E122" s="338" t="s">
        <v>674</v>
      </c>
      <c r="F122" s="333" t="s">
        <v>382</v>
      </c>
      <c r="G122" s="945" t="s">
        <v>746</v>
      </c>
      <c r="H122" s="1227"/>
      <c r="I122" s="345"/>
    </row>
    <row r="123" spans="3:9" s="342" customFormat="1" ht="16.5" customHeight="1" outlineLevel="1">
      <c r="C123" s="21" t="s">
        <v>137</v>
      </c>
      <c r="D123" s="31" t="s">
        <v>473</v>
      </c>
      <c r="E123" s="9" t="s">
        <v>457</v>
      </c>
      <c r="F123" s="10" t="s">
        <v>382</v>
      </c>
      <c r="G123" s="343" t="s">
        <v>884</v>
      </c>
      <c r="H123" s="341"/>
      <c r="I123" s="186"/>
    </row>
    <row r="124" spans="3:9" s="346" customFormat="1" ht="16.5" customHeight="1" outlineLevel="1">
      <c r="C124" s="35" t="s">
        <v>138</v>
      </c>
      <c r="D124" s="22" t="s">
        <v>473</v>
      </c>
      <c r="E124" s="649" t="s">
        <v>371</v>
      </c>
      <c r="F124" s="22" t="s">
        <v>382</v>
      </c>
      <c r="G124" s="281" t="s">
        <v>350</v>
      </c>
      <c r="H124" s="348"/>
      <c r="I124" s="350"/>
    </row>
    <row r="125" spans="3:9" s="30" customFormat="1" ht="16.5" customHeight="1" outlineLevel="1">
      <c r="C125" s="7" t="s">
        <v>903</v>
      </c>
      <c r="D125" s="31" t="s">
        <v>473</v>
      </c>
      <c r="E125" s="648" t="s">
        <v>333</v>
      </c>
      <c r="F125" s="31" t="s">
        <v>382</v>
      </c>
      <c r="G125" s="33" t="s">
        <v>361</v>
      </c>
      <c r="H125" s="56"/>
      <c r="I125" s="57"/>
    </row>
    <row r="126" spans="3:9" s="344" customFormat="1" ht="16.5" customHeight="1" outlineLevel="1">
      <c r="C126" s="29" t="s">
        <v>346</v>
      </c>
      <c r="D126" s="1230" t="s">
        <v>473</v>
      </c>
      <c r="E126" s="338" t="s">
        <v>801</v>
      </c>
      <c r="F126" s="333" t="s">
        <v>382</v>
      </c>
      <c r="G126" s="945" t="s">
        <v>749</v>
      </c>
      <c r="H126" s="1227"/>
      <c r="I126" s="345"/>
    </row>
    <row r="127" spans="3:9" s="25" customFormat="1" ht="16.5" customHeight="1" outlineLevel="1">
      <c r="C127" s="21" t="s">
        <v>802</v>
      </c>
      <c r="D127" s="31" t="s">
        <v>473</v>
      </c>
      <c r="E127" s="351" t="s">
        <v>900</v>
      </c>
      <c r="F127" s="24" t="s">
        <v>382</v>
      </c>
      <c r="G127" s="26" t="s">
        <v>719</v>
      </c>
      <c r="H127" s="60"/>
      <c r="I127" s="68"/>
    </row>
    <row r="128" spans="3:9" s="346" customFormat="1" ht="16.5" customHeight="1" outlineLevel="1">
      <c r="C128" s="29" t="s">
        <v>676</v>
      </c>
      <c r="D128" s="22" t="s">
        <v>473</v>
      </c>
      <c r="E128" s="649" t="s">
        <v>337</v>
      </c>
      <c r="F128" s="22" t="s">
        <v>382</v>
      </c>
      <c r="G128" s="347" t="s">
        <v>835</v>
      </c>
      <c r="H128" s="348"/>
      <c r="I128" s="345"/>
    </row>
    <row r="129" spans="3:9" s="25" customFormat="1" ht="16.5" customHeight="1" outlineLevel="1">
      <c r="C129" s="21" t="s">
        <v>340</v>
      </c>
      <c r="D129" s="24" t="s">
        <v>473</v>
      </c>
      <c r="E129" s="351" t="s">
        <v>338</v>
      </c>
      <c r="F129" s="24" t="s">
        <v>382</v>
      </c>
      <c r="G129" s="26" t="s">
        <v>27</v>
      </c>
      <c r="H129" s="60"/>
      <c r="I129" s="186"/>
    </row>
    <row r="130" spans="3:9" s="32" customFormat="1" ht="16.5" customHeight="1" outlineLevel="1">
      <c r="C130" s="35">
        <v>7</v>
      </c>
      <c r="D130" s="1230" t="s">
        <v>473</v>
      </c>
      <c r="E130" s="1230" t="s">
        <v>336</v>
      </c>
      <c r="F130" s="1230" t="s">
        <v>382</v>
      </c>
      <c r="G130" s="333" t="s">
        <v>125</v>
      </c>
      <c r="H130" s="62"/>
      <c r="I130" s="1250"/>
    </row>
    <row r="131" spans="3:9" s="25" customFormat="1" ht="16.5" customHeight="1" outlineLevel="1">
      <c r="C131" s="21">
        <v>8</v>
      </c>
      <c r="D131" s="24" t="s">
        <v>473</v>
      </c>
      <c r="E131" s="24" t="s">
        <v>799</v>
      </c>
      <c r="F131" s="10" t="s">
        <v>382</v>
      </c>
      <c r="G131" s="8" t="s">
        <v>707</v>
      </c>
      <c r="H131" s="60"/>
      <c r="I131" s="68"/>
    </row>
    <row r="132" spans="3:9" s="1218" customFormat="1" ht="16.5" customHeight="1" outlineLevel="1">
      <c r="C132" s="1219">
        <v>9</v>
      </c>
      <c r="D132" s="1251"/>
      <c r="E132" s="1221"/>
      <c r="F132" s="1252"/>
      <c r="G132" s="1251"/>
      <c r="H132" s="1224"/>
      <c r="I132" s="1225"/>
    </row>
    <row r="133" spans="3:9" s="30" customFormat="1" ht="16.5" customHeight="1" outlineLevel="1">
      <c r="C133" s="21">
        <v>10</v>
      </c>
      <c r="D133" s="24" t="s">
        <v>483</v>
      </c>
      <c r="E133" s="31" t="s">
        <v>208</v>
      </c>
      <c r="F133" s="24" t="s">
        <v>382</v>
      </c>
      <c r="G133" s="24" t="s">
        <v>383</v>
      </c>
      <c r="H133" s="56">
        <v>1</v>
      </c>
      <c r="I133" s="186">
        <f>I116+TIME(0,H116,0)</f>
        <v>0.499305555555555</v>
      </c>
    </row>
    <row r="134" spans="3:9" s="32" customFormat="1" ht="16.5" customHeight="1" outlineLevel="1">
      <c r="C134" s="29">
        <v>10.1</v>
      </c>
      <c r="D134" s="349" t="s">
        <v>484</v>
      </c>
      <c r="E134" s="1230" t="s">
        <v>458</v>
      </c>
      <c r="F134" s="22" t="s">
        <v>382</v>
      </c>
      <c r="G134" s="22" t="s">
        <v>383</v>
      </c>
      <c r="H134" s="62"/>
      <c r="I134" s="70"/>
    </row>
    <row r="135" spans="3:9" s="30" customFormat="1" ht="16.5" customHeight="1" outlineLevel="1">
      <c r="C135" s="21">
        <v>11</v>
      </c>
      <c r="D135" s="24" t="s">
        <v>473</v>
      </c>
      <c r="E135" s="31" t="s">
        <v>705</v>
      </c>
      <c r="F135" s="24" t="s">
        <v>382</v>
      </c>
      <c r="G135" s="24" t="s">
        <v>383</v>
      </c>
      <c r="H135" s="56">
        <v>1</v>
      </c>
      <c r="I135" s="57">
        <f>I133+TIME(0,H133,0)</f>
        <v>0.49999999999999944</v>
      </c>
    </row>
    <row r="136" spans="2:10" s="402" customFormat="1" ht="16.5" customHeight="1" outlineLevel="1">
      <c r="B136" s="1821" t="s">
        <v>209</v>
      </c>
      <c r="C136" s="1821"/>
      <c r="D136" s="1821"/>
      <c r="E136" s="1821"/>
      <c r="F136" s="1821"/>
      <c r="G136" s="1821"/>
      <c r="H136" s="1821"/>
      <c r="I136" s="1821"/>
      <c r="J136" s="1253"/>
    </row>
    <row r="137" spans="2:10" s="182" customFormat="1" ht="16.5" customHeight="1" outlineLevel="1">
      <c r="B137" s="1208"/>
      <c r="C137" s="1208"/>
      <c r="D137" s="1208"/>
      <c r="E137" s="1208"/>
      <c r="F137" s="1208"/>
      <c r="G137" s="1208"/>
      <c r="H137" s="1208"/>
      <c r="I137" s="1208"/>
      <c r="J137" s="183"/>
    </row>
    <row r="138" spans="2:10" s="1254" customFormat="1" ht="16.5" customHeight="1" outlineLevel="1">
      <c r="B138" s="1809" t="s">
        <v>210</v>
      </c>
      <c r="C138" s="1809"/>
      <c r="D138" s="1809"/>
      <c r="E138" s="1809"/>
      <c r="F138" s="1809"/>
      <c r="G138" s="1809"/>
      <c r="H138" s="1809"/>
      <c r="I138" s="1809"/>
      <c r="J138" s="1255"/>
    </row>
    <row r="139" spans="2:10" s="182" customFormat="1" ht="16.5" customHeight="1">
      <c r="B139" s="1256"/>
      <c r="C139" s="1256"/>
      <c r="D139" s="1256"/>
      <c r="E139" s="1256"/>
      <c r="F139" s="1256"/>
      <c r="G139" s="1256"/>
      <c r="H139" s="1256"/>
      <c r="I139" s="1256"/>
      <c r="J139" s="183"/>
    </row>
    <row r="140" spans="1:9" s="365" customFormat="1" ht="16.5" customHeight="1" outlineLevel="1">
      <c r="A140" s="364"/>
      <c r="C140" s="366"/>
      <c r="D140" s="367"/>
      <c r="E140" s="368"/>
      <c r="F140" s="367"/>
      <c r="G140" s="369">
        <f>I135</f>
        <v>0.49999999999999944</v>
      </c>
      <c r="H140" s="1811" t="s">
        <v>518</v>
      </c>
      <c r="I140" s="1811"/>
    </row>
    <row r="141" spans="1:9" s="363" customFormat="1" ht="16.5" customHeight="1" outlineLevel="1">
      <c r="A141" s="362"/>
      <c r="B141" s="523"/>
      <c r="C141" s="523"/>
      <c r="D141" s="523"/>
      <c r="E141" s="523"/>
      <c r="F141" s="523"/>
      <c r="G141" s="523"/>
      <c r="H141" s="523"/>
      <c r="I141" s="523"/>
    </row>
    <row r="142" spans="1:9" s="39" customFormat="1" ht="16.5" customHeight="1" outlineLevel="1">
      <c r="A142" s="51"/>
      <c r="B142" s="38"/>
      <c r="C142" s="82"/>
      <c r="D142" s="38"/>
      <c r="E142" s="38"/>
      <c r="F142" s="38"/>
      <c r="G142" s="38"/>
      <c r="H142" s="38"/>
      <c r="I142" s="38"/>
    </row>
    <row r="143" spans="1:9" s="39" customFormat="1" ht="16.5" customHeight="1" outlineLevel="1">
      <c r="A143" s="51"/>
      <c r="B143" s="40"/>
      <c r="C143" s="41" t="s">
        <v>379</v>
      </c>
      <c r="D143" s="42" t="s">
        <v>379</v>
      </c>
      <c r="E143" s="43" t="s">
        <v>486</v>
      </c>
      <c r="F143" s="42" t="s">
        <v>379</v>
      </c>
      <c r="G143" s="43"/>
      <c r="H143" s="71" t="s">
        <v>379</v>
      </c>
      <c r="I143" s="72" t="s">
        <v>379</v>
      </c>
    </row>
    <row r="144" spans="1:9" s="39" customFormat="1" ht="16.5" customHeight="1" outlineLevel="1">
      <c r="A144" s="51"/>
      <c r="B144" s="40"/>
      <c r="C144" s="41"/>
      <c r="D144" s="43"/>
      <c r="E144" s="43" t="s">
        <v>326</v>
      </c>
      <c r="F144" s="43"/>
      <c r="G144" s="40"/>
      <c r="H144" s="38"/>
      <c r="I144" s="38"/>
    </row>
    <row r="145" spans="1:9" s="39" customFormat="1" ht="16.5" customHeight="1" outlineLevel="1">
      <c r="A145" s="51"/>
      <c r="B145" s="40"/>
      <c r="C145" s="41"/>
      <c r="D145" s="43"/>
      <c r="E145" s="43"/>
      <c r="F145" s="43"/>
      <c r="G145" s="40"/>
      <c r="H145" s="38"/>
      <c r="I145" s="38"/>
    </row>
    <row r="146" spans="1:9" s="39" customFormat="1" ht="16.5" customHeight="1" outlineLevel="1">
      <c r="A146" s="51"/>
      <c r="B146" s="40"/>
      <c r="C146" s="41" t="s">
        <v>500</v>
      </c>
      <c r="D146" s="43"/>
      <c r="E146" s="43"/>
      <c r="F146" s="43"/>
      <c r="G146" s="40"/>
      <c r="H146" s="38"/>
      <c r="I146" s="38"/>
    </row>
    <row r="147" spans="1:9" s="39" customFormat="1" ht="16.5" customHeight="1" outlineLevel="1">
      <c r="A147" s="51"/>
      <c r="B147" s="40"/>
      <c r="C147" s="41" t="s">
        <v>501</v>
      </c>
      <c r="D147" s="43"/>
      <c r="E147" s="43"/>
      <c r="F147" s="40"/>
      <c r="G147" s="40"/>
      <c r="H147" s="38"/>
      <c r="I147" s="38"/>
    </row>
    <row r="148" spans="1:9" s="39" customFormat="1" ht="16.5" customHeight="1" outlineLevel="1">
      <c r="A148" s="51"/>
      <c r="B148" s="40"/>
      <c r="C148" s="41" t="s">
        <v>502</v>
      </c>
      <c r="D148" s="43"/>
      <c r="E148" s="43"/>
      <c r="F148" s="40"/>
      <c r="G148" s="40"/>
      <c r="H148" s="38"/>
      <c r="I148" s="38"/>
    </row>
    <row r="149" spans="1:9" s="39" customFormat="1" ht="16.5" customHeight="1" outlineLevel="1">
      <c r="A149" s="51"/>
      <c r="B149" s="40"/>
      <c r="C149" s="41" t="s">
        <v>503</v>
      </c>
      <c r="D149" s="43"/>
      <c r="E149" s="43"/>
      <c r="F149" s="40"/>
      <c r="G149" s="40"/>
      <c r="H149" s="38"/>
      <c r="I149" s="38"/>
    </row>
    <row r="150" spans="1:9" s="55" customFormat="1" ht="16.5" customHeight="1" outlineLevel="1">
      <c r="A150" s="52"/>
      <c r="B150" s="53"/>
      <c r="C150" s="54"/>
      <c r="D150" s="53"/>
      <c r="E150" s="53"/>
      <c r="F150" s="53"/>
      <c r="G150" s="53"/>
      <c r="H150" s="63"/>
      <c r="I150" s="63"/>
    </row>
    <row r="151" spans="1:9" s="371" customFormat="1" ht="16.5" customHeight="1" outlineLevel="1">
      <c r="A151" s="370"/>
      <c r="C151" s="372"/>
      <c r="H151" s="373"/>
      <c r="I151" s="373"/>
    </row>
  </sheetData>
  <mergeCells count="22">
    <mergeCell ref="D4:I4"/>
    <mergeCell ref="D2:I2"/>
    <mergeCell ref="D3:I3"/>
    <mergeCell ref="B8:I8"/>
    <mergeCell ref="B1:I1"/>
    <mergeCell ref="B14:I14"/>
    <mergeCell ref="D55:I55"/>
    <mergeCell ref="B136:I136"/>
    <mergeCell ref="B54:C55"/>
    <mergeCell ref="D54:I54"/>
    <mergeCell ref="B7:I7"/>
    <mergeCell ref="B58:I58"/>
    <mergeCell ref="B2:C2"/>
    <mergeCell ref="B3:C4"/>
    <mergeCell ref="B138:I138"/>
    <mergeCell ref="H15:I15"/>
    <mergeCell ref="H59:I59"/>
    <mergeCell ref="H140:I140"/>
    <mergeCell ref="H63:I67"/>
    <mergeCell ref="B52:I52"/>
    <mergeCell ref="B53:C53"/>
    <mergeCell ref="D53:I53"/>
  </mergeCells>
  <printOptions/>
  <pageMargins left="0.5" right="0.25" top="1.25" bottom="1.25" header="0.5" footer="0.5"/>
  <pageSetup fitToHeight="0" fitToWidth="1" horizontalDpi="300" verticalDpi="300" orientation="portrait" scale="70" r:id="rId1"/>
</worksheet>
</file>

<file path=xl/worksheets/sheet13.xml><?xml version="1.0" encoding="utf-8"?>
<worksheet xmlns="http://schemas.openxmlformats.org/spreadsheetml/2006/main" xmlns:r="http://schemas.openxmlformats.org/officeDocument/2006/relationships">
  <sheetPr codeName="Sheet16">
    <tabColor indexed="21"/>
    <pageSetUpPr fitToPage="1"/>
  </sheetPr>
  <dimension ref="A1:CS72"/>
  <sheetViews>
    <sheetView showGridLines="0" zoomScale="90" zoomScaleNormal="90" zoomScaleSheetLayoutView="25" workbookViewId="0" topLeftCell="A1">
      <selection activeCell="A1" sqref="A1"/>
    </sheetView>
  </sheetViews>
  <sheetFormatPr defaultColWidth="9.140625" defaultRowHeight="12.75"/>
  <cols>
    <col min="1" max="1" width="3.57421875" style="271" customWidth="1"/>
    <col min="2" max="2" width="3.7109375" style="271" customWidth="1"/>
    <col min="3" max="3" width="8.57421875" style="271" customWidth="1"/>
    <col min="4" max="4" width="6.28125" style="271" customWidth="1"/>
    <col min="5" max="5" width="81.8515625" style="271" customWidth="1"/>
    <col min="6" max="6" width="3.57421875" style="271" customWidth="1"/>
    <col min="7" max="7" width="25.421875" style="313" customWidth="1"/>
    <col min="8" max="8" width="4.00390625" style="271" customWidth="1"/>
    <col min="9" max="9" width="11.00390625" style="271" customWidth="1"/>
    <col min="10" max="23" width="11.7109375" style="271" customWidth="1"/>
    <col min="24" max="16384" width="9.140625" style="271" customWidth="1"/>
  </cols>
  <sheetData>
    <row r="1" s="487" customFormat="1" ht="15.75">
      <c r="I1" s="488"/>
    </row>
    <row r="2" spans="2:9" s="489" customFormat="1" ht="18">
      <c r="B2" s="1778" t="s">
        <v>581</v>
      </c>
      <c r="C2" s="1778"/>
      <c r="D2" s="1778"/>
      <c r="E2" s="1778"/>
      <c r="F2" s="1778"/>
      <c r="G2" s="1778"/>
      <c r="H2" s="1778"/>
      <c r="I2" s="1778"/>
    </row>
    <row r="3" spans="2:9" s="433" customFormat="1" ht="18">
      <c r="B3" s="1767" t="s">
        <v>837</v>
      </c>
      <c r="C3" s="1767"/>
      <c r="D3" s="1767"/>
      <c r="E3" s="1767"/>
      <c r="F3" s="1767"/>
      <c r="G3" s="1767"/>
      <c r="H3" s="1767"/>
      <c r="I3" s="1767"/>
    </row>
    <row r="4" spans="2:97" s="491" customFormat="1" ht="15.75">
      <c r="B4" s="1768" t="s">
        <v>751</v>
      </c>
      <c r="C4" s="1768"/>
      <c r="D4" s="1768"/>
      <c r="E4" s="1768"/>
      <c r="F4" s="1768"/>
      <c r="G4" s="1768"/>
      <c r="H4" s="1768"/>
      <c r="I4" s="1768"/>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row>
    <row r="5" spans="2:97" s="101" customFormat="1" ht="15.75">
      <c r="B5" s="482" t="s">
        <v>384</v>
      </c>
      <c r="C5" s="483" t="s">
        <v>752</v>
      </c>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484"/>
      <c r="BV5" s="484"/>
      <c r="BW5" s="484"/>
      <c r="BX5" s="484"/>
      <c r="BY5" s="484"/>
      <c r="BZ5" s="484"/>
      <c r="CA5" s="484"/>
      <c r="CB5" s="484"/>
      <c r="CC5" s="484"/>
      <c r="CD5" s="484"/>
      <c r="CE5" s="484"/>
      <c r="CF5" s="484"/>
      <c r="CG5" s="484"/>
      <c r="CH5" s="484"/>
      <c r="CI5" s="484"/>
      <c r="CJ5" s="484"/>
      <c r="CK5" s="484"/>
      <c r="CL5" s="484"/>
      <c r="CM5" s="484"/>
      <c r="CN5" s="484"/>
      <c r="CO5" s="484"/>
      <c r="CP5" s="484"/>
      <c r="CQ5" s="484"/>
      <c r="CR5" s="484"/>
      <c r="CS5" s="484"/>
    </row>
    <row r="6" spans="1:9" s="451" customFormat="1" ht="16.5" customHeight="1">
      <c r="A6" s="538"/>
      <c r="B6" s="530"/>
      <c r="C6" s="1824"/>
      <c r="D6" s="1825"/>
      <c r="E6" s="1825"/>
      <c r="F6" s="1825"/>
      <c r="G6" s="1825"/>
      <c r="H6" s="1825"/>
      <c r="I6" s="1825"/>
    </row>
    <row r="7" spans="1:9" s="451" customFormat="1" ht="18" customHeight="1">
      <c r="A7" s="538"/>
      <c r="B7" s="530"/>
      <c r="C7" s="1823" t="s">
        <v>86</v>
      </c>
      <c r="D7" s="1823"/>
      <c r="E7" s="1823"/>
      <c r="F7" s="1823"/>
      <c r="G7" s="1823"/>
      <c r="H7" s="1823"/>
      <c r="I7" s="1823"/>
    </row>
    <row r="8" spans="1:12" s="1187" customFormat="1" ht="18">
      <c r="A8" s="304"/>
      <c r="B8" s="1192"/>
      <c r="C8" s="1193"/>
      <c r="D8" s="1193"/>
      <c r="E8" s="1193"/>
      <c r="F8" s="1193"/>
      <c r="G8" s="1193"/>
      <c r="H8" s="1194"/>
      <c r="I8" s="1194"/>
      <c r="J8" s="312"/>
      <c r="K8" s="312"/>
      <c r="L8" s="312"/>
    </row>
    <row r="9" spans="1:9" s="415" customFormat="1" ht="15.75">
      <c r="A9" s="401"/>
      <c r="B9" s="402"/>
      <c r="C9" s="1076" t="s">
        <v>87</v>
      </c>
      <c r="D9" s="393" t="s">
        <v>381</v>
      </c>
      <c r="E9" s="563" t="s">
        <v>88</v>
      </c>
      <c r="F9" s="393" t="s">
        <v>382</v>
      </c>
      <c r="G9" s="393" t="s">
        <v>89</v>
      </c>
      <c r="H9" s="404"/>
      <c r="I9" s="553">
        <v>0.6458333333333334</v>
      </c>
    </row>
    <row r="10" spans="1:9" s="312" customFormat="1" ht="15.75">
      <c r="A10" s="304"/>
      <c r="B10" s="305"/>
      <c r="C10" s="1077" t="s">
        <v>90</v>
      </c>
      <c r="D10" s="306" t="s">
        <v>381</v>
      </c>
      <c r="E10" s="540" t="s">
        <v>472</v>
      </c>
      <c r="F10" s="306" t="s">
        <v>382</v>
      </c>
      <c r="G10" s="306" t="s">
        <v>89</v>
      </c>
      <c r="H10" s="307"/>
      <c r="I10" s="539"/>
    </row>
    <row r="11" spans="1:9" s="415" customFormat="1" ht="15.75">
      <c r="A11" s="401"/>
      <c r="B11" s="402"/>
      <c r="C11" s="1078">
        <v>3</v>
      </c>
      <c r="D11" s="393" t="s">
        <v>381</v>
      </c>
      <c r="E11" s="403" t="s">
        <v>230</v>
      </c>
      <c r="F11" s="393" t="s">
        <v>382</v>
      </c>
      <c r="G11" s="393" t="s">
        <v>89</v>
      </c>
      <c r="H11" s="404"/>
      <c r="I11" s="553"/>
    </row>
    <row r="12" spans="1:9" s="312" customFormat="1" ht="15.75">
      <c r="A12" s="304"/>
      <c r="B12" s="305"/>
      <c r="C12" s="1079">
        <v>4</v>
      </c>
      <c r="D12" s="306" t="s">
        <v>381</v>
      </c>
      <c r="E12" s="308" t="s">
        <v>625</v>
      </c>
      <c r="F12" s="306" t="s">
        <v>382</v>
      </c>
      <c r="G12" s="306" t="s">
        <v>89</v>
      </c>
      <c r="H12" s="307"/>
      <c r="I12" s="539"/>
    </row>
    <row r="13" spans="1:9" s="415" customFormat="1" ht="15.75">
      <c r="A13" s="401"/>
      <c r="B13" s="402"/>
      <c r="C13" s="1078">
        <v>6</v>
      </c>
      <c r="D13" s="393" t="s">
        <v>381</v>
      </c>
      <c r="E13" s="403" t="s">
        <v>91</v>
      </c>
      <c r="F13" s="393" t="s">
        <v>382</v>
      </c>
      <c r="G13" s="393" t="s">
        <v>89</v>
      </c>
      <c r="H13" s="404"/>
      <c r="I13" s="553"/>
    </row>
    <row r="14" spans="1:9" s="312" customFormat="1" ht="15.75">
      <c r="A14" s="304"/>
      <c r="B14" s="305"/>
      <c r="C14" s="1080" t="s">
        <v>92</v>
      </c>
      <c r="D14" s="306" t="s">
        <v>473</v>
      </c>
      <c r="E14" s="543" t="s">
        <v>93</v>
      </c>
      <c r="F14" s="306" t="s">
        <v>382</v>
      </c>
      <c r="G14" s="306" t="s">
        <v>89</v>
      </c>
      <c r="H14" s="307"/>
      <c r="I14" s="539"/>
    </row>
    <row r="15" spans="1:9" s="415" customFormat="1" ht="15.75">
      <c r="A15" s="401"/>
      <c r="B15" s="402"/>
      <c r="C15" s="1076" t="s">
        <v>94</v>
      </c>
      <c r="D15" s="393" t="s">
        <v>483</v>
      </c>
      <c r="E15" s="551" t="s">
        <v>95</v>
      </c>
      <c r="F15" s="393" t="s">
        <v>382</v>
      </c>
      <c r="G15" s="393" t="s">
        <v>89</v>
      </c>
      <c r="H15" s="404"/>
      <c r="I15" s="553"/>
    </row>
    <row r="16" spans="1:9" s="312" customFormat="1" ht="15.75">
      <c r="A16" s="304"/>
      <c r="B16" s="305"/>
      <c r="C16" s="1080" t="s">
        <v>96</v>
      </c>
      <c r="D16" s="306" t="s">
        <v>484</v>
      </c>
      <c r="E16" s="540" t="s">
        <v>97</v>
      </c>
      <c r="F16" s="306" t="s">
        <v>382</v>
      </c>
      <c r="G16" s="306" t="s">
        <v>89</v>
      </c>
      <c r="H16" s="307"/>
      <c r="I16" s="539"/>
    </row>
    <row r="17" spans="1:9" s="415" customFormat="1" ht="15.75">
      <c r="A17" s="401"/>
      <c r="B17" s="402"/>
      <c r="C17" s="562">
        <v>9</v>
      </c>
      <c r="D17" s="562" t="s">
        <v>484</v>
      </c>
      <c r="E17" s="562" t="s">
        <v>485</v>
      </c>
      <c r="F17" s="562" t="s">
        <v>382</v>
      </c>
      <c r="G17" s="562" t="s">
        <v>89</v>
      </c>
      <c r="H17" s="402"/>
      <c r="I17" s="553">
        <v>0.7291666666666666</v>
      </c>
    </row>
    <row r="18" spans="1:12" s="312" customFormat="1" ht="15.75">
      <c r="A18" s="304"/>
      <c r="B18" s="305"/>
      <c r="C18" s="555"/>
      <c r="D18" s="306"/>
      <c r="E18" s="543"/>
      <c r="F18" s="306"/>
      <c r="G18" s="306"/>
      <c r="H18" s="307"/>
      <c r="I18" s="539"/>
      <c r="K18" s="415"/>
      <c r="L18" s="415"/>
    </row>
    <row r="19" spans="1:9" s="415" customFormat="1" ht="15.75">
      <c r="A19" s="401"/>
      <c r="B19" s="402"/>
      <c r="C19" s="1076"/>
      <c r="D19" s="393" t="s">
        <v>119</v>
      </c>
      <c r="E19" s="551" t="s">
        <v>98</v>
      </c>
      <c r="F19" s="393"/>
      <c r="G19" s="552" t="s">
        <v>89</v>
      </c>
      <c r="H19" s="404"/>
      <c r="I19" s="553">
        <v>0.8125</v>
      </c>
    </row>
    <row r="20" spans="1:12" s="312" customFormat="1" ht="15" customHeight="1">
      <c r="A20" s="304"/>
      <c r="B20" s="305"/>
      <c r="C20" s="555"/>
      <c r="D20" s="306"/>
      <c r="E20" s="543" t="s">
        <v>99</v>
      </c>
      <c r="F20" s="306"/>
      <c r="G20" s="306"/>
      <c r="H20" s="307"/>
      <c r="I20" s="539">
        <v>0.8958333333333334</v>
      </c>
      <c r="K20" s="415"/>
      <c r="L20" s="415"/>
    </row>
    <row r="21" spans="1:9" s="415" customFormat="1" ht="15.75">
      <c r="A21" s="401"/>
      <c r="B21" s="402"/>
      <c r="C21" s="562"/>
      <c r="D21" s="562"/>
      <c r="E21" s="562"/>
      <c r="F21" s="562"/>
      <c r="G21" s="562"/>
      <c r="H21" s="402"/>
      <c r="I21" s="553"/>
    </row>
    <row r="22" spans="1:12" s="312" customFormat="1" ht="15.75">
      <c r="A22" s="538"/>
      <c r="B22" s="530"/>
      <c r="C22" s="1081"/>
      <c r="D22" s="536"/>
      <c r="E22" s="536"/>
      <c r="F22" s="536"/>
      <c r="G22" s="536"/>
      <c r="H22" s="537"/>
      <c r="I22" s="535"/>
      <c r="J22" s="451"/>
      <c r="K22" s="451"/>
      <c r="L22" s="451"/>
    </row>
    <row r="23" spans="1:12" ht="18">
      <c r="A23" s="538"/>
      <c r="B23" s="530"/>
      <c r="C23" s="1826" t="s">
        <v>100</v>
      </c>
      <c r="D23" s="1826"/>
      <c r="E23" s="1826"/>
      <c r="F23" s="1826"/>
      <c r="G23" s="1826"/>
      <c r="H23" s="1826"/>
      <c r="I23" s="1826"/>
      <c r="J23" s="451"/>
      <c r="K23" s="451"/>
      <c r="L23" s="451"/>
    </row>
    <row r="24" spans="1:9" s="312" customFormat="1" ht="15.75">
      <c r="A24" s="304"/>
      <c r="B24" s="305"/>
      <c r="C24" s="555"/>
      <c r="D24" s="555"/>
      <c r="E24" s="555"/>
      <c r="F24" s="555"/>
      <c r="G24" s="555"/>
      <c r="H24" s="556"/>
      <c r="I24" s="556"/>
    </row>
    <row r="25" spans="1:9" s="415" customFormat="1" ht="15.75">
      <c r="A25" s="401"/>
      <c r="B25" s="402"/>
      <c r="C25" s="1082" t="s">
        <v>101</v>
      </c>
      <c r="D25" s="393" t="s">
        <v>119</v>
      </c>
      <c r="E25" s="551" t="s">
        <v>102</v>
      </c>
      <c r="F25" s="562" t="s">
        <v>382</v>
      </c>
      <c r="G25" s="552" t="s">
        <v>89</v>
      </c>
      <c r="H25" s="404"/>
      <c r="I25" s="553">
        <v>0.3333333333333333</v>
      </c>
    </row>
    <row r="26" spans="1:9" s="312" customFormat="1" ht="15.75">
      <c r="A26" s="304"/>
      <c r="B26" s="305"/>
      <c r="C26" s="1083"/>
      <c r="D26" s="306"/>
      <c r="E26" s="543" t="s">
        <v>375</v>
      </c>
      <c r="F26" s="306"/>
      <c r="G26" s="306"/>
      <c r="H26" s="307"/>
      <c r="I26" s="539">
        <v>0.4166666666666667</v>
      </c>
    </row>
    <row r="27" spans="1:9" s="415" customFormat="1" ht="15.75">
      <c r="A27" s="401"/>
      <c r="B27" s="402"/>
      <c r="C27" s="1082"/>
      <c r="D27" s="393"/>
      <c r="E27" s="554"/>
      <c r="F27" s="393"/>
      <c r="G27" s="393"/>
      <c r="H27" s="404"/>
      <c r="I27" s="553"/>
    </row>
    <row r="28" spans="1:9" s="312" customFormat="1" ht="15.75">
      <c r="A28" s="304"/>
      <c r="B28" s="305"/>
      <c r="C28" s="1080"/>
      <c r="D28" s="306" t="s">
        <v>119</v>
      </c>
      <c r="E28" s="540" t="s">
        <v>98</v>
      </c>
      <c r="F28" s="541" t="s">
        <v>382</v>
      </c>
      <c r="G28" s="542" t="s">
        <v>89</v>
      </c>
      <c r="H28" s="307"/>
      <c r="I28" s="539">
        <v>0.4375</v>
      </c>
    </row>
    <row r="29" spans="1:12" s="451" customFormat="1" ht="15.75">
      <c r="A29" s="401"/>
      <c r="B29" s="402"/>
      <c r="C29" s="1084"/>
      <c r="D29" s="393"/>
      <c r="E29" s="554" t="s">
        <v>375</v>
      </c>
      <c r="F29" s="393"/>
      <c r="G29" s="393"/>
      <c r="H29" s="404"/>
      <c r="I29" s="553">
        <v>0.5</v>
      </c>
      <c r="J29" s="415"/>
      <c r="K29" s="415"/>
      <c r="L29" s="415"/>
    </row>
    <row r="30" spans="1:12" s="451" customFormat="1" ht="15.75">
      <c r="A30" s="304"/>
      <c r="B30" s="305"/>
      <c r="C30" s="555"/>
      <c r="D30" s="306"/>
      <c r="E30" s="543"/>
      <c r="F30" s="306"/>
      <c r="G30" s="306"/>
      <c r="H30" s="307"/>
      <c r="I30" s="539"/>
      <c r="J30" s="312"/>
      <c r="K30" s="312"/>
      <c r="L30" s="312"/>
    </row>
    <row r="31" spans="1:12" s="312" customFormat="1" ht="15.75">
      <c r="A31" s="401"/>
      <c r="B31" s="402"/>
      <c r="C31" s="1076"/>
      <c r="D31" s="393" t="s">
        <v>119</v>
      </c>
      <c r="E31" s="551" t="s">
        <v>102</v>
      </c>
      <c r="F31" s="562" t="s">
        <v>382</v>
      </c>
      <c r="G31" s="552" t="s">
        <v>89</v>
      </c>
      <c r="H31" s="404"/>
      <c r="I31" s="553">
        <v>0.5416666666666666</v>
      </c>
      <c r="J31" s="415"/>
      <c r="K31" s="415"/>
      <c r="L31" s="415"/>
    </row>
    <row r="32" spans="1:12" s="415" customFormat="1" ht="15.75">
      <c r="A32" s="304"/>
      <c r="B32" s="305"/>
      <c r="C32" s="555"/>
      <c r="D32" s="306"/>
      <c r="E32" s="540" t="s">
        <v>375</v>
      </c>
      <c r="F32" s="306"/>
      <c r="G32" s="544"/>
      <c r="H32" s="307"/>
      <c r="I32" s="539">
        <v>0.625</v>
      </c>
      <c r="J32" s="312"/>
      <c r="K32" s="312"/>
      <c r="L32" s="312"/>
    </row>
    <row r="33" spans="1:10" s="312" customFormat="1" ht="15.75">
      <c r="A33" s="716"/>
      <c r="B33" s="274"/>
      <c r="C33" s="1195"/>
      <c r="D33" s="393"/>
      <c r="E33" s="551"/>
      <c r="F33" s="393"/>
      <c r="G33" s="557"/>
      <c r="H33" s="404"/>
      <c r="I33" s="553"/>
      <c r="J33" s="271"/>
    </row>
    <row r="34" spans="1:12" s="415" customFormat="1" ht="15.75">
      <c r="A34" s="304"/>
      <c r="B34" s="305"/>
      <c r="C34" s="555"/>
      <c r="D34" s="306" t="s">
        <v>119</v>
      </c>
      <c r="E34" s="540" t="s">
        <v>103</v>
      </c>
      <c r="F34" s="541" t="s">
        <v>382</v>
      </c>
      <c r="G34" s="542" t="s">
        <v>89</v>
      </c>
      <c r="H34" s="307"/>
      <c r="I34" s="539">
        <v>0.6458333333333334</v>
      </c>
      <c r="J34" s="312"/>
      <c r="K34" s="312"/>
      <c r="L34" s="312"/>
    </row>
    <row r="35" spans="1:10" s="312" customFormat="1" ht="15.75">
      <c r="A35" s="716"/>
      <c r="B35" s="274"/>
      <c r="C35" s="1195"/>
      <c r="D35" s="393"/>
      <c r="E35" s="554" t="s">
        <v>104</v>
      </c>
      <c r="F35" s="393"/>
      <c r="G35" s="393"/>
      <c r="H35" s="404"/>
      <c r="I35" s="553">
        <v>0.7291666666666666</v>
      </c>
      <c r="J35" s="271"/>
    </row>
    <row r="36" spans="1:12" s="415" customFormat="1" ht="15.75">
      <c r="A36" s="304"/>
      <c r="B36" s="305"/>
      <c r="C36" s="555"/>
      <c r="D36" s="306"/>
      <c r="E36" s="543"/>
      <c r="F36" s="306"/>
      <c r="G36" s="306"/>
      <c r="H36" s="307"/>
      <c r="I36" s="539"/>
      <c r="J36" s="312"/>
      <c r="K36" s="312"/>
      <c r="L36" s="312"/>
    </row>
    <row r="37" spans="1:9" s="415" customFormat="1" ht="15.75">
      <c r="A37" s="401"/>
      <c r="B37" s="402"/>
      <c r="C37" s="1076"/>
      <c r="D37" s="393"/>
      <c r="E37" s="554"/>
      <c r="F37" s="393"/>
      <c r="G37" s="393"/>
      <c r="H37" s="404"/>
      <c r="I37" s="553"/>
    </row>
    <row r="38" spans="1:12" s="415" customFormat="1" ht="15.75">
      <c r="A38" s="1086"/>
      <c r="B38" s="530"/>
      <c r="C38" s="1087"/>
      <c r="D38" s="1081"/>
      <c r="E38" s="1081"/>
      <c r="F38" s="1081"/>
      <c r="G38" s="1081"/>
      <c r="H38" s="1088"/>
      <c r="I38" s="535"/>
      <c r="J38" s="451"/>
      <c r="K38" s="451"/>
      <c r="L38" s="451"/>
    </row>
    <row r="39" spans="1:12" s="415" customFormat="1" ht="18">
      <c r="A39" s="1086"/>
      <c r="B39" s="1089"/>
      <c r="C39" s="1826" t="s">
        <v>105</v>
      </c>
      <c r="D39" s="1826"/>
      <c r="E39" s="1826"/>
      <c r="F39" s="1826"/>
      <c r="G39" s="1826"/>
      <c r="H39" s="1826"/>
      <c r="I39" s="1826"/>
      <c r="J39" s="451"/>
      <c r="K39" s="451"/>
      <c r="L39" s="451"/>
    </row>
    <row r="40" spans="1:12" s="415" customFormat="1" ht="15.75">
      <c r="A40" s="304"/>
      <c r="B40" s="1090"/>
      <c r="C40" s="1091"/>
      <c r="D40" s="306"/>
      <c r="E40" s="306"/>
      <c r="F40" s="306"/>
      <c r="G40" s="306"/>
      <c r="H40" s="1092"/>
      <c r="I40" s="539"/>
      <c r="J40" s="312"/>
      <c r="K40" s="312"/>
      <c r="L40" s="312"/>
    </row>
    <row r="41" spans="1:12" s="451" customFormat="1" ht="15.75">
      <c r="A41" s="401"/>
      <c r="B41" s="1196"/>
      <c r="C41" s="1094">
        <v>11</v>
      </c>
      <c r="D41" s="393" t="s">
        <v>119</v>
      </c>
      <c r="E41" s="551" t="s">
        <v>102</v>
      </c>
      <c r="F41" s="562" t="s">
        <v>382</v>
      </c>
      <c r="G41" s="552" t="s">
        <v>89</v>
      </c>
      <c r="H41" s="404"/>
      <c r="I41" s="553">
        <v>0.3333333333333333</v>
      </c>
      <c r="J41" s="415"/>
      <c r="K41" s="415"/>
      <c r="L41" s="415"/>
    </row>
    <row r="42" spans="1:12" s="451" customFormat="1" ht="15.75">
      <c r="A42" s="304"/>
      <c r="B42" s="1090"/>
      <c r="C42" s="306"/>
      <c r="D42" s="306"/>
      <c r="E42" s="540" t="s">
        <v>375</v>
      </c>
      <c r="F42" s="306"/>
      <c r="G42" s="544"/>
      <c r="H42" s="307"/>
      <c r="I42" s="539">
        <v>0.4166666666666667</v>
      </c>
      <c r="J42" s="312"/>
      <c r="K42" s="312"/>
      <c r="L42" s="312"/>
    </row>
    <row r="43" spans="1:12" s="312" customFormat="1" ht="15.75">
      <c r="A43" s="401"/>
      <c r="B43" s="402"/>
      <c r="C43" s="1076"/>
      <c r="D43" s="393"/>
      <c r="E43" s="551"/>
      <c r="F43" s="393"/>
      <c r="G43" s="557"/>
      <c r="H43" s="404"/>
      <c r="I43" s="553"/>
      <c r="J43" s="415"/>
      <c r="K43" s="415"/>
      <c r="L43" s="415"/>
    </row>
    <row r="44" spans="1:12" s="415" customFormat="1" ht="15.75">
      <c r="A44" s="304"/>
      <c r="B44" s="305"/>
      <c r="C44" s="1080"/>
      <c r="D44" s="306" t="s">
        <v>119</v>
      </c>
      <c r="E44" s="540" t="s">
        <v>103</v>
      </c>
      <c r="F44" s="541" t="s">
        <v>382</v>
      </c>
      <c r="G44" s="542" t="s">
        <v>89</v>
      </c>
      <c r="H44" s="307"/>
      <c r="I44" s="539">
        <v>0.5416666666666666</v>
      </c>
      <c r="J44" s="312"/>
      <c r="K44" s="312"/>
      <c r="L44" s="312"/>
    </row>
    <row r="45" spans="1:12" s="312" customFormat="1" ht="15.75">
      <c r="A45" s="401"/>
      <c r="B45" s="402"/>
      <c r="C45" s="1076"/>
      <c r="D45" s="393"/>
      <c r="E45" s="554" t="s">
        <v>104</v>
      </c>
      <c r="F45" s="393"/>
      <c r="G45" s="393"/>
      <c r="H45" s="404"/>
      <c r="I45" s="553">
        <v>0.625</v>
      </c>
      <c r="J45" s="415"/>
      <c r="K45" s="415"/>
      <c r="L45" s="415"/>
    </row>
    <row r="46" spans="1:12" s="415" customFormat="1" ht="15.75">
      <c r="A46" s="304"/>
      <c r="B46" s="305"/>
      <c r="C46" s="1080"/>
      <c r="D46" s="306"/>
      <c r="E46" s="543"/>
      <c r="F46" s="306"/>
      <c r="G46" s="306"/>
      <c r="H46" s="307"/>
      <c r="I46" s="539"/>
      <c r="J46" s="312"/>
      <c r="K46" s="312"/>
      <c r="L46" s="312"/>
    </row>
    <row r="47" spans="1:12" s="312" customFormat="1" ht="15.75">
      <c r="A47" s="538"/>
      <c r="B47" s="530"/>
      <c r="C47" s="1093"/>
      <c r="D47" s="531"/>
      <c r="E47" s="532"/>
      <c r="F47" s="531"/>
      <c r="G47" s="533"/>
      <c r="H47" s="534"/>
      <c r="I47" s="535"/>
      <c r="J47" s="451"/>
      <c r="K47" s="451"/>
      <c r="L47" s="451"/>
    </row>
    <row r="48" spans="1:12" s="415" customFormat="1" ht="18">
      <c r="A48" s="538"/>
      <c r="B48" s="530"/>
      <c r="C48" s="1823" t="s">
        <v>106</v>
      </c>
      <c r="D48" s="1823"/>
      <c r="E48" s="1823"/>
      <c r="F48" s="1823"/>
      <c r="G48" s="1823"/>
      <c r="H48" s="1823"/>
      <c r="I48" s="1823"/>
      <c r="J48" s="451"/>
      <c r="K48" s="451"/>
      <c r="L48" s="451"/>
    </row>
    <row r="49" spans="1:9" s="312" customFormat="1" ht="15.75">
      <c r="A49" s="304"/>
      <c r="B49" s="305"/>
      <c r="C49" s="1077"/>
      <c r="D49" s="306"/>
      <c r="E49" s="543"/>
      <c r="F49" s="306"/>
      <c r="G49" s="542"/>
      <c r="H49" s="307"/>
      <c r="I49" s="539"/>
    </row>
    <row r="50" spans="1:12" s="451" customFormat="1" ht="25.5">
      <c r="A50" s="401"/>
      <c r="B50" s="402"/>
      <c r="C50" s="1094">
        <v>12</v>
      </c>
      <c r="D50" s="393" t="s">
        <v>119</v>
      </c>
      <c r="E50" s="554" t="s">
        <v>107</v>
      </c>
      <c r="F50" s="562" t="s">
        <v>382</v>
      </c>
      <c r="G50" s="552" t="s">
        <v>89</v>
      </c>
      <c r="H50" s="404"/>
      <c r="I50" s="553">
        <v>0.3333333333333333</v>
      </c>
      <c r="J50" s="415"/>
      <c r="K50" s="415"/>
      <c r="L50" s="415"/>
    </row>
    <row r="51" spans="1:12" s="451" customFormat="1" ht="15.75" customHeight="1">
      <c r="A51" s="304"/>
      <c r="B51" s="305"/>
      <c r="C51" s="1077"/>
      <c r="D51" s="306" t="s">
        <v>119</v>
      </c>
      <c r="E51" s="543" t="s">
        <v>375</v>
      </c>
      <c r="F51" s="306"/>
      <c r="G51" s="542"/>
      <c r="H51" s="307"/>
      <c r="I51" s="539">
        <v>0.4166666666666667</v>
      </c>
      <c r="J51" s="312"/>
      <c r="K51" s="312"/>
      <c r="L51" s="312"/>
    </row>
    <row r="52" spans="1:10" s="312" customFormat="1" ht="15.75">
      <c r="A52" s="716"/>
      <c r="B52" s="274"/>
      <c r="C52" s="1095"/>
      <c r="D52" s="717"/>
      <c r="E52" s="718"/>
      <c r="F52" s="717"/>
      <c r="G52" s="719"/>
      <c r="H52" s="720"/>
      <c r="I52" s="721"/>
      <c r="J52" s="271"/>
    </row>
    <row r="53" spans="1:12" s="415" customFormat="1" ht="15.75">
      <c r="A53" s="304"/>
      <c r="B53" s="305"/>
      <c r="C53" s="1077"/>
      <c r="D53" s="306" t="s">
        <v>119</v>
      </c>
      <c r="E53" s="540" t="s">
        <v>98</v>
      </c>
      <c r="F53" s="541" t="s">
        <v>382</v>
      </c>
      <c r="G53" s="542" t="s">
        <v>89</v>
      </c>
      <c r="H53" s="307"/>
      <c r="I53" s="539">
        <v>0.4375</v>
      </c>
      <c r="J53" s="312"/>
      <c r="K53" s="312"/>
      <c r="L53" s="312"/>
    </row>
    <row r="54" spans="1:12" s="312" customFormat="1" ht="15.75">
      <c r="A54" s="401"/>
      <c r="B54" s="402"/>
      <c r="C54" s="1085"/>
      <c r="D54" s="393"/>
      <c r="E54" s="554" t="s">
        <v>375</v>
      </c>
      <c r="F54" s="393"/>
      <c r="G54" s="393"/>
      <c r="H54" s="404"/>
      <c r="I54" s="553">
        <v>0.5</v>
      </c>
      <c r="J54" s="415"/>
      <c r="K54" s="415"/>
      <c r="L54" s="415"/>
    </row>
    <row r="55" spans="1:9" s="312" customFormat="1" ht="15.75">
      <c r="A55" s="304"/>
      <c r="B55" s="305"/>
      <c r="C55" s="1077"/>
      <c r="D55" s="306"/>
      <c r="E55" s="543"/>
      <c r="F55" s="306"/>
      <c r="G55" s="306"/>
      <c r="H55" s="307"/>
      <c r="I55" s="539"/>
    </row>
    <row r="56" spans="1:12" s="312" customFormat="1" ht="15.75">
      <c r="A56" s="401"/>
      <c r="B56" s="402"/>
      <c r="C56" s="1085"/>
      <c r="D56" s="393" t="s">
        <v>119</v>
      </c>
      <c r="E56" s="551" t="s">
        <v>102</v>
      </c>
      <c r="F56" s="562" t="s">
        <v>382</v>
      </c>
      <c r="G56" s="552" t="s">
        <v>89</v>
      </c>
      <c r="H56" s="404"/>
      <c r="I56" s="553">
        <v>0.5416666666666666</v>
      </c>
      <c r="J56" s="415"/>
      <c r="K56" s="415"/>
      <c r="L56" s="415"/>
    </row>
    <row r="57" spans="1:12" s="415" customFormat="1" ht="15.75">
      <c r="A57" s="304"/>
      <c r="B57" s="305"/>
      <c r="C57" s="1077"/>
      <c r="D57" s="306"/>
      <c r="E57" s="540" t="s">
        <v>375</v>
      </c>
      <c r="F57" s="306"/>
      <c r="G57" s="544"/>
      <c r="H57" s="307"/>
      <c r="I57" s="539">
        <v>0.625</v>
      </c>
      <c r="J57" s="312"/>
      <c r="K57" s="312"/>
      <c r="L57" s="312"/>
    </row>
    <row r="58" spans="1:12" s="312" customFormat="1" ht="15.75">
      <c r="A58" s="401"/>
      <c r="B58" s="402"/>
      <c r="C58" s="1085"/>
      <c r="D58" s="393"/>
      <c r="E58" s="554"/>
      <c r="F58" s="393"/>
      <c r="G58" s="393"/>
      <c r="H58" s="404"/>
      <c r="I58" s="553"/>
      <c r="J58" s="415"/>
      <c r="K58" s="415"/>
      <c r="L58" s="415"/>
    </row>
    <row r="59" spans="1:12" s="415" customFormat="1" ht="15.75">
      <c r="A59" s="304"/>
      <c r="B59" s="305"/>
      <c r="C59" s="1077"/>
      <c r="D59" s="306"/>
      <c r="E59" s="543"/>
      <c r="F59" s="306"/>
      <c r="G59" s="542"/>
      <c r="H59" s="307"/>
      <c r="I59" s="539"/>
      <c r="J59" s="312"/>
      <c r="K59" s="312"/>
      <c r="L59" s="312"/>
    </row>
    <row r="60" spans="1:12" s="312" customFormat="1" ht="15.75">
      <c r="A60" s="401"/>
      <c r="B60" s="402"/>
      <c r="C60" s="1085"/>
      <c r="D60" s="393" t="s">
        <v>119</v>
      </c>
      <c r="E60" s="551" t="s">
        <v>108</v>
      </c>
      <c r="F60" s="562" t="s">
        <v>382</v>
      </c>
      <c r="G60" s="552" t="s">
        <v>89</v>
      </c>
      <c r="H60" s="404"/>
      <c r="I60" s="553">
        <v>0.6458333333333334</v>
      </c>
      <c r="J60" s="415"/>
      <c r="K60" s="415"/>
      <c r="L60" s="415"/>
    </row>
    <row r="61" spans="1:12" s="415" customFormat="1" ht="15.75">
      <c r="A61" s="304"/>
      <c r="B61" s="305"/>
      <c r="C61" s="1077"/>
      <c r="D61" s="306"/>
      <c r="E61" s="540" t="s">
        <v>375</v>
      </c>
      <c r="F61" s="306"/>
      <c r="G61" s="544"/>
      <c r="H61" s="307"/>
      <c r="I61" s="539">
        <v>0.7291666666666666</v>
      </c>
      <c r="J61" s="312"/>
      <c r="K61" s="312"/>
      <c r="L61" s="312"/>
    </row>
    <row r="62" spans="1:12" s="312" customFormat="1" ht="15.75">
      <c r="A62" s="401"/>
      <c r="B62" s="402"/>
      <c r="C62" s="1085"/>
      <c r="D62" s="393"/>
      <c r="E62" s="554"/>
      <c r="F62" s="393"/>
      <c r="G62" s="552"/>
      <c r="H62" s="404"/>
      <c r="I62" s="553"/>
      <c r="J62" s="415"/>
      <c r="K62" s="415"/>
      <c r="L62" s="415"/>
    </row>
    <row r="63" spans="1:12" s="415" customFormat="1" ht="15.75">
      <c r="A63" s="304"/>
      <c r="B63" s="305"/>
      <c r="C63" s="1077"/>
      <c r="D63" s="306" t="s">
        <v>657</v>
      </c>
      <c r="E63" s="543" t="s">
        <v>109</v>
      </c>
      <c r="F63" s="541" t="s">
        <v>382</v>
      </c>
      <c r="G63" s="306" t="s">
        <v>89</v>
      </c>
      <c r="H63" s="307"/>
      <c r="I63" s="539">
        <v>0.7916666666666666</v>
      </c>
      <c r="J63" s="312"/>
      <c r="K63" s="312"/>
      <c r="L63" s="312"/>
    </row>
    <row r="64" spans="1:12" s="312" customFormat="1" ht="15.75">
      <c r="A64" s="401"/>
      <c r="B64" s="402"/>
      <c r="C64" s="1085"/>
      <c r="D64" s="393" t="s">
        <v>657</v>
      </c>
      <c r="E64" s="554" t="s">
        <v>110</v>
      </c>
      <c r="F64" s="562" t="s">
        <v>382</v>
      </c>
      <c r="G64" s="393" t="s">
        <v>89</v>
      </c>
      <c r="H64" s="404"/>
      <c r="I64" s="553"/>
      <c r="J64" s="415"/>
      <c r="K64" s="415"/>
      <c r="L64" s="415"/>
    </row>
    <row r="65" spans="1:12" s="415" customFormat="1" ht="15.75">
      <c r="A65" s="304"/>
      <c r="B65" s="305"/>
      <c r="C65" s="1080" t="s">
        <v>111</v>
      </c>
      <c r="D65" s="545" t="s">
        <v>657</v>
      </c>
      <c r="E65" s="546" t="s">
        <v>112</v>
      </c>
      <c r="F65" s="541" t="s">
        <v>382</v>
      </c>
      <c r="G65" s="545" t="s">
        <v>89</v>
      </c>
      <c r="H65" s="547"/>
      <c r="I65" s="548">
        <v>0.8125</v>
      </c>
      <c r="J65" s="312"/>
      <c r="K65" s="312"/>
      <c r="L65" s="312"/>
    </row>
    <row r="66" spans="1:12" s="312" customFormat="1" ht="15.75">
      <c r="A66" s="401"/>
      <c r="B66" s="402"/>
      <c r="C66" s="1076" t="s">
        <v>113</v>
      </c>
      <c r="D66" s="558" t="s">
        <v>657</v>
      </c>
      <c r="E66" s="559" t="s">
        <v>117</v>
      </c>
      <c r="F66" s="562" t="s">
        <v>382</v>
      </c>
      <c r="G66" s="558" t="s">
        <v>89</v>
      </c>
      <c r="H66" s="560"/>
      <c r="I66" s="561"/>
      <c r="J66" s="415"/>
      <c r="K66" s="415"/>
      <c r="L66" s="415"/>
    </row>
    <row r="67" spans="1:12" s="415" customFormat="1" ht="15.75">
      <c r="A67" s="304"/>
      <c r="B67" s="305"/>
      <c r="C67" s="1096" t="s">
        <v>118</v>
      </c>
      <c r="D67" s="545"/>
      <c r="E67" s="546" t="s">
        <v>460</v>
      </c>
      <c r="F67" s="545"/>
      <c r="G67" s="545"/>
      <c r="H67" s="547"/>
      <c r="I67" s="548">
        <v>0.8958333333333334</v>
      </c>
      <c r="J67" s="312"/>
      <c r="K67" s="312"/>
      <c r="L67" s="312"/>
    </row>
    <row r="68" spans="1:12" s="312" customFormat="1" ht="15.75">
      <c r="A68" s="401"/>
      <c r="B68" s="402"/>
      <c r="C68" s="1097"/>
      <c r="D68" s="393"/>
      <c r="E68" s="559" t="s">
        <v>562</v>
      </c>
      <c r="F68" s="393"/>
      <c r="G68" s="393"/>
      <c r="H68" s="404"/>
      <c r="I68" s="553"/>
      <c r="J68" s="415"/>
      <c r="K68" s="415"/>
      <c r="L68" s="415"/>
    </row>
    <row r="69" spans="1:12" s="415" customFormat="1" ht="15.75">
      <c r="A69" s="304"/>
      <c r="B69" s="305"/>
      <c r="C69" s="1096"/>
      <c r="D69" s="549"/>
      <c r="E69" s="550"/>
      <c r="F69" s="305"/>
      <c r="G69" s="305"/>
      <c r="H69" s="305"/>
      <c r="I69" s="305"/>
      <c r="J69" s="312"/>
      <c r="K69" s="312"/>
      <c r="L69" s="312"/>
    </row>
    <row r="70" spans="1:12" s="312" customFormat="1" ht="15.75">
      <c r="A70" s="271"/>
      <c r="B70" s="271"/>
      <c r="C70" s="271"/>
      <c r="D70" s="271"/>
      <c r="E70" s="559" t="s">
        <v>562</v>
      </c>
      <c r="F70" s="271"/>
      <c r="G70" s="313"/>
      <c r="H70" s="271"/>
      <c r="I70" s="271"/>
      <c r="J70" s="271"/>
      <c r="K70" s="271"/>
      <c r="L70" s="271"/>
    </row>
    <row r="71" spans="1:9" s="415" customFormat="1" ht="15.75">
      <c r="A71" s="401"/>
      <c r="B71" s="402"/>
      <c r="C71" s="1085"/>
      <c r="D71" s="393"/>
      <c r="E71" s="554"/>
      <c r="F71" s="562"/>
      <c r="G71" s="393"/>
      <c r="H71" s="404"/>
      <c r="I71" s="553"/>
    </row>
    <row r="72" spans="1:9" s="312" customFormat="1" ht="15.75">
      <c r="A72" s="304"/>
      <c r="B72" s="305"/>
      <c r="C72" s="1080"/>
      <c r="D72" s="545"/>
      <c r="E72" s="546"/>
      <c r="F72" s="541"/>
      <c r="G72" s="545"/>
      <c r="H72" s="547"/>
      <c r="I72" s="548"/>
    </row>
  </sheetData>
  <mergeCells count="8">
    <mergeCell ref="C48:I48"/>
    <mergeCell ref="B2:I2"/>
    <mergeCell ref="B4:I4"/>
    <mergeCell ref="C7:I7"/>
    <mergeCell ref="C6:I6"/>
    <mergeCell ref="B3:I3"/>
    <mergeCell ref="C23:I23"/>
    <mergeCell ref="C39:I39"/>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4.xml><?xml version="1.0" encoding="utf-8"?>
<worksheet xmlns="http://schemas.openxmlformats.org/spreadsheetml/2006/main" xmlns:r="http://schemas.openxmlformats.org/officeDocument/2006/relationships">
  <sheetPr codeName="Sheet23">
    <tabColor indexed="11"/>
    <pageSetUpPr fitToPage="1"/>
  </sheetPr>
  <dimension ref="A1:CJ109"/>
  <sheetViews>
    <sheetView showGridLines="0" zoomScale="90" zoomScaleNormal="90" zoomScaleSheetLayoutView="25" workbookViewId="0" topLeftCell="A1">
      <selection activeCell="A1" sqref="A1"/>
    </sheetView>
  </sheetViews>
  <sheetFormatPr defaultColWidth="9.140625" defaultRowHeight="12.75"/>
  <cols>
    <col min="1" max="1" width="1.421875" style="271" customWidth="1"/>
    <col min="2" max="2" width="3.7109375" style="271" customWidth="1"/>
    <col min="3" max="3" width="8.57421875" style="908" customWidth="1"/>
    <col min="4" max="4" width="6.28125" style="271" customWidth="1"/>
    <col min="5" max="5" width="89.28125" style="271" customWidth="1"/>
    <col min="6" max="6" width="3.57421875" style="271" customWidth="1"/>
    <col min="7" max="7" width="24.140625" style="271" customWidth="1"/>
    <col min="8" max="8" width="5.00390625" style="271" customWidth="1"/>
    <col min="9" max="9" width="9.28125" style="316" bestFit="1" customWidth="1"/>
    <col min="10" max="24" width="11.7109375" style="271" customWidth="1"/>
    <col min="25" max="16384" width="9.140625" style="271" customWidth="1"/>
  </cols>
  <sheetData>
    <row r="1" spans="1:10" s="1171" customFormat="1" ht="15.75">
      <c r="A1" s="504"/>
      <c r="B1" s="504"/>
      <c r="C1" s="890"/>
      <c r="D1" s="504"/>
      <c r="E1" s="504"/>
      <c r="F1" s="504"/>
      <c r="G1" s="504"/>
      <c r="H1" s="504"/>
      <c r="I1" s="505"/>
      <c r="J1" s="504"/>
    </row>
    <row r="2" spans="1:10" s="1172" customFormat="1" ht="18">
      <c r="A2" s="506"/>
      <c r="B2" s="1780" t="s">
        <v>537</v>
      </c>
      <c r="C2" s="1780"/>
      <c r="D2" s="1780"/>
      <c r="E2" s="1780"/>
      <c r="F2" s="1780"/>
      <c r="G2" s="1780"/>
      <c r="H2" s="1780"/>
      <c r="I2" s="1780"/>
      <c r="J2" s="506"/>
    </row>
    <row r="3" spans="1:10" s="270" customFormat="1" ht="18">
      <c r="A3" s="433"/>
      <c r="B3" s="1767" t="s">
        <v>838</v>
      </c>
      <c r="C3" s="1767"/>
      <c r="D3" s="1767"/>
      <c r="E3" s="1767"/>
      <c r="F3" s="1767"/>
      <c r="G3" s="1767"/>
      <c r="H3" s="1767"/>
      <c r="I3" s="1767"/>
      <c r="J3" s="433"/>
    </row>
    <row r="4" spans="1:88" s="1174" customFormat="1" ht="15.75">
      <c r="A4" s="493"/>
      <c r="B4" s="1768" t="s">
        <v>577</v>
      </c>
      <c r="C4" s="1768"/>
      <c r="D4" s="1768"/>
      <c r="E4" s="1768"/>
      <c r="F4" s="1768"/>
      <c r="G4" s="1768"/>
      <c r="H4" s="1768"/>
      <c r="I4" s="1768"/>
      <c r="J4" s="494"/>
      <c r="K4" s="1173"/>
      <c r="L4" s="1173"/>
      <c r="M4" s="1173"/>
      <c r="N4" s="1173"/>
      <c r="O4" s="1173"/>
      <c r="P4" s="1173"/>
      <c r="Q4" s="1173"/>
      <c r="R4" s="1173"/>
      <c r="S4" s="1173"/>
      <c r="T4" s="1173"/>
      <c r="U4" s="1173"/>
      <c r="V4" s="1173"/>
      <c r="W4" s="1173"/>
      <c r="X4" s="1173"/>
      <c r="Y4" s="1173"/>
      <c r="Z4" s="1173"/>
      <c r="AA4" s="1173"/>
      <c r="AB4" s="1173"/>
      <c r="AC4" s="1173"/>
      <c r="AD4" s="1173"/>
      <c r="AE4" s="1173"/>
      <c r="AF4" s="1173"/>
      <c r="AG4" s="1173"/>
      <c r="AH4" s="1173"/>
      <c r="AI4" s="1173"/>
      <c r="AJ4" s="1173"/>
      <c r="AK4" s="1173"/>
      <c r="AL4" s="1173"/>
      <c r="AM4" s="1173"/>
      <c r="AN4" s="1173"/>
      <c r="AO4" s="1173"/>
      <c r="AP4" s="1173"/>
      <c r="AQ4" s="1173"/>
      <c r="AR4" s="1173"/>
      <c r="AS4" s="1173"/>
      <c r="AT4" s="1173"/>
      <c r="AU4" s="1173"/>
      <c r="AV4" s="1173"/>
      <c r="AW4" s="1173"/>
      <c r="AX4" s="1173"/>
      <c r="AY4" s="1173"/>
      <c r="AZ4" s="1173"/>
      <c r="BA4" s="1173"/>
      <c r="BB4" s="1173"/>
      <c r="BC4" s="1173"/>
      <c r="BD4" s="1173"/>
      <c r="BE4" s="1173"/>
      <c r="BF4" s="1173"/>
      <c r="BG4" s="1173"/>
      <c r="BH4" s="1173"/>
      <c r="BI4" s="1173"/>
      <c r="BJ4" s="1173"/>
      <c r="BK4" s="1173"/>
      <c r="BL4" s="1173"/>
      <c r="BM4" s="1173"/>
      <c r="BN4" s="1173"/>
      <c r="BO4" s="1173"/>
      <c r="BP4" s="1173"/>
      <c r="BQ4" s="1173"/>
      <c r="BR4" s="1173"/>
      <c r="BS4" s="1173"/>
      <c r="BT4" s="1173"/>
      <c r="BU4" s="1173"/>
      <c r="BV4" s="1173"/>
      <c r="BW4" s="1173"/>
      <c r="BX4" s="1173"/>
      <c r="BY4" s="1173"/>
      <c r="BZ4" s="1173"/>
      <c r="CA4" s="1173"/>
      <c r="CB4" s="1173"/>
      <c r="CC4" s="1173"/>
      <c r="CD4" s="1173"/>
      <c r="CE4" s="1173"/>
      <c r="CF4" s="1173"/>
      <c r="CG4" s="1173"/>
      <c r="CH4" s="1173"/>
      <c r="CI4" s="1173"/>
      <c r="CJ4" s="1173"/>
    </row>
    <row r="5" spans="1:88" s="1176" customFormat="1" ht="15.75">
      <c r="A5" s="567"/>
      <c r="B5" s="482" t="s">
        <v>384</v>
      </c>
      <c r="C5" s="723" t="s">
        <v>474</v>
      </c>
      <c r="D5" s="567"/>
      <c r="E5" s="570"/>
      <c r="F5" s="570"/>
      <c r="G5" s="570"/>
      <c r="H5" s="570"/>
      <c r="I5" s="570"/>
      <c r="J5" s="483"/>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5"/>
      <c r="AI5" s="1175"/>
      <c r="AJ5" s="1175"/>
      <c r="AK5" s="1175"/>
      <c r="AL5" s="1175"/>
      <c r="AM5" s="1175"/>
      <c r="AN5" s="1175"/>
      <c r="AO5" s="1175"/>
      <c r="AP5" s="1175"/>
      <c r="AQ5" s="1175"/>
      <c r="AR5" s="1175"/>
      <c r="AS5" s="1175"/>
      <c r="AT5" s="1175"/>
      <c r="AU5" s="1175"/>
      <c r="AV5" s="1175"/>
      <c r="AW5" s="1175"/>
      <c r="AX5" s="1175"/>
      <c r="AY5" s="1175"/>
      <c r="AZ5" s="1175"/>
      <c r="BA5" s="1175"/>
      <c r="BB5" s="1175"/>
      <c r="BC5" s="1175"/>
      <c r="BD5" s="1175"/>
      <c r="BE5" s="1175"/>
      <c r="BF5" s="1175"/>
      <c r="BG5" s="1175"/>
      <c r="BH5" s="1175"/>
      <c r="BI5" s="1175"/>
      <c r="BJ5" s="1175"/>
      <c r="BK5" s="1175"/>
      <c r="BL5" s="1175"/>
      <c r="BM5" s="1175"/>
      <c r="BN5" s="1175"/>
      <c r="BO5" s="1175"/>
      <c r="BP5" s="1175"/>
      <c r="BQ5" s="1175"/>
      <c r="BR5" s="1175"/>
      <c r="BS5" s="1175"/>
      <c r="BT5" s="1175"/>
      <c r="BU5" s="1175"/>
      <c r="BV5" s="1175"/>
      <c r="BW5" s="1175"/>
      <c r="BX5" s="1175"/>
      <c r="BY5" s="1175"/>
      <c r="BZ5" s="1175"/>
      <c r="CA5" s="1175"/>
      <c r="CB5" s="1175"/>
      <c r="CC5" s="1175"/>
      <c r="CD5" s="1175"/>
      <c r="CE5" s="1175"/>
      <c r="CF5" s="1175"/>
      <c r="CG5" s="1175"/>
      <c r="CH5" s="1175"/>
      <c r="CI5" s="1175"/>
      <c r="CJ5" s="1175"/>
    </row>
    <row r="6" spans="1:88" s="1176" customFormat="1" ht="15.75">
      <c r="A6" s="567"/>
      <c r="B6" s="482" t="s">
        <v>384</v>
      </c>
      <c r="C6" s="723" t="s">
        <v>475</v>
      </c>
      <c r="D6" s="567"/>
      <c r="E6" s="570"/>
      <c r="F6" s="570"/>
      <c r="G6" s="570"/>
      <c r="H6" s="570"/>
      <c r="I6" s="570"/>
      <c r="J6" s="483"/>
      <c r="K6" s="1175"/>
      <c r="L6" s="1175"/>
      <c r="M6" s="1175"/>
      <c r="N6" s="1175"/>
      <c r="O6" s="1175"/>
      <c r="P6" s="1175"/>
      <c r="Q6" s="1175"/>
      <c r="R6" s="1175"/>
      <c r="S6" s="1175"/>
      <c r="T6" s="1175"/>
      <c r="U6" s="1175"/>
      <c r="V6" s="1175"/>
      <c r="W6" s="1175"/>
      <c r="X6" s="1175"/>
      <c r="Y6" s="1175"/>
      <c r="Z6" s="1175"/>
      <c r="AA6" s="1175"/>
      <c r="AB6" s="1175"/>
      <c r="AC6" s="1175"/>
      <c r="AD6" s="1175"/>
      <c r="AE6" s="1175"/>
      <c r="AF6" s="1175"/>
      <c r="AG6" s="1175"/>
      <c r="AH6" s="1175"/>
      <c r="AI6" s="1175"/>
      <c r="AJ6" s="1175"/>
      <c r="AK6" s="1175"/>
      <c r="AL6" s="1175"/>
      <c r="AM6" s="1175"/>
      <c r="AN6" s="1175"/>
      <c r="AO6" s="1175"/>
      <c r="AP6" s="1175"/>
      <c r="AQ6" s="1175"/>
      <c r="AR6" s="1175"/>
      <c r="AS6" s="1175"/>
      <c r="AT6" s="1175"/>
      <c r="AU6" s="1175"/>
      <c r="AV6" s="1175"/>
      <c r="AW6" s="1175"/>
      <c r="AX6" s="1175"/>
      <c r="AY6" s="1175"/>
      <c r="AZ6" s="1175"/>
      <c r="BA6" s="1175"/>
      <c r="BB6" s="1175"/>
      <c r="BC6" s="1175"/>
      <c r="BD6" s="1175"/>
      <c r="BE6" s="1175"/>
      <c r="BF6" s="1175"/>
      <c r="BG6" s="1175"/>
      <c r="BH6" s="1175"/>
      <c r="BI6" s="1175"/>
      <c r="BJ6" s="1175"/>
      <c r="BK6" s="1175"/>
      <c r="BL6" s="1175"/>
      <c r="BM6" s="1175"/>
      <c r="BN6" s="1175"/>
      <c r="BO6" s="1175"/>
      <c r="BP6" s="1175"/>
      <c r="BQ6" s="1175"/>
      <c r="BR6" s="1175"/>
      <c r="BS6" s="1175"/>
      <c r="BT6" s="1175"/>
      <c r="BU6" s="1175"/>
      <c r="BV6" s="1175"/>
      <c r="BW6" s="1175"/>
      <c r="BX6" s="1175"/>
      <c r="BY6" s="1175"/>
      <c r="BZ6" s="1175"/>
      <c r="CA6" s="1175"/>
      <c r="CB6" s="1175"/>
      <c r="CC6" s="1175"/>
      <c r="CD6" s="1175"/>
      <c r="CE6" s="1175"/>
      <c r="CF6" s="1175"/>
      <c r="CG6" s="1175"/>
      <c r="CH6" s="1175"/>
      <c r="CI6" s="1175"/>
      <c r="CJ6" s="1175"/>
    </row>
    <row r="7" spans="1:88" s="1176" customFormat="1" ht="15.75">
      <c r="A7" s="567"/>
      <c r="B7" s="482" t="s">
        <v>384</v>
      </c>
      <c r="C7" s="723" t="s">
        <v>476</v>
      </c>
      <c r="D7" s="567"/>
      <c r="E7" s="570"/>
      <c r="F7" s="570"/>
      <c r="G7" s="570"/>
      <c r="H7" s="570"/>
      <c r="I7" s="570"/>
      <c r="J7" s="483"/>
      <c r="K7" s="1175"/>
      <c r="L7" s="1175"/>
      <c r="M7" s="1175"/>
      <c r="N7" s="1175"/>
      <c r="O7" s="1175"/>
      <c r="P7" s="1175"/>
      <c r="Q7" s="1175"/>
      <c r="R7" s="1175"/>
      <c r="S7" s="1175"/>
      <c r="T7" s="1175"/>
      <c r="U7" s="1175"/>
      <c r="V7" s="1175"/>
      <c r="W7" s="1175"/>
      <c r="X7" s="1175"/>
      <c r="Y7" s="1175"/>
      <c r="Z7" s="1175"/>
      <c r="AA7" s="1175"/>
      <c r="AB7" s="1175"/>
      <c r="AC7" s="1175"/>
      <c r="AD7" s="1175"/>
      <c r="AE7" s="1175"/>
      <c r="AF7" s="1175"/>
      <c r="AG7" s="1175"/>
      <c r="AH7" s="1175"/>
      <c r="AI7" s="1175"/>
      <c r="AJ7" s="1175"/>
      <c r="AK7" s="1175"/>
      <c r="AL7" s="1175"/>
      <c r="AM7" s="1175"/>
      <c r="AN7" s="1175"/>
      <c r="AO7" s="1175"/>
      <c r="AP7" s="1175"/>
      <c r="AQ7" s="1175"/>
      <c r="AR7" s="1175"/>
      <c r="AS7" s="1175"/>
      <c r="AT7" s="1175"/>
      <c r="AU7" s="1175"/>
      <c r="AV7" s="1175"/>
      <c r="AW7" s="1175"/>
      <c r="AX7" s="1175"/>
      <c r="AY7" s="1175"/>
      <c r="AZ7" s="1175"/>
      <c r="BA7" s="1175"/>
      <c r="BB7" s="1175"/>
      <c r="BC7" s="1175"/>
      <c r="BD7" s="1175"/>
      <c r="BE7" s="1175"/>
      <c r="BF7" s="1175"/>
      <c r="BG7" s="1175"/>
      <c r="BH7" s="1175"/>
      <c r="BI7" s="1175"/>
      <c r="BJ7" s="1175"/>
      <c r="BK7" s="1175"/>
      <c r="BL7" s="1175"/>
      <c r="BM7" s="1175"/>
      <c r="BN7" s="1175"/>
      <c r="BO7" s="1175"/>
      <c r="BP7" s="1175"/>
      <c r="BQ7" s="1175"/>
      <c r="BR7" s="1175"/>
      <c r="BS7" s="1175"/>
      <c r="BT7" s="1175"/>
      <c r="BU7" s="1175"/>
      <c r="BV7" s="1175"/>
      <c r="BW7" s="1175"/>
      <c r="BX7" s="1175"/>
      <c r="BY7" s="1175"/>
      <c r="BZ7" s="1175"/>
      <c r="CA7" s="1175"/>
      <c r="CB7" s="1175"/>
      <c r="CC7" s="1175"/>
      <c r="CD7" s="1175"/>
      <c r="CE7" s="1175"/>
      <c r="CF7" s="1175"/>
      <c r="CG7" s="1175"/>
      <c r="CH7" s="1175"/>
      <c r="CI7" s="1175"/>
      <c r="CJ7" s="1175"/>
    </row>
    <row r="8" spans="1:88" s="1176" customFormat="1" ht="15.75">
      <c r="A8" s="567"/>
      <c r="B8" s="482" t="s">
        <v>384</v>
      </c>
      <c r="C8" s="723" t="s">
        <v>477</v>
      </c>
      <c r="D8" s="567"/>
      <c r="E8" s="570"/>
      <c r="F8" s="570"/>
      <c r="G8" s="570"/>
      <c r="H8" s="570"/>
      <c r="I8" s="570"/>
      <c r="J8" s="483"/>
      <c r="K8" s="1175"/>
      <c r="L8" s="1175"/>
      <c r="M8" s="1175"/>
      <c r="N8" s="1175"/>
      <c r="O8" s="1175"/>
      <c r="P8" s="1175"/>
      <c r="Q8" s="1175"/>
      <c r="R8" s="1175"/>
      <c r="S8" s="1175"/>
      <c r="T8" s="1175"/>
      <c r="U8" s="1175"/>
      <c r="V8" s="1175"/>
      <c r="W8" s="1175"/>
      <c r="X8" s="1175"/>
      <c r="Y8" s="1175"/>
      <c r="Z8" s="1175"/>
      <c r="AA8" s="1175"/>
      <c r="AB8" s="1175"/>
      <c r="AC8" s="1175"/>
      <c r="AD8" s="1175"/>
      <c r="AE8" s="1175"/>
      <c r="AF8" s="1175"/>
      <c r="AG8" s="1175"/>
      <c r="AH8" s="1175"/>
      <c r="AI8" s="1175"/>
      <c r="AJ8" s="1175"/>
      <c r="AK8" s="1175"/>
      <c r="AL8" s="1175"/>
      <c r="AM8" s="1175"/>
      <c r="AN8" s="1175"/>
      <c r="AO8" s="1175"/>
      <c r="AP8" s="1175"/>
      <c r="AQ8" s="1175"/>
      <c r="AR8" s="1175"/>
      <c r="AS8" s="1175"/>
      <c r="AT8" s="1175"/>
      <c r="AU8" s="1175"/>
      <c r="AV8" s="1175"/>
      <c r="AW8" s="1175"/>
      <c r="AX8" s="1175"/>
      <c r="AY8" s="1175"/>
      <c r="AZ8" s="1175"/>
      <c r="BA8" s="1175"/>
      <c r="BB8" s="1175"/>
      <c r="BC8" s="1175"/>
      <c r="BD8" s="1175"/>
      <c r="BE8" s="1175"/>
      <c r="BF8" s="1175"/>
      <c r="BG8" s="1175"/>
      <c r="BH8" s="1175"/>
      <c r="BI8" s="1175"/>
      <c r="BJ8" s="1175"/>
      <c r="BK8" s="1175"/>
      <c r="BL8" s="1175"/>
      <c r="BM8" s="1175"/>
      <c r="BN8" s="1175"/>
      <c r="BO8" s="1175"/>
      <c r="BP8" s="1175"/>
      <c r="BQ8" s="1175"/>
      <c r="BR8" s="1175"/>
      <c r="BS8" s="1175"/>
      <c r="BT8" s="1175"/>
      <c r="BU8" s="1175"/>
      <c r="BV8" s="1175"/>
      <c r="BW8" s="1175"/>
      <c r="BX8" s="1175"/>
      <c r="BY8" s="1175"/>
      <c r="BZ8" s="1175"/>
      <c r="CA8" s="1175"/>
      <c r="CB8" s="1175"/>
      <c r="CC8" s="1175"/>
      <c r="CD8" s="1175"/>
      <c r="CE8" s="1175"/>
      <c r="CF8" s="1175"/>
      <c r="CG8" s="1175"/>
      <c r="CH8" s="1175"/>
      <c r="CI8" s="1175"/>
      <c r="CJ8" s="1175"/>
    </row>
    <row r="9" spans="1:10" s="1177" customFormat="1" ht="16.5" customHeight="1">
      <c r="A9" s="1178"/>
      <c r="B9" s="482" t="s">
        <v>384</v>
      </c>
      <c r="C9" s="891" t="s">
        <v>65</v>
      </c>
      <c r="D9" s="483"/>
      <c r="E9" s="483"/>
      <c r="F9" s="483"/>
      <c r="G9" s="483"/>
      <c r="H9" s="483"/>
      <c r="I9" s="483"/>
      <c r="J9" s="1179"/>
    </row>
    <row r="10" spans="1:14" s="5" customFormat="1" ht="16.5" customHeight="1">
      <c r="A10" s="301"/>
      <c r="B10" s="301"/>
      <c r="C10" s="892"/>
      <c r="D10" s="301"/>
      <c r="E10" s="301"/>
      <c r="F10" s="301"/>
      <c r="G10" s="302"/>
      <c r="H10" s="301"/>
      <c r="I10" s="301"/>
      <c r="J10" s="282"/>
      <c r="K10" s="279"/>
      <c r="L10" s="279"/>
      <c r="M10" s="279"/>
      <c r="N10" s="279"/>
    </row>
    <row r="11" spans="1:15" s="463" customFormat="1" ht="16.5" customHeight="1">
      <c r="A11" s="50"/>
      <c r="B11" s="1790" t="s">
        <v>797</v>
      </c>
      <c r="C11" s="1820"/>
      <c r="D11" s="1820"/>
      <c r="E11" s="1820"/>
      <c r="F11" s="1820"/>
      <c r="G11" s="1820"/>
      <c r="H11" s="1820"/>
      <c r="I11" s="1820"/>
      <c r="J11" s="417"/>
      <c r="K11" s="397"/>
      <c r="L11" s="418"/>
      <c r="M11" s="418"/>
      <c r="N11" s="418"/>
      <c r="O11" s="429"/>
    </row>
    <row r="12" spans="1:15" s="391" customFormat="1" ht="16.5" customHeight="1">
      <c r="A12" s="317"/>
      <c r="B12" s="317"/>
      <c r="C12" s="893"/>
      <c r="D12" s="317"/>
      <c r="E12" s="317"/>
      <c r="F12" s="317"/>
      <c r="G12" s="431"/>
      <c r="H12" s="419"/>
      <c r="I12" s="432"/>
      <c r="J12" s="417"/>
      <c r="K12" s="397"/>
      <c r="L12" s="418"/>
      <c r="M12" s="418"/>
      <c r="N12" s="418"/>
      <c r="O12" s="418"/>
    </row>
    <row r="13" spans="1:15" s="314" customFormat="1" ht="16.5" customHeight="1">
      <c r="A13" s="385"/>
      <c r="B13" s="385"/>
      <c r="C13" s="894">
        <v>0</v>
      </c>
      <c r="D13" s="416" t="s">
        <v>381</v>
      </c>
      <c r="E13" s="423" t="s">
        <v>523</v>
      </c>
      <c r="F13" s="424" t="s">
        <v>384</v>
      </c>
      <c r="G13" s="398" t="s">
        <v>524</v>
      </c>
      <c r="H13" s="388">
        <v>1</v>
      </c>
      <c r="I13" s="395">
        <v>0.6458333333333334</v>
      </c>
      <c r="J13" s="392"/>
      <c r="K13" s="392"/>
      <c r="L13" s="425"/>
      <c r="M13" s="425"/>
      <c r="N13" s="425"/>
      <c r="O13" s="427"/>
    </row>
    <row r="14" spans="1:15" s="473" customFormat="1" ht="16.5" customHeight="1">
      <c r="A14" s="317"/>
      <c r="B14" s="317"/>
      <c r="C14" s="895">
        <v>1</v>
      </c>
      <c r="D14" s="419" t="s">
        <v>381</v>
      </c>
      <c r="E14" s="472" t="s">
        <v>525</v>
      </c>
      <c r="F14" s="421" t="s">
        <v>384</v>
      </c>
      <c r="G14" s="319" t="s">
        <v>524</v>
      </c>
      <c r="H14" s="320">
        <v>9</v>
      </c>
      <c r="I14" s="321">
        <f>I13+TIME(0,H13,0)</f>
        <v>0.6465277777777778</v>
      </c>
      <c r="J14" s="477"/>
      <c r="K14" s="478"/>
      <c r="L14" s="479"/>
      <c r="M14" s="479"/>
      <c r="N14" s="479"/>
      <c r="O14" s="479"/>
    </row>
    <row r="15" spans="1:15" s="864" customFormat="1" ht="16.5" customHeight="1">
      <c r="A15" s="473"/>
      <c r="B15" s="474"/>
      <c r="C15" s="896">
        <v>2</v>
      </c>
      <c r="D15" s="475" t="s">
        <v>381</v>
      </c>
      <c r="E15" s="423" t="s">
        <v>526</v>
      </c>
      <c r="F15" s="424" t="s">
        <v>384</v>
      </c>
      <c r="G15" s="387" t="s">
        <v>524</v>
      </c>
      <c r="H15" s="476">
        <v>30</v>
      </c>
      <c r="I15" s="395">
        <f>I14+TIME(0,H14,0)</f>
        <v>0.6527777777777778</v>
      </c>
      <c r="J15" s="1149"/>
      <c r="K15" s="1150"/>
      <c r="L15" s="1151"/>
      <c r="M15" s="1151"/>
      <c r="N15" s="1151"/>
      <c r="O15" s="871"/>
    </row>
    <row r="16" spans="1:15" s="872" customFormat="1" ht="16.5" customHeight="1">
      <c r="A16" s="864"/>
      <c r="B16" s="865"/>
      <c r="C16" s="895"/>
      <c r="D16" s="866"/>
      <c r="E16" s="867" t="s">
        <v>543</v>
      </c>
      <c r="F16" s="868"/>
      <c r="G16" s="322"/>
      <c r="H16" s="869"/>
      <c r="I16" s="870"/>
      <c r="J16" s="1149"/>
      <c r="K16" s="1150"/>
      <c r="L16" s="1151"/>
      <c r="M16" s="1151"/>
      <c r="N16" s="1151"/>
      <c r="O16" s="880"/>
    </row>
    <row r="17" spans="1:15" s="864" customFormat="1" ht="16.5" customHeight="1">
      <c r="A17" s="872"/>
      <c r="B17" s="873"/>
      <c r="C17" s="897"/>
      <c r="D17" s="874"/>
      <c r="E17" s="875" t="s">
        <v>544</v>
      </c>
      <c r="F17" s="876"/>
      <c r="G17" s="877"/>
      <c r="H17" s="878"/>
      <c r="I17" s="879"/>
      <c r="J17" s="1149"/>
      <c r="K17" s="1150"/>
      <c r="L17" s="1151"/>
      <c r="M17" s="1151"/>
      <c r="N17" s="1151"/>
      <c r="O17" s="871"/>
    </row>
    <row r="18" spans="1:15" s="872" customFormat="1" ht="16.5" customHeight="1">
      <c r="A18" s="864"/>
      <c r="B18" s="865"/>
      <c r="C18" s="895"/>
      <c r="D18" s="866"/>
      <c r="E18" s="867" t="s">
        <v>545</v>
      </c>
      <c r="F18" s="868"/>
      <c r="G18" s="322"/>
      <c r="H18" s="869"/>
      <c r="I18" s="870"/>
      <c r="J18" s="1149"/>
      <c r="K18" s="1150"/>
      <c r="L18" s="1151"/>
      <c r="M18" s="1151"/>
      <c r="N18" s="1151"/>
      <c r="O18" s="880"/>
    </row>
    <row r="19" spans="1:15" s="314" customFormat="1" ht="16.5" customHeight="1">
      <c r="A19" s="872"/>
      <c r="B19" s="873"/>
      <c r="C19" s="897"/>
      <c r="D19" s="874"/>
      <c r="E19" s="875" t="s">
        <v>546</v>
      </c>
      <c r="F19" s="876"/>
      <c r="G19" s="877"/>
      <c r="H19" s="878"/>
      <c r="I19" s="879"/>
      <c r="J19" s="392"/>
      <c r="K19" s="392"/>
      <c r="L19" s="425"/>
      <c r="M19" s="425"/>
      <c r="N19" s="425"/>
      <c r="O19" s="427"/>
    </row>
    <row r="20" spans="1:15" s="121" customFormat="1" ht="16.5" customHeight="1">
      <c r="A20" s="317"/>
      <c r="B20" s="317"/>
      <c r="C20" s="898">
        <v>3</v>
      </c>
      <c r="D20" s="317" t="s">
        <v>381</v>
      </c>
      <c r="E20" s="420" t="s">
        <v>472</v>
      </c>
      <c r="F20" s="421" t="s">
        <v>384</v>
      </c>
      <c r="G20" s="319" t="s">
        <v>524</v>
      </c>
      <c r="H20" s="320">
        <v>10</v>
      </c>
      <c r="I20" s="321">
        <f>I15+TIME(0,H15,0)</f>
        <v>0.6736111111111112</v>
      </c>
      <c r="J20" s="418"/>
      <c r="K20" s="418"/>
      <c r="L20" s="425"/>
      <c r="M20" s="1152"/>
      <c r="N20" s="1152"/>
      <c r="O20" s="888"/>
    </row>
    <row r="21" spans="1:15" s="314" customFormat="1" ht="16.5" customHeight="1">
      <c r="A21" s="881"/>
      <c r="B21" s="881"/>
      <c r="C21" s="899">
        <v>4</v>
      </c>
      <c r="D21" s="882" t="s">
        <v>473</v>
      </c>
      <c r="E21" s="883" t="s">
        <v>795</v>
      </c>
      <c r="F21" s="884" t="s">
        <v>384</v>
      </c>
      <c r="G21" s="885" t="s">
        <v>524</v>
      </c>
      <c r="H21" s="886">
        <v>5</v>
      </c>
      <c r="I21" s="887">
        <f aca="true" t="shared" si="0" ref="I21:I26">I20+TIME(0,H20,0)</f>
        <v>0.6805555555555556</v>
      </c>
      <c r="J21" s="392"/>
      <c r="K21" s="392"/>
      <c r="L21" s="1152"/>
      <c r="M21" s="1152"/>
      <c r="N21" s="1152"/>
      <c r="O21" s="428"/>
    </row>
    <row r="22" spans="1:15" s="121" customFormat="1" ht="16.5" customHeight="1">
      <c r="A22" s="317"/>
      <c r="B22" s="317"/>
      <c r="C22" s="900">
        <v>5</v>
      </c>
      <c r="D22" s="318" t="s">
        <v>483</v>
      </c>
      <c r="E22" s="420" t="s">
        <v>796</v>
      </c>
      <c r="F22" s="421" t="s">
        <v>384</v>
      </c>
      <c r="G22" s="318" t="s">
        <v>524</v>
      </c>
      <c r="H22" s="320">
        <v>35</v>
      </c>
      <c r="I22" s="321">
        <f t="shared" si="0"/>
        <v>0.6840277777777778</v>
      </c>
      <c r="J22" s="392"/>
      <c r="K22" s="392"/>
      <c r="L22" s="1152"/>
      <c r="M22" s="1152"/>
      <c r="N22" s="1152"/>
      <c r="O22" s="888"/>
    </row>
    <row r="23" spans="1:15" s="1015" customFormat="1" ht="16.5" customHeight="1">
      <c r="A23" s="473"/>
      <c r="B23" s="474"/>
      <c r="C23" s="896">
        <v>6</v>
      </c>
      <c r="D23" s="475" t="s">
        <v>119</v>
      </c>
      <c r="E23" s="330" t="s">
        <v>478</v>
      </c>
      <c r="F23" s="424" t="s">
        <v>384</v>
      </c>
      <c r="G23" s="398" t="s">
        <v>524</v>
      </c>
      <c r="H23" s="476">
        <v>30</v>
      </c>
      <c r="I23" s="887">
        <f t="shared" si="0"/>
        <v>0.7083333333333334</v>
      </c>
      <c r="J23" s="392"/>
      <c r="K23" s="478"/>
      <c r="L23" s="479"/>
      <c r="M23" s="479"/>
      <c r="N23" s="479"/>
      <c r="O23" s="1016"/>
    </row>
    <row r="24" spans="1:15" s="391" customFormat="1" ht="16.5" customHeight="1">
      <c r="A24" s="317"/>
      <c r="B24" s="317"/>
      <c r="C24" s="898"/>
      <c r="D24" s="317"/>
      <c r="E24" s="420" t="s">
        <v>805</v>
      </c>
      <c r="F24" s="421"/>
      <c r="G24" s="319"/>
      <c r="H24" s="320">
        <v>90</v>
      </c>
      <c r="I24" s="321">
        <f t="shared" si="0"/>
        <v>0.7291666666666667</v>
      </c>
      <c r="J24" s="417"/>
      <c r="K24" s="392"/>
      <c r="L24" s="425"/>
      <c r="M24" s="425"/>
      <c r="N24" s="425"/>
      <c r="O24" s="425"/>
    </row>
    <row r="25" spans="1:15" s="314" customFormat="1" ht="16.5" customHeight="1">
      <c r="A25" s="385"/>
      <c r="B25" s="385"/>
      <c r="C25" s="1017">
        <v>6</v>
      </c>
      <c r="D25" s="1180" t="s">
        <v>119</v>
      </c>
      <c r="E25" s="423" t="s">
        <v>478</v>
      </c>
      <c r="F25" s="424" t="s">
        <v>384</v>
      </c>
      <c r="G25" s="398" t="s">
        <v>524</v>
      </c>
      <c r="H25" s="476">
        <v>150</v>
      </c>
      <c r="I25" s="887">
        <f t="shared" si="0"/>
        <v>0.7916666666666667</v>
      </c>
      <c r="J25" s="417"/>
      <c r="K25" s="396"/>
      <c r="L25" s="417"/>
      <c r="M25" s="417"/>
      <c r="N25" s="417"/>
      <c r="O25" s="422"/>
    </row>
    <row r="26" spans="1:15" s="463" customFormat="1" ht="16.5" customHeight="1">
      <c r="A26" s="317"/>
      <c r="B26" s="317"/>
      <c r="C26" s="898"/>
      <c r="D26" s="317"/>
      <c r="E26" s="420" t="s">
        <v>527</v>
      </c>
      <c r="F26" s="421"/>
      <c r="G26" s="319"/>
      <c r="H26" s="320"/>
      <c r="I26" s="321">
        <f t="shared" si="0"/>
        <v>0.8958333333333334</v>
      </c>
      <c r="J26" s="417"/>
      <c r="K26" s="396"/>
      <c r="L26" s="417"/>
      <c r="M26" s="417"/>
      <c r="N26" s="417"/>
      <c r="O26" s="470"/>
    </row>
    <row r="27" spans="1:15" s="5" customFormat="1" ht="16.5" customHeight="1">
      <c r="A27" s="385"/>
      <c r="B27" s="385"/>
      <c r="C27" s="894"/>
      <c r="D27" s="387"/>
      <c r="E27" s="1181"/>
      <c r="F27" s="1181"/>
      <c r="G27" s="398"/>
      <c r="H27" s="388"/>
      <c r="I27" s="395"/>
      <c r="J27" s="417"/>
      <c r="K27" s="418"/>
      <c r="L27" s="397"/>
      <c r="M27" s="397"/>
      <c r="N27" s="397"/>
      <c r="O27" s="430"/>
    </row>
    <row r="28" spans="1:15" s="12" customFormat="1" ht="16.5" customHeight="1">
      <c r="A28" s="464"/>
      <c r="B28" s="464"/>
      <c r="C28" s="901"/>
      <c r="D28" s="465"/>
      <c r="E28" s="466"/>
      <c r="F28" s="466"/>
      <c r="G28" s="467"/>
      <c r="H28" s="468"/>
      <c r="I28" s="469"/>
      <c r="J28" s="418"/>
      <c r="K28" s="418"/>
      <c r="L28" s="397"/>
      <c r="M28" s="397"/>
      <c r="N28" s="397"/>
      <c r="O28" s="329"/>
    </row>
    <row r="29" spans="1:15" s="391" customFormat="1" ht="16.5" customHeight="1">
      <c r="A29" s="50"/>
      <c r="B29" s="1790" t="s">
        <v>539</v>
      </c>
      <c r="C29" s="1820"/>
      <c r="D29" s="1820"/>
      <c r="E29" s="1820"/>
      <c r="F29" s="1820"/>
      <c r="G29" s="1820"/>
      <c r="H29" s="1820"/>
      <c r="I29" s="1820"/>
      <c r="J29" s="418"/>
      <c r="K29" s="392"/>
      <c r="L29" s="397"/>
      <c r="M29" s="397"/>
      <c r="N29" s="397"/>
      <c r="O29" s="397"/>
    </row>
    <row r="30" spans="1:15" s="314" customFormat="1" ht="16.5" customHeight="1">
      <c r="A30" s="12"/>
      <c r="B30" s="461"/>
      <c r="C30" s="902"/>
      <c r="D30" s="462"/>
      <c r="E30" s="462"/>
      <c r="F30" s="462"/>
      <c r="G30" s="462"/>
      <c r="H30" s="462"/>
      <c r="I30" s="462"/>
      <c r="J30" s="392"/>
      <c r="K30" s="392"/>
      <c r="L30" s="397"/>
      <c r="M30" s="397"/>
      <c r="N30" s="397"/>
      <c r="O30" s="329"/>
    </row>
    <row r="31" spans="1:15" s="391" customFormat="1" ht="16.5" customHeight="1">
      <c r="A31" s="385"/>
      <c r="B31" s="385"/>
      <c r="C31" s="894">
        <v>6</v>
      </c>
      <c r="D31" s="387" t="s">
        <v>119</v>
      </c>
      <c r="E31" s="330" t="s">
        <v>478</v>
      </c>
      <c r="F31" s="424" t="s">
        <v>384</v>
      </c>
      <c r="G31" s="398" t="s">
        <v>524</v>
      </c>
      <c r="H31" s="388">
        <v>120</v>
      </c>
      <c r="I31" s="395">
        <v>0.5416666666666666</v>
      </c>
      <c r="J31" s="392"/>
      <c r="K31" s="392"/>
      <c r="L31" s="397"/>
      <c r="M31" s="397"/>
      <c r="N31" s="397"/>
      <c r="O31" s="397"/>
    </row>
    <row r="32" spans="1:15" s="314" customFormat="1" ht="16.5" customHeight="1">
      <c r="A32" s="317"/>
      <c r="B32" s="317"/>
      <c r="C32" s="900"/>
      <c r="D32" s="318"/>
      <c r="E32" s="420" t="s">
        <v>540</v>
      </c>
      <c r="F32" s="421" t="s">
        <v>384</v>
      </c>
      <c r="G32" s="319"/>
      <c r="H32" s="320">
        <v>30</v>
      </c>
      <c r="I32" s="321">
        <f>I31+TIME(0,H31,0)</f>
        <v>0.625</v>
      </c>
      <c r="J32" s="392"/>
      <c r="K32" s="392"/>
      <c r="L32" s="397"/>
      <c r="M32" s="397"/>
      <c r="N32" s="397"/>
      <c r="O32" s="329"/>
    </row>
    <row r="33" spans="1:15" s="391" customFormat="1" ht="16.5" customHeight="1">
      <c r="A33" s="385"/>
      <c r="B33" s="385"/>
      <c r="C33" s="894">
        <v>6</v>
      </c>
      <c r="D33" s="387" t="s">
        <v>119</v>
      </c>
      <c r="E33" s="330" t="s">
        <v>478</v>
      </c>
      <c r="F33" s="424" t="s">
        <v>384</v>
      </c>
      <c r="G33" s="398" t="s">
        <v>524</v>
      </c>
      <c r="H33" s="388">
        <v>120</v>
      </c>
      <c r="I33" s="395">
        <f>I32+TIME(0,H32,0)</f>
        <v>0.6458333333333334</v>
      </c>
      <c r="J33" s="392"/>
      <c r="K33" s="392"/>
      <c r="L33" s="397"/>
      <c r="M33" s="397"/>
      <c r="N33" s="397"/>
      <c r="O33" s="397"/>
    </row>
    <row r="34" spans="1:15" s="463" customFormat="1" ht="16.5" customHeight="1">
      <c r="A34" s="317"/>
      <c r="B34" s="317"/>
      <c r="C34" s="900"/>
      <c r="D34" s="318"/>
      <c r="E34" s="420" t="s">
        <v>527</v>
      </c>
      <c r="F34" s="421"/>
      <c r="G34" s="319"/>
      <c r="H34" s="320"/>
      <c r="I34" s="321">
        <f>I33+TIME(0,H33,0)</f>
        <v>0.7291666666666667</v>
      </c>
      <c r="J34" s="392"/>
      <c r="K34" s="392"/>
      <c r="L34" s="397"/>
      <c r="M34" s="397"/>
      <c r="N34" s="397"/>
      <c r="O34" s="430"/>
    </row>
    <row r="35" spans="1:15" s="5" customFormat="1" ht="16.5" customHeight="1">
      <c r="A35" s="385"/>
      <c r="B35" s="385"/>
      <c r="C35" s="894"/>
      <c r="D35" s="387"/>
      <c r="E35" s="423"/>
      <c r="F35" s="423"/>
      <c r="G35" s="398"/>
      <c r="H35" s="388"/>
      <c r="I35" s="395"/>
      <c r="J35" s="392"/>
      <c r="K35" s="392"/>
      <c r="L35" s="397"/>
      <c r="M35" s="397"/>
      <c r="N35" s="397"/>
      <c r="O35" s="430"/>
    </row>
    <row r="36" spans="1:15" s="12" customFormat="1" ht="16.5" customHeight="1">
      <c r="A36" s="464"/>
      <c r="B36" s="464"/>
      <c r="C36" s="901"/>
      <c r="D36" s="465"/>
      <c r="E36" s="471"/>
      <c r="F36" s="471"/>
      <c r="G36" s="467"/>
      <c r="H36" s="468"/>
      <c r="I36" s="469"/>
      <c r="J36" s="392"/>
      <c r="K36" s="392"/>
      <c r="L36" s="397"/>
      <c r="M36" s="397"/>
      <c r="N36" s="397"/>
      <c r="O36" s="329"/>
    </row>
    <row r="37" spans="1:15" s="391" customFormat="1" ht="16.5" customHeight="1">
      <c r="A37" s="50"/>
      <c r="B37" s="1790" t="s">
        <v>541</v>
      </c>
      <c r="C37" s="1820"/>
      <c r="D37" s="1820"/>
      <c r="E37" s="1820"/>
      <c r="F37" s="1820"/>
      <c r="G37" s="1820"/>
      <c r="H37" s="1820"/>
      <c r="I37" s="1820"/>
      <c r="J37" s="392"/>
      <c r="K37" s="396"/>
      <c r="L37" s="397"/>
      <c r="M37" s="397"/>
      <c r="N37" s="397"/>
      <c r="O37" s="397"/>
    </row>
    <row r="38" spans="1:15" s="314" customFormat="1" ht="16.5" customHeight="1">
      <c r="A38" s="12"/>
      <c r="B38" s="461"/>
      <c r="C38" s="902"/>
      <c r="D38" s="462"/>
      <c r="E38" s="462"/>
      <c r="F38" s="462"/>
      <c r="G38" s="462"/>
      <c r="H38" s="462"/>
      <c r="I38" s="462"/>
      <c r="J38" s="417"/>
      <c r="K38" s="396"/>
      <c r="L38" s="397"/>
      <c r="M38" s="397"/>
      <c r="N38" s="397"/>
      <c r="O38" s="329"/>
    </row>
    <row r="39" spans="1:15" s="391" customFormat="1" ht="16.5" customHeight="1">
      <c r="A39" s="385"/>
      <c r="B39" s="385"/>
      <c r="C39" s="894">
        <v>6</v>
      </c>
      <c r="D39" s="387" t="s">
        <v>119</v>
      </c>
      <c r="E39" s="330" t="s">
        <v>478</v>
      </c>
      <c r="F39" s="424" t="s">
        <v>384</v>
      </c>
      <c r="G39" s="398" t="s">
        <v>524</v>
      </c>
      <c r="H39" s="388">
        <v>120</v>
      </c>
      <c r="I39" s="395">
        <v>0.3333333333333333</v>
      </c>
      <c r="J39" s="417"/>
      <c r="K39" s="392"/>
      <c r="L39" s="397"/>
      <c r="M39" s="397"/>
      <c r="N39" s="397"/>
      <c r="O39" s="397"/>
    </row>
    <row r="40" spans="1:15" s="314" customFormat="1" ht="16.5" customHeight="1">
      <c r="A40" s="317"/>
      <c r="B40" s="317"/>
      <c r="C40" s="900"/>
      <c r="D40" s="318"/>
      <c r="E40" s="16" t="s">
        <v>540</v>
      </c>
      <c r="F40" s="421"/>
      <c r="G40" s="319"/>
      <c r="H40" s="320">
        <v>30</v>
      </c>
      <c r="I40" s="321">
        <f>I39+TIME(0,H39,0)</f>
        <v>0.41666666666666663</v>
      </c>
      <c r="J40" s="417"/>
      <c r="K40" s="392"/>
      <c r="L40" s="397"/>
      <c r="M40" s="397"/>
      <c r="N40" s="397"/>
      <c r="O40" s="329"/>
    </row>
    <row r="41" spans="1:10" s="389" customFormat="1" ht="16.5" customHeight="1">
      <c r="A41" s="385"/>
      <c r="B41" s="385"/>
      <c r="C41" s="894">
        <v>7</v>
      </c>
      <c r="D41" s="387" t="s">
        <v>479</v>
      </c>
      <c r="E41" s="423" t="s">
        <v>547</v>
      </c>
      <c r="F41" s="424" t="s">
        <v>384</v>
      </c>
      <c r="G41" s="398" t="s">
        <v>524</v>
      </c>
      <c r="H41" s="388">
        <v>40</v>
      </c>
      <c r="I41" s="395">
        <f>I40+TIME(0,H40,0)</f>
        <v>0.43749999999999994</v>
      </c>
      <c r="J41" s="392"/>
    </row>
    <row r="42" spans="1:14" s="303" customFormat="1" ht="16.5" customHeight="1">
      <c r="A42" s="317"/>
      <c r="B42" s="317"/>
      <c r="C42" s="900">
        <v>8</v>
      </c>
      <c r="D42" s="318" t="s">
        <v>479</v>
      </c>
      <c r="E42" s="420" t="s">
        <v>885</v>
      </c>
      <c r="F42" s="421"/>
      <c r="G42" s="319"/>
      <c r="H42" s="320">
        <v>50</v>
      </c>
      <c r="I42" s="321">
        <f>I41+TIME(0,H41,0)</f>
        <v>0.46527777777777773</v>
      </c>
      <c r="J42" s="392"/>
      <c r="K42" s="390"/>
      <c r="L42" s="389"/>
      <c r="M42" s="389"/>
      <c r="N42" s="389"/>
    </row>
    <row r="43" spans="1:11" s="389" customFormat="1" ht="16.5" customHeight="1">
      <c r="A43" s="385"/>
      <c r="B43" s="385"/>
      <c r="C43" s="894">
        <v>9</v>
      </c>
      <c r="D43" s="387" t="s">
        <v>473</v>
      </c>
      <c r="E43" s="423" t="s">
        <v>530</v>
      </c>
      <c r="F43" s="424"/>
      <c r="G43" s="398"/>
      <c r="H43" s="388"/>
      <c r="I43" s="395">
        <f>I42+TIME(0,H42,0)</f>
        <v>0.49999999999999994</v>
      </c>
      <c r="K43" s="390"/>
    </row>
    <row r="44" spans="1:14" s="303" customFormat="1" ht="16.5" customHeight="1">
      <c r="A44" s="317"/>
      <c r="B44" s="317"/>
      <c r="C44" s="900"/>
      <c r="D44" s="318"/>
      <c r="E44" s="420"/>
      <c r="F44" s="421"/>
      <c r="G44" s="319"/>
      <c r="H44" s="320"/>
      <c r="I44" s="321"/>
      <c r="J44" s="389"/>
      <c r="K44" s="390"/>
      <c r="L44" s="389"/>
      <c r="M44" s="389"/>
      <c r="N44" s="389"/>
    </row>
    <row r="45" spans="1:11" s="389" customFormat="1" ht="16.5" customHeight="1">
      <c r="A45" s="385"/>
      <c r="B45" s="385"/>
      <c r="C45" s="894"/>
      <c r="D45" s="387"/>
      <c r="E45" s="387" t="s">
        <v>531</v>
      </c>
      <c r="F45" s="387"/>
      <c r="G45" s="398"/>
      <c r="H45" s="388"/>
      <c r="I45" s="481"/>
      <c r="K45" s="390"/>
    </row>
    <row r="46" spans="1:14" s="269" customFormat="1" ht="16.5" customHeight="1">
      <c r="A46" s="317"/>
      <c r="B46" s="317"/>
      <c r="C46" s="900"/>
      <c r="D46" s="318"/>
      <c r="E46" s="322" t="s">
        <v>278</v>
      </c>
      <c r="F46" s="322"/>
      <c r="G46" s="319"/>
      <c r="H46" s="320"/>
      <c r="I46" s="434"/>
      <c r="J46" s="389"/>
      <c r="K46" s="390"/>
      <c r="L46" s="389"/>
      <c r="M46" s="389"/>
      <c r="N46" s="389"/>
    </row>
    <row r="47" spans="1:14" s="269" customFormat="1" ht="16.5" customHeight="1">
      <c r="A47" s="385"/>
      <c r="B47" s="385"/>
      <c r="C47" s="894" t="s">
        <v>379</v>
      </c>
      <c r="D47" s="387" t="s">
        <v>379</v>
      </c>
      <c r="E47" s="416" t="s">
        <v>486</v>
      </c>
      <c r="F47" s="416"/>
      <c r="G47" s="398"/>
      <c r="H47" s="388"/>
      <c r="I47" s="481" t="s">
        <v>379</v>
      </c>
      <c r="J47" s="389"/>
      <c r="K47" s="390"/>
      <c r="L47" s="389"/>
      <c r="M47" s="389"/>
      <c r="N47" s="389"/>
    </row>
    <row r="48" spans="1:14" s="269" customFormat="1" ht="16.5" customHeight="1">
      <c r="A48" s="317"/>
      <c r="B48" s="317"/>
      <c r="C48" s="900"/>
      <c r="D48" s="419"/>
      <c r="E48" s="419" t="s">
        <v>277</v>
      </c>
      <c r="F48" s="419"/>
      <c r="G48" s="480"/>
      <c r="H48" s="419"/>
      <c r="I48" s="432"/>
      <c r="J48" s="389"/>
      <c r="K48" s="390"/>
      <c r="L48" s="389"/>
      <c r="M48" s="389"/>
      <c r="N48" s="389"/>
    </row>
    <row r="49" spans="1:14" s="269" customFormat="1" ht="16.5" customHeight="1">
      <c r="A49" s="46"/>
      <c r="B49" s="46"/>
      <c r="C49" s="903"/>
      <c r="D49" s="46"/>
      <c r="E49" s="46"/>
      <c r="F49" s="46"/>
      <c r="G49" s="46"/>
      <c r="H49" s="46"/>
      <c r="I49" s="435"/>
      <c r="J49" s="389"/>
      <c r="K49" s="389"/>
      <c r="L49" s="389"/>
      <c r="M49" s="389"/>
      <c r="N49" s="389"/>
    </row>
    <row r="50" spans="1:14" s="269" customFormat="1" ht="16.5" customHeight="1">
      <c r="A50" s="46"/>
      <c r="B50" s="46"/>
      <c r="C50" s="904"/>
      <c r="D50" s="410"/>
      <c r="E50" s="410"/>
      <c r="F50" s="410"/>
      <c r="G50" s="410"/>
      <c r="H50" s="410"/>
      <c r="I50" s="436"/>
      <c r="J50" s="389"/>
      <c r="K50" s="389"/>
      <c r="L50" s="389"/>
      <c r="M50" s="389"/>
      <c r="N50" s="389"/>
    </row>
    <row r="51" spans="1:14" s="269" customFormat="1" ht="16.5" customHeight="1">
      <c r="A51" s="271"/>
      <c r="B51" s="271"/>
      <c r="C51" s="905"/>
      <c r="D51" s="1831"/>
      <c r="E51" s="1831"/>
      <c r="F51" s="1831"/>
      <c r="G51" s="1831"/>
      <c r="H51" s="1831"/>
      <c r="I51" s="437"/>
      <c r="J51" s="389"/>
      <c r="K51" s="389"/>
      <c r="L51" s="389"/>
      <c r="M51" s="389"/>
      <c r="N51" s="389"/>
    </row>
    <row r="52" spans="1:14" s="269" customFormat="1" ht="16.5" customHeight="1">
      <c r="A52" s="271"/>
      <c r="B52" s="271"/>
      <c r="C52" s="1838"/>
      <c r="D52" s="1840"/>
      <c r="E52" s="1840"/>
      <c r="F52" s="1840"/>
      <c r="G52" s="1840"/>
      <c r="H52" s="1840"/>
      <c r="I52" s="437"/>
      <c r="J52" s="389"/>
      <c r="K52" s="389"/>
      <c r="L52" s="389"/>
      <c r="M52" s="389"/>
      <c r="N52" s="389"/>
    </row>
    <row r="53" spans="1:10" s="269" customFormat="1" ht="16.5" customHeight="1">
      <c r="A53" s="271"/>
      <c r="B53" s="271"/>
      <c r="C53" s="1839"/>
      <c r="D53" s="1840"/>
      <c r="E53" s="1840"/>
      <c r="F53" s="1840"/>
      <c r="G53" s="1840"/>
      <c r="H53" s="1840"/>
      <c r="I53" s="437"/>
      <c r="J53" s="389"/>
    </row>
    <row r="54" spans="1:9" s="269" customFormat="1" ht="16.5" customHeight="1">
      <c r="A54" s="271"/>
      <c r="B54" s="271"/>
      <c r="C54" s="1839"/>
      <c r="D54" s="1832"/>
      <c r="E54" s="1832"/>
      <c r="F54" s="1832"/>
      <c r="G54" s="1832"/>
      <c r="H54" s="1832"/>
      <c r="I54" s="1834"/>
    </row>
    <row r="55" spans="3:15" ht="16.5" customHeight="1">
      <c r="C55" s="1839"/>
      <c r="D55" s="1832"/>
      <c r="E55" s="1832"/>
      <c r="F55" s="1832"/>
      <c r="G55" s="1832"/>
      <c r="H55" s="1832"/>
      <c r="I55" s="1834"/>
      <c r="J55" s="269"/>
      <c r="K55" s="269"/>
      <c r="L55" s="269"/>
      <c r="M55" s="269"/>
      <c r="N55" s="269"/>
      <c r="O55" s="269"/>
    </row>
    <row r="56" spans="3:15" ht="16.5" customHeight="1">
      <c r="C56" s="1839"/>
      <c r="D56" s="1832"/>
      <c r="E56" s="1832"/>
      <c r="F56" s="1832"/>
      <c r="G56" s="1832"/>
      <c r="H56" s="1832"/>
      <c r="I56" s="1834"/>
      <c r="J56" s="269"/>
      <c r="K56" s="269"/>
      <c r="L56" s="269"/>
      <c r="M56" s="269"/>
      <c r="N56" s="269"/>
      <c r="O56" s="269"/>
    </row>
    <row r="57" spans="3:12" ht="16.5" customHeight="1">
      <c r="C57" s="1839"/>
      <c r="D57" s="1832"/>
      <c r="E57" s="1832"/>
      <c r="F57" s="1832"/>
      <c r="G57" s="1832"/>
      <c r="H57" s="1832"/>
      <c r="I57" s="1834"/>
      <c r="J57" s="269"/>
      <c r="K57" s="269"/>
      <c r="L57" s="269"/>
    </row>
    <row r="58" spans="3:10" ht="16.5" customHeight="1">
      <c r="C58" s="1839"/>
      <c r="D58" s="1831"/>
      <c r="E58" s="1831"/>
      <c r="F58" s="1831"/>
      <c r="G58" s="1831"/>
      <c r="H58" s="1831"/>
      <c r="I58" s="437"/>
      <c r="J58" s="269"/>
    </row>
    <row r="59" spans="3:9" ht="16.5" customHeight="1">
      <c r="C59" s="1839"/>
      <c r="D59" s="1833"/>
      <c r="E59" s="1833"/>
      <c r="F59" s="1833"/>
      <c r="G59" s="1833"/>
      <c r="H59" s="1833"/>
      <c r="I59" s="1834"/>
    </row>
    <row r="60" spans="3:9" ht="16.5" customHeight="1">
      <c r="C60" s="1839"/>
      <c r="D60" s="1833"/>
      <c r="E60" s="1833"/>
      <c r="F60" s="1833"/>
      <c r="G60" s="1833"/>
      <c r="H60" s="1833"/>
      <c r="I60" s="1834"/>
    </row>
    <row r="61" spans="3:9" ht="16.5" customHeight="1">
      <c r="C61" s="1839"/>
      <c r="D61" s="1833"/>
      <c r="E61" s="1833"/>
      <c r="F61" s="1833"/>
      <c r="G61" s="1833"/>
      <c r="H61" s="1833"/>
      <c r="I61" s="1834"/>
    </row>
    <row r="62" spans="3:9" ht="16.5" customHeight="1">
      <c r="C62" s="1839"/>
      <c r="D62" s="1831"/>
      <c r="E62" s="1831"/>
      <c r="F62" s="1831"/>
      <c r="G62" s="1831"/>
      <c r="H62" s="1831"/>
      <c r="I62" s="437"/>
    </row>
    <row r="63" spans="3:9" ht="16.5" customHeight="1">
      <c r="C63" s="271"/>
      <c r="I63" s="271"/>
    </row>
    <row r="64" spans="3:9" ht="16.5" customHeight="1">
      <c r="C64" s="271"/>
      <c r="I64" s="271"/>
    </row>
    <row r="65" spans="3:9" ht="16.5" customHeight="1">
      <c r="C65" s="271"/>
      <c r="I65" s="271"/>
    </row>
    <row r="66" spans="3:9" ht="16.5" customHeight="1">
      <c r="C66" s="271"/>
      <c r="I66" s="271"/>
    </row>
    <row r="67" spans="3:9" ht="16.5" customHeight="1">
      <c r="C67" s="271"/>
      <c r="I67" s="271"/>
    </row>
    <row r="68" spans="3:9" ht="15.75" customHeight="1">
      <c r="C68" s="271"/>
      <c r="I68" s="271"/>
    </row>
    <row r="69" spans="3:9" ht="15.75" customHeight="1">
      <c r="C69" s="271"/>
      <c r="I69" s="271"/>
    </row>
    <row r="70" spans="3:9" ht="15.75" customHeight="1">
      <c r="C70" s="271"/>
      <c r="I70" s="271"/>
    </row>
    <row r="71" spans="3:9" ht="23.25">
      <c r="C71" s="905"/>
      <c r="D71" s="1831"/>
      <c r="E71" s="1831"/>
      <c r="F71" s="1831"/>
      <c r="G71" s="1831"/>
      <c r="H71" s="1831"/>
      <c r="I71" s="437"/>
    </row>
    <row r="72" spans="3:9" ht="15.75">
      <c r="C72" s="1835"/>
      <c r="D72" s="1836"/>
      <c r="E72" s="272"/>
      <c r="F72" s="272"/>
      <c r="G72" s="272"/>
      <c r="H72" s="272"/>
      <c r="I72" s="1829"/>
    </row>
    <row r="73" spans="3:9" ht="15.75">
      <c r="C73" s="1835"/>
      <c r="D73" s="1837"/>
      <c r="E73" s="272"/>
      <c r="F73" s="272"/>
      <c r="G73" s="272"/>
      <c r="H73" s="272"/>
      <c r="I73" s="1830"/>
    </row>
    <row r="74" spans="3:9" ht="15.75">
      <c r="C74" s="1835"/>
      <c r="D74" s="1837"/>
      <c r="E74" s="272"/>
      <c r="F74" s="272"/>
      <c r="G74" s="272"/>
      <c r="H74" s="272"/>
      <c r="I74" s="1830"/>
    </row>
    <row r="75" spans="3:9" ht="15.75">
      <c r="C75" s="1835"/>
      <c r="D75" s="1837"/>
      <c r="E75" s="272"/>
      <c r="F75" s="272"/>
      <c r="G75" s="272"/>
      <c r="H75" s="272"/>
      <c r="I75" s="1830"/>
    </row>
    <row r="76" spans="3:9" ht="15.75">
      <c r="C76" s="1835"/>
      <c r="D76" s="1837"/>
      <c r="E76" s="272"/>
      <c r="F76" s="272"/>
      <c r="G76" s="272"/>
      <c r="H76" s="272"/>
      <c r="I76" s="1830"/>
    </row>
    <row r="77" spans="3:9" ht="15.75">
      <c r="C77" s="1835"/>
      <c r="D77" s="1837"/>
      <c r="E77" s="272"/>
      <c r="F77" s="272"/>
      <c r="G77" s="272"/>
      <c r="H77" s="272"/>
      <c r="I77" s="1830"/>
    </row>
    <row r="78" spans="1:9" ht="23.25">
      <c r="A78" s="269"/>
      <c r="B78" s="269"/>
      <c r="C78" s="905"/>
      <c r="D78" s="268"/>
      <c r="E78" s="268"/>
      <c r="F78" s="268"/>
      <c r="G78" s="268"/>
      <c r="H78" s="268"/>
      <c r="I78" s="438"/>
    </row>
    <row r="79" spans="1:9" ht="23.25">
      <c r="A79" s="269"/>
      <c r="B79" s="269"/>
      <c r="C79" s="905"/>
      <c r="D79" s="268"/>
      <c r="E79" s="268"/>
      <c r="F79" s="268"/>
      <c r="G79" s="268"/>
      <c r="H79" s="268"/>
      <c r="I79" s="438"/>
    </row>
    <row r="80" spans="1:9" ht="18">
      <c r="A80" s="269"/>
      <c r="B80" s="269"/>
      <c r="C80" s="1828"/>
      <c r="D80" s="1828"/>
      <c r="E80" s="406"/>
      <c r="F80" s="406"/>
      <c r="G80" s="406"/>
      <c r="H80" s="406"/>
      <c r="I80" s="439"/>
    </row>
    <row r="81" spans="1:9" ht="18">
      <c r="A81" s="269"/>
      <c r="B81" s="269"/>
      <c r="C81" s="1828"/>
      <c r="D81" s="1828"/>
      <c r="E81" s="407"/>
      <c r="F81" s="407"/>
      <c r="G81" s="407"/>
      <c r="H81" s="407"/>
      <c r="I81" s="440"/>
    </row>
    <row r="82" spans="1:9" ht="18">
      <c r="A82" s="269"/>
      <c r="B82" s="269"/>
      <c r="C82" s="1828"/>
      <c r="D82" s="1828"/>
      <c r="E82" s="411"/>
      <c r="F82" s="411"/>
      <c r="G82" s="411"/>
      <c r="H82" s="411"/>
      <c r="I82" s="441"/>
    </row>
    <row r="83" spans="1:9" ht="18">
      <c r="A83" s="269"/>
      <c r="B83" s="269"/>
      <c r="C83" s="1828"/>
      <c r="D83" s="1828"/>
      <c r="E83" s="406"/>
      <c r="F83" s="406"/>
      <c r="G83" s="406"/>
      <c r="H83" s="406"/>
      <c r="I83" s="439"/>
    </row>
    <row r="84" spans="1:9" ht="18">
      <c r="A84" s="269"/>
      <c r="B84" s="269"/>
      <c r="C84" s="1828"/>
      <c r="D84" s="1828"/>
      <c r="E84" s="408"/>
      <c r="F84" s="408"/>
      <c r="G84" s="408"/>
      <c r="H84" s="408"/>
      <c r="I84" s="442"/>
    </row>
    <row r="85" spans="1:9" ht="18">
      <c r="A85" s="269"/>
      <c r="B85" s="269"/>
      <c r="C85" s="1828"/>
      <c r="D85" s="1828"/>
      <c r="E85" s="408"/>
      <c r="F85" s="408"/>
      <c r="G85" s="409"/>
      <c r="H85" s="409"/>
      <c r="I85" s="443"/>
    </row>
    <row r="86" spans="1:9" ht="18">
      <c r="A86" s="269"/>
      <c r="B86" s="269"/>
      <c r="C86" s="1828"/>
      <c r="D86" s="1828"/>
      <c r="E86" s="270"/>
      <c r="F86" s="270"/>
      <c r="G86" s="270"/>
      <c r="H86" s="270"/>
      <c r="I86" s="444"/>
    </row>
    <row r="87" spans="1:9" ht="18">
      <c r="A87" s="269"/>
      <c r="B87" s="269"/>
      <c r="C87" s="1827"/>
      <c r="D87" s="1827"/>
      <c r="E87" s="270"/>
      <c r="F87" s="270"/>
      <c r="G87" s="270"/>
      <c r="H87" s="270"/>
      <c r="I87" s="444"/>
    </row>
    <row r="88" spans="1:9" ht="18">
      <c r="A88" s="269"/>
      <c r="B88" s="269"/>
      <c r="C88" s="906"/>
      <c r="D88" s="273"/>
      <c r="E88" s="270"/>
      <c r="F88" s="270"/>
      <c r="G88" s="270"/>
      <c r="H88" s="270"/>
      <c r="I88" s="444"/>
    </row>
    <row r="89" spans="1:9" ht="18">
      <c r="A89" s="269"/>
      <c r="B89" s="269"/>
      <c r="C89" s="907"/>
      <c r="D89" s="269"/>
      <c r="E89" s="269"/>
      <c r="F89" s="269"/>
      <c r="G89" s="269"/>
      <c r="H89" s="269"/>
      <c r="I89" s="445"/>
    </row>
    <row r="90" spans="1:9" ht="18">
      <c r="A90" s="269"/>
      <c r="B90" s="269"/>
      <c r="C90" s="907"/>
      <c r="D90" s="269"/>
      <c r="E90" s="269"/>
      <c r="F90" s="269"/>
      <c r="G90" s="269"/>
      <c r="H90" s="269"/>
      <c r="I90" s="445"/>
    </row>
    <row r="91" spans="1:9" ht="18">
      <c r="A91" s="269"/>
      <c r="B91" s="269"/>
      <c r="C91" s="907"/>
      <c r="D91" s="269"/>
      <c r="E91" s="269"/>
      <c r="F91" s="269"/>
      <c r="G91" s="269"/>
      <c r="H91" s="269"/>
      <c r="I91" s="445"/>
    </row>
    <row r="92" spans="1:9" ht="18">
      <c r="A92" s="269"/>
      <c r="B92" s="269"/>
      <c r="C92" s="907"/>
      <c r="D92" s="269"/>
      <c r="E92" s="269"/>
      <c r="F92" s="269"/>
      <c r="G92" s="269"/>
      <c r="H92" s="269"/>
      <c r="I92" s="445"/>
    </row>
    <row r="93" spans="1:9" ht="18">
      <c r="A93" s="269"/>
      <c r="B93" s="269"/>
      <c r="C93" s="907"/>
      <c r="D93" s="269"/>
      <c r="E93" s="269"/>
      <c r="F93" s="269"/>
      <c r="G93" s="269"/>
      <c r="H93" s="269"/>
      <c r="I93" s="445"/>
    </row>
    <row r="94" spans="1:9" ht="18">
      <c r="A94" s="269"/>
      <c r="B94" s="269"/>
      <c r="C94" s="907"/>
      <c r="D94" s="269"/>
      <c r="E94" s="269"/>
      <c r="F94" s="269"/>
      <c r="G94" s="269"/>
      <c r="H94" s="269"/>
      <c r="I94" s="445"/>
    </row>
    <row r="95" spans="1:9" ht="18">
      <c r="A95" s="269"/>
      <c r="B95" s="269"/>
      <c r="C95" s="907"/>
      <c r="D95" s="269"/>
      <c r="E95" s="269"/>
      <c r="F95" s="269"/>
      <c r="G95" s="269"/>
      <c r="H95" s="269"/>
      <c r="I95" s="445"/>
    </row>
    <row r="96" spans="1:9" ht="18">
      <c r="A96" s="269"/>
      <c r="B96" s="269"/>
      <c r="C96" s="907"/>
      <c r="D96" s="269"/>
      <c r="E96" s="269"/>
      <c r="F96" s="269"/>
      <c r="G96" s="269"/>
      <c r="H96" s="269"/>
      <c r="I96" s="445"/>
    </row>
    <row r="97" spans="1:9" ht="18">
      <c r="A97" s="269"/>
      <c r="B97" s="269"/>
      <c r="C97" s="907"/>
      <c r="D97" s="269"/>
      <c r="E97" s="269"/>
      <c r="F97" s="269"/>
      <c r="G97" s="269"/>
      <c r="H97" s="269"/>
      <c r="I97" s="445"/>
    </row>
    <row r="98" spans="1:9" ht="18">
      <c r="A98" s="269"/>
      <c r="B98" s="269"/>
      <c r="C98" s="907"/>
      <c r="D98" s="269"/>
      <c r="E98" s="269"/>
      <c r="F98" s="269"/>
      <c r="G98" s="269"/>
      <c r="H98" s="269"/>
      <c r="I98" s="445"/>
    </row>
    <row r="99" spans="1:9" ht="18">
      <c r="A99" s="269"/>
      <c r="B99" s="269"/>
      <c r="C99" s="907"/>
      <c r="D99" s="269"/>
      <c r="E99" s="269"/>
      <c r="F99" s="269"/>
      <c r="G99" s="269"/>
      <c r="H99" s="269"/>
      <c r="I99" s="445"/>
    </row>
    <row r="100" spans="1:9" ht="18">
      <c r="A100" s="269"/>
      <c r="B100" s="269"/>
      <c r="C100" s="907"/>
      <c r="D100" s="269"/>
      <c r="E100" s="269"/>
      <c r="F100" s="269"/>
      <c r="G100" s="269"/>
      <c r="H100" s="269"/>
      <c r="I100" s="445"/>
    </row>
    <row r="101" spans="1:9" ht="18">
      <c r="A101" s="269"/>
      <c r="B101" s="269"/>
      <c r="C101" s="907"/>
      <c r="D101" s="269"/>
      <c r="E101" s="269"/>
      <c r="F101" s="269"/>
      <c r="G101" s="269"/>
      <c r="H101" s="269"/>
      <c r="I101" s="445"/>
    </row>
    <row r="102" spans="1:9" ht="18">
      <c r="A102" s="269"/>
      <c r="B102" s="269"/>
      <c r="C102" s="907"/>
      <c r="D102" s="269"/>
      <c r="E102" s="269"/>
      <c r="F102" s="269"/>
      <c r="G102" s="269"/>
      <c r="H102" s="269"/>
      <c r="I102" s="445"/>
    </row>
    <row r="103" spans="1:9" ht="18">
      <c r="A103" s="269"/>
      <c r="B103" s="269"/>
      <c r="C103" s="907"/>
      <c r="D103" s="269"/>
      <c r="E103" s="269"/>
      <c r="F103" s="269"/>
      <c r="G103" s="269"/>
      <c r="H103" s="269"/>
      <c r="I103" s="445"/>
    </row>
    <row r="104" spans="1:9" ht="18">
      <c r="A104" s="269"/>
      <c r="B104" s="269"/>
      <c r="C104" s="907"/>
      <c r="D104" s="269"/>
      <c r="E104" s="269"/>
      <c r="F104" s="269"/>
      <c r="G104" s="269"/>
      <c r="H104" s="269"/>
      <c r="I104" s="445"/>
    </row>
    <row r="105" spans="3:9" ht="18">
      <c r="C105" s="907"/>
      <c r="D105" s="269"/>
      <c r="E105" s="269"/>
      <c r="F105" s="269"/>
      <c r="G105" s="269"/>
      <c r="H105" s="269"/>
      <c r="I105" s="445"/>
    </row>
    <row r="106" spans="3:9" ht="18">
      <c r="C106" s="907"/>
      <c r="D106" s="269"/>
      <c r="E106" s="269"/>
      <c r="F106" s="269"/>
      <c r="G106" s="269"/>
      <c r="H106" s="269"/>
      <c r="I106" s="445"/>
    </row>
    <row r="107" spans="3:9" ht="18">
      <c r="C107" s="907"/>
      <c r="D107" s="269"/>
      <c r="E107" s="269"/>
      <c r="F107" s="269"/>
      <c r="G107" s="269"/>
      <c r="H107" s="269"/>
      <c r="I107" s="445"/>
    </row>
    <row r="108" spans="3:6" ht="18">
      <c r="C108" s="907"/>
      <c r="D108" s="269"/>
      <c r="E108" s="269"/>
      <c r="F108" s="269"/>
    </row>
    <row r="109" spans="3:6" ht="18">
      <c r="C109" s="907"/>
      <c r="D109" s="269"/>
      <c r="E109" s="269"/>
      <c r="F109" s="269"/>
    </row>
  </sheetData>
  <mergeCells count="27">
    <mergeCell ref="I59:I61"/>
    <mergeCell ref="C82:D82"/>
    <mergeCell ref="D71:H71"/>
    <mergeCell ref="C72:C77"/>
    <mergeCell ref="D72:D77"/>
    <mergeCell ref="C52:C62"/>
    <mergeCell ref="D52:H53"/>
    <mergeCell ref="B3:I3"/>
    <mergeCell ref="C81:D81"/>
    <mergeCell ref="D54:H57"/>
    <mergeCell ref="D58:H58"/>
    <mergeCell ref="D59:H61"/>
    <mergeCell ref="B11:I11"/>
    <mergeCell ref="B29:I29"/>
    <mergeCell ref="B37:I37"/>
    <mergeCell ref="D51:H51"/>
    <mergeCell ref="I54:I57"/>
    <mergeCell ref="B2:I2"/>
    <mergeCell ref="B4:I4"/>
    <mergeCell ref="C87:D87"/>
    <mergeCell ref="C83:D83"/>
    <mergeCell ref="C84:D84"/>
    <mergeCell ref="C85:D85"/>
    <mergeCell ref="C86:D86"/>
    <mergeCell ref="I72:I77"/>
    <mergeCell ref="C80:D80"/>
    <mergeCell ref="D62:H62"/>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5.xml><?xml version="1.0" encoding="utf-8"?>
<worksheet xmlns="http://schemas.openxmlformats.org/spreadsheetml/2006/main" xmlns:r="http://schemas.openxmlformats.org/officeDocument/2006/relationships">
  <sheetPr codeName="Sheet21">
    <tabColor indexed="10"/>
    <pageSetUpPr fitToPage="1"/>
  </sheetPr>
  <dimension ref="A1:CS58"/>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121" customWidth="1"/>
    <col min="2" max="2" width="3.7109375" style="121" customWidth="1"/>
    <col min="3" max="3" width="8.57421875" style="660" customWidth="1"/>
    <col min="4" max="4" width="6.28125" style="309" customWidth="1"/>
    <col min="5" max="5" width="88.28125" style="121" customWidth="1"/>
    <col min="6" max="6" width="4.57421875" style="121" customWidth="1"/>
    <col min="7" max="7" width="24.140625" style="121" customWidth="1"/>
    <col min="8" max="8" width="5.00390625" style="121" customWidth="1"/>
    <col min="9" max="9" width="10.8515625" style="394" customWidth="1"/>
    <col min="10" max="24" width="11.7109375" style="121" customWidth="1"/>
    <col min="25" max="16384" width="9.140625" style="121" customWidth="1"/>
  </cols>
  <sheetData>
    <row r="1" s="513" customFormat="1" ht="18" customHeight="1">
      <c r="I1" s="514"/>
    </row>
    <row r="2" spans="2:9" s="515" customFormat="1" ht="18" customHeight="1">
      <c r="B2" s="1781" t="s">
        <v>582</v>
      </c>
      <c r="C2" s="1781"/>
      <c r="D2" s="1781"/>
      <c r="E2" s="1781"/>
      <c r="F2" s="1781"/>
      <c r="G2" s="1781"/>
      <c r="H2" s="1781"/>
      <c r="I2" s="1781"/>
    </row>
    <row r="3" spans="2:9" s="433" customFormat="1" ht="18" customHeight="1">
      <c r="B3" s="1767" t="s">
        <v>839</v>
      </c>
      <c r="C3" s="1767"/>
      <c r="D3" s="1767"/>
      <c r="E3" s="1767"/>
      <c r="F3" s="1767"/>
      <c r="G3" s="1767"/>
      <c r="H3" s="1767"/>
      <c r="I3" s="1767"/>
    </row>
    <row r="4" spans="2:97" s="592" customFormat="1" ht="18" customHeight="1">
      <c r="B4" s="1779" t="s">
        <v>604</v>
      </c>
      <c r="C4" s="1779"/>
      <c r="D4" s="1779"/>
      <c r="E4" s="1779"/>
      <c r="F4" s="1779"/>
      <c r="G4" s="1779"/>
      <c r="H4" s="1779"/>
      <c r="I4" s="1779"/>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c r="CA4" s="566"/>
      <c r="CB4" s="566"/>
      <c r="CC4" s="566"/>
      <c r="CD4" s="566"/>
      <c r="CE4" s="566"/>
      <c r="CF4" s="566"/>
      <c r="CG4" s="566"/>
      <c r="CH4" s="566"/>
      <c r="CI4" s="566"/>
      <c r="CJ4" s="566"/>
      <c r="CK4" s="566"/>
      <c r="CL4" s="566"/>
      <c r="CM4" s="566"/>
      <c r="CN4" s="566"/>
      <c r="CO4" s="566"/>
      <c r="CP4" s="566"/>
      <c r="CQ4" s="566"/>
      <c r="CR4" s="566"/>
      <c r="CS4" s="566"/>
    </row>
    <row r="5" spans="2:97" s="567" customFormat="1" ht="18" customHeight="1">
      <c r="B5" s="568"/>
      <c r="C5" s="1182" t="s">
        <v>408</v>
      </c>
      <c r="D5" s="569"/>
      <c r="E5" s="569"/>
      <c r="F5" s="569"/>
      <c r="G5" s="569"/>
      <c r="H5" s="569"/>
      <c r="I5" s="569"/>
      <c r="J5" s="569"/>
      <c r="K5" s="569"/>
      <c r="L5" s="657"/>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c r="BC5" s="658"/>
      <c r="BD5" s="658"/>
      <c r="BE5" s="658"/>
      <c r="BF5" s="658"/>
      <c r="BG5" s="658"/>
      <c r="BH5" s="658"/>
      <c r="BI5" s="658"/>
      <c r="BJ5" s="658"/>
      <c r="BK5" s="658"/>
      <c r="BL5" s="658"/>
      <c r="BM5" s="658"/>
      <c r="BN5" s="658"/>
      <c r="BO5" s="658"/>
      <c r="BP5" s="658"/>
      <c r="BQ5" s="658"/>
      <c r="BR5" s="658"/>
      <c r="BS5" s="658"/>
      <c r="BT5" s="658"/>
      <c r="BU5" s="658"/>
      <c r="BV5" s="658"/>
      <c r="BW5" s="658"/>
      <c r="BX5" s="658"/>
      <c r="BY5" s="658"/>
      <c r="BZ5" s="658"/>
      <c r="CA5" s="658"/>
      <c r="CB5" s="658"/>
      <c r="CC5" s="658"/>
      <c r="CD5" s="658"/>
      <c r="CE5" s="658"/>
      <c r="CF5" s="658"/>
      <c r="CG5" s="658"/>
      <c r="CH5" s="658"/>
      <c r="CI5" s="658"/>
      <c r="CJ5" s="658"/>
      <c r="CK5" s="658"/>
      <c r="CL5" s="658"/>
      <c r="CM5" s="658"/>
      <c r="CN5" s="658"/>
      <c r="CO5" s="658"/>
      <c r="CP5" s="658"/>
      <c r="CQ5" s="658"/>
      <c r="CR5" s="658"/>
      <c r="CS5" s="658"/>
    </row>
    <row r="6" spans="3:7" s="301" customFormat="1" ht="18" customHeight="1">
      <c r="C6" s="659"/>
      <c r="D6" s="323"/>
      <c r="G6" s="302"/>
    </row>
    <row r="7" spans="1:10" s="5" customFormat="1" ht="18" customHeight="1">
      <c r="A7" s="50"/>
      <c r="B7" s="1790" t="s">
        <v>409</v>
      </c>
      <c r="C7" s="1820"/>
      <c r="D7" s="1820"/>
      <c r="E7" s="1820"/>
      <c r="F7" s="1820"/>
      <c r="G7" s="1820"/>
      <c r="H7" s="1820"/>
      <c r="I7" s="1820"/>
      <c r="J7" s="4"/>
    </row>
    <row r="8" spans="3:9" s="310" customFormat="1" ht="18" customHeight="1">
      <c r="C8" s="8"/>
      <c r="I8" s="654"/>
    </row>
    <row r="9" spans="1:11" s="459" customFormat="1" ht="18" customHeight="1">
      <c r="A9" s="385"/>
      <c r="B9" s="385"/>
      <c r="C9" s="894">
        <v>0</v>
      </c>
      <c r="D9" s="416" t="s">
        <v>381</v>
      </c>
      <c r="E9" s="423" t="s">
        <v>410</v>
      </c>
      <c r="F9" s="424" t="s">
        <v>384</v>
      </c>
      <c r="G9" s="398" t="s">
        <v>411</v>
      </c>
      <c r="H9" s="388">
        <v>1</v>
      </c>
      <c r="I9" s="395">
        <v>0.4375</v>
      </c>
      <c r="J9" s="392"/>
      <c r="K9" s="392"/>
    </row>
    <row r="10" spans="1:11" s="310" customFormat="1" ht="18" customHeight="1">
      <c r="A10" s="317"/>
      <c r="B10" s="317"/>
      <c r="C10" s="895">
        <v>1</v>
      </c>
      <c r="D10" s="419" t="s">
        <v>381</v>
      </c>
      <c r="E10" s="472" t="s">
        <v>525</v>
      </c>
      <c r="F10" s="421" t="s">
        <v>384</v>
      </c>
      <c r="G10" s="319" t="s">
        <v>411</v>
      </c>
      <c r="H10" s="320">
        <v>9</v>
      </c>
      <c r="I10" s="321">
        <f>I9+TIME(0,H9,0)</f>
        <v>0.43819444444444444</v>
      </c>
      <c r="J10" s="1183"/>
      <c r="K10" s="1183"/>
    </row>
    <row r="11" spans="1:11" s="309" customFormat="1" ht="18" customHeight="1">
      <c r="A11" s="473"/>
      <c r="B11" s="474"/>
      <c r="C11" s="896">
        <v>2</v>
      </c>
      <c r="D11" s="475" t="s">
        <v>381</v>
      </c>
      <c r="E11" s="423" t="s">
        <v>526</v>
      </c>
      <c r="F11" s="424" t="s">
        <v>384</v>
      </c>
      <c r="G11" s="387" t="s">
        <v>411</v>
      </c>
      <c r="H11" s="476">
        <v>30</v>
      </c>
      <c r="I11" s="395">
        <f>I10+TIME(0,H10,0)</f>
        <v>0.4444444444444444</v>
      </c>
      <c r="J11" s="1149"/>
      <c r="K11" s="1149"/>
    </row>
    <row r="12" spans="3:9" s="310" customFormat="1" ht="18" customHeight="1">
      <c r="C12" s="8">
        <v>3</v>
      </c>
      <c r="D12" s="310" t="s">
        <v>473</v>
      </c>
      <c r="E12" s="310" t="s">
        <v>412</v>
      </c>
      <c r="F12" s="421" t="s">
        <v>384</v>
      </c>
      <c r="G12" s="319" t="s">
        <v>411</v>
      </c>
      <c r="H12" s="310">
        <v>5</v>
      </c>
      <c r="I12" s="321">
        <f aca="true" t="shared" si="0" ref="I12:I22">I11+TIME(0,H11,0)</f>
        <v>0.46527777777777773</v>
      </c>
    </row>
    <row r="13" spans="3:9" s="309" customFormat="1" ht="18" customHeight="1">
      <c r="C13" s="84">
        <v>4</v>
      </c>
      <c r="D13" s="87" t="s">
        <v>483</v>
      </c>
      <c r="E13" s="309" t="s">
        <v>413</v>
      </c>
      <c r="F13" s="424" t="s">
        <v>384</v>
      </c>
      <c r="G13" s="398" t="s">
        <v>411</v>
      </c>
      <c r="H13" s="309">
        <v>15</v>
      </c>
      <c r="I13" s="395">
        <f t="shared" si="0"/>
        <v>0.46874999999999994</v>
      </c>
    </row>
    <row r="14" spans="3:9" s="310" customFormat="1" ht="18" customHeight="1">
      <c r="C14" s="8">
        <v>5</v>
      </c>
      <c r="D14" s="14" t="s">
        <v>483</v>
      </c>
      <c r="E14" s="310" t="s">
        <v>414</v>
      </c>
      <c r="F14" s="421" t="s">
        <v>384</v>
      </c>
      <c r="G14" s="319" t="s">
        <v>411</v>
      </c>
      <c r="H14" s="310">
        <v>15</v>
      </c>
      <c r="I14" s="321">
        <f t="shared" si="0"/>
        <v>0.47916666666666663</v>
      </c>
    </row>
    <row r="15" spans="3:9" s="309" customFormat="1" ht="18" customHeight="1">
      <c r="C15" s="84">
        <v>6</v>
      </c>
      <c r="D15" s="309" t="s">
        <v>119</v>
      </c>
      <c r="E15" s="309" t="s">
        <v>415</v>
      </c>
      <c r="G15" s="722"/>
      <c r="H15" s="309">
        <v>15</v>
      </c>
      <c r="I15" s="395">
        <f t="shared" si="0"/>
        <v>0.4895833333333333</v>
      </c>
    </row>
    <row r="16" spans="3:9" s="310" customFormat="1" ht="18" customHeight="1">
      <c r="C16" s="8"/>
      <c r="D16" s="14"/>
      <c r="E16" s="310" t="s">
        <v>416</v>
      </c>
      <c r="G16" s="574"/>
      <c r="H16" s="310">
        <v>60</v>
      </c>
      <c r="I16" s="321">
        <f t="shared" si="0"/>
        <v>0.5</v>
      </c>
    </row>
    <row r="17" spans="3:9" s="309" customFormat="1" ht="18" customHeight="1">
      <c r="C17" s="84">
        <v>7</v>
      </c>
      <c r="D17" s="309" t="s">
        <v>119</v>
      </c>
      <c r="E17" s="309" t="s">
        <v>415</v>
      </c>
      <c r="G17" s="722"/>
      <c r="H17" s="309">
        <v>120</v>
      </c>
      <c r="I17" s="395">
        <f t="shared" si="0"/>
        <v>0.5416666666666666</v>
      </c>
    </row>
    <row r="18" spans="3:9" s="310" customFormat="1" ht="18" customHeight="1">
      <c r="C18" s="8"/>
      <c r="E18" s="310" t="s">
        <v>417</v>
      </c>
      <c r="G18" s="574"/>
      <c r="H18" s="310">
        <v>30</v>
      </c>
      <c r="I18" s="321">
        <f t="shared" si="0"/>
        <v>0.625</v>
      </c>
    </row>
    <row r="19" spans="3:9" s="309" customFormat="1" ht="18" customHeight="1">
      <c r="C19" s="84">
        <v>8</v>
      </c>
      <c r="D19" s="309" t="s">
        <v>119</v>
      </c>
      <c r="E19" s="309" t="s">
        <v>415</v>
      </c>
      <c r="G19" s="722"/>
      <c r="H19" s="309">
        <v>120</v>
      </c>
      <c r="I19" s="395">
        <f t="shared" si="0"/>
        <v>0.6458333333333334</v>
      </c>
    </row>
    <row r="20" spans="3:9" s="310" customFormat="1" ht="18" customHeight="1">
      <c r="C20" s="8"/>
      <c r="E20" s="310" t="s">
        <v>418</v>
      </c>
      <c r="H20" s="310">
        <v>90</v>
      </c>
      <c r="I20" s="321">
        <f t="shared" si="0"/>
        <v>0.7291666666666667</v>
      </c>
    </row>
    <row r="21" spans="1:11" s="463" customFormat="1" ht="18" customHeight="1">
      <c r="A21" s="309"/>
      <c r="B21" s="309"/>
      <c r="C21" s="84">
        <v>9</v>
      </c>
      <c r="D21" s="309" t="s">
        <v>119</v>
      </c>
      <c r="E21" s="309" t="s">
        <v>415</v>
      </c>
      <c r="F21" s="309"/>
      <c r="G21" s="722"/>
      <c r="H21" s="309">
        <v>150</v>
      </c>
      <c r="I21" s="395">
        <f t="shared" si="0"/>
        <v>0.7916666666666667</v>
      </c>
      <c r="J21" s="309"/>
      <c r="K21" s="309"/>
    </row>
    <row r="22" spans="1:11" s="463" customFormat="1" ht="18" customHeight="1">
      <c r="A22" s="310"/>
      <c r="B22" s="310"/>
      <c r="C22" s="8"/>
      <c r="D22" s="310"/>
      <c r="E22" s="310" t="s">
        <v>419</v>
      </c>
      <c r="F22" s="310"/>
      <c r="G22" s="574"/>
      <c r="H22" s="310"/>
      <c r="I22" s="321">
        <f t="shared" si="0"/>
        <v>0.8958333333333334</v>
      </c>
      <c r="J22" s="310"/>
      <c r="K22" s="310"/>
    </row>
    <row r="23" spans="1:11" s="310" customFormat="1" ht="18" customHeight="1">
      <c r="A23" s="309"/>
      <c r="B23" s="309"/>
      <c r="C23" s="84"/>
      <c r="D23" s="309"/>
      <c r="E23" s="309"/>
      <c r="F23" s="309"/>
      <c r="G23" s="309"/>
      <c r="H23" s="309"/>
      <c r="I23" s="655"/>
      <c r="J23" s="309"/>
      <c r="K23" s="309"/>
    </row>
    <row r="24" spans="1:11" s="309" customFormat="1" ht="18" customHeight="1">
      <c r="A24" s="301"/>
      <c r="B24" s="301"/>
      <c r="C24" s="659"/>
      <c r="D24" s="323"/>
      <c r="E24" s="301"/>
      <c r="F24" s="301"/>
      <c r="G24" s="302"/>
      <c r="H24" s="301"/>
      <c r="I24" s="301"/>
      <c r="J24" s="463"/>
      <c r="K24" s="463"/>
    </row>
    <row r="25" spans="1:11" s="310" customFormat="1" ht="18" customHeight="1">
      <c r="A25" s="50"/>
      <c r="B25" s="1790" t="s">
        <v>420</v>
      </c>
      <c r="C25" s="1820"/>
      <c r="D25" s="1820"/>
      <c r="E25" s="1820"/>
      <c r="F25" s="1820"/>
      <c r="G25" s="1820"/>
      <c r="H25" s="1820"/>
      <c r="I25" s="1820"/>
      <c r="J25" s="463"/>
      <c r="K25" s="463"/>
    </row>
    <row r="26" spans="1:11" s="309" customFormat="1" ht="18" customHeight="1">
      <c r="A26" s="310"/>
      <c r="B26" s="310"/>
      <c r="C26" s="8"/>
      <c r="D26" s="310"/>
      <c r="E26" s="310"/>
      <c r="F26" s="310"/>
      <c r="G26" s="310"/>
      <c r="H26" s="310"/>
      <c r="I26" s="654"/>
      <c r="J26" s="310"/>
      <c r="K26" s="310"/>
    </row>
    <row r="27" spans="1:11" s="310" customFormat="1" ht="18" customHeight="1">
      <c r="A27" s="309"/>
      <c r="B27" s="309"/>
      <c r="C27" s="84">
        <v>10</v>
      </c>
      <c r="D27" s="309" t="s">
        <v>119</v>
      </c>
      <c r="E27" s="309" t="s">
        <v>415</v>
      </c>
      <c r="F27" s="309"/>
      <c r="G27" s="655"/>
      <c r="H27" s="309">
        <v>120</v>
      </c>
      <c r="I27" s="395">
        <v>0.5416666666666666</v>
      </c>
      <c r="J27" s="309"/>
      <c r="K27" s="309"/>
    </row>
    <row r="28" spans="1:11" s="309" customFormat="1" ht="18" customHeight="1">
      <c r="A28" s="310"/>
      <c r="B28" s="310"/>
      <c r="C28" s="8"/>
      <c r="D28" s="310"/>
      <c r="E28" s="310" t="s">
        <v>417</v>
      </c>
      <c r="F28" s="310"/>
      <c r="G28" s="574"/>
      <c r="H28" s="310">
        <v>30</v>
      </c>
      <c r="I28" s="321">
        <f>I27+TIME(0,H27,0)</f>
        <v>0.625</v>
      </c>
      <c r="J28" s="310"/>
      <c r="K28" s="310"/>
    </row>
    <row r="29" spans="1:11" s="310" customFormat="1" ht="18" customHeight="1">
      <c r="A29" s="309"/>
      <c r="B29" s="309"/>
      <c r="C29" s="84">
        <v>11</v>
      </c>
      <c r="D29" s="309" t="s">
        <v>119</v>
      </c>
      <c r="E29" s="309" t="s">
        <v>415</v>
      </c>
      <c r="F29" s="309"/>
      <c r="G29" s="722"/>
      <c r="H29" s="309">
        <v>120</v>
      </c>
      <c r="I29" s="395">
        <f>I28+TIME(0,H28,0)</f>
        <v>0.6458333333333334</v>
      </c>
      <c r="J29" s="309"/>
      <c r="K29" s="309"/>
    </row>
    <row r="30" spans="1:11" s="309" customFormat="1" ht="18" customHeight="1">
      <c r="A30" s="310"/>
      <c r="B30" s="310"/>
      <c r="C30" s="8"/>
      <c r="D30" s="310"/>
      <c r="E30" s="310" t="s">
        <v>419</v>
      </c>
      <c r="F30" s="310"/>
      <c r="G30" s="574"/>
      <c r="H30" s="310"/>
      <c r="I30" s="321">
        <f>I29+TIME(0,H29,0)</f>
        <v>0.7291666666666667</v>
      </c>
      <c r="J30" s="310"/>
      <c r="K30" s="310"/>
    </row>
    <row r="31" spans="1:11" s="310" customFormat="1" ht="18" customHeight="1">
      <c r="A31" s="309"/>
      <c r="B31" s="309"/>
      <c r="C31" s="84"/>
      <c r="D31" s="87"/>
      <c r="E31" s="309"/>
      <c r="F31" s="309"/>
      <c r="G31" s="722"/>
      <c r="H31" s="309"/>
      <c r="I31" s="655"/>
      <c r="J31" s="309"/>
      <c r="K31" s="309"/>
    </row>
    <row r="32" spans="1:11" s="459" customFormat="1" ht="18" customHeight="1">
      <c r="A32" s="301"/>
      <c r="B32" s="301"/>
      <c r="C32" s="659"/>
      <c r="D32" s="323"/>
      <c r="E32" s="301"/>
      <c r="F32" s="301"/>
      <c r="G32" s="302"/>
      <c r="H32" s="301"/>
      <c r="I32" s="301"/>
      <c r="J32" s="463"/>
      <c r="K32" s="463"/>
    </row>
    <row r="33" spans="1:9" s="463" customFormat="1" ht="18" customHeight="1">
      <c r="A33" s="50"/>
      <c r="B33" s="1790" t="s">
        <v>421</v>
      </c>
      <c r="C33" s="1820"/>
      <c r="D33" s="1820"/>
      <c r="E33" s="1820"/>
      <c r="F33" s="1820"/>
      <c r="G33" s="1820"/>
      <c r="H33" s="1820"/>
      <c r="I33" s="1820"/>
    </row>
    <row r="34" spans="1:11" s="463" customFormat="1" ht="18" customHeight="1">
      <c r="A34" s="310"/>
      <c r="B34" s="310"/>
      <c r="C34" s="8"/>
      <c r="D34" s="310"/>
      <c r="E34" s="310"/>
      <c r="F34" s="310"/>
      <c r="G34" s="310"/>
      <c r="H34" s="310"/>
      <c r="I34" s="654"/>
      <c r="J34" s="310"/>
      <c r="K34" s="310"/>
    </row>
    <row r="35" spans="1:11" s="310" customFormat="1" ht="18" customHeight="1">
      <c r="A35" s="309"/>
      <c r="B35" s="309"/>
      <c r="C35" s="84"/>
      <c r="D35" s="309" t="s">
        <v>119</v>
      </c>
      <c r="E35" s="309" t="s">
        <v>415</v>
      </c>
      <c r="F35" s="309"/>
      <c r="G35" s="656"/>
      <c r="H35" s="309">
        <v>120</v>
      </c>
      <c r="I35" s="395">
        <v>0.3333333333333333</v>
      </c>
      <c r="J35" s="309"/>
      <c r="K35" s="309"/>
    </row>
    <row r="36" spans="1:11" s="309" customFormat="1" ht="18" customHeight="1">
      <c r="A36" s="310"/>
      <c r="B36" s="310"/>
      <c r="C36" s="8"/>
      <c r="D36" s="310"/>
      <c r="E36" s="310" t="s">
        <v>422</v>
      </c>
      <c r="F36" s="310"/>
      <c r="G36" s="574"/>
      <c r="H36" s="310">
        <v>30</v>
      </c>
      <c r="I36" s="321">
        <f aca="true" t="shared" si="1" ref="I36:I44">I35+TIME(0,H35,0)</f>
        <v>0.41666666666666663</v>
      </c>
      <c r="J36" s="310"/>
      <c r="K36" s="310"/>
    </row>
    <row r="37" spans="1:11" s="310" customFormat="1" ht="18" customHeight="1">
      <c r="A37" s="309"/>
      <c r="B37" s="309"/>
      <c r="C37" s="84"/>
      <c r="D37" s="309" t="s">
        <v>119</v>
      </c>
      <c r="E37" s="309" t="s">
        <v>415</v>
      </c>
      <c r="F37" s="309"/>
      <c r="G37" s="722"/>
      <c r="H37" s="309">
        <v>90</v>
      </c>
      <c r="I37" s="887">
        <f t="shared" si="1"/>
        <v>0.43749999999999994</v>
      </c>
      <c r="J37" s="309"/>
      <c r="K37" s="309"/>
    </row>
    <row r="38" spans="1:11" s="309" customFormat="1" ht="18" customHeight="1">
      <c r="A38" s="310"/>
      <c r="B38" s="310"/>
      <c r="C38" s="8"/>
      <c r="D38" s="310"/>
      <c r="E38" s="310" t="s">
        <v>416</v>
      </c>
      <c r="F38" s="310"/>
      <c r="G38" s="574"/>
      <c r="H38" s="310">
        <v>60</v>
      </c>
      <c r="I38" s="321">
        <f t="shared" si="1"/>
        <v>0.49999999999999994</v>
      </c>
      <c r="J38" s="310"/>
      <c r="K38" s="310"/>
    </row>
    <row r="39" spans="1:11" s="310" customFormat="1" ht="18" customHeight="1">
      <c r="A39" s="309"/>
      <c r="B39" s="309"/>
      <c r="C39" s="84"/>
      <c r="D39" s="309" t="s">
        <v>119</v>
      </c>
      <c r="E39" s="309" t="s">
        <v>415</v>
      </c>
      <c r="F39" s="309"/>
      <c r="G39" s="722"/>
      <c r="H39" s="309">
        <v>120</v>
      </c>
      <c r="I39" s="887">
        <f t="shared" si="1"/>
        <v>0.5416666666666666</v>
      </c>
      <c r="J39" s="309"/>
      <c r="K39" s="309"/>
    </row>
    <row r="40" spans="1:11" s="459" customFormat="1" ht="18" customHeight="1">
      <c r="A40" s="310"/>
      <c r="B40" s="310"/>
      <c r="C40" s="8"/>
      <c r="D40" s="310"/>
      <c r="E40" s="310" t="s">
        <v>417</v>
      </c>
      <c r="F40" s="310"/>
      <c r="G40" s="310"/>
      <c r="H40" s="310">
        <v>30</v>
      </c>
      <c r="I40" s="321">
        <f t="shared" si="1"/>
        <v>0.625</v>
      </c>
      <c r="J40" s="310"/>
      <c r="K40" s="310"/>
    </row>
    <row r="41" spans="1:11" s="463" customFormat="1" ht="18" customHeight="1">
      <c r="A41" s="309"/>
      <c r="B41" s="309"/>
      <c r="C41" s="84"/>
      <c r="D41" s="309" t="s">
        <v>119</v>
      </c>
      <c r="E41" s="309" t="s">
        <v>415</v>
      </c>
      <c r="F41" s="309"/>
      <c r="G41" s="655"/>
      <c r="H41" s="309">
        <v>120</v>
      </c>
      <c r="I41" s="887">
        <f t="shared" si="1"/>
        <v>0.6458333333333334</v>
      </c>
      <c r="J41" s="309"/>
      <c r="K41" s="309"/>
    </row>
    <row r="42" spans="1:11" s="463" customFormat="1" ht="18" customHeight="1">
      <c r="A42" s="310"/>
      <c r="B42" s="310"/>
      <c r="C42" s="8"/>
      <c r="D42" s="14"/>
      <c r="E42" s="310" t="s">
        <v>418</v>
      </c>
      <c r="F42" s="310"/>
      <c r="G42" s="574"/>
      <c r="H42" s="310">
        <v>90</v>
      </c>
      <c r="I42" s="321">
        <f t="shared" si="1"/>
        <v>0.7291666666666667</v>
      </c>
      <c r="J42" s="310"/>
      <c r="K42" s="310"/>
    </row>
    <row r="43" spans="1:11" s="310" customFormat="1" ht="18" customHeight="1">
      <c r="A43" s="309"/>
      <c r="B43" s="309"/>
      <c r="C43" s="84"/>
      <c r="D43" s="87" t="s">
        <v>119</v>
      </c>
      <c r="E43" s="309" t="s">
        <v>423</v>
      </c>
      <c r="F43" s="309"/>
      <c r="G43" s="722"/>
      <c r="H43" s="309">
        <v>150</v>
      </c>
      <c r="I43" s="887">
        <f t="shared" si="1"/>
        <v>0.7916666666666667</v>
      </c>
      <c r="J43" s="309"/>
      <c r="K43" s="309"/>
    </row>
    <row r="44" spans="1:11" s="459" customFormat="1" ht="18" customHeight="1">
      <c r="A44" s="310"/>
      <c r="B44" s="310"/>
      <c r="C44" s="8"/>
      <c r="D44" s="310"/>
      <c r="E44" s="310" t="s">
        <v>424</v>
      </c>
      <c r="F44" s="310"/>
      <c r="G44" s="574"/>
      <c r="H44" s="310"/>
      <c r="I44" s="321">
        <f t="shared" si="1"/>
        <v>0.8958333333333334</v>
      </c>
      <c r="J44" s="310"/>
      <c r="K44" s="310"/>
    </row>
    <row r="45" spans="1:11" s="310" customFormat="1" ht="18" customHeight="1">
      <c r="A45" s="309"/>
      <c r="B45" s="309"/>
      <c r="C45" s="84"/>
      <c r="D45" s="87"/>
      <c r="E45" s="309"/>
      <c r="F45" s="309"/>
      <c r="G45" s="722"/>
      <c r="H45" s="309"/>
      <c r="I45" s="655"/>
      <c r="J45" s="309"/>
      <c r="K45" s="309"/>
    </row>
    <row r="46" spans="3:9" s="309" customFormat="1" ht="18" customHeight="1">
      <c r="C46" s="84"/>
      <c r="I46" s="655"/>
    </row>
    <row r="47" spans="1:11" s="310" customFormat="1" ht="18" customHeight="1">
      <c r="A47" s="309"/>
      <c r="B47" s="309"/>
      <c r="C47" s="84"/>
      <c r="D47" s="309"/>
      <c r="E47" s="309"/>
      <c r="F47" s="309"/>
      <c r="G47" s="309"/>
      <c r="H47" s="309"/>
      <c r="I47" s="655"/>
      <c r="J47" s="309"/>
      <c r="K47" s="309"/>
    </row>
    <row r="48" spans="3:9" s="309" customFormat="1" ht="18" customHeight="1">
      <c r="C48" s="84"/>
      <c r="I48" s="655"/>
    </row>
    <row r="49" spans="1:11" s="310" customFormat="1" ht="18" customHeight="1">
      <c r="A49" s="309"/>
      <c r="B49" s="309"/>
      <c r="C49" s="84"/>
      <c r="D49" s="309"/>
      <c r="E49" s="309"/>
      <c r="F49" s="309"/>
      <c r="G49" s="309"/>
      <c r="H49" s="309"/>
      <c r="I49" s="655"/>
      <c r="J49" s="309"/>
      <c r="K49" s="309"/>
    </row>
    <row r="50" spans="3:9" s="309" customFormat="1" ht="18" customHeight="1">
      <c r="C50" s="84"/>
      <c r="I50" s="655"/>
    </row>
    <row r="51" spans="1:11" s="310" customFormat="1" ht="18" customHeight="1">
      <c r="A51" s="121"/>
      <c r="B51" s="121"/>
      <c r="C51" s="660"/>
      <c r="D51" s="309"/>
      <c r="E51" s="121"/>
      <c r="F51" s="121"/>
      <c r="G51" s="121"/>
      <c r="H51" s="121"/>
      <c r="I51" s="394"/>
      <c r="J51" s="121"/>
      <c r="K51" s="121"/>
    </row>
    <row r="52" spans="1:11" s="309" customFormat="1" ht="18" customHeight="1">
      <c r="A52" s="121"/>
      <c r="B52" s="121"/>
      <c r="C52" s="660"/>
      <c r="E52" s="121"/>
      <c r="F52" s="121"/>
      <c r="G52" s="121"/>
      <c r="H52" s="121"/>
      <c r="I52" s="394"/>
      <c r="J52" s="121"/>
      <c r="K52" s="121"/>
    </row>
    <row r="53" spans="1:11" s="310" customFormat="1" ht="18" customHeight="1">
      <c r="A53" s="121"/>
      <c r="B53" s="121"/>
      <c r="C53" s="660"/>
      <c r="D53" s="309"/>
      <c r="E53" s="121"/>
      <c r="F53" s="121"/>
      <c r="G53" s="121"/>
      <c r="H53" s="121"/>
      <c r="I53" s="394"/>
      <c r="J53" s="121"/>
      <c r="K53" s="121"/>
    </row>
    <row r="54" spans="1:11" s="309" customFormat="1" ht="18" customHeight="1">
      <c r="A54" s="121"/>
      <c r="B54" s="121"/>
      <c r="C54" s="660"/>
      <c r="E54" s="121"/>
      <c r="F54" s="121"/>
      <c r="G54" s="121"/>
      <c r="H54" s="121"/>
      <c r="I54" s="394"/>
      <c r="J54" s="121"/>
      <c r="K54" s="121"/>
    </row>
    <row r="55" spans="1:11" s="309" customFormat="1" ht="18" customHeight="1">
      <c r="A55" s="121"/>
      <c r="B55" s="121"/>
      <c r="C55" s="660"/>
      <c r="E55" s="121"/>
      <c r="F55" s="121"/>
      <c r="G55" s="121"/>
      <c r="H55" s="121"/>
      <c r="I55" s="394"/>
      <c r="J55" s="121"/>
      <c r="K55" s="121"/>
    </row>
    <row r="56" spans="1:11" s="309" customFormat="1" ht="18" customHeight="1">
      <c r="A56" s="121"/>
      <c r="B56" s="121"/>
      <c r="C56" s="660"/>
      <c r="E56" s="121"/>
      <c r="F56" s="121"/>
      <c r="G56" s="121"/>
      <c r="H56" s="121"/>
      <c r="I56" s="394"/>
      <c r="J56" s="121"/>
      <c r="K56" s="121"/>
    </row>
    <row r="57" spans="3:9" s="309" customFormat="1" ht="18" customHeight="1">
      <c r="C57" s="84"/>
      <c r="I57" s="655"/>
    </row>
    <row r="58" spans="3:9" s="309" customFormat="1" ht="18" customHeight="1">
      <c r="C58" s="84"/>
      <c r="I58" s="655"/>
    </row>
  </sheetData>
  <mergeCells count="6">
    <mergeCell ref="B25:I25"/>
    <mergeCell ref="B33:I33"/>
    <mergeCell ref="B7:I7"/>
    <mergeCell ref="B2:I2"/>
    <mergeCell ref="B4:I4"/>
    <mergeCell ref="B3:I3"/>
  </mergeCells>
  <printOptions horizontalCentered="1"/>
  <pageMargins left="0.5" right="0.5" top="0.75" bottom="0.75" header="0.5" footer="0.5"/>
  <pageSetup fitToHeight="1" fitToWidth="1" horizontalDpi="600" verticalDpi="600" orientation="landscape" scale="54" r:id="rId1"/>
  <headerFooter alignWithMargins="0">
    <oddHeader>&amp;C&amp;F</oddHeader>
    <oddFooter>&amp;LPrepared by Stuart J. Kerry, Chair, 802.11 WG &amp;D&amp;RPage &amp;P</oddFooter>
  </headerFooter>
</worksheet>
</file>

<file path=xl/worksheets/sheet16.xml><?xml version="1.0" encoding="utf-8"?>
<worksheet xmlns="http://schemas.openxmlformats.org/spreadsheetml/2006/main" xmlns:r="http://schemas.openxmlformats.org/officeDocument/2006/relationships">
  <sheetPr codeName="Sheet30">
    <tabColor indexed="60"/>
    <pageSetUpPr fitToPage="1"/>
  </sheetPr>
  <dimension ref="A1:CS44"/>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271" customWidth="1"/>
    <col min="2" max="2" width="3.7109375" style="271" customWidth="1"/>
    <col min="3" max="3" width="8.57421875" style="271" customWidth="1"/>
    <col min="4" max="4" width="6.421875" style="271" customWidth="1"/>
    <col min="5" max="5" width="88.421875" style="271" customWidth="1"/>
    <col min="6" max="6" width="3.7109375" style="271" customWidth="1"/>
    <col min="7" max="7" width="25.421875" style="271" customWidth="1"/>
    <col min="8" max="8" width="5.421875" style="271" customWidth="1"/>
    <col min="9" max="9" width="10.8515625" style="328" customWidth="1"/>
    <col min="10" max="22" width="11.7109375" style="271" customWidth="1"/>
    <col min="23" max="16384" width="9.140625" style="271" customWidth="1"/>
  </cols>
  <sheetData>
    <row r="1" s="627" customFormat="1" ht="18" customHeight="1">
      <c r="I1" s="628"/>
    </row>
    <row r="2" spans="2:9" s="629" customFormat="1" ht="18" customHeight="1">
      <c r="B2" s="1769" t="s">
        <v>830</v>
      </c>
      <c r="C2" s="1769"/>
      <c r="D2" s="1769"/>
      <c r="E2" s="1769"/>
      <c r="F2" s="1769"/>
      <c r="G2" s="1769"/>
      <c r="H2" s="1769"/>
      <c r="I2" s="1769"/>
    </row>
    <row r="3" spans="2:9" s="433" customFormat="1" ht="18" customHeight="1">
      <c r="B3" s="1767" t="s">
        <v>831</v>
      </c>
      <c r="C3" s="1767"/>
      <c r="D3" s="1767"/>
      <c r="E3" s="1767"/>
      <c r="F3" s="1767"/>
      <c r="G3" s="1767"/>
      <c r="H3" s="1767"/>
      <c r="I3" s="1767"/>
    </row>
    <row r="4" spans="2:97" s="631" customFormat="1" ht="18" customHeight="1">
      <c r="B4" s="1770" t="s">
        <v>845</v>
      </c>
      <c r="C4" s="1770"/>
      <c r="D4" s="1770"/>
      <c r="E4" s="1770"/>
      <c r="F4" s="1770"/>
      <c r="G4" s="1770"/>
      <c r="H4" s="1770"/>
      <c r="I4" s="1770"/>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c r="BD4" s="632"/>
      <c r="BE4" s="632"/>
      <c r="BF4" s="632"/>
      <c r="BG4" s="632"/>
      <c r="BH4" s="632"/>
      <c r="BI4" s="632"/>
      <c r="BJ4" s="632"/>
      <c r="BK4" s="632"/>
      <c r="BL4" s="632"/>
      <c r="BM4" s="632"/>
      <c r="BN4" s="632"/>
      <c r="BO4" s="632"/>
      <c r="BP4" s="632"/>
      <c r="BQ4" s="632"/>
      <c r="BR4" s="632"/>
      <c r="BS4" s="632"/>
      <c r="BT4" s="632"/>
      <c r="BU4" s="632"/>
      <c r="BV4" s="632"/>
      <c r="BW4" s="632"/>
      <c r="BX4" s="632"/>
      <c r="BY4" s="632"/>
      <c r="BZ4" s="632"/>
      <c r="CA4" s="632"/>
      <c r="CB4" s="632"/>
      <c r="CC4" s="632"/>
      <c r="CD4" s="632"/>
      <c r="CE4" s="632"/>
      <c r="CF4" s="632"/>
      <c r="CG4" s="632"/>
      <c r="CH4" s="632"/>
      <c r="CI4" s="632"/>
      <c r="CJ4" s="632"/>
      <c r="CK4" s="632"/>
      <c r="CL4" s="632"/>
      <c r="CM4" s="632"/>
      <c r="CN4" s="632"/>
      <c r="CO4" s="632"/>
      <c r="CP4" s="632"/>
      <c r="CQ4" s="632"/>
      <c r="CR4" s="632"/>
      <c r="CS4" s="632"/>
    </row>
    <row r="5" spans="2:97" s="101" customFormat="1" ht="18" customHeight="1">
      <c r="B5" s="482" t="s">
        <v>384</v>
      </c>
      <c r="C5" s="483" t="s">
        <v>254</v>
      </c>
      <c r="D5" s="483"/>
      <c r="E5" s="483"/>
      <c r="F5" s="483"/>
      <c r="G5" s="483"/>
      <c r="H5" s="483"/>
      <c r="I5" s="483"/>
      <c r="J5" s="483"/>
      <c r="K5" s="483"/>
      <c r="L5" s="485"/>
      <c r="M5" s="486"/>
      <c r="N5" s="486"/>
      <c r="O5" s="486"/>
      <c r="P5" s="486"/>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row>
    <row r="6" spans="1:21" s="451" customFormat="1" ht="18" customHeight="1">
      <c r="A6" s="101"/>
      <c r="B6" s="651" t="s">
        <v>384</v>
      </c>
      <c r="C6" s="483" t="s">
        <v>255</v>
      </c>
      <c r="D6" s="483"/>
      <c r="E6" s="483"/>
      <c r="F6" s="483"/>
      <c r="G6" s="483"/>
      <c r="H6" s="483"/>
      <c r="I6" s="483"/>
      <c r="J6" s="483"/>
      <c r="K6" s="483"/>
      <c r="L6" s="485"/>
      <c r="M6" s="486"/>
      <c r="N6" s="486"/>
      <c r="O6" s="486"/>
      <c r="P6" s="486"/>
      <c r="Q6" s="495"/>
      <c r="R6" s="495"/>
      <c r="S6" s="495"/>
      <c r="T6" s="495"/>
      <c r="U6" s="495"/>
    </row>
    <row r="7" spans="1:21" s="451" customFormat="1" ht="18" customHeight="1">
      <c r="A7" s="101"/>
      <c r="B7" s="482" t="s">
        <v>384</v>
      </c>
      <c r="C7" s="483" t="s">
        <v>256</v>
      </c>
      <c r="D7" s="483"/>
      <c r="E7" s="483"/>
      <c r="F7" s="483"/>
      <c r="G7" s="483"/>
      <c r="H7" s="483"/>
      <c r="I7" s="483"/>
      <c r="J7" s="483"/>
      <c r="K7" s="483"/>
      <c r="L7" s="485"/>
      <c r="M7" s="486"/>
      <c r="N7" s="486"/>
      <c r="O7" s="486"/>
      <c r="P7" s="486"/>
      <c r="Q7" s="495"/>
      <c r="R7" s="495"/>
      <c r="S7" s="495"/>
      <c r="T7" s="495"/>
      <c r="U7" s="495"/>
    </row>
    <row r="8" spans="1:21" s="1187" customFormat="1" ht="15.75">
      <c r="A8" s="101"/>
      <c r="B8" s="482" t="s">
        <v>384</v>
      </c>
      <c r="C8" s="483" t="s">
        <v>257</v>
      </c>
      <c r="D8" s="484"/>
      <c r="E8" s="484"/>
      <c r="F8" s="484"/>
      <c r="G8" s="484"/>
      <c r="H8" s="484"/>
      <c r="I8" s="484"/>
      <c r="J8" s="484"/>
      <c r="K8" s="484"/>
      <c r="L8" s="495"/>
      <c r="M8" s="495"/>
      <c r="N8" s="495"/>
      <c r="O8" s="495"/>
      <c r="P8" s="495"/>
      <c r="Q8" s="495"/>
      <c r="R8" s="495"/>
      <c r="S8" s="495"/>
      <c r="T8" s="495"/>
      <c r="U8" s="495"/>
    </row>
    <row r="9" spans="1:21" s="415" customFormat="1" ht="18" customHeight="1">
      <c r="A9" s="101"/>
      <c r="B9" s="482" t="s">
        <v>384</v>
      </c>
      <c r="C9" s="483" t="s">
        <v>258</v>
      </c>
      <c r="D9" s="483"/>
      <c r="E9" s="483"/>
      <c r="F9" s="483"/>
      <c r="G9" s="483"/>
      <c r="H9" s="483"/>
      <c r="I9" s="483"/>
      <c r="J9" s="483"/>
      <c r="K9" s="483"/>
      <c r="L9" s="485"/>
      <c r="M9" s="486"/>
      <c r="N9" s="486"/>
      <c r="O9" s="486"/>
      <c r="P9" s="486"/>
      <c r="Q9" s="495"/>
      <c r="R9" s="495"/>
      <c r="S9" s="495"/>
      <c r="T9" s="495"/>
      <c r="U9" s="495"/>
    </row>
    <row r="10" spans="1:21" s="312" customFormat="1" ht="18" customHeight="1">
      <c r="A10" s="301"/>
      <c r="B10" s="301"/>
      <c r="C10" s="301"/>
      <c r="D10" s="301"/>
      <c r="E10" s="301"/>
      <c r="F10" s="302"/>
      <c r="G10" s="301"/>
      <c r="H10" s="301"/>
      <c r="I10" s="450"/>
      <c r="J10" s="451"/>
      <c r="K10" s="451"/>
      <c r="L10" s="451"/>
      <c r="M10" s="451"/>
      <c r="N10" s="451"/>
      <c r="O10" s="451"/>
      <c r="P10" s="451"/>
      <c r="Q10" s="451"/>
      <c r="R10" s="451"/>
      <c r="S10" s="451"/>
      <c r="T10" s="451"/>
      <c r="U10" s="451"/>
    </row>
    <row r="11" spans="1:21" s="415" customFormat="1" ht="18" customHeight="1">
      <c r="A11" s="630"/>
      <c r="B11" s="1820" t="s">
        <v>259</v>
      </c>
      <c r="C11" s="1820"/>
      <c r="D11" s="1820"/>
      <c r="E11" s="1820"/>
      <c r="F11" s="1820"/>
      <c r="G11" s="1820"/>
      <c r="H11" s="1820"/>
      <c r="I11" s="1820"/>
      <c r="J11" s="451"/>
      <c r="K11" s="451"/>
      <c r="L11" s="451"/>
      <c r="M11" s="451"/>
      <c r="N11" s="451"/>
      <c r="O11" s="451"/>
      <c r="P11" s="451"/>
      <c r="Q11" s="451"/>
      <c r="R11" s="451"/>
      <c r="S11" s="451"/>
      <c r="T11" s="451"/>
      <c r="U11" s="451"/>
    </row>
    <row r="12" spans="2:10" s="312" customFormat="1" ht="18" customHeight="1">
      <c r="B12" s="542"/>
      <c r="C12" s="634"/>
      <c r="D12" s="542"/>
      <c r="E12" s="635"/>
      <c r="F12" s="542"/>
      <c r="G12" s="542"/>
      <c r="H12" s="542"/>
      <c r="I12" s="542"/>
      <c r="J12" s="412"/>
    </row>
    <row r="13" spans="2:10" s="415" customFormat="1" ht="18" customHeight="1">
      <c r="B13" s="552"/>
      <c r="C13" s="636">
        <v>1</v>
      </c>
      <c r="D13" s="637" t="s">
        <v>484</v>
      </c>
      <c r="E13" s="637" t="s">
        <v>611</v>
      </c>
      <c r="F13" s="393" t="s">
        <v>382</v>
      </c>
      <c r="G13" s="393" t="s">
        <v>359</v>
      </c>
      <c r="H13" s="404">
        <v>0</v>
      </c>
      <c r="I13" s="553">
        <f>TIME(8,0,0)</f>
        <v>0.3333333333333333</v>
      </c>
      <c r="J13" s="414"/>
    </row>
    <row r="14" spans="2:10" s="312" customFormat="1" ht="18" customHeight="1">
      <c r="B14" s="305"/>
      <c r="C14" s="306">
        <f aca="true" t="shared" si="0" ref="C14:C22">C13+1</f>
        <v>2</v>
      </c>
      <c r="D14" s="306" t="s">
        <v>484</v>
      </c>
      <c r="E14" s="308" t="s">
        <v>260</v>
      </c>
      <c r="F14" s="306" t="s">
        <v>382</v>
      </c>
      <c r="G14" s="306" t="s">
        <v>359</v>
      </c>
      <c r="H14" s="307">
        <v>5</v>
      </c>
      <c r="I14" s="539">
        <f aca="true" t="shared" si="1" ref="I14:I22">I13+TIME(0,H13,0)</f>
        <v>0.3333333333333333</v>
      </c>
      <c r="J14" s="412"/>
    </row>
    <row r="15" spans="2:10" s="415" customFormat="1" ht="18" customHeight="1">
      <c r="B15" s="402"/>
      <c r="C15" s="393">
        <f t="shared" si="0"/>
        <v>3</v>
      </c>
      <c r="D15" s="393" t="s">
        <v>473</v>
      </c>
      <c r="E15" s="403" t="s">
        <v>261</v>
      </c>
      <c r="F15" s="393" t="s">
        <v>382</v>
      </c>
      <c r="G15" s="393" t="s">
        <v>359</v>
      </c>
      <c r="H15" s="404">
        <v>5</v>
      </c>
      <c r="I15" s="553">
        <f t="shared" si="1"/>
        <v>0.3368055555555555</v>
      </c>
      <c r="J15" s="414"/>
    </row>
    <row r="16" spans="2:10" s="312" customFormat="1" ht="18" customHeight="1">
      <c r="B16" s="542"/>
      <c r="C16" s="306">
        <f t="shared" si="0"/>
        <v>4</v>
      </c>
      <c r="D16" s="638" t="s">
        <v>483</v>
      </c>
      <c r="E16" s="638" t="s">
        <v>254</v>
      </c>
      <c r="F16" s="306" t="s">
        <v>382</v>
      </c>
      <c r="G16" s="306" t="s">
        <v>262</v>
      </c>
      <c r="H16" s="307">
        <v>20</v>
      </c>
      <c r="I16" s="539">
        <f t="shared" si="1"/>
        <v>0.34027777777777773</v>
      </c>
      <c r="J16" s="412"/>
    </row>
    <row r="17" spans="2:10" s="415" customFormat="1" ht="18" customHeight="1">
      <c r="B17" s="552"/>
      <c r="C17" s="393">
        <f t="shared" si="0"/>
        <v>5</v>
      </c>
      <c r="D17" s="637" t="s">
        <v>483</v>
      </c>
      <c r="E17" s="637" t="s">
        <v>255</v>
      </c>
      <c r="F17" s="393" t="s">
        <v>382</v>
      </c>
      <c r="G17" s="393" t="s">
        <v>262</v>
      </c>
      <c r="H17" s="404">
        <v>90</v>
      </c>
      <c r="I17" s="553">
        <f t="shared" si="1"/>
        <v>0.35416666666666663</v>
      </c>
      <c r="J17" s="414"/>
    </row>
    <row r="18" spans="2:10" s="312" customFormat="1" ht="18" customHeight="1">
      <c r="B18" s="542"/>
      <c r="C18" s="306">
        <f t="shared" si="0"/>
        <v>6</v>
      </c>
      <c r="D18" s="638" t="s">
        <v>473</v>
      </c>
      <c r="E18" s="638" t="s">
        <v>263</v>
      </c>
      <c r="F18" s="306" t="s">
        <v>382</v>
      </c>
      <c r="G18" s="306" t="s">
        <v>262</v>
      </c>
      <c r="H18" s="307">
        <v>30</v>
      </c>
      <c r="I18" s="539">
        <f t="shared" si="1"/>
        <v>0.41666666666666663</v>
      </c>
      <c r="J18" s="412"/>
    </row>
    <row r="19" spans="2:10" s="415" customFormat="1" ht="17.25" customHeight="1">
      <c r="B19" s="552"/>
      <c r="C19" s="393">
        <f t="shared" si="0"/>
        <v>7</v>
      </c>
      <c r="D19" s="637" t="s">
        <v>483</v>
      </c>
      <c r="E19" s="637" t="s">
        <v>264</v>
      </c>
      <c r="F19" s="393" t="s">
        <v>382</v>
      </c>
      <c r="G19" s="393" t="s">
        <v>262</v>
      </c>
      <c r="H19" s="404">
        <v>90</v>
      </c>
      <c r="I19" s="553">
        <f t="shared" si="1"/>
        <v>0.43749999999999994</v>
      </c>
      <c r="J19" s="414"/>
    </row>
    <row r="20" spans="2:10" s="312" customFormat="1" ht="18" customHeight="1">
      <c r="B20" s="542"/>
      <c r="C20" s="306">
        <f t="shared" si="0"/>
        <v>8</v>
      </c>
      <c r="D20" s="638" t="s">
        <v>473</v>
      </c>
      <c r="E20" s="638" t="s">
        <v>638</v>
      </c>
      <c r="F20" s="306" t="s">
        <v>382</v>
      </c>
      <c r="G20" s="306" t="s">
        <v>262</v>
      </c>
      <c r="H20" s="307">
        <v>60</v>
      </c>
      <c r="I20" s="539">
        <f t="shared" si="1"/>
        <v>0.49999999999999994</v>
      </c>
      <c r="J20" s="412"/>
    </row>
    <row r="21" spans="2:10" s="415" customFormat="1" ht="18" customHeight="1">
      <c r="B21" s="552"/>
      <c r="C21" s="393">
        <f t="shared" si="0"/>
        <v>9</v>
      </c>
      <c r="D21" s="637" t="s">
        <v>483</v>
      </c>
      <c r="E21" s="637" t="s">
        <v>255</v>
      </c>
      <c r="F21" s="393" t="s">
        <v>382</v>
      </c>
      <c r="G21" s="393" t="s">
        <v>262</v>
      </c>
      <c r="H21" s="404">
        <v>120</v>
      </c>
      <c r="I21" s="553">
        <f t="shared" si="1"/>
        <v>0.5416666666666666</v>
      </c>
      <c r="J21" s="414"/>
    </row>
    <row r="22" spans="1:21" s="451" customFormat="1" ht="18" customHeight="1">
      <c r="A22" s="312"/>
      <c r="B22" s="542"/>
      <c r="C22" s="306">
        <f t="shared" si="0"/>
        <v>10</v>
      </c>
      <c r="D22" s="638" t="s">
        <v>483</v>
      </c>
      <c r="E22" s="638" t="s">
        <v>265</v>
      </c>
      <c r="F22" s="306" t="s">
        <v>382</v>
      </c>
      <c r="G22" s="306" t="s">
        <v>262</v>
      </c>
      <c r="H22" s="307">
        <v>0</v>
      </c>
      <c r="I22" s="539">
        <f t="shared" si="1"/>
        <v>0.625</v>
      </c>
      <c r="J22" s="412"/>
      <c r="K22" s="312"/>
      <c r="L22" s="312"/>
      <c r="M22" s="312"/>
      <c r="N22" s="312"/>
      <c r="O22" s="312"/>
      <c r="P22" s="312"/>
      <c r="Q22" s="312"/>
      <c r="R22" s="312"/>
      <c r="S22" s="312"/>
      <c r="T22" s="312"/>
      <c r="U22" s="312"/>
    </row>
    <row r="23" spans="1:21" s="451" customFormat="1" ht="18" customHeight="1">
      <c r="A23" s="415"/>
      <c r="B23" s="552"/>
      <c r="C23" s="636"/>
      <c r="D23" s="637"/>
      <c r="E23" s="637"/>
      <c r="F23" s="393"/>
      <c r="G23" s="393"/>
      <c r="H23" s="404"/>
      <c r="I23" s="553"/>
      <c r="J23" s="414"/>
      <c r="K23" s="415"/>
      <c r="L23" s="415"/>
      <c r="M23" s="415"/>
      <c r="N23" s="415"/>
      <c r="O23" s="415"/>
      <c r="P23" s="415"/>
      <c r="Q23" s="415"/>
      <c r="R23" s="415"/>
      <c r="S23" s="415"/>
      <c r="T23" s="415"/>
      <c r="U23" s="415"/>
    </row>
    <row r="24" spans="1:21" s="312" customFormat="1" ht="18" customHeight="1">
      <c r="A24" s="301"/>
      <c r="B24" s="301"/>
      <c r="C24" s="301"/>
      <c r="D24" s="301"/>
      <c r="E24" s="301"/>
      <c r="F24" s="302"/>
      <c r="G24" s="301"/>
      <c r="H24" s="301"/>
      <c r="I24" s="450"/>
      <c r="J24" s="451"/>
      <c r="K24" s="451"/>
      <c r="L24" s="451"/>
      <c r="M24" s="451"/>
      <c r="N24" s="451"/>
      <c r="O24" s="451"/>
      <c r="P24" s="451"/>
      <c r="Q24" s="451"/>
      <c r="R24" s="451"/>
      <c r="S24" s="451"/>
      <c r="T24" s="451"/>
      <c r="U24" s="451"/>
    </row>
    <row r="25" spans="1:21" s="415" customFormat="1" ht="18" customHeight="1">
      <c r="A25" s="630"/>
      <c r="B25" s="1820" t="s">
        <v>266</v>
      </c>
      <c r="C25" s="1820"/>
      <c r="D25" s="1820"/>
      <c r="E25" s="1820"/>
      <c r="F25" s="1820"/>
      <c r="G25" s="1820"/>
      <c r="H25" s="1820"/>
      <c r="I25" s="1820"/>
      <c r="J25" s="451"/>
      <c r="K25" s="451"/>
      <c r="L25" s="451"/>
      <c r="M25" s="451"/>
      <c r="N25" s="451"/>
      <c r="O25" s="451"/>
      <c r="P25" s="451"/>
      <c r="Q25" s="451"/>
      <c r="R25" s="451"/>
      <c r="S25" s="451"/>
      <c r="T25" s="451"/>
      <c r="U25" s="451"/>
    </row>
    <row r="26" spans="2:10" s="312" customFormat="1" ht="18" customHeight="1">
      <c r="B26" s="542"/>
      <c r="C26" s="634"/>
      <c r="D26" s="542"/>
      <c r="E26" s="635"/>
      <c r="F26" s="542"/>
      <c r="G26" s="542"/>
      <c r="H26" s="542"/>
      <c r="I26" s="542"/>
      <c r="J26" s="412"/>
    </row>
    <row r="27" spans="2:10" s="415" customFormat="1" ht="18" customHeight="1">
      <c r="B27" s="552"/>
      <c r="C27" s="636">
        <v>1</v>
      </c>
      <c r="D27" s="637" t="s">
        <v>484</v>
      </c>
      <c r="E27" s="637" t="s">
        <v>611</v>
      </c>
      <c r="F27" s="393" t="s">
        <v>382</v>
      </c>
      <c r="G27" s="393" t="s">
        <v>359</v>
      </c>
      <c r="H27" s="404">
        <v>0</v>
      </c>
      <c r="I27" s="553">
        <f>TIME(13,0,0)</f>
        <v>0.5416666666666666</v>
      </c>
      <c r="J27" s="414"/>
    </row>
    <row r="28" spans="2:10" s="312" customFormat="1" ht="18" customHeight="1">
      <c r="B28" s="305"/>
      <c r="C28" s="306">
        <f aca="true" t="shared" si="2" ref="C28:C35">C27+1</f>
        <v>2</v>
      </c>
      <c r="D28" s="638" t="s">
        <v>483</v>
      </c>
      <c r="E28" s="638" t="s">
        <v>267</v>
      </c>
      <c r="F28" s="306" t="s">
        <v>382</v>
      </c>
      <c r="G28" s="306" t="s">
        <v>262</v>
      </c>
      <c r="H28" s="307">
        <v>120</v>
      </c>
      <c r="I28" s="539">
        <f aca="true" t="shared" si="3" ref="I28:I35">I27+TIME(0,H27,0)</f>
        <v>0.5416666666666666</v>
      </c>
      <c r="J28" s="412"/>
    </row>
    <row r="29" spans="2:10" s="415" customFormat="1" ht="18" customHeight="1">
      <c r="B29" s="402"/>
      <c r="C29" s="393">
        <f t="shared" si="2"/>
        <v>3</v>
      </c>
      <c r="D29" s="637" t="s">
        <v>473</v>
      </c>
      <c r="E29" s="637" t="s">
        <v>263</v>
      </c>
      <c r="F29" s="393" t="s">
        <v>382</v>
      </c>
      <c r="G29" s="393" t="s">
        <v>262</v>
      </c>
      <c r="H29" s="404">
        <v>30</v>
      </c>
      <c r="I29" s="553">
        <f t="shared" si="3"/>
        <v>0.625</v>
      </c>
      <c r="J29" s="414"/>
    </row>
    <row r="30" spans="2:10" s="312" customFormat="1" ht="18" customHeight="1">
      <c r="B30" s="542"/>
      <c r="C30" s="306">
        <f t="shared" si="2"/>
        <v>4</v>
      </c>
      <c r="D30" s="638" t="s">
        <v>483</v>
      </c>
      <c r="E30" s="638" t="s">
        <v>882</v>
      </c>
      <c r="F30" s="306" t="s">
        <v>382</v>
      </c>
      <c r="G30" s="306" t="s">
        <v>262</v>
      </c>
      <c r="H30" s="307">
        <v>120</v>
      </c>
      <c r="I30" s="539">
        <f t="shared" si="3"/>
        <v>0.6458333333333334</v>
      </c>
      <c r="J30" s="412"/>
    </row>
    <row r="31" spans="2:10" s="415" customFormat="1" ht="18" customHeight="1">
      <c r="B31" s="552"/>
      <c r="C31" s="393">
        <f t="shared" si="2"/>
        <v>5</v>
      </c>
      <c r="D31" s="637" t="s">
        <v>473</v>
      </c>
      <c r="E31" s="637" t="s">
        <v>644</v>
      </c>
      <c r="F31" s="393" t="s">
        <v>382</v>
      </c>
      <c r="G31" s="393" t="s">
        <v>262</v>
      </c>
      <c r="H31" s="404">
        <v>90</v>
      </c>
      <c r="I31" s="553">
        <f t="shared" si="3"/>
        <v>0.7291666666666667</v>
      </c>
      <c r="J31" s="414"/>
    </row>
    <row r="32" spans="2:10" s="312" customFormat="1" ht="18" customHeight="1">
      <c r="B32" s="542"/>
      <c r="C32" s="306">
        <f t="shared" si="2"/>
        <v>6</v>
      </c>
      <c r="D32" s="638" t="s">
        <v>483</v>
      </c>
      <c r="E32" s="638" t="s">
        <v>268</v>
      </c>
      <c r="F32" s="306" t="s">
        <v>382</v>
      </c>
      <c r="G32" s="306" t="s">
        <v>262</v>
      </c>
      <c r="H32" s="307">
        <v>120</v>
      </c>
      <c r="I32" s="539">
        <f t="shared" si="3"/>
        <v>0.7916666666666667</v>
      </c>
      <c r="J32" s="412"/>
    </row>
    <row r="33" spans="2:10" s="415" customFormat="1" ht="18" customHeight="1">
      <c r="B33" s="552"/>
      <c r="C33" s="636">
        <f t="shared" si="2"/>
        <v>7</v>
      </c>
      <c r="D33" s="637" t="s">
        <v>473</v>
      </c>
      <c r="E33" s="637" t="s">
        <v>269</v>
      </c>
      <c r="F33" s="393" t="s">
        <v>382</v>
      </c>
      <c r="G33" s="393" t="s">
        <v>262</v>
      </c>
      <c r="H33" s="404">
        <v>15</v>
      </c>
      <c r="I33" s="553">
        <f t="shared" si="3"/>
        <v>0.8750000000000001</v>
      </c>
      <c r="J33" s="414"/>
    </row>
    <row r="34" spans="2:10" s="312" customFormat="1" ht="18" customHeight="1">
      <c r="B34" s="542"/>
      <c r="C34" s="306">
        <f t="shared" si="2"/>
        <v>8</v>
      </c>
      <c r="D34" s="638" t="s">
        <v>657</v>
      </c>
      <c r="E34" s="638" t="s">
        <v>270</v>
      </c>
      <c r="F34" s="306"/>
      <c r="G34" s="306" t="s">
        <v>262</v>
      </c>
      <c r="H34" s="307">
        <v>15</v>
      </c>
      <c r="I34" s="539">
        <f t="shared" si="3"/>
        <v>0.8854166666666667</v>
      </c>
      <c r="J34" s="412"/>
    </row>
    <row r="35" spans="2:10" s="415" customFormat="1" ht="18" customHeight="1">
      <c r="B35" s="552"/>
      <c r="C35" s="393">
        <f t="shared" si="2"/>
        <v>9</v>
      </c>
      <c r="D35" s="637" t="s">
        <v>473</v>
      </c>
      <c r="E35" s="637" t="s">
        <v>271</v>
      </c>
      <c r="F35" s="393" t="s">
        <v>382</v>
      </c>
      <c r="G35" s="393" t="s">
        <v>262</v>
      </c>
      <c r="H35" s="404"/>
      <c r="I35" s="553">
        <f t="shared" si="3"/>
        <v>0.8958333333333334</v>
      </c>
      <c r="J35" s="414"/>
    </row>
    <row r="36" spans="2:10" s="312" customFormat="1" ht="18" customHeight="1">
      <c r="B36" s="542"/>
      <c r="C36" s="306"/>
      <c r="D36" s="638"/>
      <c r="E36" s="638"/>
      <c r="F36" s="306"/>
      <c r="G36" s="306"/>
      <c r="H36" s="307"/>
      <c r="I36" s="539"/>
      <c r="J36" s="412"/>
    </row>
    <row r="37" spans="2:10" s="415" customFormat="1" ht="18" customHeight="1">
      <c r="B37" s="577"/>
      <c r="C37" s="281"/>
      <c r="D37" s="330"/>
      <c r="E37" s="330"/>
      <c r="F37" s="639"/>
      <c r="G37" s="578"/>
      <c r="H37" s="579"/>
      <c r="I37" s="576"/>
      <c r="J37" s="414"/>
    </row>
    <row r="38" spans="2:10" s="312" customFormat="1" ht="18" customHeight="1">
      <c r="B38" s="571"/>
      <c r="C38" s="575"/>
      <c r="D38" s="14"/>
      <c r="E38" s="14" t="s">
        <v>280</v>
      </c>
      <c r="F38" s="14"/>
      <c r="G38" s="14"/>
      <c r="H38" s="573"/>
      <c r="I38" s="581"/>
      <c r="J38" s="412"/>
    </row>
    <row r="39" spans="2:10" s="415" customFormat="1" ht="18" customHeight="1">
      <c r="B39" s="576"/>
      <c r="C39" s="577"/>
      <c r="D39" s="281"/>
      <c r="E39" s="577" t="s">
        <v>278</v>
      </c>
      <c r="F39" s="577"/>
      <c r="G39" s="281"/>
      <c r="H39" s="578"/>
      <c r="I39" s="582"/>
      <c r="J39" s="414"/>
    </row>
    <row r="40" spans="2:10" s="312" customFormat="1" ht="18" customHeight="1">
      <c r="B40" s="571"/>
      <c r="C40" s="575" t="s">
        <v>379</v>
      </c>
      <c r="D40" s="14" t="s">
        <v>379</v>
      </c>
      <c r="E40" s="572" t="s">
        <v>486</v>
      </c>
      <c r="F40" s="572"/>
      <c r="G40" s="14"/>
      <c r="H40" s="573"/>
      <c r="I40" s="581" t="s">
        <v>379</v>
      </c>
      <c r="J40" s="412"/>
    </row>
    <row r="41" spans="2:10" s="415" customFormat="1" ht="18" customHeight="1">
      <c r="B41" s="576"/>
      <c r="C41" s="281"/>
      <c r="D41" s="580"/>
      <c r="E41" s="580" t="s">
        <v>277</v>
      </c>
      <c r="F41" s="580"/>
      <c r="G41" s="580"/>
      <c r="H41" s="580"/>
      <c r="I41" s="583"/>
      <c r="J41" s="414"/>
    </row>
    <row r="42" spans="2:10" s="312" customFormat="1" ht="18" customHeight="1">
      <c r="B42" s="571"/>
      <c r="C42" s="571"/>
      <c r="D42" s="571"/>
      <c r="E42" s="572" t="s">
        <v>868</v>
      </c>
      <c r="F42" s="572"/>
      <c r="G42" s="571"/>
      <c r="H42" s="572"/>
      <c r="I42" s="584"/>
      <c r="J42" s="412"/>
    </row>
    <row r="43" spans="1:21" ht="18" customHeight="1">
      <c r="A43" s="415"/>
      <c r="B43" s="576"/>
      <c r="C43" s="576"/>
      <c r="D43" s="576"/>
      <c r="E43" s="580" t="s">
        <v>281</v>
      </c>
      <c r="F43" s="580"/>
      <c r="G43" s="576"/>
      <c r="H43" s="580"/>
      <c r="I43" s="583"/>
      <c r="J43" s="414"/>
      <c r="K43" s="415"/>
      <c r="L43" s="415"/>
      <c r="M43" s="415"/>
      <c r="N43" s="415"/>
      <c r="O43" s="415"/>
      <c r="P43" s="415"/>
      <c r="Q43" s="415"/>
      <c r="R43" s="415"/>
      <c r="S43" s="415"/>
      <c r="T43" s="415"/>
      <c r="U43" s="415"/>
    </row>
    <row r="44" spans="1:21" ht="18" customHeight="1">
      <c r="A44" s="312"/>
      <c r="B44" s="571"/>
      <c r="C44" s="571"/>
      <c r="D44" s="571"/>
      <c r="E44" s="572" t="s">
        <v>282</v>
      </c>
      <c r="F44" s="572"/>
      <c r="G44" s="571"/>
      <c r="H44" s="572"/>
      <c r="I44" s="584"/>
      <c r="J44" s="412"/>
      <c r="K44" s="312"/>
      <c r="L44" s="312"/>
      <c r="M44" s="312"/>
      <c r="N44" s="312"/>
      <c r="O44" s="312"/>
      <c r="P44" s="312"/>
      <c r="Q44" s="312"/>
      <c r="R44" s="312"/>
      <c r="S44" s="312"/>
      <c r="T44" s="312"/>
      <c r="U44" s="312"/>
    </row>
  </sheetData>
  <mergeCells count="5">
    <mergeCell ref="B25:I25"/>
    <mergeCell ref="B4:I4"/>
    <mergeCell ref="B2:I2"/>
    <mergeCell ref="B3:I3"/>
    <mergeCell ref="B11:I11"/>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7.xml><?xml version="1.0" encoding="utf-8"?>
<worksheet xmlns="http://schemas.openxmlformats.org/spreadsheetml/2006/main" xmlns:r="http://schemas.openxmlformats.org/officeDocument/2006/relationships">
  <sheetPr>
    <tabColor indexed="55"/>
  </sheetPr>
  <dimension ref="A1:CS47"/>
  <sheetViews>
    <sheetView showGridLines="0" zoomScale="90" zoomScaleNormal="90" workbookViewId="0" topLeftCell="A1">
      <selection activeCell="A1" sqref="A1"/>
    </sheetView>
  </sheetViews>
  <sheetFormatPr defaultColWidth="9.140625" defaultRowHeight="18" customHeight="1"/>
  <cols>
    <col min="1" max="1" width="1.421875" style="271" customWidth="1"/>
    <col min="2" max="2" width="3.7109375" style="271" customWidth="1"/>
    <col min="3" max="3" width="8.57421875" style="271" customWidth="1"/>
    <col min="4" max="4" width="6.421875" style="271" customWidth="1"/>
    <col min="5" max="5" width="88.421875" style="271" customWidth="1"/>
    <col min="6" max="6" width="3.7109375" style="271" customWidth="1"/>
    <col min="7" max="7" width="25.421875" style="271" customWidth="1"/>
    <col min="8" max="8" width="5.421875" style="271" customWidth="1"/>
    <col min="9" max="9" width="10.8515625" style="328" customWidth="1"/>
    <col min="10" max="22" width="11.7109375" style="271" customWidth="1"/>
    <col min="23" max="16384" width="9.140625" style="271" customWidth="1"/>
  </cols>
  <sheetData>
    <row r="1" s="507" customFormat="1" ht="18" customHeight="1">
      <c r="I1" s="508"/>
    </row>
    <row r="2" spans="2:16" s="509" customFormat="1" ht="18" customHeight="1">
      <c r="B2" s="1773" t="s">
        <v>273</v>
      </c>
      <c r="C2" s="1773"/>
      <c r="D2" s="1773"/>
      <c r="E2" s="1773"/>
      <c r="F2" s="1773"/>
      <c r="G2" s="1773"/>
      <c r="H2" s="1773"/>
      <c r="I2" s="1773"/>
      <c r="J2" s="652"/>
      <c r="K2" s="652"/>
      <c r="L2" s="652"/>
      <c r="M2" s="652"/>
      <c r="N2" s="652"/>
      <c r="O2" s="652"/>
      <c r="P2" s="652"/>
    </row>
    <row r="3" spans="2:16" s="433" customFormat="1" ht="18" customHeight="1">
      <c r="B3" s="1767" t="s">
        <v>881</v>
      </c>
      <c r="C3" s="1767"/>
      <c r="D3" s="1767"/>
      <c r="E3" s="1767"/>
      <c r="F3" s="1767"/>
      <c r="G3" s="1767"/>
      <c r="H3" s="1767"/>
      <c r="I3" s="1767"/>
      <c r="J3" s="650"/>
      <c r="K3" s="650"/>
      <c r="L3" s="650"/>
      <c r="M3" s="650"/>
      <c r="N3" s="650"/>
      <c r="O3" s="650"/>
      <c r="P3" s="650"/>
    </row>
    <row r="4" spans="1:97" s="496" customFormat="1" ht="18" customHeight="1">
      <c r="A4" s="493"/>
      <c r="B4" s="1768" t="s">
        <v>573</v>
      </c>
      <c r="C4" s="1768"/>
      <c r="D4" s="1768"/>
      <c r="E4" s="1768"/>
      <c r="F4" s="1768"/>
      <c r="G4" s="1768"/>
      <c r="H4" s="1768"/>
      <c r="I4" s="1768"/>
      <c r="J4" s="591"/>
      <c r="K4" s="591"/>
      <c r="L4" s="591"/>
      <c r="M4" s="591"/>
      <c r="N4" s="591"/>
      <c r="O4" s="591"/>
      <c r="P4" s="591"/>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7"/>
      <c r="CB4" s="497"/>
      <c r="CC4" s="497"/>
      <c r="CD4" s="497"/>
      <c r="CE4" s="497"/>
      <c r="CF4" s="497"/>
      <c r="CG4" s="497"/>
      <c r="CH4" s="497"/>
      <c r="CI4" s="497"/>
      <c r="CJ4" s="497"/>
      <c r="CK4" s="497"/>
      <c r="CL4" s="497"/>
      <c r="CM4" s="497"/>
      <c r="CN4" s="497"/>
      <c r="CO4" s="497"/>
      <c r="CP4" s="497"/>
      <c r="CQ4" s="497"/>
      <c r="CR4" s="497"/>
      <c r="CS4" s="497"/>
    </row>
    <row r="5" spans="2:97" s="101" customFormat="1" ht="18" customHeight="1">
      <c r="B5" s="651" t="s">
        <v>384</v>
      </c>
      <c r="C5" s="483" t="s">
        <v>548</v>
      </c>
      <c r="D5" s="483"/>
      <c r="E5" s="483"/>
      <c r="F5" s="483"/>
      <c r="G5" s="483"/>
      <c r="H5" s="483"/>
      <c r="I5" s="483"/>
      <c r="J5" s="483"/>
      <c r="K5" s="483"/>
      <c r="L5" s="485"/>
      <c r="M5" s="486"/>
      <c r="N5" s="486"/>
      <c r="O5" s="486"/>
      <c r="P5" s="486"/>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row>
    <row r="6" spans="2:97" s="101" customFormat="1" ht="18" customHeight="1">
      <c r="B6" s="651" t="s">
        <v>384</v>
      </c>
      <c r="C6" s="483" t="s">
        <v>907</v>
      </c>
      <c r="D6" s="483"/>
      <c r="E6" s="483"/>
      <c r="F6" s="483"/>
      <c r="G6" s="483"/>
      <c r="H6" s="483"/>
      <c r="I6" s="483"/>
      <c r="J6" s="483"/>
      <c r="K6" s="483"/>
      <c r="L6" s="485"/>
      <c r="M6" s="486"/>
      <c r="N6" s="486"/>
      <c r="O6" s="486"/>
      <c r="P6" s="486"/>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5"/>
      <c r="CN6" s="495"/>
      <c r="CO6" s="495"/>
      <c r="CP6" s="495"/>
      <c r="CQ6" s="495"/>
      <c r="CR6" s="495"/>
      <c r="CS6" s="495"/>
    </row>
    <row r="7" spans="1:9" s="451" customFormat="1" ht="18" customHeight="1">
      <c r="A7" s="1790" t="s">
        <v>908</v>
      </c>
      <c r="B7" s="1820"/>
      <c r="C7" s="1820"/>
      <c r="D7" s="1820"/>
      <c r="E7" s="1820"/>
      <c r="F7" s="1820"/>
      <c r="G7" s="1820"/>
      <c r="H7" s="1820"/>
      <c r="I7" s="450"/>
    </row>
    <row r="8" spans="2:10" s="312" customFormat="1" ht="18" customHeight="1">
      <c r="B8" s="542"/>
      <c r="C8" s="634"/>
      <c r="D8" s="542"/>
      <c r="E8" s="635"/>
      <c r="F8" s="542"/>
      <c r="G8" s="542"/>
      <c r="H8" s="542"/>
      <c r="I8" s="542"/>
      <c r="J8" s="412"/>
    </row>
    <row r="9" spans="2:10" s="415" customFormat="1" ht="18" customHeight="1">
      <c r="B9" s="552"/>
      <c r="C9" s="636">
        <v>1</v>
      </c>
      <c r="D9" s="637" t="s">
        <v>484</v>
      </c>
      <c r="E9" s="637" t="s">
        <v>611</v>
      </c>
      <c r="F9" s="393" t="s">
        <v>382</v>
      </c>
      <c r="G9" s="393" t="s">
        <v>746</v>
      </c>
      <c r="H9" s="404">
        <v>0</v>
      </c>
      <c r="I9" s="553">
        <f>TIME(15,30,0)</f>
        <v>0.6458333333333334</v>
      </c>
      <c r="J9" s="414"/>
    </row>
    <row r="10" spans="2:10" s="312" customFormat="1" ht="18" customHeight="1">
      <c r="B10" s="305"/>
      <c r="C10" s="306">
        <f aca="true" t="shared" si="0" ref="C10:C15">C9+1</f>
        <v>2</v>
      </c>
      <c r="D10" s="306" t="s">
        <v>700</v>
      </c>
      <c r="E10" s="308" t="s">
        <v>785</v>
      </c>
      <c r="F10" s="306" t="s">
        <v>382</v>
      </c>
      <c r="G10" s="306" t="s">
        <v>746</v>
      </c>
      <c r="H10" s="307">
        <v>15</v>
      </c>
      <c r="I10" s="539">
        <f aca="true" t="shared" si="1" ref="I10:I18">I9+TIME(0,H9,0)</f>
        <v>0.6458333333333334</v>
      </c>
      <c r="J10" s="412"/>
    </row>
    <row r="11" spans="2:10" s="415" customFormat="1" ht="18" customHeight="1">
      <c r="B11" s="402"/>
      <c r="C11" s="393">
        <f t="shared" si="0"/>
        <v>3</v>
      </c>
      <c r="D11" s="393" t="s">
        <v>701</v>
      </c>
      <c r="E11" s="403" t="s">
        <v>472</v>
      </c>
      <c r="F11" s="393" t="s">
        <v>382</v>
      </c>
      <c r="G11" s="393" t="s">
        <v>746</v>
      </c>
      <c r="H11" s="404">
        <v>10</v>
      </c>
      <c r="I11" s="553">
        <f t="shared" si="1"/>
        <v>0.65625</v>
      </c>
      <c r="J11" s="414"/>
    </row>
    <row r="12" spans="2:10" s="312" customFormat="1" ht="18" customHeight="1">
      <c r="B12" s="542"/>
      <c r="C12" s="306">
        <f t="shared" si="0"/>
        <v>4</v>
      </c>
      <c r="D12" s="638" t="s">
        <v>483</v>
      </c>
      <c r="E12" s="638" t="s">
        <v>279</v>
      </c>
      <c r="F12" s="306" t="s">
        <v>382</v>
      </c>
      <c r="G12" s="306" t="s">
        <v>519</v>
      </c>
      <c r="H12" s="307">
        <v>15</v>
      </c>
      <c r="I12" s="539">
        <f t="shared" si="1"/>
        <v>0.6631944444444444</v>
      </c>
      <c r="J12" s="412"/>
    </row>
    <row r="13" spans="2:10" s="415" customFormat="1" ht="17.25" customHeight="1">
      <c r="B13" s="552"/>
      <c r="C13" s="393">
        <f t="shared" si="0"/>
        <v>5</v>
      </c>
      <c r="D13" s="637" t="s">
        <v>483</v>
      </c>
      <c r="E13" s="637" t="s">
        <v>786</v>
      </c>
      <c r="F13" s="393" t="s">
        <v>382</v>
      </c>
      <c r="G13" s="393" t="s">
        <v>519</v>
      </c>
      <c r="H13" s="404">
        <v>15</v>
      </c>
      <c r="I13" s="553">
        <f t="shared" si="1"/>
        <v>0.673611111111111</v>
      </c>
      <c r="J13" s="414"/>
    </row>
    <row r="14" spans="2:10" s="312" customFormat="1" ht="17.25" customHeight="1">
      <c r="B14" s="542"/>
      <c r="C14" s="306">
        <f t="shared" si="0"/>
        <v>6</v>
      </c>
      <c r="D14" s="638" t="s">
        <v>483</v>
      </c>
      <c r="E14" s="638" t="s">
        <v>787</v>
      </c>
      <c r="F14" s="306" t="s">
        <v>384</v>
      </c>
      <c r="G14" s="306" t="s">
        <v>521</v>
      </c>
      <c r="H14" s="307">
        <v>30</v>
      </c>
      <c r="I14" s="539">
        <f t="shared" si="1"/>
        <v>0.6840277777777777</v>
      </c>
      <c r="J14" s="412"/>
    </row>
    <row r="15" spans="2:10" s="415" customFormat="1" ht="17.25" customHeight="1">
      <c r="B15" s="552"/>
      <c r="C15" s="393">
        <f t="shared" si="0"/>
        <v>7</v>
      </c>
      <c r="D15" s="637" t="s">
        <v>483</v>
      </c>
      <c r="E15" s="637" t="s">
        <v>882</v>
      </c>
      <c r="F15" s="393" t="s">
        <v>384</v>
      </c>
      <c r="G15" s="393" t="s">
        <v>521</v>
      </c>
      <c r="H15" s="404">
        <v>35</v>
      </c>
      <c r="I15" s="553">
        <f t="shared" si="1"/>
        <v>0.704861111111111</v>
      </c>
      <c r="J15" s="414"/>
    </row>
    <row r="16" spans="2:10" s="312" customFormat="1" ht="17.25" customHeight="1">
      <c r="B16" s="542"/>
      <c r="C16" s="306"/>
      <c r="D16" s="638"/>
      <c r="E16" s="638" t="s">
        <v>481</v>
      </c>
      <c r="F16" s="306"/>
      <c r="G16" s="306"/>
      <c r="H16" s="307">
        <v>90</v>
      </c>
      <c r="I16" s="539">
        <f t="shared" si="1"/>
        <v>0.7291666666666666</v>
      </c>
      <c r="J16" s="412"/>
    </row>
    <row r="17" spans="2:10" s="415" customFormat="1" ht="17.25" customHeight="1">
      <c r="B17" s="552"/>
      <c r="C17" s="393">
        <f>C15+1</f>
        <v>8</v>
      </c>
      <c r="D17" s="637" t="s">
        <v>483</v>
      </c>
      <c r="E17" s="637" t="s">
        <v>882</v>
      </c>
      <c r="F17" s="393"/>
      <c r="G17" s="393" t="s">
        <v>521</v>
      </c>
      <c r="H17" s="404">
        <v>150</v>
      </c>
      <c r="I17" s="553">
        <f t="shared" si="1"/>
        <v>0.7916666666666666</v>
      </c>
      <c r="J17" s="414"/>
    </row>
    <row r="18" spans="2:10" s="312" customFormat="1" ht="18" customHeight="1">
      <c r="B18" s="571"/>
      <c r="C18" s="306">
        <f>C17+1</f>
        <v>9</v>
      </c>
      <c r="D18" s="14" t="s">
        <v>483</v>
      </c>
      <c r="E18" s="16" t="s">
        <v>549</v>
      </c>
      <c r="F18" s="16"/>
      <c r="G18" s="14"/>
      <c r="H18" s="573"/>
      <c r="I18" s="539">
        <f t="shared" si="1"/>
        <v>0.8958333333333333</v>
      </c>
      <c r="J18" s="412"/>
    </row>
    <row r="19" spans="1:10" s="451" customFormat="1" ht="18" customHeight="1">
      <c r="A19" s="1790" t="s">
        <v>909</v>
      </c>
      <c r="B19" s="1820"/>
      <c r="C19" s="1820"/>
      <c r="D19" s="1820"/>
      <c r="E19" s="1820"/>
      <c r="F19" s="1820"/>
      <c r="G19" s="1820"/>
      <c r="H19" s="1820"/>
      <c r="I19" s="450"/>
      <c r="J19" s="450"/>
    </row>
    <row r="20" spans="2:9" s="312" customFormat="1" ht="18" customHeight="1">
      <c r="B20" s="542"/>
      <c r="C20" s="634"/>
      <c r="D20" s="542"/>
      <c r="E20" s="635"/>
      <c r="F20" s="542"/>
      <c r="G20" s="542"/>
      <c r="H20" s="542"/>
      <c r="I20" s="542"/>
    </row>
    <row r="21" spans="2:9" s="415" customFormat="1" ht="18" customHeight="1">
      <c r="B21" s="552"/>
      <c r="C21" s="636">
        <f>C18+1</f>
        <v>10</v>
      </c>
      <c r="D21" s="637" t="s">
        <v>484</v>
      </c>
      <c r="E21" s="637" t="s">
        <v>611</v>
      </c>
      <c r="F21" s="393" t="s">
        <v>382</v>
      </c>
      <c r="G21" s="393" t="s">
        <v>746</v>
      </c>
      <c r="H21" s="404">
        <v>0</v>
      </c>
      <c r="I21" s="553">
        <f>TIME(8,0,0)</f>
        <v>0.3333333333333333</v>
      </c>
    </row>
    <row r="22" spans="2:10" s="312" customFormat="1" ht="18" customHeight="1">
      <c r="B22" s="542"/>
      <c r="C22" s="306">
        <f>C21+1</f>
        <v>11</v>
      </c>
      <c r="D22" s="638" t="s">
        <v>483</v>
      </c>
      <c r="E22" s="638" t="s">
        <v>882</v>
      </c>
      <c r="F22" s="306" t="s">
        <v>384</v>
      </c>
      <c r="G22" s="306" t="s">
        <v>521</v>
      </c>
      <c r="H22" s="307">
        <v>90</v>
      </c>
      <c r="I22" s="539">
        <f>I21+TIME(0,H21,0)</f>
        <v>0.3333333333333333</v>
      </c>
      <c r="J22" s="412"/>
    </row>
    <row r="23" spans="1:10" s="1022" customFormat="1" ht="18" customHeight="1">
      <c r="A23" s="415"/>
      <c r="B23" s="576"/>
      <c r="C23" s="393">
        <f>C22+1</f>
        <v>12</v>
      </c>
      <c r="D23" s="281" t="s">
        <v>483</v>
      </c>
      <c r="E23" s="330" t="s">
        <v>550</v>
      </c>
      <c r="F23" s="330"/>
      <c r="G23" s="281"/>
      <c r="H23" s="578"/>
      <c r="I23" s="553">
        <f>TIME(21,30,0)</f>
        <v>0.8958333333333334</v>
      </c>
      <c r="J23" s="1021"/>
    </row>
    <row r="24" spans="1:10" s="451" customFormat="1" ht="18" customHeight="1">
      <c r="A24" s="1790" t="s">
        <v>910</v>
      </c>
      <c r="B24" s="1820"/>
      <c r="C24" s="1820"/>
      <c r="D24" s="1820"/>
      <c r="E24" s="1820"/>
      <c r="F24" s="1820"/>
      <c r="G24" s="1820"/>
      <c r="H24" s="1820"/>
      <c r="I24" s="450"/>
      <c r="J24" s="450"/>
    </row>
    <row r="25" spans="2:9" s="312" customFormat="1" ht="18" customHeight="1">
      <c r="B25" s="542"/>
      <c r="C25" s="634"/>
      <c r="D25" s="542"/>
      <c r="E25" s="635"/>
      <c r="F25" s="542"/>
      <c r="G25" s="542"/>
      <c r="H25" s="542"/>
      <c r="I25" s="542"/>
    </row>
    <row r="26" spans="2:9" s="415" customFormat="1" ht="18" customHeight="1">
      <c r="B26" s="552"/>
      <c r="C26" s="636">
        <f>C23+1</f>
        <v>13</v>
      </c>
      <c r="D26" s="637" t="s">
        <v>484</v>
      </c>
      <c r="E26" s="637" t="s">
        <v>611</v>
      </c>
      <c r="F26" s="393" t="s">
        <v>382</v>
      </c>
      <c r="G26" s="393" t="s">
        <v>746</v>
      </c>
      <c r="H26" s="404">
        <v>0</v>
      </c>
      <c r="I26" s="553">
        <f>TIME(8,0,0)</f>
        <v>0.3333333333333333</v>
      </c>
    </row>
    <row r="27" spans="2:10" s="312" customFormat="1" ht="18" customHeight="1">
      <c r="B27" s="542"/>
      <c r="C27" s="306">
        <f>C26+1</f>
        <v>14</v>
      </c>
      <c r="D27" s="638" t="s">
        <v>483</v>
      </c>
      <c r="E27" s="638" t="s">
        <v>882</v>
      </c>
      <c r="F27" s="306" t="s">
        <v>384</v>
      </c>
      <c r="G27" s="306" t="s">
        <v>521</v>
      </c>
      <c r="H27" s="307">
        <v>90</v>
      </c>
      <c r="I27" s="539">
        <f>I26+TIME(0,H26,0)</f>
        <v>0.3333333333333333</v>
      </c>
      <c r="J27" s="412"/>
    </row>
    <row r="28" spans="1:10" s="1022" customFormat="1" ht="18" customHeight="1">
      <c r="A28" s="415"/>
      <c r="B28" s="576"/>
      <c r="C28" s="393">
        <f>C27+1</f>
        <v>15</v>
      </c>
      <c r="D28" s="281" t="s">
        <v>483</v>
      </c>
      <c r="E28" s="330" t="s">
        <v>550</v>
      </c>
      <c r="F28" s="330"/>
      <c r="G28" s="281"/>
      <c r="H28" s="578"/>
      <c r="I28" s="553">
        <f>TIME(21,30,0)</f>
        <v>0.8958333333333334</v>
      </c>
      <c r="J28" s="1021"/>
    </row>
    <row r="29" spans="1:10" s="451" customFormat="1" ht="18" customHeight="1">
      <c r="A29" s="1820" t="s">
        <v>911</v>
      </c>
      <c r="B29" s="1820"/>
      <c r="C29" s="1820"/>
      <c r="D29" s="1820"/>
      <c r="E29" s="1820"/>
      <c r="F29" s="1820"/>
      <c r="G29" s="1820"/>
      <c r="H29" s="1820"/>
      <c r="I29" s="450"/>
      <c r="J29" s="450"/>
    </row>
    <row r="30" spans="1:10" s="312" customFormat="1" ht="18" customHeight="1">
      <c r="A30" s="461"/>
      <c r="B30" s="462"/>
      <c r="C30" s="462"/>
      <c r="D30" s="462"/>
      <c r="E30" s="462"/>
      <c r="F30" s="462"/>
      <c r="G30" s="462"/>
      <c r="H30" s="462"/>
      <c r="I30" s="412"/>
      <c r="J30" s="412"/>
    </row>
    <row r="31" spans="2:10" s="415" customFormat="1" ht="18" customHeight="1">
      <c r="B31" s="552"/>
      <c r="C31" s="393">
        <f>C23+1</f>
        <v>13</v>
      </c>
      <c r="D31" s="637" t="s">
        <v>484</v>
      </c>
      <c r="E31" s="637" t="s">
        <v>883</v>
      </c>
      <c r="F31" s="393" t="s">
        <v>382</v>
      </c>
      <c r="G31" s="393" t="s">
        <v>520</v>
      </c>
      <c r="H31" s="404">
        <v>0</v>
      </c>
      <c r="I31" s="553">
        <f>TIME(8,0,0)</f>
        <v>0.3333333333333333</v>
      </c>
      <c r="J31" s="414"/>
    </row>
    <row r="32" spans="2:10" s="312" customFormat="1" ht="18" customHeight="1">
      <c r="B32" s="542"/>
      <c r="C32" s="306">
        <f>C31+1</f>
        <v>14</v>
      </c>
      <c r="D32" s="638" t="s">
        <v>483</v>
      </c>
      <c r="E32" s="638" t="s">
        <v>882</v>
      </c>
      <c r="F32" s="306"/>
      <c r="G32" s="306" t="s">
        <v>521</v>
      </c>
      <c r="H32" s="307">
        <v>120</v>
      </c>
      <c r="I32" s="539">
        <f>I31+TIME(0,H31,0)</f>
        <v>0.3333333333333333</v>
      </c>
      <c r="J32" s="412"/>
    </row>
    <row r="33" spans="2:10" s="415" customFormat="1" ht="18" customHeight="1">
      <c r="B33" s="552"/>
      <c r="C33" s="393"/>
      <c r="D33" s="637"/>
      <c r="E33" s="637" t="s">
        <v>551</v>
      </c>
      <c r="F33" s="393"/>
      <c r="G33" s="393"/>
      <c r="H33" s="404">
        <v>30</v>
      </c>
      <c r="I33" s="553">
        <f>I32+TIME(0,H32,0)</f>
        <v>0.41666666666666663</v>
      </c>
      <c r="J33" s="414"/>
    </row>
    <row r="34" spans="2:10" s="312" customFormat="1" ht="18" customHeight="1">
      <c r="B34" s="542"/>
      <c r="C34" s="306">
        <f>C32+1</f>
        <v>15</v>
      </c>
      <c r="D34" s="638" t="s">
        <v>483</v>
      </c>
      <c r="E34" s="638" t="s">
        <v>522</v>
      </c>
      <c r="F34" s="306" t="s">
        <v>382</v>
      </c>
      <c r="G34" s="306" t="s">
        <v>519</v>
      </c>
      <c r="H34" s="307">
        <v>45</v>
      </c>
      <c r="I34" s="539">
        <f>TIME(10,30,0)</f>
        <v>0.4375</v>
      </c>
      <c r="J34" s="412"/>
    </row>
    <row r="35" spans="2:10" s="415" customFormat="1" ht="18" customHeight="1">
      <c r="B35" s="552"/>
      <c r="C35" s="393">
        <f>C34+1</f>
        <v>16</v>
      </c>
      <c r="D35" s="637" t="s">
        <v>483</v>
      </c>
      <c r="E35" s="637" t="s">
        <v>482</v>
      </c>
      <c r="F35" s="393"/>
      <c r="G35" s="393" t="s">
        <v>519</v>
      </c>
      <c r="H35" s="404">
        <v>45</v>
      </c>
      <c r="I35" s="553">
        <f>I34+TIME(0,H34,0)</f>
        <v>0.46875</v>
      </c>
      <c r="J35" s="414"/>
    </row>
    <row r="36" spans="2:10" s="312" customFormat="1" ht="18" customHeight="1">
      <c r="B36" s="542"/>
      <c r="C36" s="306">
        <f>C35+1</f>
        <v>17</v>
      </c>
      <c r="D36" s="638" t="s">
        <v>473</v>
      </c>
      <c r="E36" s="306" t="s">
        <v>912</v>
      </c>
      <c r="F36" s="306" t="s">
        <v>382</v>
      </c>
      <c r="G36" s="306" t="s">
        <v>519</v>
      </c>
      <c r="H36" s="307"/>
      <c r="I36" s="539">
        <f>I35+TIME(0,H35,0)</f>
        <v>0.5</v>
      </c>
      <c r="J36" s="412"/>
    </row>
    <row r="37" spans="1:9" ht="18" customHeight="1">
      <c r="A37"/>
      <c r="B37"/>
      <c r="C37"/>
      <c r="D37"/>
      <c r="E37"/>
      <c r="F37"/>
      <c r="G37"/>
      <c r="H37"/>
      <c r="I37"/>
    </row>
    <row r="38" spans="1:9" s="312" customFormat="1" ht="18" customHeight="1">
      <c r="A38" s="1019"/>
      <c r="B38" s="1019"/>
      <c r="C38" s="1019"/>
      <c r="D38" s="1019"/>
      <c r="E38" s="1019"/>
      <c r="F38" s="1019"/>
      <c r="G38" s="1019"/>
      <c r="H38" s="1019"/>
      <c r="I38" s="1019"/>
    </row>
    <row r="39" spans="1:9" ht="18" customHeight="1">
      <c r="A39" s="1176"/>
      <c r="B39" s="1176"/>
      <c r="C39" s="1176"/>
      <c r="D39" s="1176"/>
      <c r="E39" s="1176"/>
      <c r="F39" s="1176"/>
      <c r="G39" s="1176"/>
      <c r="H39" s="1176"/>
      <c r="I39" s="1176"/>
    </row>
    <row r="40" spans="1:9" ht="18" customHeight="1">
      <c r="A40" s="1176"/>
      <c r="B40" s="1176"/>
      <c r="C40" s="1176"/>
      <c r="D40" s="1176"/>
      <c r="E40" s="1176"/>
      <c r="F40" s="1176"/>
      <c r="G40" s="1176"/>
      <c r="H40" s="1176"/>
      <c r="I40" s="1176"/>
    </row>
    <row r="41" spans="1:9" ht="18" customHeight="1">
      <c r="A41" s="1176"/>
      <c r="B41" s="1176"/>
      <c r="C41" s="1176"/>
      <c r="D41" s="1176"/>
      <c r="E41" s="1176"/>
      <c r="F41" s="1176"/>
      <c r="G41" s="1176"/>
      <c r="H41" s="1176"/>
      <c r="I41" s="1176"/>
    </row>
    <row r="42" spans="1:9" ht="18" customHeight="1">
      <c r="A42" s="1176"/>
      <c r="B42" s="1176"/>
      <c r="C42" s="1176"/>
      <c r="D42" s="1176"/>
      <c r="E42" s="1176"/>
      <c r="F42" s="1176"/>
      <c r="G42" s="1176"/>
      <c r="H42" s="1176"/>
      <c r="I42" s="1176"/>
    </row>
    <row r="43" spans="1:9" ht="18" customHeight="1">
      <c r="A43" s="1176"/>
      <c r="B43" s="1176"/>
      <c r="C43" s="1176"/>
      <c r="D43" s="1176"/>
      <c r="E43" s="1176"/>
      <c r="F43" s="1176"/>
      <c r="G43" s="1176"/>
      <c r="H43" s="1176"/>
      <c r="I43" s="1176"/>
    </row>
    <row r="44" spans="1:9" ht="18" customHeight="1">
      <c r="A44" s="1176"/>
      <c r="B44" s="1176"/>
      <c r="C44" s="1176"/>
      <c r="D44" s="1176"/>
      <c r="E44" s="1176"/>
      <c r="F44" s="1176"/>
      <c r="G44" s="1176"/>
      <c r="H44" s="1176"/>
      <c r="I44" s="1176"/>
    </row>
    <row r="45" spans="1:9" ht="18" customHeight="1">
      <c r="A45" s="1176"/>
      <c r="B45" s="1176"/>
      <c r="C45" s="1176"/>
      <c r="D45" s="1176"/>
      <c r="E45" s="1176"/>
      <c r="F45" s="1176"/>
      <c r="G45" s="1176"/>
      <c r="H45" s="1176"/>
      <c r="I45" s="1176"/>
    </row>
    <row r="46" spans="2:9" ht="18" customHeight="1">
      <c r="B46" s="46"/>
      <c r="C46" s="46"/>
      <c r="D46" s="46"/>
      <c r="E46" s="46"/>
      <c r="F46" s="46"/>
      <c r="G46" s="46"/>
      <c r="H46" s="46"/>
      <c r="I46" s="46"/>
    </row>
    <row r="47" spans="1:8" ht="18" customHeight="1">
      <c r="A47" s="1393"/>
      <c r="B47" s="46"/>
      <c r="C47" s="46"/>
      <c r="D47" s="46"/>
      <c r="E47" s="46"/>
      <c r="F47" s="46"/>
      <c r="G47" s="46"/>
      <c r="H47" s="46"/>
    </row>
  </sheetData>
  <mergeCells count="7">
    <mergeCell ref="A29:H29"/>
    <mergeCell ref="B2:I2"/>
    <mergeCell ref="B3:I3"/>
    <mergeCell ref="B4:I4"/>
    <mergeCell ref="A7:H7"/>
    <mergeCell ref="A19:H19"/>
    <mergeCell ref="A24:H24"/>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28">
    <tabColor indexed="44"/>
    <pageSetUpPr fitToPage="1"/>
  </sheetPr>
  <dimension ref="A1:CS28"/>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271" customWidth="1"/>
    <col min="2" max="2" width="3.7109375" style="271" customWidth="1"/>
    <col min="3" max="3" width="8.57421875" style="271" customWidth="1"/>
    <col min="4" max="4" width="6.421875" style="271" customWidth="1"/>
    <col min="5" max="5" width="88.421875" style="271" customWidth="1"/>
    <col min="6" max="6" width="3.7109375" style="271" customWidth="1"/>
    <col min="7" max="7" width="25.421875" style="271" customWidth="1"/>
    <col min="8" max="8" width="5.421875" style="313" customWidth="1"/>
    <col min="9" max="9" width="10.8515625" style="328" customWidth="1"/>
    <col min="10" max="22" width="11.7109375" style="271" customWidth="1"/>
    <col min="23" max="16384" width="9.140625" style="271" customWidth="1"/>
  </cols>
  <sheetData>
    <row r="1" spans="8:9" s="697" customFormat="1" ht="18" customHeight="1">
      <c r="H1" s="699"/>
      <c r="I1" s="698"/>
    </row>
    <row r="2" spans="2:16" s="699" customFormat="1" ht="18" customHeight="1">
      <c r="B2" s="1771" t="s">
        <v>842</v>
      </c>
      <c r="C2" s="1771"/>
      <c r="D2" s="1771"/>
      <c r="E2" s="1771"/>
      <c r="F2" s="1771"/>
      <c r="G2" s="1771"/>
      <c r="H2" s="1771"/>
      <c r="I2" s="1771"/>
      <c r="J2" s="700"/>
      <c r="K2" s="700"/>
      <c r="L2" s="700"/>
      <c r="M2" s="700"/>
      <c r="N2" s="700"/>
      <c r="O2" s="700"/>
      <c r="P2" s="700"/>
    </row>
    <row r="3" spans="2:16" s="433" customFormat="1" ht="18" customHeight="1">
      <c r="B3" s="1767" t="s">
        <v>844</v>
      </c>
      <c r="C3" s="1767"/>
      <c r="D3" s="1767"/>
      <c r="E3" s="1767"/>
      <c r="F3" s="1767"/>
      <c r="G3" s="1767"/>
      <c r="H3" s="1767"/>
      <c r="I3" s="1767"/>
      <c r="J3" s="650"/>
      <c r="K3" s="650"/>
      <c r="L3" s="650"/>
      <c r="M3" s="650"/>
      <c r="N3" s="650"/>
      <c r="O3" s="650"/>
      <c r="P3" s="650"/>
    </row>
    <row r="4" spans="1:97" s="496" customFormat="1" ht="18" customHeight="1">
      <c r="A4" s="493"/>
      <c r="B4" s="1768" t="s">
        <v>843</v>
      </c>
      <c r="C4" s="1768"/>
      <c r="D4" s="1768"/>
      <c r="E4" s="1768"/>
      <c r="F4" s="1768"/>
      <c r="G4" s="1768"/>
      <c r="H4" s="1768"/>
      <c r="I4" s="1768"/>
      <c r="J4" s="591"/>
      <c r="K4" s="591"/>
      <c r="L4" s="591"/>
      <c r="M4" s="591"/>
      <c r="N4" s="591"/>
      <c r="O4" s="591"/>
      <c r="P4" s="591"/>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7"/>
      <c r="CB4" s="497"/>
      <c r="CC4" s="497"/>
      <c r="CD4" s="497"/>
      <c r="CE4" s="497"/>
      <c r="CF4" s="497"/>
      <c r="CG4" s="497"/>
      <c r="CH4" s="497"/>
      <c r="CI4" s="497"/>
      <c r="CJ4" s="497"/>
      <c r="CK4" s="497"/>
      <c r="CL4" s="497"/>
      <c r="CM4" s="497"/>
      <c r="CN4" s="497"/>
      <c r="CO4" s="497"/>
      <c r="CP4" s="497"/>
      <c r="CQ4" s="497"/>
      <c r="CR4" s="497"/>
      <c r="CS4" s="497"/>
    </row>
    <row r="5" spans="2:97" s="101" customFormat="1" ht="18" customHeight="1">
      <c r="B5" s="482" t="s">
        <v>384</v>
      </c>
      <c r="C5" s="483" t="s">
        <v>686</v>
      </c>
      <c r="D5" s="483"/>
      <c r="E5" s="483"/>
      <c r="F5" s="483"/>
      <c r="G5" s="483"/>
      <c r="H5" s="651"/>
      <c r="I5" s="483"/>
      <c r="J5" s="483"/>
      <c r="K5" s="483"/>
      <c r="L5" s="485"/>
      <c r="M5" s="486"/>
      <c r="N5" s="486"/>
      <c r="O5" s="486"/>
      <c r="P5" s="486"/>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row>
    <row r="6" spans="2:97" s="101" customFormat="1" ht="18" customHeight="1">
      <c r="B6" s="482" t="s">
        <v>384</v>
      </c>
      <c r="C6" s="483" t="s">
        <v>687</v>
      </c>
      <c r="D6" s="483"/>
      <c r="E6" s="483"/>
      <c r="F6" s="483"/>
      <c r="G6" s="483"/>
      <c r="H6" s="651"/>
      <c r="I6" s="483"/>
      <c r="J6" s="483"/>
      <c r="K6" s="483"/>
      <c r="L6" s="485"/>
      <c r="M6" s="486"/>
      <c r="N6" s="486"/>
      <c r="O6" s="486"/>
      <c r="P6" s="486"/>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5"/>
      <c r="CN6" s="495"/>
      <c r="CO6" s="495"/>
      <c r="CP6" s="495"/>
      <c r="CQ6" s="495"/>
      <c r="CR6" s="495"/>
      <c r="CS6" s="495"/>
    </row>
    <row r="7" spans="2:97" s="101" customFormat="1" ht="18" customHeight="1">
      <c r="B7" s="482" t="s">
        <v>384</v>
      </c>
      <c r="C7" s="483" t="s">
        <v>688</v>
      </c>
      <c r="D7" s="483"/>
      <c r="E7" s="483"/>
      <c r="F7" s="483"/>
      <c r="G7" s="483"/>
      <c r="H7" s="651"/>
      <c r="I7" s="483"/>
      <c r="J7" s="483"/>
      <c r="K7" s="483"/>
      <c r="L7" s="485"/>
      <c r="M7" s="486"/>
      <c r="N7" s="486"/>
      <c r="O7" s="486"/>
      <c r="P7" s="486"/>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495"/>
      <c r="BP7" s="495"/>
      <c r="BQ7" s="495"/>
      <c r="BR7" s="495"/>
      <c r="BS7" s="495"/>
      <c r="BT7" s="495"/>
      <c r="BU7" s="495"/>
      <c r="BV7" s="495"/>
      <c r="BW7" s="495"/>
      <c r="BX7" s="495"/>
      <c r="BY7" s="495"/>
      <c r="BZ7" s="495"/>
      <c r="CA7" s="495"/>
      <c r="CB7" s="495"/>
      <c r="CC7" s="495"/>
      <c r="CD7" s="495"/>
      <c r="CE7" s="495"/>
      <c r="CF7" s="495"/>
      <c r="CG7" s="495"/>
      <c r="CH7" s="495"/>
      <c r="CI7" s="495"/>
      <c r="CJ7" s="495"/>
      <c r="CK7" s="495"/>
      <c r="CL7" s="495"/>
      <c r="CM7" s="495"/>
      <c r="CN7" s="495"/>
      <c r="CO7" s="495"/>
      <c r="CP7" s="495"/>
      <c r="CQ7" s="495"/>
      <c r="CR7" s="495"/>
      <c r="CS7" s="495"/>
    </row>
    <row r="8" spans="7:8" s="301" customFormat="1" ht="16.5" customHeight="1">
      <c r="G8" s="302"/>
      <c r="H8" s="302"/>
    </row>
    <row r="9" spans="1:10" s="5" customFormat="1" ht="16.5" customHeight="1">
      <c r="A9" s="50"/>
      <c r="B9" s="1790" t="s">
        <v>693</v>
      </c>
      <c r="C9" s="1820"/>
      <c r="D9" s="1820"/>
      <c r="E9" s="1820"/>
      <c r="F9" s="1820"/>
      <c r="G9" s="1820"/>
      <c r="H9" s="1820"/>
      <c r="I9" s="1820"/>
      <c r="J9" s="4"/>
    </row>
    <row r="10" spans="1:24" s="314" customFormat="1" ht="16.5" customHeight="1">
      <c r="A10" s="571"/>
      <c r="B10" s="571"/>
      <c r="C10" s="571"/>
      <c r="D10" s="571"/>
      <c r="E10" s="571"/>
      <c r="F10" s="571"/>
      <c r="G10" s="1329"/>
      <c r="H10" s="67"/>
      <c r="I10" s="584"/>
      <c r="J10" s="422"/>
      <c r="K10" s="422"/>
      <c r="L10" s="422"/>
      <c r="M10" s="1330"/>
      <c r="N10" s="1330"/>
      <c r="O10" s="1330"/>
      <c r="P10" s="1330"/>
      <c r="Q10" s="329"/>
      <c r="R10" s="329"/>
      <c r="S10" s="329"/>
      <c r="T10" s="329"/>
      <c r="U10" s="1331"/>
      <c r="V10" s="1331"/>
      <c r="W10" s="1331"/>
      <c r="X10" s="1331"/>
    </row>
    <row r="11" spans="2:10" s="415" customFormat="1" ht="18" customHeight="1">
      <c r="B11" s="552"/>
      <c r="C11" s="636">
        <v>1</v>
      </c>
      <c r="D11" s="637" t="s">
        <v>484</v>
      </c>
      <c r="E11" s="637" t="s">
        <v>611</v>
      </c>
      <c r="F11" s="393" t="s">
        <v>382</v>
      </c>
      <c r="G11" s="393" t="s">
        <v>884</v>
      </c>
      <c r="H11" s="918">
        <v>0</v>
      </c>
      <c r="I11" s="553">
        <v>0.3333333333333333</v>
      </c>
      <c r="J11" s="414"/>
    </row>
    <row r="12" spans="2:10" s="312" customFormat="1" ht="18" customHeight="1">
      <c r="B12" s="305"/>
      <c r="C12" s="306">
        <f>C11+1</f>
        <v>2</v>
      </c>
      <c r="D12" s="306" t="s">
        <v>700</v>
      </c>
      <c r="E12" s="308" t="s">
        <v>625</v>
      </c>
      <c r="F12" s="306" t="s">
        <v>382</v>
      </c>
      <c r="G12" s="306" t="s">
        <v>884</v>
      </c>
      <c r="H12" s="915">
        <v>15</v>
      </c>
      <c r="I12" s="539">
        <f>I11+TIME(0,H11,0)</f>
        <v>0.3333333333333333</v>
      </c>
      <c r="J12" s="412"/>
    </row>
    <row r="13" spans="2:10" s="415" customFormat="1" ht="18" customHeight="1">
      <c r="B13" s="402"/>
      <c r="C13" s="393">
        <f>C12+1</f>
        <v>3</v>
      </c>
      <c r="D13" s="393" t="s">
        <v>701</v>
      </c>
      <c r="E13" s="403" t="s">
        <v>472</v>
      </c>
      <c r="F13" s="393" t="s">
        <v>382</v>
      </c>
      <c r="G13" s="393" t="s">
        <v>884</v>
      </c>
      <c r="H13" s="918">
        <v>15</v>
      </c>
      <c r="I13" s="553">
        <f>I12+TIME(0,H12,0)</f>
        <v>0.34375</v>
      </c>
      <c r="J13" s="414"/>
    </row>
    <row r="14" spans="2:10" s="312" customFormat="1" ht="18" customHeight="1">
      <c r="B14" s="542"/>
      <c r="C14" s="306">
        <f>C13+1</f>
        <v>4</v>
      </c>
      <c r="D14" s="638" t="s">
        <v>483</v>
      </c>
      <c r="E14" s="638" t="s">
        <v>279</v>
      </c>
      <c r="F14" s="306" t="s">
        <v>382</v>
      </c>
      <c r="G14" s="306" t="s">
        <v>884</v>
      </c>
      <c r="H14" s="915">
        <v>30</v>
      </c>
      <c r="I14" s="539">
        <f>I13+TIME(0,H13,0)</f>
        <v>0.3541666666666667</v>
      </c>
      <c r="J14" s="412"/>
    </row>
    <row r="15" spans="2:10" s="415" customFormat="1" ht="17.25" customHeight="1">
      <c r="B15" s="552"/>
      <c r="C15" s="393">
        <f>C14+1</f>
        <v>5</v>
      </c>
      <c r="D15" s="637" t="s">
        <v>483</v>
      </c>
      <c r="E15" s="637" t="s">
        <v>689</v>
      </c>
      <c r="F15" s="393" t="s">
        <v>382</v>
      </c>
      <c r="G15" s="393" t="s">
        <v>884</v>
      </c>
      <c r="H15" s="918">
        <v>60</v>
      </c>
      <c r="I15" s="553">
        <f>I14+TIME(0,H14,0)</f>
        <v>0.375</v>
      </c>
      <c r="J15" s="414"/>
    </row>
    <row r="16" spans="1:24" s="314" customFormat="1" ht="16.5" customHeight="1">
      <c r="A16" s="317"/>
      <c r="B16" s="317"/>
      <c r="C16" s="898"/>
      <c r="D16" s="317"/>
      <c r="E16" s="420" t="s">
        <v>690</v>
      </c>
      <c r="F16" s="421"/>
      <c r="G16" s="319"/>
      <c r="H16" s="320"/>
      <c r="I16" s="539">
        <f>I15+TIME(0,H15,0)</f>
        <v>0.4166666666666667</v>
      </c>
      <c r="J16" s="315"/>
      <c r="K16" s="315"/>
      <c r="L16" s="315"/>
      <c r="M16" s="426"/>
      <c r="N16" s="315"/>
      <c r="O16" s="315"/>
      <c r="P16" s="315"/>
      <c r="Q16" s="315"/>
      <c r="R16" s="315"/>
      <c r="S16" s="315"/>
      <c r="T16" s="315"/>
      <c r="U16" s="427"/>
      <c r="V16" s="427"/>
      <c r="W16" s="427"/>
      <c r="X16" s="427"/>
    </row>
    <row r="17" spans="1:24" s="943" customFormat="1" ht="16.5" customHeight="1">
      <c r="A17" s="938"/>
      <c r="B17" s="938"/>
      <c r="C17" s="939"/>
      <c r="D17" s="938"/>
      <c r="E17" s="387"/>
      <c r="F17" s="940"/>
      <c r="G17" s="398"/>
      <c r="H17" s="941"/>
      <c r="I17" s="924"/>
      <c r="J17" s="942"/>
      <c r="K17" s="942"/>
      <c r="L17" s="942"/>
      <c r="M17" s="397"/>
      <c r="N17" s="942"/>
      <c r="O17" s="942"/>
      <c r="P17" s="942"/>
      <c r="Q17" s="942"/>
      <c r="R17" s="942"/>
      <c r="S17" s="942"/>
      <c r="T17" s="942"/>
      <c r="U17" s="397"/>
      <c r="V17" s="397"/>
      <c r="W17" s="397"/>
      <c r="X17" s="397"/>
    </row>
    <row r="18" spans="2:10" s="926" customFormat="1" ht="17.25" customHeight="1">
      <c r="B18" s="715"/>
      <c r="C18" s="306">
        <v>6</v>
      </c>
      <c r="D18" s="927" t="s">
        <v>483</v>
      </c>
      <c r="E18" s="927" t="s">
        <v>691</v>
      </c>
      <c r="F18" s="306" t="s">
        <v>384</v>
      </c>
      <c r="G18" s="306" t="s">
        <v>884</v>
      </c>
      <c r="H18" s="311">
        <v>120</v>
      </c>
      <c r="I18" s="919">
        <v>0.5416666666666666</v>
      </c>
      <c r="J18" s="929"/>
    </row>
    <row r="19" spans="3:9" s="944" customFormat="1" ht="18" customHeight="1">
      <c r="C19" s="945"/>
      <c r="E19" s="944" t="s">
        <v>417</v>
      </c>
      <c r="G19" s="946"/>
      <c r="H19" s="923">
        <v>30</v>
      </c>
      <c r="I19" s="924">
        <f>I18+TIME(0,H18,0)</f>
        <v>0.625</v>
      </c>
    </row>
    <row r="20" spans="2:10" s="926" customFormat="1" ht="17.25" customHeight="1">
      <c r="B20" s="715"/>
      <c r="C20" s="306">
        <v>7</v>
      </c>
      <c r="D20" s="927" t="s">
        <v>483</v>
      </c>
      <c r="E20" s="927" t="s">
        <v>692</v>
      </c>
      <c r="F20" s="306" t="s">
        <v>384</v>
      </c>
      <c r="G20" s="306" t="s">
        <v>884</v>
      </c>
      <c r="H20" s="311">
        <v>120</v>
      </c>
      <c r="I20" s="919">
        <f>I19+TIME(0,H19,0)</f>
        <v>0.6458333333333334</v>
      </c>
      <c r="J20" s="929"/>
    </row>
    <row r="21" spans="2:10" s="920" customFormat="1" ht="18" customHeight="1">
      <c r="B21" s="921"/>
      <c r="C21" s="393">
        <v>8</v>
      </c>
      <c r="D21" s="922" t="s">
        <v>473</v>
      </c>
      <c r="E21" s="393" t="s">
        <v>460</v>
      </c>
      <c r="F21" s="393" t="s">
        <v>384</v>
      </c>
      <c r="G21" s="393" t="s">
        <v>884</v>
      </c>
      <c r="H21" s="930"/>
      <c r="I21" s="924">
        <f>I20+TIME(0,H20,0)</f>
        <v>0.7291666666666667</v>
      </c>
      <c r="J21" s="925"/>
    </row>
    <row r="22" spans="2:10" s="926" customFormat="1" ht="18" customHeight="1">
      <c r="B22" s="715"/>
      <c r="C22" s="306"/>
      <c r="D22" s="927"/>
      <c r="E22" s="306"/>
      <c r="F22" s="306"/>
      <c r="G22" s="306"/>
      <c r="H22" s="928"/>
      <c r="I22" s="919"/>
      <c r="J22" s="929"/>
    </row>
    <row r="23" spans="2:10" s="920" customFormat="1" ht="18" customHeight="1">
      <c r="B23" s="934"/>
      <c r="C23" s="934"/>
      <c r="D23" s="934"/>
      <c r="E23" s="935" t="s">
        <v>868</v>
      </c>
      <c r="F23" s="935"/>
      <c r="G23" s="934"/>
      <c r="H23" s="936"/>
      <c r="I23" s="937"/>
      <c r="J23" s="925"/>
    </row>
    <row r="24" spans="2:10" s="926" customFormat="1" ht="18" customHeight="1">
      <c r="B24" s="931"/>
      <c r="C24" s="931"/>
      <c r="D24" s="931"/>
      <c r="E24" s="932" t="s">
        <v>281</v>
      </c>
      <c r="F24" s="932"/>
      <c r="G24" s="931"/>
      <c r="H24" s="185"/>
      <c r="I24" s="933"/>
      <c r="J24" s="929"/>
    </row>
    <row r="25" spans="2:10" s="920" customFormat="1" ht="18" customHeight="1">
      <c r="B25" s="934"/>
      <c r="C25" s="934"/>
      <c r="D25" s="934"/>
      <c r="E25" s="935" t="s">
        <v>282</v>
      </c>
      <c r="F25" s="935"/>
      <c r="G25" s="934"/>
      <c r="H25" s="936"/>
      <c r="I25" s="937"/>
      <c r="J25" s="925"/>
    </row>
    <row r="26" spans="2:10" s="926" customFormat="1" ht="18" customHeight="1">
      <c r="B26" s="947"/>
      <c r="C26" s="947"/>
      <c r="D26" s="947"/>
      <c r="E26" s="947"/>
      <c r="F26" s="947"/>
      <c r="G26" s="947"/>
      <c r="H26" s="948"/>
      <c r="I26" s="947"/>
      <c r="J26" s="929"/>
    </row>
    <row r="27" spans="1:9" s="415" customFormat="1" ht="18" customHeight="1">
      <c r="A27" s="701"/>
      <c r="B27" s="399"/>
      <c r="C27" s="399"/>
      <c r="D27" s="399"/>
      <c r="E27" s="399"/>
      <c r="F27" s="399"/>
      <c r="G27" s="399"/>
      <c r="H27" s="916"/>
      <c r="I27" s="414"/>
    </row>
    <row r="28" spans="8:9" s="415" customFormat="1" ht="18" customHeight="1">
      <c r="H28" s="917"/>
      <c r="I28" s="414"/>
    </row>
  </sheetData>
  <mergeCells count="4">
    <mergeCell ref="B9:I9"/>
    <mergeCell ref="B2:I2"/>
    <mergeCell ref="B3:I3"/>
    <mergeCell ref="B4:I4"/>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9.xml><?xml version="1.0" encoding="utf-8"?>
<worksheet xmlns="http://schemas.openxmlformats.org/spreadsheetml/2006/main" xmlns:r="http://schemas.openxmlformats.org/officeDocument/2006/relationships">
  <sheetPr>
    <tabColor indexed="14"/>
  </sheetPr>
  <dimension ref="A1:CS32"/>
  <sheetViews>
    <sheetView showGridLines="0" zoomScale="90" zoomScaleNormal="90" workbookViewId="0" topLeftCell="A1">
      <selection activeCell="A1" sqref="A1"/>
    </sheetView>
  </sheetViews>
  <sheetFormatPr defaultColWidth="9.140625" defaultRowHeight="16.5" customHeight="1"/>
  <cols>
    <col min="1" max="1" width="1.421875" style="271" customWidth="1"/>
    <col min="2" max="2" width="3.57421875" style="271" customWidth="1"/>
    <col min="3" max="3" width="8.57421875" style="271" customWidth="1"/>
    <col min="4" max="4" width="6.421875" style="271" customWidth="1"/>
    <col min="5" max="5" width="89.421875" style="328" customWidth="1"/>
    <col min="6" max="6" width="3.57421875" style="271" customWidth="1"/>
    <col min="7" max="7" width="25.28125" style="271" customWidth="1"/>
    <col min="8" max="8" width="5.00390625" style="449" customWidth="1"/>
    <col min="9" max="9" width="10.8515625" style="271" customWidth="1"/>
    <col min="10" max="10" width="4.00390625" style="271" customWidth="1"/>
    <col min="11" max="11" width="10.8515625" style="271" customWidth="1"/>
    <col min="12" max="24" width="11.7109375" style="271" customWidth="1"/>
    <col min="25" max="16384" width="9.140625" style="271" customWidth="1"/>
  </cols>
  <sheetData>
    <row r="1" spans="1:97" s="101" customFormat="1" ht="16.5" customHeight="1">
      <c r="A1" s="498"/>
      <c r="B1" s="498"/>
      <c r="C1" s="498"/>
      <c r="D1" s="498"/>
      <c r="E1" s="498"/>
      <c r="F1" s="498"/>
      <c r="G1" s="498"/>
      <c r="H1" s="498"/>
      <c r="I1" s="498"/>
      <c r="J1" s="498"/>
      <c r="K1" s="498"/>
      <c r="L1" s="498"/>
      <c r="M1" s="498"/>
      <c r="N1" s="498"/>
      <c r="O1" s="498"/>
      <c r="P1" s="498"/>
      <c r="Q1" s="498"/>
      <c r="R1" s="498"/>
      <c r="S1" s="498"/>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c r="BU1" s="484"/>
      <c r="BV1" s="484"/>
      <c r="BW1" s="484"/>
      <c r="BX1" s="484"/>
      <c r="BY1" s="484"/>
      <c r="BZ1" s="484"/>
      <c r="CA1" s="484"/>
      <c r="CB1" s="484"/>
      <c r="CC1" s="484"/>
      <c r="CD1" s="484"/>
      <c r="CE1" s="484"/>
      <c r="CF1" s="484"/>
      <c r="CG1" s="484"/>
      <c r="CH1" s="484"/>
      <c r="CI1" s="484"/>
      <c r="CJ1" s="484"/>
      <c r="CK1" s="484"/>
      <c r="CL1" s="484"/>
      <c r="CM1" s="484"/>
      <c r="CN1" s="484"/>
      <c r="CO1" s="484"/>
      <c r="CP1" s="484"/>
      <c r="CQ1" s="484"/>
      <c r="CR1" s="484"/>
      <c r="CS1" s="484"/>
    </row>
    <row r="2" spans="1:97" s="101" customFormat="1" ht="16.5" customHeight="1">
      <c r="A2" s="500"/>
      <c r="B2" s="500"/>
      <c r="C2" s="500"/>
      <c r="D2" s="500"/>
      <c r="E2" s="1841" t="s">
        <v>552</v>
      </c>
      <c r="F2" s="1841"/>
      <c r="G2" s="1841"/>
      <c r="H2" s="1841"/>
      <c r="I2" s="1841"/>
      <c r="J2" s="1841"/>
      <c r="K2" s="1841"/>
      <c r="L2" s="1841"/>
      <c r="M2" s="1841"/>
      <c r="N2" s="1841"/>
      <c r="O2" s="1841"/>
      <c r="P2" s="1841"/>
      <c r="Q2" s="1841"/>
      <c r="R2" s="1841"/>
      <c r="S2" s="1841"/>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c r="BS2" s="484"/>
      <c r="BT2" s="484"/>
      <c r="BU2" s="484"/>
      <c r="BV2" s="484"/>
      <c r="BW2" s="484"/>
      <c r="BX2" s="484"/>
      <c r="BY2" s="484"/>
      <c r="BZ2" s="484"/>
      <c r="CA2" s="484"/>
      <c r="CB2" s="484"/>
      <c r="CC2" s="484"/>
      <c r="CD2" s="484"/>
      <c r="CE2" s="484"/>
      <c r="CF2" s="484"/>
      <c r="CG2" s="484"/>
      <c r="CH2" s="484"/>
      <c r="CI2" s="484"/>
      <c r="CJ2" s="484"/>
      <c r="CK2" s="484"/>
      <c r="CL2" s="484"/>
      <c r="CM2" s="484"/>
      <c r="CN2" s="484"/>
      <c r="CO2" s="484"/>
      <c r="CP2" s="484"/>
      <c r="CQ2" s="484"/>
      <c r="CR2" s="484"/>
      <c r="CS2" s="484"/>
    </row>
    <row r="3" spans="1:97" s="101" customFormat="1" ht="16.5" customHeight="1">
      <c r="A3" s="433"/>
      <c r="B3" s="1842" t="s">
        <v>425</v>
      </c>
      <c r="C3" s="1842"/>
      <c r="D3" s="1842"/>
      <c r="E3" s="1842"/>
      <c r="F3" s="1842"/>
      <c r="G3" s="1842"/>
      <c r="H3" s="1842"/>
      <c r="I3" s="1842"/>
      <c r="J3" s="1842"/>
      <c r="K3" s="1842"/>
      <c r="L3" s="1842"/>
      <c r="M3" s="1842"/>
      <c r="N3" s="1842"/>
      <c r="O3" s="1842"/>
      <c r="P3" s="1842"/>
      <c r="Q3" s="433"/>
      <c r="R3" s="433"/>
      <c r="S3" s="433"/>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484"/>
      <c r="CC3" s="484"/>
      <c r="CD3" s="484"/>
      <c r="CE3" s="484"/>
      <c r="CF3" s="484"/>
      <c r="CG3" s="484"/>
      <c r="CH3" s="484"/>
      <c r="CI3" s="484"/>
      <c r="CJ3" s="484"/>
      <c r="CK3" s="484"/>
      <c r="CL3" s="484"/>
      <c r="CM3" s="484"/>
      <c r="CN3" s="484"/>
      <c r="CO3" s="484"/>
      <c r="CP3" s="484"/>
      <c r="CQ3" s="484"/>
      <c r="CR3" s="484"/>
      <c r="CS3" s="484"/>
    </row>
    <row r="4" spans="1:97" s="101" customFormat="1" ht="16.5" customHeight="1">
      <c r="A4" s="493"/>
      <c r="B4" s="1843" t="s">
        <v>426</v>
      </c>
      <c r="C4" s="1843"/>
      <c r="D4" s="1843"/>
      <c r="E4" s="1843"/>
      <c r="F4" s="1843"/>
      <c r="G4" s="1843"/>
      <c r="H4" s="1843"/>
      <c r="I4" s="1843"/>
      <c r="J4" s="1843"/>
      <c r="K4" s="1843"/>
      <c r="L4" s="1843"/>
      <c r="M4" s="1843"/>
      <c r="N4" s="1843"/>
      <c r="O4" s="1843"/>
      <c r="P4" s="1843"/>
      <c r="Q4" s="494"/>
      <c r="R4" s="494"/>
      <c r="S4" s="49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c r="BJ4" s="484"/>
      <c r="BK4" s="484"/>
      <c r="BL4" s="484"/>
      <c r="BM4" s="484"/>
      <c r="BN4" s="484"/>
      <c r="BO4" s="484"/>
      <c r="BP4" s="484"/>
      <c r="BQ4" s="484"/>
      <c r="BR4" s="484"/>
      <c r="BS4" s="484"/>
      <c r="BT4" s="484"/>
      <c r="BU4" s="484"/>
      <c r="BV4" s="484"/>
      <c r="BW4" s="484"/>
      <c r="BX4" s="484"/>
      <c r="BY4" s="484"/>
      <c r="BZ4" s="484"/>
      <c r="CA4" s="484"/>
      <c r="CB4" s="484"/>
      <c r="CC4" s="484"/>
      <c r="CD4" s="484"/>
      <c r="CE4" s="484"/>
      <c r="CF4" s="484"/>
      <c r="CG4" s="484"/>
      <c r="CH4" s="484"/>
      <c r="CI4" s="484"/>
      <c r="CJ4" s="484"/>
      <c r="CK4" s="484"/>
      <c r="CL4" s="484"/>
      <c r="CM4" s="484"/>
      <c r="CN4" s="484"/>
      <c r="CO4" s="484"/>
      <c r="CP4" s="484"/>
      <c r="CQ4" s="484"/>
      <c r="CR4" s="484"/>
      <c r="CS4" s="484"/>
    </row>
    <row r="5" spans="1:19" s="301" customFormat="1" ht="16.5" customHeight="1">
      <c r="A5" s="101"/>
      <c r="B5" s="482" t="s">
        <v>384</v>
      </c>
      <c r="C5" s="1185" t="s">
        <v>427</v>
      </c>
      <c r="D5" s="484"/>
      <c r="E5" s="484"/>
      <c r="F5" s="484"/>
      <c r="G5" s="484"/>
      <c r="H5" s="484"/>
      <c r="I5" s="484"/>
      <c r="J5" s="484"/>
      <c r="K5" s="484"/>
      <c r="L5" s="484"/>
      <c r="M5" s="484"/>
      <c r="N5" s="484"/>
      <c r="O5" s="484"/>
      <c r="P5" s="484"/>
      <c r="Q5" s="484"/>
      <c r="R5" s="484"/>
      <c r="S5" s="484"/>
    </row>
    <row r="6" spans="1:19" s="5" customFormat="1" ht="16.5" customHeight="1">
      <c r="A6" s="101"/>
      <c r="B6" s="482"/>
      <c r="C6" s="1185" t="s">
        <v>428</v>
      </c>
      <c r="D6" s="484"/>
      <c r="E6" s="484"/>
      <c r="F6" s="484"/>
      <c r="G6" s="484"/>
      <c r="H6" s="484"/>
      <c r="I6" s="484"/>
      <c r="J6" s="484"/>
      <c r="K6" s="484"/>
      <c r="L6" s="484"/>
      <c r="M6" s="484"/>
      <c r="N6" s="484"/>
      <c r="O6" s="484"/>
      <c r="P6" s="484"/>
      <c r="Q6" s="484"/>
      <c r="R6" s="484"/>
      <c r="S6" s="484"/>
    </row>
    <row r="7" spans="1:19" s="312" customFormat="1" ht="16.5" customHeight="1">
      <c r="A7" s="101"/>
      <c r="B7" s="482" t="s">
        <v>384</v>
      </c>
      <c r="C7" s="1185" t="s">
        <v>429</v>
      </c>
      <c r="D7" s="484"/>
      <c r="E7" s="484"/>
      <c r="F7" s="484"/>
      <c r="G7" s="484"/>
      <c r="H7" s="484"/>
      <c r="I7" s="484"/>
      <c r="J7" s="484"/>
      <c r="K7" s="484"/>
      <c r="L7" s="484"/>
      <c r="M7" s="484"/>
      <c r="N7" s="484"/>
      <c r="O7" s="484"/>
      <c r="P7" s="484"/>
      <c r="Q7" s="484"/>
      <c r="R7" s="484"/>
      <c r="S7" s="484"/>
    </row>
    <row r="8" spans="1:19" ht="16.5" customHeight="1">
      <c r="A8" s="101"/>
      <c r="B8" s="482" t="s">
        <v>384</v>
      </c>
      <c r="C8" s="1185" t="s">
        <v>430</v>
      </c>
      <c r="D8" s="484"/>
      <c r="E8" s="484"/>
      <c r="F8" s="484"/>
      <c r="G8" s="484"/>
      <c r="H8" s="484"/>
      <c r="I8" s="484"/>
      <c r="J8" s="484"/>
      <c r="K8" s="484"/>
      <c r="L8" s="484"/>
      <c r="M8" s="484"/>
      <c r="N8" s="484"/>
      <c r="O8" s="484"/>
      <c r="P8" s="484"/>
      <c r="Q8" s="484"/>
      <c r="R8" s="484"/>
      <c r="S8" s="484"/>
    </row>
    <row r="9" spans="1:19" ht="16.5" customHeight="1">
      <c r="A9" s="301"/>
      <c r="B9" s="301"/>
      <c r="C9" s="301"/>
      <c r="D9" s="301"/>
      <c r="E9" s="301"/>
      <c r="F9" s="301"/>
      <c r="G9" s="301"/>
      <c r="H9" s="446"/>
      <c r="I9" s="302"/>
      <c r="J9" s="301"/>
      <c r="K9" s="301"/>
      <c r="L9" s="301"/>
      <c r="M9" s="301"/>
      <c r="N9" s="301"/>
      <c r="O9" s="301"/>
      <c r="P9" s="301"/>
      <c r="Q9" s="301"/>
      <c r="R9" s="301"/>
      <c r="S9" s="301"/>
    </row>
    <row r="10" spans="1:19" ht="16.5" customHeight="1">
      <c r="A10" s="5"/>
      <c r="B10" s="1790" t="s">
        <v>431</v>
      </c>
      <c r="C10" s="1790"/>
      <c r="D10" s="1790"/>
      <c r="E10" s="1790"/>
      <c r="F10" s="1790"/>
      <c r="G10" s="1790"/>
      <c r="H10" s="1790"/>
      <c r="I10" s="1790"/>
      <c r="J10" s="400"/>
      <c r="K10" s="400"/>
      <c r="L10" s="4"/>
      <c r="M10" s="5"/>
      <c r="N10" s="5"/>
      <c r="O10" s="5"/>
      <c r="P10" s="5"/>
      <c r="Q10" s="5"/>
      <c r="R10" s="5"/>
      <c r="S10" s="5"/>
    </row>
    <row r="11" spans="1:19" ht="16.5" customHeight="1">
      <c r="A11" s="312"/>
      <c r="B11" s="312"/>
      <c r="C11" s="312"/>
      <c r="D11" s="312"/>
      <c r="E11" s="412"/>
      <c r="F11" s="312"/>
      <c r="G11" s="312"/>
      <c r="H11" s="447"/>
      <c r="I11" s="312"/>
      <c r="J11" s="312"/>
      <c r="K11" s="312"/>
      <c r="L11" s="312"/>
      <c r="M11" s="312"/>
      <c r="N11" s="312"/>
      <c r="O11" s="312"/>
      <c r="P11" s="312"/>
      <c r="Q11" s="312"/>
      <c r="R11" s="312"/>
      <c r="S11" s="312"/>
    </row>
    <row r="12" spans="1:11" ht="16.5" customHeight="1">
      <c r="A12" s="382"/>
      <c r="B12" s="382"/>
      <c r="C12" s="456">
        <v>1</v>
      </c>
      <c r="D12" s="457" t="s">
        <v>484</v>
      </c>
      <c r="E12" s="653" t="s">
        <v>611</v>
      </c>
      <c r="F12" s="383" t="s">
        <v>382</v>
      </c>
      <c r="G12" s="457" t="s">
        <v>432</v>
      </c>
      <c r="H12" s="458">
        <v>0</v>
      </c>
      <c r="I12" s="384">
        <f>TIME(8,0,0)</f>
        <v>0.3333333333333333</v>
      </c>
      <c r="J12" s="382"/>
      <c r="K12" s="382"/>
    </row>
    <row r="13" spans="1:11" ht="16.5" customHeight="1">
      <c r="A13" s="324"/>
      <c r="B13" s="324"/>
      <c r="C13" s="453">
        <v>2</v>
      </c>
      <c r="D13" s="454" t="s">
        <v>483</v>
      </c>
      <c r="E13" s="8" t="s">
        <v>433</v>
      </c>
      <c r="F13" s="325" t="s">
        <v>382</v>
      </c>
      <c r="G13" s="454" t="s">
        <v>432</v>
      </c>
      <c r="H13" s="455">
        <v>5</v>
      </c>
      <c r="I13" s="326">
        <f aca="true" t="shared" si="0" ref="I13:I19">I12+TIME(0,H12,0)</f>
        <v>0.3333333333333333</v>
      </c>
      <c r="J13" s="324"/>
      <c r="K13" s="324"/>
    </row>
    <row r="14" spans="1:19" s="1018" customFormat="1" ht="16.5" customHeight="1">
      <c r="A14" s="382"/>
      <c r="B14" s="382"/>
      <c r="C14" s="456">
        <v>3</v>
      </c>
      <c r="D14" s="457" t="s">
        <v>483</v>
      </c>
      <c r="E14" s="653" t="s">
        <v>434</v>
      </c>
      <c r="F14" s="383" t="s">
        <v>382</v>
      </c>
      <c r="G14" s="457" t="s">
        <v>435</v>
      </c>
      <c r="H14" s="458">
        <v>40</v>
      </c>
      <c r="I14" s="384">
        <f t="shared" si="0"/>
        <v>0.3368055555555555</v>
      </c>
      <c r="J14" s="382"/>
      <c r="K14" s="382"/>
      <c r="L14"/>
      <c r="M14"/>
      <c r="N14"/>
      <c r="O14"/>
      <c r="P14"/>
      <c r="Q14"/>
      <c r="R14"/>
      <c r="S14"/>
    </row>
    <row r="15" spans="1:11" ht="16.5" customHeight="1">
      <c r="A15" s="324"/>
      <c r="B15" s="324"/>
      <c r="C15" s="453">
        <v>4</v>
      </c>
      <c r="D15" s="454" t="s">
        <v>483</v>
      </c>
      <c r="E15" s="8" t="s">
        <v>436</v>
      </c>
      <c r="F15" s="325" t="s">
        <v>382</v>
      </c>
      <c r="G15" s="454" t="s">
        <v>437</v>
      </c>
      <c r="H15" s="455">
        <v>10</v>
      </c>
      <c r="I15" s="326">
        <f t="shared" si="0"/>
        <v>0.3645833333333333</v>
      </c>
      <c r="J15" s="324"/>
      <c r="K15" s="324"/>
    </row>
    <row r="16" spans="1:19" s="1018" customFormat="1" ht="16.5" customHeight="1">
      <c r="A16" s="382"/>
      <c r="B16" s="382"/>
      <c r="C16" s="456">
        <v>5</v>
      </c>
      <c r="D16" s="457" t="s">
        <v>483</v>
      </c>
      <c r="E16" s="653" t="s">
        <v>438</v>
      </c>
      <c r="F16" s="383" t="s">
        <v>382</v>
      </c>
      <c r="G16" s="457" t="s">
        <v>440</v>
      </c>
      <c r="H16" s="458">
        <v>10</v>
      </c>
      <c r="I16" s="384">
        <f t="shared" si="0"/>
        <v>0.37152777777777773</v>
      </c>
      <c r="J16" s="382"/>
      <c r="K16" s="382"/>
      <c r="L16"/>
      <c r="M16"/>
      <c r="N16"/>
      <c r="O16"/>
      <c r="P16"/>
      <c r="Q16"/>
      <c r="R16"/>
      <c r="S16"/>
    </row>
    <row r="17" spans="1:11" ht="16.5" customHeight="1">
      <c r="A17" s="324"/>
      <c r="B17" s="324"/>
      <c r="C17" s="453">
        <v>10</v>
      </c>
      <c r="D17" s="454" t="s">
        <v>483</v>
      </c>
      <c r="E17" s="8" t="s">
        <v>441</v>
      </c>
      <c r="F17" s="325" t="s">
        <v>382</v>
      </c>
      <c r="G17" s="454" t="s">
        <v>361</v>
      </c>
      <c r="H17" s="455">
        <v>20</v>
      </c>
      <c r="I17" s="326">
        <f t="shared" si="0"/>
        <v>0.37847222222222215</v>
      </c>
      <c r="J17" s="324"/>
      <c r="K17" s="324"/>
    </row>
    <row r="18" spans="1:11" s="1018" customFormat="1" ht="16.5" customHeight="1">
      <c r="A18" s="382"/>
      <c r="B18" s="382"/>
      <c r="C18" s="456">
        <v>11</v>
      </c>
      <c r="D18" s="457" t="s">
        <v>483</v>
      </c>
      <c r="E18" s="332" t="s">
        <v>459</v>
      </c>
      <c r="F18" s="383" t="s">
        <v>382</v>
      </c>
      <c r="G18" s="457" t="s">
        <v>432</v>
      </c>
      <c r="H18" s="458">
        <v>20</v>
      </c>
      <c r="I18" s="384">
        <f t="shared" si="0"/>
        <v>0.39236111111111105</v>
      </c>
      <c r="J18" s="382"/>
      <c r="K18" s="382"/>
    </row>
    <row r="19" spans="1:11" s="1019" customFormat="1" ht="16.5" customHeight="1">
      <c r="A19" s="324"/>
      <c r="B19" s="324"/>
      <c r="C19" s="453">
        <v>12</v>
      </c>
      <c r="D19" s="454" t="s">
        <v>483</v>
      </c>
      <c r="E19" s="324" t="s">
        <v>460</v>
      </c>
      <c r="F19" s="325" t="s">
        <v>382</v>
      </c>
      <c r="G19" s="454" t="s">
        <v>432</v>
      </c>
      <c r="H19" s="455"/>
      <c r="I19" s="326">
        <f t="shared" si="0"/>
        <v>0.40624999999999994</v>
      </c>
      <c r="J19" s="324"/>
      <c r="K19" s="324"/>
    </row>
    <row r="20" spans="1:11" s="1018" customFormat="1" ht="16.5" customHeight="1">
      <c r="A20" s="382"/>
      <c r="B20" s="382"/>
      <c r="C20" s="456"/>
      <c r="D20" s="457"/>
      <c r="E20" s="332"/>
      <c r="F20" s="383" t="s">
        <v>382</v>
      </c>
      <c r="G20" s="457"/>
      <c r="H20" s="458"/>
      <c r="I20" s="384"/>
      <c r="J20" s="382"/>
      <c r="K20" s="382"/>
    </row>
    <row r="21" spans="1:11" s="1019" customFormat="1" ht="16.5" customHeight="1">
      <c r="A21" s="324"/>
      <c r="B21" s="324"/>
      <c r="C21" s="453"/>
      <c r="D21" s="454"/>
      <c r="E21" s="454"/>
      <c r="F21" s="454"/>
      <c r="G21" s="454"/>
      <c r="H21" s="455"/>
      <c r="I21" s="454"/>
      <c r="J21" s="454"/>
      <c r="K21" s="324"/>
    </row>
    <row r="22" spans="1:11" s="1018" customFormat="1" ht="16.5" customHeight="1">
      <c r="A22" s="382"/>
      <c r="B22" s="382"/>
      <c r="C22" s="456"/>
      <c r="D22" s="457" t="s">
        <v>532</v>
      </c>
      <c r="E22" s="457"/>
      <c r="F22" s="457" t="s">
        <v>533</v>
      </c>
      <c r="G22" s="457"/>
      <c r="H22" s="458"/>
      <c r="I22" s="457"/>
      <c r="J22" s="457"/>
      <c r="K22" s="457"/>
    </row>
    <row r="23" spans="1:11" s="1019" customFormat="1" ht="16.5" customHeight="1">
      <c r="A23" s="324"/>
      <c r="B23" s="324"/>
      <c r="C23" s="453"/>
      <c r="D23" s="454" t="s">
        <v>534</v>
      </c>
      <c r="E23" s="454"/>
      <c r="F23" s="454" t="s">
        <v>535</v>
      </c>
      <c r="G23" s="454"/>
      <c r="H23" s="455"/>
      <c r="I23" s="454"/>
      <c r="J23" s="454"/>
      <c r="K23" s="454"/>
    </row>
    <row r="24" spans="1:11" s="1018" customFormat="1" ht="16.5" customHeight="1">
      <c r="A24" s="382"/>
      <c r="B24" s="382"/>
      <c r="C24" s="382"/>
      <c r="D24" s="382"/>
      <c r="E24" s="382"/>
      <c r="F24" s="382"/>
      <c r="G24" s="382"/>
      <c r="H24" s="1020"/>
      <c r="I24" s="382"/>
      <c r="J24" s="382"/>
      <c r="K24" s="382"/>
    </row>
    <row r="25" spans="5:8" s="459" customFormat="1" ht="16.5" customHeight="1">
      <c r="E25" s="332"/>
      <c r="H25" s="460"/>
    </row>
    <row r="26" spans="5:8" s="459" customFormat="1" ht="16.5" customHeight="1">
      <c r="E26" s="332"/>
      <c r="H26" s="460"/>
    </row>
    <row r="27" spans="5:8" s="309" customFormat="1" ht="16.5" customHeight="1">
      <c r="E27" s="84"/>
      <c r="H27" s="448"/>
    </row>
    <row r="28" spans="5:8" s="309" customFormat="1" ht="16.5" customHeight="1">
      <c r="E28" s="84"/>
      <c r="H28" s="448"/>
    </row>
    <row r="29" spans="5:8" s="309" customFormat="1" ht="16.5" customHeight="1">
      <c r="E29" s="84"/>
      <c r="H29" s="448"/>
    </row>
    <row r="30" spans="5:8" s="309" customFormat="1" ht="16.5" customHeight="1">
      <c r="E30" s="84"/>
      <c r="H30" s="448"/>
    </row>
    <row r="31" spans="5:8" s="309" customFormat="1" ht="16.5" customHeight="1">
      <c r="E31" s="84"/>
      <c r="H31" s="448"/>
    </row>
    <row r="32" spans="5:8" s="309" customFormat="1" ht="16.5" customHeight="1">
      <c r="E32" s="84"/>
      <c r="H32" s="448"/>
    </row>
  </sheetData>
  <mergeCells count="4">
    <mergeCell ref="B10:I10"/>
    <mergeCell ref="E2:S2"/>
    <mergeCell ref="B3:P3"/>
    <mergeCell ref="B4:P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5">
    <tabColor indexed="42"/>
    <pageSetUpPr fitToPage="1"/>
  </sheetPr>
  <dimension ref="C3:P25"/>
  <sheetViews>
    <sheetView showGridLines="0" zoomScale="97" zoomScaleNormal="97" workbookViewId="0" topLeftCell="A1">
      <selection activeCell="A1" sqref="A1"/>
    </sheetView>
  </sheetViews>
  <sheetFormatPr defaultColWidth="9.140625" defaultRowHeight="12.75"/>
  <cols>
    <col min="1" max="1" width="2.7109375" style="1332" customWidth="1"/>
    <col min="2" max="2" width="8.28125" style="1332" customWidth="1"/>
    <col min="3" max="3" width="9.57421875" style="1332" customWidth="1"/>
    <col min="4" max="14" width="9.140625" style="1332" customWidth="1"/>
    <col min="15" max="15" width="9.57421875" style="1332" customWidth="1"/>
    <col min="16" max="16384" width="9.140625" style="1332" customWidth="1"/>
  </cols>
  <sheetData>
    <row r="1" ht="5.25" customHeight="1"/>
    <row r="2" ht="11.25" customHeight="1" thickBot="1"/>
    <row r="3" spans="3:16" ht="17.25" customHeight="1" thickBot="1">
      <c r="C3" s="103" t="str">
        <f>'802.11 Cover'!$C$3</f>
        <v>PLENARY</v>
      </c>
      <c r="O3" s="275" t="str">
        <f>$C$3</f>
        <v>PLENARY</v>
      </c>
      <c r="P3" s="1333"/>
    </row>
    <row r="4" spans="3:16" ht="12.75" customHeight="1">
      <c r="C4" s="1423" t="str">
        <f>'802.11 Cover'!$C$4</f>
        <v>R4</v>
      </c>
      <c r="O4" s="1423" t="str">
        <f>$C$4</f>
        <v>R4</v>
      </c>
      <c r="P4" s="1334"/>
    </row>
    <row r="5" spans="3:15" ht="12.75" customHeight="1">
      <c r="C5" s="1424"/>
      <c r="O5" s="1424"/>
    </row>
    <row r="6" spans="3:15" ht="12.75" customHeight="1">
      <c r="C6" s="1424"/>
      <c r="O6" s="1424"/>
    </row>
    <row r="7" spans="3:15" ht="12.75" customHeight="1" thickBot="1">
      <c r="C7" s="1425"/>
      <c r="O7" s="1425"/>
    </row>
    <row r="8" ht="18" customHeight="1"/>
    <row r="10" ht="12.75">
      <c r="N10" s="1335" t="s">
        <v>694</v>
      </c>
    </row>
    <row r="12" ht="12.75"/>
    <row r="13" ht="12.75"/>
    <row r="14" ht="12.75"/>
    <row r="15" ht="12.75"/>
    <row r="16" ht="12.75"/>
    <row r="17" ht="12.75">
      <c r="O17" s="1427"/>
    </row>
    <row r="18" ht="12.75">
      <c r="O18" s="1427"/>
    </row>
    <row r="19" ht="12.75">
      <c r="O19" s="1427"/>
    </row>
    <row r="20" ht="12.75"/>
    <row r="21" ht="12.75"/>
    <row r="22" ht="12.75"/>
    <row r="23" ht="12.75">
      <c r="O23" s="1427"/>
    </row>
    <row r="24" ht="12.75">
      <c r="O24" s="1427"/>
    </row>
    <row r="25" ht="12.75">
      <c r="O25" s="1427"/>
    </row>
    <row r="26" ht="12.75"/>
    <row r="27" ht="12.75"/>
    <row r="28" ht="12.75"/>
    <row r="29" ht="12.75"/>
  </sheetData>
  <mergeCells count="4">
    <mergeCell ref="C4:C7"/>
    <mergeCell ref="O4:O7"/>
    <mergeCell ref="O17:O19"/>
    <mergeCell ref="O23:O25"/>
  </mergeCells>
  <printOptions/>
  <pageMargins left="0.75" right="0.75" top="1" bottom="1" header="0.5" footer="0.5"/>
  <pageSetup fitToHeight="1" fitToWidth="1" horizontalDpi="600" verticalDpi="600" orientation="landscape" scale="88" r:id="rId2"/>
  <drawing r:id="rId1"/>
</worksheet>
</file>

<file path=xl/worksheets/sheet20.xml><?xml version="1.0" encoding="utf-8"?>
<worksheet xmlns="http://schemas.openxmlformats.org/spreadsheetml/2006/main" xmlns:r="http://schemas.openxmlformats.org/officeDocument/2006/relationships">
  <sheetPr>
    <tabColor indexed="54"/>
  </sheetPr>
  <dimension ref="A1:CS88"/>
  <sheetViews>
    <sheetView showGridLines="0" zoomScale="90" zoomScaleNormal="90" workbookViewId="0" topLeftCell="A1">
      <selection activeCell="A1" sqref="A1"/>
    </sheetView>
  </sheetViews>
  <sheetFormatPr defaultColWidth="9.140625" defaultRowHeight="12.75"/>
  <cols>
    <col min="1" max="1" width="1.421875" style="271" customWidth="1"/>
    <col min="2" max="2" width="3.7109375" style="271" customWidth="1"/>
    <col min="3" max="3" width="8.57421875" style="271" customWidth="1"/>
    <col min="4" max="4" width="6.28125" style="271" customWidth="1"/>
    <col min="5" max="5" width="89.28125" style="271" customWidth="1"/>
    <col min="6" max="6" width="3.57421875" style="271" customWidth="1"/>
    <col min="7" max="7" width="25.421875" style="271" customWidth="1"/>
    <col min="8" max="8" width="4.00390625" style="271" customWidth="1"/>
    <col min="9" max="9" width="10.8515625" style="271" customWidth="1"/>
    <col min="10" max="24" width="11.7109375" style="271" customWidth="1"/>
    <col min="25" max="16384" width="9.140625" style="271" customWidth="1"/>
  </cols>
  <sheetData>
    <row r="1" s="501" customFormat="1" ht="15.75">
      <c r="I1" s="502"/>
    </row>
    <row r="2" spans="2:9" s="503" customFormat="1" ht="18">
      <c r="B2" s="1774" t="s">
        <v>538</v>
      </c>
      <c r="C2" s="1774"/>
      <c r="D2" s="1774"/>
      <c r="E2" s="1774"/>
      <c r="F2" s="1774"/>
      <c r="G2" s="1774"/>
      <c r="H2" s="1774"/>
      <c r="I2" s="1774"/>
    </row>
    <row r="3" spans="2:9" s="433" customFormat="1" ht="18">
      <c r="B3" s="1767" t="s">
        <v>840</v>
      </c>
      <c r="C3" s="1767"/>
      <c r="D3" s="1767"/>
      <c r="E3" s="1767"/>
      <c r="F3" s="1767"/>
      <c r="G3" s="1767"/>
      <c r="H3" s="1767"/>
      <c r="I3" s="1767"/>
    </row>
    <row r="4" spans="2:97" s="592" customFormat="1" ht="15.75">
      <c r="B4" s="1779" t="s">
        <v>575</v>
      </c>
      <c r="C4" s="1779"/>
      <c r="D4" s="1779"/>
      <c r="E4" s="1779"/>
      <c r="F4" s="1779"/>
      <c r="G4" s="1779"/>
      <c r="H4" s="1779"/>
      <c r="I4" s="1779"/>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c r="CA4" s="566"/>
      <c r="CB4" s="566"/>
      <c r="CC4" s="566"/>
      <c r="CD4" s="566"/>
      <c r="CE4" s="566"/>
      <c r="CF4" s="566"/>
      <c r="CG4" s="566"/>
      <c r="CH4" s="566"/>
      <c r="CI4" s="566"/>
      <c r="CJ4" s="566"/>
      <c r="CK4" s="566"/>
      <c r="CL4" s="566"/>
      <c r="CM4" s="566"/>
      <c r="CN4" s="566"/>
      <c r="CO4" s="566"/>
      <c r="CP4" s="566"/>
      <c r="CQ4" s="566"/>
      <c r="CR4" s="566"/>
      <c r="CS4" s="566"/>
    </row>
    <row r="5" spans="2:97" s="567" customFormat="1" ht="15.75">
      <c r="B5" s="568" t="s">
        <v>384</v>
      </c>
      <c r="C5" s="593" t="s">
        <v>221</v>
      </c>
      <c r="D5" s="594"/>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V5" s="570"/>
      <c r="AW5" s="570"/>
      <c r="AX5" s="570"/>
      <c r="AY5" s="570"/>
      <c r="AZ5" s="570"/>
      <c r="BA5" s="570"/>
      <c r="BB5" s="570"/>
      <c r="BC5" s="570"/>
      <c r="BD5" s="570"/>
      <c r="BE5" s="570"/>
      <c r="BF5" s="570"/>
      <c r="BG5" s="570"/>
      <c r="BH5" s="570"/>
      <c r="BI5" s="570"/>
      <c r="BJ5" s="570"/>
      <c r="BK5" s="570"/>
      <c r="BL5" s="570"/>
      <c r="BM5" s="570"/>
      <c r="BN5" s="570"/>
      <c r="BO5" s="570"/>
      <c r="BP5" s="570"/>
      <c r="BQ5" s="570"/>
      <c r="BR5" s="570"/>
      <c r="BS5" s="570"/>
      <c r="BT5" s="570"/>
      <c r="BU5" s="570"/>
      <c r="BV5" s="570"/>
      <c r="BW5" s="570"/>
      <c r="BX5" s="570"/>
      <c r="BY5" s="570"/>
      <c r="BZ5" s="570"/>
      <c r="CA5" s="570"/>
      <c r="CB5" s="570"/>
      <c r="CC5" s="570"/>
      <c r="CD5" s="570"/>
      <c r="CE5" s="570"/>
      <c r="CF5" s="570"/>
      <c r="CG5" s="570"/>
      <c r="CH5" s="570"/>
      <c r="CI5" s="570"/>
      <c r="CJ5" s="570"/>
      <c r="CK5" s="570"/>
      <c r="CL5" s="570"/>
      <c r="CM5" s="570"/>
      <c r="CN5" s="570"/>
      <c r="CO5" s="570"/>
      <c r="CP5" s="570"/>
      <c r="CQ5" s="570"/>
      <c r="CR5" s="570"/>
      <c r="CS5" s="570"/>
    </row>
    <row r="6" spans="2:97" s="567" customFormat="1" ht="15.75">
      <c r="B6" s="568" t="s">
        <v>384</v>
      </c>
      <c r="C6" s="593" t="s">
        <v>222</v>
      </c>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c r="BW6" s="570"/>
      <c r="BX6" s="570"/>
      <c r="BY6" s="570"/>
      <c r="BZ6" s="570"/>
      <c r="CA6" s="570"/>
      <c r="CB6" s="570"/>
      <c r="CC6" s="570"/>
      <c r="CD6" s="570"/>
      <c r="CE6" s="570"/>
      <c r="CF6" s="570"/>
      <c r="CG6" s="570"/>
      <c r="CH6" s="570"/>
      <c r="CI6" s="570"/>
      <c r="CJ6" s="570"/>
      <c r="CK6" s="570"/>
      <c r="CL6" s="570"/>
      <c r="CM6" s="570"/>
      <c r="CN6" s="570"/>
      <c r="CO6" s="570"/>
      <c r="CP6" s="570"/>
      <c r="CQ6" s="570"/>
      <c r="CR6" s="570"/>
      <c r="CS6" s="570"/>
    </row>
    <row r="7" spans="2:97" s="567" customFormat="1" ht="15.75">
      <c r="B7" s="568" t="s">
        <v>384</v>
      </c>
      <c r="C7" s="593" t="s">
        <v>223</v>
      </c>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0"/>
      <c r="AZ7" s="570"/>
      <c r="BA7" s="570"/>
      <c r="BB7" s="570"/>
      <c r="BC7" s="570"/>
      <c r="BD7" s="570"/>
      <c r="BE7" s="570"/>
      <c r="BF7" s="570"/>
      <c r="BG7" s="570"/>
      <c r="BH7" s="570"/>
      <c r="BI7" s="570"/>
      <c r="BJ7" s="570"/>
      <c r="BK7" s="570"/>
      <c r="BL7" s="570"/>
      <c r="BM7" s="570"/>
      <c r="BN7" s="570"/>
      <c r="BO7" s="570"/>
      <c r="BP7" s="570"/>
      <c r="BQ7" s="570"/>
      <c r="BR7" s="570"/>
      <c r="BS7" s="570"/>
      <c r="BT7" s="570"/>
      <c r="BU7" s="570"/>
      <c r="BV7" s="570"/>
      <c r="BW7" s="570"/>
      <c r="BX7" s="570"/>
      <c r="BY7" s="570"/>
      <c r="BZ7" s="570"/>
      <c r="CA7" s="570"/>
      <c r="CB7" s="570"/>
      <c r="CC7" s="570"/>
      <c r="CD7" s="570"/>
      <c r="CE7" s="570"/>
      <c r="CF7" s="570"/>
      <c r="CG7" s="570"/>
      <c r="CH7" s="570"/>
      <c r="CI7" s="570"/>
      <c r="CJ7" s="570"/>
      <c r="CK7" s="570"/>
      <c r="CL7" s="570"/>
      <c r="CM7" s="570"/>
      <c r="CN7" s="570"/>
      <c r="CO7" s="570"/>
      <c r="CP7" s="570"/>
      <c r="CQ7" s="570"/>
      <c r="CR7" s="570"/>
      <c r="CS7" s="570"/>
    </row>
    <row r="8" spans="2:97" s="567" customFormat="1" ht="15.75">
      <c r="B8" s="568" t="s">
        <v>384</v>
      </c>
      <c r="C8" s="593" t="s">
        <v>224</v>
      </c>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0"/>
      <c r="AZ8" s="570"/>
      <c r="BA8" s="570"/>
      <c r="BB8" s="570"/>
      <c r="BC8" s="570"/>
      <c r="BD8" s="570"/>
      <c r="BE8" s="570"/>
      <c r="BF8" s="570"/>
      <c r="BG8" s="570"/>
      <c r="BH8" s="570"/>
      <c r="BI8" s="570"/>
      <c r="BJ8" s="570"/>
      <c r="BK8" s="570"/>
      <c r="BL8" s="570"/>
      <c r="BM8" s="570"/>
      <c r="BN8" s="570"/>
      <c r="BO8" s="570"/>
      <c r="BP8" s="570"/>
      <c r="BQ8" s="570"/>
      <c r="BR8" s="570"/>
      <c r="BS8" s="570"/>
      <c r="BT8" s="570"/>
      <c r="BU8" s="570"/>
      <c r="BV8" s="570"/>
      <c r="BW8" s="570"/>
      <c r="BX8" s="570"/>
      <c r="BY8" s="570"/>
      <c r="BZ8" s="570"/>
      <c r="CA8" s="570"/>
      <c r="CB8" s="570"/>
      <c r="CC8" s="570"/>
      <c r="CD8" s="570"/>
      <c r="CE8" s="570"/>
      <c r="CF8" s="570"/>
      <c r="CG8" s="570"/>
      <c r="CH8" s="570"/>
      <c r="CI8" s="570"/>
      <c r="CJ8" s="570"/>
      <c r="CK8" s="570"/>
      <c r="CL8" s="570"/>
      <c r="CM8" s="570"/>
      <c r="CN8" s="570"/>
      <c r="CO8" s="570"/>
      <c r="CP8" s="570"/>
      <c r="CQ8" s="570"/>
      <c r="CR8" s="570"/>
      <c r="CS8" s="570"/>
    </row>
    <row r="9" spans="2:97" s="567" customFormat="1" ht="15.75">
      <c r="B9" s="568" t="s">
        <v>384</v>
      </c>
      <c r="C9" s="593" t="s">
        <v>225</v>
      </c>
      <c r="D9" s="570"/>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0"/>
      <c r="AZ9" s="570"/>
      <c r="BA9" s="570"/>
      <c r="BB9" s="570"/>
      <c r="BC9" s="570"/>
      <c r="BD9" s="570"/>
      <c r="BE9" s="570"/>
      <c r="BF9" s="570"/>
      <c r="BG9" s="570"/>
      <c r="BH9" s="570"/>
      <c r="BI9" s="570"/>
      <c r="BJ9" s="570"/>
      <c r="BK9" s="570"/>
      <c r="BL9" s="570"/>
      <c r="BM9" s="570"/>
      <c r="BN9" s="570"/>
      <c r="BO9" s="570"/>
      <c r="BP9" s="570"/>
      <c r="BQ9" s="570"/>
      <c r="BR9" s="570"/>
      <c r="BS9" s="570"/>
      <c r="BT9" s="570"/>
      <c r="BU9" s="570"/>
      <c r="BV9" s="570"/>
      <c r="BW9" s="570"/>
      <c r="BX9" s="570"/>
      <c r="BY9" s="570"/>
      <c r="BZ9" s="570"/>
      <c r="CA9" s="570"/>
      <c r="CB9" s="570"/>
      <c r="CC9" s="570"/>
      <c r="CD9" s="570"/>
      <c r="CE9" s="570"/>
      <c r="CF9" s="570"/>
      <c r="CG9" s="570"/>
      <c r="CH9" s="570"/>
      <c r="CI9" s="570"/>
      <c r="CJ9" s="570"/>
      <c r="CK9" s="570"/>
      <c r="CL9" s="570"/>
      <c r="CM9" s="570"/>
      <c r="CN9" s="570"/>
      <c r="CO9" s="570"/>
      <c r="CP9" s="570"/>
      <c r="CQ9" s="570"/>
      <c r="CR9" s="570"/>
      <c r="CS9" s="570"/>
    </row>
    <row r="10" s="301" customFormat="1" ht="16.5" customHeight="1">
      <c r="G10" s="302"/>
    </row>
    <row r="11" spans="1:10" s="5" customFormat="1" ht="16.5" customHeight="1">
      <c r="A11" s="50"/>
      <c r="B11" s="1790" t="s">
        <v>226</v>
      </c>
      <c r="C11" s="1820"/>
      <c r="D11" s="1820"/>
      <c r="E11" s="1820"/>
      <c r="F11" s="1820"/>
      <c r="G11" s="1820"/>
      <c r="H11" s="1820"/>
      <c r="I11" s="1820"/>
      <c r="J11" s="4"/>
    </row>
    <row r="12" spans="2:10" s="12" customFormat="1" ht="16.5" customHeight="1">
      <c r="B12" s="461"/>
      <c r="C12" s="462"/>
      <c r="D12" s="462"/>
      <c r="E12" s="462"/>
      <c r="F12" s="462"/>
      <c r="G12" s="462"/>
      <c r="H12" s="462"/>
      <c r="I12" s="462"/>
      <c r="J12" s="15"/>
    </row>
    <row r="13" spans="3:24" s="391" customFormat="1" ht="16.5" customHeight="1">
      <c r="C13" s="595">
        <v>1</v>
      </c>
      <c r="D13" s="596" t="s">
        <v>381</v>
      </c>
      <c r="E13" s="597" t="s">
        <v>227</v>
      </c>
      <c r="F13" s="597" t="s">
        <v>382</v>
      </c>
      <c r="G13" s="597" t="s">
        <v>228</v>
      </c>
      <c r="H13" s="598">
        <v>1</v>
      </c>
      <c r="I13" s="599">
        <f>TIME(15,30,0)</f>
        <v>0.6458333333333334</v>
      </c>
      <c r="J13" s="600"/>
      <c r="K13" s="600"/>
      <c r="L13" s="389"/>
      <c r="M13" s="389"/>
      <c r="N13" s="389"/>
      <c r="O13" s="389"/>
      <c r="P13" s="389"/>
      <c r="Q13" s="389"/>
      <c r="R13" s="389"/>
      <c r="S13" s="389"/>
      <c r="T13" s="389"/>
      <c r="U13" s="389"/>
      <c r="V13" s="389"/>
      <c r="W13" s="389"/>
      <c r="X13" s="389"/>
    </row>
    <row r="14" spans="3:24" s="314" customFormat="1" ht="16.5" customHeight="1">
      <c r="C14" s="601">
        <v>2</v>
      </c>
      <c r="D14" s="602" t="s">
        <v>381</v>
      </c>
      <c r="E14" s="602" t="s">
        <v>229</v>
      </c>
      <c r="F14" s="603" t="s">
        <v>382</v>
      </c>
      <c r="G14" s="603" t="s">
        <v>228</v>
      </c>
      <c r="H14" s="604">
        <v>1</v>
      </c>
      <c r="I14" s="605">
        <f aca="true" t="shared" si="0" ref="I14:I25">I13+TIME(0,H13,0)</f>
        <v>0.6465277777777778</v>
      </c>
      <c r="J14" s="606"/>
      <c r="K14" s="606"/>
      <c r="L14" s="303"/>
      <c r="M14" s="303"/>
      <c r="N14" s="303"/>
      <c r="O14" s="303"/>
      <c r="P14" s="303"/>
      <c r="Q14" s="303"/>
      <c r="R14" s="303"/>
      <c r="S14" s="303"/>
      <c r="T14" s="303"/>
      <c r="U14" s="303"/>
      <c r="V14" s="303"/>
      <c r="W14" s="303"/>
      <c r="X14" s="303"/>
    </row>
    <row r="15" spans="3:24" s="391" customFormat="1" ht="16.5" customHeight="1">
      <c r="C15" s="607">
        <v>3</v>
      </c>
      <c r="D15" s="596" t="s">
        <v>381</v>
      </c>
      <c r="E15" s="608" t="s">
        <v>230</v>
      </c>
      <c r="F15" s="597" t="s">
        <v>382</v>
      </c>
      <c r="G15" s="597" t="s">
        <v>228</v>
      </c>
      <c r="H15" s="598">
        <v>2</v>
      </c>
      <c r="I15" s="599">
        <f t="shared" si="0"/>
        <v>0.6472222222222223</v>
      </c>
      <c r="J15" s="600"/>
      <c r="K15" s="600"/>
      <c r="L15" s="389"/>
      <c r="M15" s="389"/>
      <c r="N15" s="389"/>
      <c r="O15" s="389"/>
      <c r="P15" s="389"/>
      <c r="Q15" s="389"/>
      <c r="R15" s="389"/>
      <c r="S15" s="389"/>
      <c r="T15" s="389"/>
      <c r="U15" s="389"/>
      <c r="V15" s="389"/>
      <c r="W15" s="389"/>
      <c r="X15" s="389"/>
    </row>
    <row r="16" spans="3:24" s="314" customFormat="1" ht="16.5" customHeight="1">
      <c r="C16" s="609">
        <v>3.1</v>
      </c>
      <c r="D16" s="602" t="s">
        <v>381</v>
      </c>
      <c r="E16" s="610" t="s">
        <v>231</v>
      </c>
      <c r="F16" s="603" t="s">
        <v>382</v>
      </c>
      <c r="G16" s="603" t="s">
        <v>228</v>
      </c>
      <c r="H16" s="604">
        <v>1</v>
      </c>
      <c r="I16" s="605">
        <f t="shared" si="0"/>
        <v>0.6486111111111111</v>
      </c>
      <c r="J16" s="606"/>
      <c r="K16" s="606"/>
      <c r="L16" s="303"/>
      <c r="M16" s="303"/>
      <c r="N16" s="303"/>
      <c r="O16" s="303"/>
      <c r="P16" s="303"/>
      <c r="Q16" s="303"/>
      <c r="R16" s="303"/>
      <c r="S16" s="303"/>
      <c r="T16" s="303"/>
      <c r="U16" s="303"/>
      <c r="V16" s="303"/>
      <c r="W16" s="303"/>
      <c r="X16" s="303"/>
    </row>
    <row r="17" spans="3:24" s="391" customFormat="1" ht="16.5" customHeight="1">
      <c r="C17" s="607">
        <v>4</v>
      </c>
      <c r="D17" s="596" t="s">
        <v>381</v>
      </c>
      <c r="E17" s="611" t="s">
        <v>625</v>
      </c>
      <c r="F17" s="597" t="s">
        <v>382</v>
      </c>
      <c r="G17" s="597" t="s">
        <v>228</v>
      </c>
      <c r="H17" s="598">
        <v>3</v>
      </c>
      <c r="I17" s="599">
        <f t="shared" si="0"/>
        <v>0.6493055555555556</v>
      </c>
      <c r="J17" s="600"/>
      <c r="K17" s="600"/>
      <c r="L17" s="389"/>
      <c r="M17" s="389"/>
      <c r="N17" s="389"/>
      <c r="O17" s="389"/>
      <c r="P17" s="389"/>
      <c r="Q17" s="389"/>
      <c r="R17" s="389"/>
      <c r="S17" s="389"/>
      <c r="T17" s="389"/>
      <c r="U17" s="389"/>
      <c r="V17" s="389"/>
      <c r="W17" s="389"/>
      <c r="X17" s="389"/>
    </row>
    <row r="18" spans="3:24" s="314" customFormat="1" ht="16.5" customHeight="1">
      <c r="C18" s="612">
        <v>5</v>
      </c>
      <c r="D18" s="603" t="s">
        <v>484</v>
      </c>
      <c r="E18" s="603" t="s">
        <v>232</v>
      </c>
      <c r="F18" s="603" t="s">
        <v>382</v>
      </c>
      <c r="G18" s="603" t="s">
        <v>228</v>
      </c>
      <c r="H18" s="604">
        <v>5</v>
      </c>
      <c r="I18" s="605">
        <f t="shared" si="0"/>
        <v>0.6513888888888889</v>
      </c>
      <c r="J18" s="606"/>
      <c r="K18" s="606"/>
      <c r="L18" s="303"/>
      <c r="M18" s="303"/>
      <c r="N18" s="303"/>
      <c r="O18" s="303"/>
      <c r="P18" s="303"/>
      <c r="Q18" s="303"/>
      <c r="R18" s="303"/>
      <c r="S18" s="303"/>
      <c r="T18" s="303"/>
      <c r="U18" s="303"/>
      <c r="V18" s="303"/>
      <c r="W18" s="303"/>
      <c r="X18" s="303"/>
    </row>
    <row r="19" spans="3:24" s="391" customFormat="1" ht="16.5" customHeight="1">
      <c r="C19" s="613">
        <f>C18+0.1</f>
        <v>5.1</v>
      </c>
      <c r="D19" s="597" t="s">
        <v>484</v>
      </c>
      <c r="E19" s="608" t="s">
        <v>233</v>
      </c>
      <c r="F19" s="597" t="s">
        <v>382</v>
      </c>
      <c r="G19" s="597" t="s">
        <v>228</v>
      </c>
      <c r="H19" s="598">
        <v>5</v>
      </c>
      <c r="I19" s="599">
        <f t="shared" si="0"/>
        <v>0.6548611111111111</v>
      </c>
      <c r="J19" s="600"/>
      <c r="K19" s="600"/>
      <c r="L19" s="389"/>
      <c r="M19" s="389"/>
      <c r="N19" s="389"/>
      <c r="O19" s="389"/>
      <c r="P19" s="389"/>
      <c r="Q19" s="389"/>
      <c r="R19" s="389"/>
      <c r="S19" s="389"/>
      <c r="T19" s="389"/>
      <c r="U19" s="389"/>
      <c r="V19" s="389"/>
      <c r="W19" s="389"/>
      <c r="X19" s="389"/>
    </row>
    <row r="20" spans="3:21" s="314" customFormat="1" ht="16.5" customHeight="1">
      <c r="C20" s="612">
        <f>C19+0.1</f>
        <v>5.199999999999999</v>
      </c>
      <c r="D20" s="603" t="s">
        <v>484</v>
      </c>
      <c r="E20" s="610" t="s">
        <v>234</v>
      </c>
      <c r="F20" s="603" t="s">
        <v>382</v>
      </c>
      <c r="G20" s="603" t="s">
        <v>228</v>
      </c>
      <c r="H20" s="604">
        <v>10</v>
      </c>
      <c r="I20" s="605">
        <f t="shared" si="0"/>
        <v>0.6583333333333333</v>
      </c>
      <c r="J20" s="606"/>
      <c r="K20" s="606"/>
      <c r="L20" s="303"/>
      <c r="M20" s="303"/>
      <c r="N20" s="303"/>
      <c r="O20" s="303"/>
      <c r="P20" s="303"/>
      <c r="Q20" s="303"/>
      <c r="R20" s="303"/>
      <c r="S20" s="303"/>
      <c r="T20" s="303"/>
      <c r="U20" s="303"/>
    </row>
    <row r="21" spans="3:11" s="391" customFormat="1" ht="16.5" customHeight="1">
      <c r="C21" s="613">
        <f>C20+0.1</f>
        <v>5.299999999999999</v>
      </c>
      <c r="D21" s="597" t="s">
        <v>483</v>
      </c>
      <c r="E21" s="597" t="s">
        <v>235</v>
      </c>
      <c r="F21" s="597" t="s">
        <v>382</v>
      </c>
      <c r="G21" s="597" t="s">
        <v>228</v>
      </c>
      <c r="H21" s="598">
        <v>1</v>
      </c>
      <c r="I21" s="599">
        <f t="shared" si="0"/>
        <v>0.6652777777777777</v>
      </c>
      <c r="J21" s="600"/>
      <c r="K21" s="600"/>
    </row>
    <row r="22" spans="3:11" s="314" customFormat="1" ht="16.5" customHeight="1">
      <c r="C22" s="612">
        <f>C21+0.1</f>
        <v>5.399999999999999</v>
      </c>
      <c r="D22" s="603" t="s">
        <v>483</v>
      </c>
      <c r="E22" s="603" t="s">
        <v>236</v>
      </c>
      <c r="F22" s="603" t="s">
        <v>382</v>
      </c>
      <c r="G22" s="314" t="s">
        <v>228</v>
      </c>
      <c r="H22" s="604">
        <v>1</v>
      </c>
      <c r="I22" s="605">
        <f t="shared" si="0"/>
        <v>0.6659722222222222</v>
      </c>
      <c r="J22" s="606"/>
      <c r="K22" s="606"/>
    </row>
    <row r="23" spans="3:11" s="391" customFormat="1" ht="16.5" customHeight="1">
      <c r="C23" s="613">
        <v>6.1</v>
      </c>
      <c r="D23" s="597" t="s">
        <v>473</v>
      </c>
      <c r="E23" s="597" t="s">
        <v>237</v>
      </c>
      <c r="F23" s="597" t="s">
        <v>238</v>
      </c>
      <c r="G23" s="910" t="s">
        <v>239</v>
      </c>
      <c r="H23" s="598">
        <v>45</v>
      </c>
      <c r="I23" s="599">
        <f t="shared" si="0"/>
        <v>0.6666666666666666</v>
      </c>
      <c r="J23" s="600"/>
      <c r="K23" s="600"/>
    </row>
    <row r="24" spans="3:11" s="314" customFormat="1" ht="16.5" customHeight="1">
      <c r="C24" s="612">
        <v>6.3</v>
      </c>
      <c r="D24" s="603" t="s">
        <v>473</v>
      </c>
      <c r="E24" s="603" t="s">
        <v>240</v>
      </c>
      <c r="F24" s="603" t="s">
        <v>382</v>
      </c>
      <c r="G24" s="310" t="s">
        <v>241</v>
      </c>
      <c r="H24" s="604">
        <v>45</v>
      </c>
      <c r="I24" s="605">
        <f t="shared" si="0"/>
        <v>0.6979166666666666</v>
      </c>
      <c r="J24" s="606"/>
      <c r="K24" s="606"/>
    </row>
    <row r="25" spans="3:11" s="121" customFormat="1" ht="16.5" customHeight="1">
      <c r="C25" s="909">
        <v>6.4</v>
      </c>
      <c r="D25" s="910"/>
      <c r="E25" s="911" t="s">
        <v>251</v>
      </c>
      <c r="F25" s="910"/>
      <c r="G25" s="910" t="s">
        <v>228</v>
      </c>
      <c r="H25" s="912"/>
      <c r="I25" s="913">
        <f t="shared" si="0"/>
        <v>0.7291666666666666</v>
      </c>
      <c r="J25" s="914"/>
      <c r="K25" s="914"/>
    </row>
    <row r="26" spans="3:11" s="528" customFormat="1" ht="16.5" customHeight="1">
      <c r="C26" s="614"/>
      <c r="D26" s="615"/>
      <c r="E26" s="529"/>
      <c r="F26" s="615"/>
      <c r="G26" s="615"/>
      <c r="H26" s="616"/>
      <c r="I26" s="617"/>
      <c r="J26" s="618"/>
      <c r="K26" s="618"/>
    </row>
    <row r="27" spans="1:10" s="5" customFormat="1" ht="16.5" customHeight="1">
      <c r="A27" s="50"/>
      <c r="B27" s="1790" t="s">
        <v>242</v>
      </c>
      <c r="C27" s="1790"/>
      <c r="D27" s="1790"/>
      <c r="E27" s="1790"/>
      <c r="F27" s="1790"/>
      <c r="G27" s="1790"/>
      <c r="H27" s="1790"/>
      <c r="I27" s="1790"/>
      <c r="J27" s="4"/>
    </row>
    <row r="28" spans="2:10" s="12" customFormat="1" ht="16.5" customHeight="1">
      <c r="B28" s="461"/>
      <c r="C28" s="461"/>
      <c r="D28" s="461"/>
      <c r="E28" s="461"/>
      <c r="F28" s="461"/>
      <c r="G28" s="461"/>
      <c r="H28" s="461"/>
      <c r="I28" s="461"/>
      <c r="J28" s="15"/>
    </row>
    <row r="29" spans="3:24" s="391" customFormat="1" ht="16.5" customHeight="1">
      <c r="C29" s="595">
        <v>7</v>
      </c>
      <c r="D29" s="596" t="s">
        <v>483</v>
      </c>
      <c r="E29" s="597" t="s">
        <v>243</v>
      </c>
      <c r="F29" s="597" t="s">
        <v>382</v>
      </c>
      <c r="G29" s="597" t="s">
        <v>244</v>
      </c>
      <c r="H29" s="598">
        <v>45</v>
      </c>
      <c r="I29" s="599">
        <f>TIME(19,0,0)</f>
        <v>0.7916666666666666</v>
      </c>
      <c r="J29" s="600"/>
      <c r="K29" s="600"/>
      <c r="L29" s="389"/>
      <c r="M29" s="389"/>
      <c r="N29" s="389"/>
      <c r="O29" s="389"/>
      <c r="P29" s="389"/>
      <c r="Q29" s="389"/>
      <c r="R29" s="389"/>
      <c r="S29" s="389"/>
      <c r="T29" s="389"/>
      <c r="U29" s="389"/>
      <c r="V29" s="389"/>
      <c r="W29" s="389"/>
      <c r="X29" s="389"/>
    </row>
    <row r="30" spans="3:24" s="314" customFormat="1" ht="16.5" customHeight="1">
      <c r="C30" s="601">
        <v>8.1</v>
      </c>
      <c r="D30" s="602" t="s">
        <v>483</v>
      </c>
      <c r="E30" s="603" t="s">
        <v>245</v>
      </c>
      <c r="F30" s="603" t="s">
        <v>382</v>
      </c>
      <c r="G30" s="603" t="s">
        <v>246</v>
      </c>
      <c r="H30" s="604">
        <v>20</v>
      </c>
      <c r="I30" s="605">
        <f>I29+TIME(0,H29,0)</f>
        <v>0.8229166666666666</v>
      </c>
      <c r="J30" s="606"/>
      <c r="K30" s="606"/>
      <c r="L30" s="303"/>
      <c r="M30" s="303"/>
      <c r="N30" s="303"/>
      <c r="O30" s="303"/>
      <c r="P30" s="303"/>
      <c r="Q30" s="303"/>
      <c r="R30" s="303"/>
      <c r="S30" s="303"/>
      <c r="T30" s="303"/>
      <c r="U30" s="303"/>
      <c r="V30" s="303"/>
      <c r="W30" s="303"/>
      <c r="X30" s="303"/>
    </row>
    <row r="31" spans="3:24" s="391" customFormat="1" ht="16.5" customHeight="1">
      <c r="C31" s="607">
        <v>8.2</v>
      </c>
      <c r="D31" s="596" t="s">
        <v>483</v>
      </c>
      <c r="E31" s="728" t="s">
        <v>247</v>
      </c>
      <c r="F31" s="597" t="s">
        <v>382</v>
      </c>
      <c r="G31" s="910" t="s">
        <v>248</v>
      </c>
      <c r="H31" s="598">
        <v>45</v>
      </c>
      <c r="I31" s="599">
        <f>I30+TIME(0,H30,0)</f>
        <v>0.8368055555555555</v>
      </c>
      <c r="J31" s="600"/>
      <c r="K31" s="600"/>
      <c r="L31" s="389"/>
      <c r="M31" s="389"/>
      <c r="N31" s="389"/>
      <c r="O31" s="389"/>
      <c r="P31" s="389"/>
      <c r="Q31" s="389"/>
      <c r="R31" s="389"/>
      <c r="S31" s="389"/>
      <c r="T31" s="389"/>
      <c r="U31" s="389"/>
      <c r="V31" s="389"/>
      <c r="W31" s="389"/>
      <c r="X31" s="389"/>
    </row>
    <row r="32" spans="3:24" s="314" customFormat="1" ht="16.5" customHeight="1">
      <c r="C32" s="601">
        <v>8.3</v>
      </c>
      <c r="D32" s="602" t="s">
        <v>483</v>
      </c>
      <c r="E32" s="602" t="s">
        <v>249</v>
      </c>
      <c r="F32" s="603" t="s">
        <v>382</v>
      </c>
      <c r="G32" s="314" t="s">
        <v>250</v>
      </c>
      <c r="H32" s="604">
        <v>35</v>
      </c>
      <c r="I32" s="605">
        <f>I31+TIME(0,H31,0)</f>
        <v>0.8680555555555555</v>
      </c>
      <c r="J32" s="606"/>
      <c r="K32" s="606"/>
      <c r="L32" s="303"/>
      <c r="M32" s="303"/>
      <c r="N32" s="303"/>
      <c r="O32" s="303"/>
      <c r="P32" s="303"/>
      <c r="Q32" s="303"/>
      <c r="R32" s="303"/>
      <c r="S32" s="303"/>
      <c r="T32" s="303"/>
      <c r="U32" s="303"/>
      <c r="V32" s="303"/>
      <c r="W32" s="303"/>
      <c r="X32" s="303"/>
    </row>
    <row r="33" spans="3:11" s="391" customFormat="1" ht="16.5" customHeight="1">
      <c r="C33" s="595">
        <v>9</v>
      </c>
      <c r="D33" s="597"/>
      <c r="E33" s="728" t="s">
        <v>251</v>
      </c>
      <c r="F33" s="597" t="s">
        <v>382</v>
      </c>
      <c r="G33" s="597" t="s">
        <v>228</v>
      </c>
      <c r="H33" s="598">
        <v>5</v>
      </c>
      <c r="I33" s="599">
        <f>I32+TIME(0,H32,0)</f>
        <v>0.892361111111111</v>
      </c>
      <c r="J33" s="600"/>
      <c r="K33" s="600"/>
    </row>
    <row r="34" spans="2:10" s="12" customFormat="1" ht="16.5" customHeight="1">
      <c r="B34" s="461"/>
      <c r="C34" s="462"/>
      <c r="D34" s="462"/>
      <c r="E34" s="462"/>
      <c r="F34" s="462"/>
      <c r="G34" s="462"/>
      <c r="H34" s="462"/>
      <c r="I34" s="462"/>
      <c r="J34" s="15"/>
    </row>
    <row r="35" spans="3:11" s="528" customFormat="1" ht="16.5" customHeight="1">
      <c r="C35" s="614"/>
      <c r="D35" s="615"/>
      <c r="E35" s="529"/>
      <c r="F35" s="615"/>
      <c r="G35" s="615"/>
      <c r="H35" s="616"/>
      <c r="I35" s="617"/>
      <c r="J35" s="618"/>
      <c r="K35" s="618"/>
    </row>
    <row r="36" spans="1:10" s="5" customFormat="1" ht="16.5" customHeight="1">
      <c r="A36" s="50"/>
      <c r="B36" s="1790" t="s">
        <v>252</v>
      </c>
      <c r="C36" s="1790"/>
      <c r="D36" s="1790"/>
      <c r="E36" s="1790"/>
      <c r="F36" s="1790"/>
      <c r="G36" s="1790"/>
      <c r="H36" s="1790"/>
      <c r="I36" s="1790"/>
      <c r="J36" s="4"/>
    </row>
    <row r="37" spans="2:10" s="12" customFormat="1" ht="16.5" customHeight="1">
      <c r="B37" s="461"/>
      <c r="C37" s="461"/>
      <c r="D37" s="461"/>
      <c r="E37" s="461"/>
      <c r="F37" s="461"/>
      <c r="G37" s="461"/>
      <c r="H37" s="461"/>
      <c r="I37" s="461"/>
      <c r="J37" s="15"/>
    </row>
    <row r="38" spans="3:24" s="391" customFormat="1" ht="16.5" customHeight="1">
      <c r="C38" s="595">
        <v>10</v>
      </c>
      <c r="D38" s="596" t="s">
        <v>483</v>
      </c>
      <c r="E38" s="597" t="s">
        <v>47</v>
      </c>
      <c r="F38" s="597" t="s">
        <v>382</v>
      </c>
      <c r="G38" s="597" t="s">
        <v>48</v>
      </c>
      <c r="H38" s="598">
        <v>30</v>
      </c>
      <c r="I38" s="599">
        <f>TIME(8,0,0)</f>
        <v>0.3333333333333333</v>
      </c>
      <c r="J38" s="600"/>
      <c r="K38" s="600"/>
      <c r="L38" s="389"/>
      <c r="M38" s="389"/>
      <c r="N38" s="389"/>
      <c r="O38" s="389"/>
      <c r="P38" s="389"/>
      <c r="Q38" s="389"/>
      <c r="R38" s="389"/>
      <c r="S38" s="389"/>
      <c r="T38" s="389"/>
      <c r="U38" s="389"/>
      <c r="V38" s="389"/>
      <c r="W38" s="389"/>
      <c r="X38" s="389"/>
    </row>
    <row r="39" spans="3:24" s="314" customFormat="1" ht="16.5" customHeight="1">
      <c r="C39" s="601">
        <v>11.1</v>
      </c>
      <c r="D39" s="602" t="s">
        <v>483</v>
      </c>
      <c r="E39" s="602" t="s">
        <v>49</v>
      </c>
      <c r="F39" s="603" t="s">
        <v>382</v>
      </c>
      <c r="G39" s="603"/>
      <c r="H39" s="604">
        <v>30</v>
      </c>
      <c r="I39" s="605">
        <f>I38+TIME(0,H38,0)</f>
        <v>0.35416666666666663</v>
      </c>
      <c r="J39" s="606"/>
      <c r="K39" s="606"/>
      <c r="L39" s="303"/>
      <c r="M39" s="303"/>
      <c r="N39" s="303"/>
      <c r="O39" s="303"/>
      <c r="P39" s="303"/>
      <c r="Q39" s="303"/>
      <c r="R39" s="303"/>
      <c r="S39" s="303"/>
      <c r="T39" s="303"/>
      <c r="U39" s="303"/>
      <c r="V39" s="303"/>
      <c r="W39" s="303"/>
      <c r="X39" s="303"/>
    </row>
    <row r="40" spans="3:24" s="391" customFormat="1" ht="16.5" customHeight="1">
      <c r="C40" s="607">
        <v>11.2</v>
      </c>
      <c r="D40" s="596" t="s">
        <v>483</v>
      </c>
      <c r="E40" s="728" t="s">
        <v>52</v>
      </c>
      <c r="F40" s="597" t="s">
        <v>382</v>
      </c>
      <c r="G40" s="729" t="s">
        <v>53</v>
      </c>
      <c r="H40" s="598">
        <v>30</v>
      </c>
      <c r="I40" s="599">
        <f>I39+TIME(0,H39,0)</f>
        <v>0.37499999999999994</v>
      </c>
      <c r="J40" s="600"/>
      <c r="K40" s="600"/>
      <c r="L40" s="389"/>
      <c r="M40" s="389"/>
      <c r="N40" s="389"/>
      <c r="O40" s="389"/>
      <c r="P40" s="389"/>
      <c r="Q40" s="389"/>
      <c r="R40" s="389"/>
      <c r="S40" s="389"/>
      <c r="T40" s="389"/>
      <c r="U40" s="389"/>
      <c r="V40" s="389"/>
      <c r="W40" s="389"/>
      <c r="X40" s="389"/>
    </row>
    <row r="41" spans="3:24" s="314" customFormat="1" ht="16.5" customHeight="1">
      <c r="C41" s="601">
        <v>11.3</v>
      </c>
      <c r="D41" s="602" t="s">
        <v>483</v>
      </c>
      <c r="E41" s="602" t="s">
        <v>54</v>
      </c>
      <c r="F41" s="603" t="s">
        <v>382</v>
      </c>
      <c r="G41" s="603"/>
      <c r="H41" s="604">
        <v>30</v>
      </c>
      <c r="I41" s="605">
        <f>I40+TIME(0,H40,0)</f>
        <v>0.39583333333333326</v>
      </c>
      <c r="J41" s="606"/>
      <c r="K41" s="606"/>
      <c r="L41" s="303"/>
      <c r="M41" s="303"/>
      <c r="N41" s="303"/>
      <c r="O41" s="303"/>
      <c r="P41" s="303"/>
      <c r="Q41" s="303"/>
      <c r="R41" s="303"/>
      <c r="S41" s="303"/>
      <c r="T41" s="303"/>
      <c r="U41" s="303"/>
      <c r="V41" s="303"/>
      <c r="W41" s="303"/>
      <c r="X41" s="303"/>
    </row>
    <row r="42" spans="3:11" s="121" customFormat="1" ht="16.5" customHeight="1">
      <c r="C42" s="909">
        <v>12</v>
      </c>
      <c r="D42" s="910" t="s">
        <v>483</v>
      </c>
      <c r="E42" s="911" t="s">
        <v>253</v>
      </c>
      <c r="F42" s="910" t="s">
        <v>382</v>
      </c>
      <c r="G42" s="910"/>
      <c r="H42" s="912">
        <v>0</v>
      </c>
      <c r="I42" s="913">
        <f>I41+TIME(0,H41,0)</f>
        <v>0.4166666666666666</v>
      </c>
      <c r="J42" s="914"/>
      <c r="K42" s="914"/>
    </row>
    <row r="43" spans="3:24" s="303" customFormat="1" ht="18">
      <c r="C43" s="312"/>
      <c r="L43" s="312"/>
      <c r="M43" s="312"/>
      <c r="N43" s="312"/>
      <c r="O43" s="312"/>
      <c r="P43" s="312"/>
      <c r="Q43" s="312"/>
      <c r="R43" s="312"/>
      <c r="S43" s="312"/>
      <c r="T43" s="312"/>
      <c r="U43" s="312"/>
      <c r="V43" s="312"/>
      <c r="W43" s="312"/>
      <c r="X43" s="312"/>
    </row>
    <row r="44" spans="3:24" s="269" customFormat="1" ht="18">
      <c r="C44" s="271"/>
      <c r="L44" s="271"/>
      <c r="M44" s="271"/>
      <c r="N44" s="271"/>
      <c r="O44" s="271"/>
      <c r="P44" s="271"/>
      <c r="Q44" s="271"/>
      <c r="R44" s="271"/>
      <c r="S44" s="271"/>
      <c r="T44" s="271"/>
      <c r="U44" s="271"/>
      <c r="V44" s="271"/>
      <c r="W44" s="271"/>
      <c r="X44" s="271"/>
    </row>
    <row r="45" spans="3:24" s="269" customFormat="1" ht="18">
      <c r="C45" s="271"/>
      <c r="G45" s="271"/>
      <c r="H45" s="271"/>
      <c r="I45" s="271"/>
      <c r="J45" s="271"/>
      <c r="K45" s="271"/>
      <c r="L45" s="271"/>
      <c r="M45" s="271"/>
      <c r="N45" s="271"/>
      <c r="O45" s="271"/>
      <c r="P45" s="271"/>
      <c r="Q45" s="271"/>
      <c r="R45" s="271"/>
      <c r="S45" s="271"/>
      <c r="T45" s="271"/>
      <c r="U45" s="271"/>
      <c r="V45" s="271"/>
      <c r="W45" s="271"/>
      <c r="X45" s="271"/>
    </row>
    <row r="46" spans="3:24" s="269" customFormat="1" ht="18">
      <c r="C46" s="271"/>
      <c r="G46" s="271"/>
      <c r="H46" s="271"/>
      <c r="I46" s="271"/>
      <c r="J46" s="271"/>
      <c r="K46" s="271"/>
      <c r="L46" s="271"/>
      <c r="M46" s="271"/>
      <c r="N46" s="271"/>
      <c r="O46" s="271"/>
      <c r="P46" s="271"/>
      <c r="Q46" s="271"/>
      <c r="R46" s="271"/>
      <c r="S46" s="271"/>
      <c r="T46" s="271"/>
      <c r="U46" s="271"/>
      <c r="V46" s="271"/>
      <c r="W46" s="271"/>
      <c r="X46" s="271"/>
    </row>
    <row r="47" spans="3:24" s="269" customFormat="1" ht="18">
      <c r="C47" s="271"/>
      <c r="D47" s="271"/>
      <c r="E47" s="271"/>
      <c r="F47" s="271"/>
      <c r="G47" s="271"/>
      <c r="H47" s="271"/>
      <c r="I47" s="271"/>
      <c r="J47" s="271"/>
      <c r="K47" s="271"/>
      <c r="L47" s="271"/>
      <c r="M47" s="271"/>
      <c r="N47" s="271"/>
      <c r="O47" s="271"/>
      <c r="P47" s="271"/>
      <c r="Q47" s="271"/>
      <c r="R47" s="271"/>
      <c r="S47" s="271"/>
      <c r="T47" s="271"/>
      <c r="U47" s="271"/>
      <c r="V47" s="271"/>
      <c r="W47" s="271"/>
      <c r="X47" s="271"/>
    </row>
    <row r="48" spans="3:24" s="269" customFormat="1" ht="18">
      <c r="C48" s="271"/>
      <c r="D48" s="271"/>
      <c r="E48" s="271"/>
      <c r="F48" s="271"/>
      <c r="G48" s="271"/>
      <c r="H48" s="271"/>
      <c r="I48" s="271"/>
      <c r="J48" s="271"/>
      <c r="K48" s="271"/>
      <c r="L48" s="271"/>
      <c r="M48" s="271"/>
      <c r="N48" s="271"/>
      <c r="O48" s="271"/>
      <c r="P48" s="271"/>
      <c r="Q48" s="271"/>
      <c r="R48" s="271"/>
      <c r="S48" s="271"/>
      <c r="T48" s="271"/>
      <c r="U48" s="271"/>
      <c r="V48" s="271"/>
      <c r="W48" s="271"/>
      <c r="X48" s="271"/>
    </row>
    <row r="49" spans="3:24" s="269" customFormat="1" ht="18">
      <c r="C49" s="271"/>
      <c r="D49" s="271"/>
      <c r="E49" s="271"/>
      <c r="F49" s="271"/>
      <c r="G49" s="271"/>
      <c r="H49" s="271"/>
      <c r="I49" s="271"/>
      <c r="J49" s="271"/>
      <c r="K49" s="271"/>
      <c r="L49" s="271"/>
      <c r="M49" s="271"/>
      <c r="N49" s="271"/>
      <c r="O49" s="271"/>
      <c r="P49" s="271"/>
      <c r="Q49" s="271"/>
      <c r="R49" s="271"/>
      <c r="S49" s="271"/>
      <c r="T49" s="271"/>
      <c r="U49" s="271"/>
      <c r="V49" s="271"/>
      <c r="W49" s="271"/>
      <c r="X49" s="271"/>
    </row>
    <row r="50" spans="3:24" s="269" customFormat="1" ht="18">
      <c r="C50" s="271"/>
      <c r="D50" s="271"/>
      <c r="E50" s="271"/>
      <c r="F50" s="271"/>
      <c r="G50" s="271"/>
      <c r="H50" s="271"/>
      <c r="I50" s="271"/>
      <c r="J50" s="271"/>
      <c r="K50" s="271"/>
      <c r="L50" s="271"/>
      <c r="M50" s="271"/>
      <c r="N50" s="271"/>
      <c r="O50" s="271"/>
      <c r="P50" s="271"/>
      <c r="Q50" s="271"/>
      <c r="R50" s="271"/>
      <c r="S50" s="271"/>
      <c r="T50" s="271"/>
      <c r="U50" s="271"/>
      <c r="V50" s="271"/>
      <c r="W50" s="271"/>
      <c r="X50" s="271"/>
    </row>
    <row r="51" spans="3:24" s="269" customFormat="1" ht="18">
      <c r="C51" s="271"/>
      <c r="D51" s="271"/>
      <c r="E51" s="271"/>
      <c r="F51" s="271"/>
      <c r="G51" s="271"/>
      <c r="H51" s="271"/>
      <c r="I51" s="271"/>
      <c r="J51" s="271"/>
      <c r="K51" s="271"/>
      <c r="L51" s="271"/>
      <c r="M51" s="271"/>
      <c r="N51" s="271"/>
      <c r="O51" s="271"/>
      <c r="P51" s="271"/>
      <c r="Q51" s="271"/>
      <c r="R51" s="271"/>
      <c r="S51" s="271"/>
      <c r="T51" s="271"/>
      <c r="U51" s="271"/>
      <c r="V51" s="271"/>
      <c r="W51" s="271"/>
      <c r="X51" s="271"/>
    </row>
    <row r="52" spans="3:24" s="269" customFormat="1" ht="18">
      <c r="C52" s="271"/>
      <c r="D52" s="271"/>
      <c r="E52" s="271"/>
      <c r="F52" s="271"/>
      <c r="G52" s="271"/>
      <c r="H52" s="271"/>
      <c r="I52" s="271"/>
      <c r="J52" s="271"/>
      <c r="K52" s="271"/>
      <c r="L52" s="271"/>
      <c r="M52" s="271"/>
      <c r="N52" s="271"/>
      <c r="O52" s="271"/>
      <c r="P52" s="271"/>
      <c r="Q52" s="271"/>
      <c r="R52" s="271"/>
      <c r="S52" s="271"/>
      <c r="T52" s="271"/>
      <c r="U52" s="271"/>
      <c r="V52" s="271"/>
      <c r="W52" s="271"/>
      <c r="X52" s="271"/>
    </row>
    <row r="53" spans="3:24" s="269" customFormat="1" ht="18">
      <c r="C53" s="271"/>
      <c r="D53" s="271"/>
      <c r="E53" s="271"/>
      <c r="F53" s="271"/>
      <c r="G53" s="271"/>
      <c r="H53" s="271"/>
      <c r="I53" s="271"/>
      <c r="J53" s="271"/>
      <c r="K53" s="271"/>
      <c r="L53" s="271"/>
      <c r="M53" s="271"/>
      <c r="N53" s="271"/>
      <c r="O53" s="271"/>
      <c r="P53" s="271"/>
      <c r="Q53" s="271"/>
      <c r="R53" s="271"/>
      <c r="S53" s="271"/>
      <c r="T53" s="271"/>
      <c r="U53" s="271"/>
      <c r="V53" s="271"/>
      <c r="W53" s="271"/>
      <c r="X53" s="271"/>
    </row>
    <row r="54" spans="3:24" s="269" customFormat="1" ht="18">
      <c r="C54" s="271"/>
      <c r="D54" s="271"/>
      <c r="E54" s="271"/>
      <c r="F54" s="271"/>
      <c r="G54" s="271"/>
      <c r="H54" s="271"/>
      <c r="I54" s="271"/>
      <c r="J54" s="271"/>
      <c r="K54" s="271"/>
      <c r="L54" s="271"/>
      <c r="M54" s="271"/>
      <c r="N54" s="271"/>
      <c r="O54" s="271"/>
      <c r="P54" s="271"/>
      <c r="Q54" s="271"/>
      <c r="R54" s="271"/>
      <c r="S54" s="271"/>
      <c r="T54" s="271"/>
      <c r="U54" s="271"/>
      <c r="V54" s="271"/>
      <c r="W54" s="271"/>
      <c r="X54" s="271"/>
    </row>
    <row r="55" spans="3:24" s="269" customFormat="1" ht="18">
      <c r="C55" s="271"/>
      <c r="D55" s="271"/>
      <c r="E55" s="271"/>
      <c r="F55" s="271"/>
      <c r="G55" s="271"/>
      <c r="H55" s="271"/>
      <c r="I55" s="271"/>
      <c r="J55" s="271"/>
      <c r="K55" s="271"/>
      <c r="L55" s="271"/>
      <c r="M55" s="271"/>
      <c r="N55" s="271"/>
      <c r="O55" s="271"/>
      <c r="P55" s="271"/>
      <c r="Q55" s="271"/>
      <c r="R55" s="271"/>
      <c r="S55" s="271"/>
      <c r="T55" s="271"/>
      <c r="U55" s="271"/>
      <c r="V55" s="271"/>
      <c r="W55" s="271"/>
      <c r="X55" s="271"/>
    </row>
    <row r="56" spans="3:24" s="269" customFormat="1" ht="18">
      <c r="C56" s="271"/>
      <c r="D56" s="271"/>
      <c r="E56" s="271"/>
      <c r="F56" s="271"/>
      <c r="G56" s="271"/>
      <c r="H56" s="271"/>
      <c r="I56" s="271"/>
      <c r="J56" s="271"/>
      <c r="K56" s="271"/>
      <c r="L56" s="271"/>
      <c r="M56" s="271"/>
      <c r="N56" s="271"/>
      <c r="O56" s="271"/>
      <c r="P56" s="271"/>
      <c r="Q56" s="271"/>
      <c r="R56" s="271"/>
      <c r="S56" s="271"/>
      <c r="T56" s="271"/>
      <c r="U56" s="271"/>
      <c r="V56" s="271"/>
      <c r="W56" s="271"/>
      <c r="X56" s="271"/>
    </row>
    <row r="57" spans="3:24" s="269" customFormat="1" ht="18">
      <c r="C57" s="271"/>
      <c r="D57" s="271"/>
      <c r="E57" s="271"/>
      <c r="F57" s="271"/>
      <c r="G57" s="271"/>
      <c r="H57" s="271"/>
      <c r="I57" s="271"/>
      <c r="J57" s="271"/>
      <c r="K57" s="271"/>
      <c r="L57" s="271"/>
      <c r="M57" s="271"/>
      <c r="N57" s="271"/>
      <c r="O57" s="271"/>
      <c r="P57" s="271"/>
      <c r="Q57" s="271"/>
      <c r="R57" s="271"/>
      <c r="S57" s="271"/>
      <c r="T57" s="271"/>
      <c r="U57" s="271"/>
      <c r="V57" s="271"/>
      <c r="W57" s="271"/>
      <c r="X57" s="271"/>
    </row>
    <row r="58" spans="3:24" s="269" customFormat="1" ht="18">
      <c r="C58" s="271"/>
      <c r="D58" s="271"/>
      <c r="E58" s="271"/>
      <c r="F58" s="271"/>
      <c r="G58" s="271"/>
      <c r="H58" s="271"/>
      <c r="I58" s="271"/>
      <c r="J58" s="271"/>
      <c r="K58" s="271"/>
      <c r="L58" s="271"/>
      <c r="M58" s="271"/>
      <c r="N58" s="271"/>
      <c r="O58" s="271"/>
      <c r="P58" s="271"/>
      <c r="Q58" s="271"/>
      <c r="R58" s="271"/>
      <c r="S58" s="271"/>
      <c r="T58" s="271"/>
      <c r="U58" s="271"/>
      <c r="V58" s="271"/>
      <c r="W58" s="271"/>
      <c r="X58" s="271"/>
    </row>
    <row r="59" spans="3:24" s="269" customFormat="1" ht="18">
      <c r="C59" s="271"/>
      <c r="D59" s="271"/>
      <c r="E59" s="271"/>
      <c r="F59" s="271"/>
      <c r="G59" s="271"/>
      <c r="H59" s="271"/>
      <c r="I59" s="271"/>
      <c r="J59" s="271"/>
      <c r="K59" s="271"/>
      <c r="L59" s="271"/>
      <c r="M59" s="271"/>
      <c r="N59" s="271"/>
      <c r="O59" s="271"/>
      <c r="P59" s="271"/>
      <c r="Q59" s="271"/>
      <c r="R59" s="271"/>
      <c r="S59" s="271"/>
      <c r="T59" s="271"/>
      <c r="U59" s="271"/>
      <c r="V59" s="271"/>
      <c r="W59" s="271"/>
      <c r="X59" s="271"/>
    </row>
    <row r="60" spans="3:24" s="269" customFormat="1" ht="18">
      <c r="C60" s="271"/>
      <c r="D60" s="271"/>
      <c r="E60" s="271"/>
      <c r="F60" s="271"/>
      <c r="G60" s="271"/>
      <c r="H60" s="271"/>
      <c r="I60" s="271"/>
      <c r="J60" s="271"/>
      <c r="K60" s="271"/>
      <c r="L60" s="271"/>
      <c r="M60" s="271"/>
      <c r="N60" s="271"/>
      <c r="O60" s="271"/>
      <c r="P60" s="271"/>
      <c r="Q60" s="271"/>
      <c r="R60" s="271"/>
      <c r="S60" s="271"/>
      <c r="T60" s="271"/>
      <c r="U60" s="271"/>
      <c r="V60" s="271"/>
      <c r="W60" s="271"/>
      <c r="X60" s="271"/>
    </row>
    <row r="62" ht="18">
      <c r="C62" s="269"/>
    </row>
    <row r="63" ht="18">
      <c r="C63" s="269"/>
    </row>
    <row r="64" ht="18">
      <c r="C64" s="269"/>
    </row>
    <row r="65" ht="18">
      <c r="C65" s="269"/>
    </row>
    <row r="66" ht="18">
      <c r="C66" s="269"/>
    </row>
    <row r="67" ht="18">
      <c r="C67" s="269"/>
    </row>
    <row r="68" ht="18">
      <c r="C68" s="269"/>
    </row>
    <row r="69" ht="18">
      <c r="C69" s="269"/>
    </row>
    <row r="70" ht="18">
      <c r="C70" s="269"/>
    </row>
    <row r="71" ht="18">
      <c r="C71" s="269"/>
    </row>
    <row r="72" ht="18">
      <c r="C72" s="269"/>
    </row>
    <row r="73" ht="18">
      <c r="C73" s="269"/>
    </row>
    <row r="74" ht="18">
      <c r="C74" s="269"/>
    </row>
    <row r="75" ht="18">
      <c r="C75" s="269"/>
    </row>
    <row r="76" ht="18">
      <c r="C76" s="269"/>
    </row>
    <row r="77" ht="18">
      <c r="C77" s="269"/>
    </row>
    <row r="78" ht="18">
      <c r="C78" s="269"/>
    </row>
    <row r="79" ht="18">
      <c r="C79" s="269"/>
    </row>
    <row r="80" ht="18">
      <c r="C80" s="269"/>
    </row>
    <row r="81" ht="18">
      <c r="C81" s="269"/>
    </row>
    <row r="82" ht="18">
      <c r="C82" s="269"/>
    </row>
    <row r="83" ht="18">
      <c r="C83" s="269"/>
    </row>
    <row r="84" ht="18">
      <c r="C84" s="269"/>
    </row>
    <row r="85" ht="18">
      <c r="C85" s="269"/>
    </row>
    <row r="86" ht="18">
      <c r="C86" s="269"/>
    </row>
    <row r="87" ht="18">
      <c r="C87" s="269"/>
    </row>
    <row r="88" ht="18">
      <c r="C88" s="269"/>
    </row>
  </sheetData>
  <mergeCells count="6">
    <mergeCell ref="B27:I27"/>
    <mergeCell ref="B36:I36"/>
    <mergeCell ref="B2:I2"/>
    <mergeCell ref="B3:I3"/>
    <mergeCell ref="B4:I4"/>
    <mergeCell ref="B11:I1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19"/>
    <pageSetUpPr fitToPage="1"/>
  </sheetPr>
  <dimension ref="A1:IV105"/>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1072" customWidth="1"/>
    <col min="2" max="2" width="3.7109375" style="1072" customWidth="1"/>
    <col min="3" max="3" width="5.140625" style="1072" customWidth="1"/>
    <col min="4" max="4" width="9.140625" style="1072" customWidth="1"/>
    <col min="5" max="5" width="89.28125" style="1072" customWidth="1"/>
    <col min="6" max="6" width="3.57421875" style="1072" customWidth="1"/>
    <col min="7" max="7" width="25.421875" style="1072" customWidth="1"/>
    <col min="8" max="8" width="5.00390625" style="1072" customWidth="1"/>
    <col min="9" max="9" width="10.8515625" style="1072" customWidth="1"/>
    <col min="10" max="22" width="11.7109375" style="1072" customWidth="1"/>
    <col min="23" max="16384" width="9.140625" style="1072" customWidth="1"/>
  </cols>
  <sheetData>
    <row r="1" s="1024" customFormat="1" ht="15.75">
      <c r="I1" s="1025"/>
    </row>
    <row r="2" spans="2:9" s="1024" customFormat="1" ht="18">
      <c r="B2" s="1854" t="s">
        <v>870</v>
      </c>
      <c r="C2" s="1854"/>
      <c r="D2" s="1854"/>
      <c r="E2" s="1854"/>
      <c r="F2" s="1854"/>
      <c r="G2" s="1854"/>
      <c r="H2" s="1854"/>
      <c r="I2" s="1854"/>
    </row>
    <row r="3" spans="2:9" s="1026" customFormat="1" ht="18">
      <c r="B3" s="1855" t="s">
        <v>841</v>
      </c>
      <c r="C3" s="1855"/>
      <c r="D3" s="1855"/>
      <c r="E3" s="1855"/>
      <c r="F3" s="1855"/>
      <c r="G3" s="1855"/>
      <c r="H3" s="1855"/>
      <c r="I3" s="1855"/>
    </row>
    <row r="4" spans="2:97" s="1027" customFormat="1" ht="15.75">
      <c r="B4" s="1772" t="s">
        <v>574</v>
      </c>
      <c r="C4" s="1772"/>
      <c r="D4" s="1772"/>
      <c r="E4" s="1772"/>
      <c r="F4" s="1772"/>
      <c r="G4" s="1772"/>
      <c r="H4" s="1772"/>
      <c r="I4" s="1772"/>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3"/>
      <c r="AK4" s="1023"/>
      <c r="AL4" s="1023"/>
      <c r="AM4" s="1023"/>
      <c r="AN4" s="1023"/>
      <c r="AO4" s="1023"/>
      <c r="AP4" s="1023"/>
      <c r="AQ4" s="1023"/>
      <c r="AR4" s="1023"/>
      <c r="AS4" s="1023"/>
      <c r="AT4" s="1023"/>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3"/>
      <c r="BQ4" s="1023"/>
      <c r="BR4" s="1023"/>
      <c r="BS4" s="1023"/>
      <c r="BT4" s="1023"/>
      <c r="BU4" s="1023"/>
      <c r="BV4" s="1023"/>
      <c r="BW4" s="1023"/>
      <c r="BX4" s="1023"/>
      <c r="BY4" s="1023"/>
      <c r="BZ4" s="1023"/>
      <c r="CA4" s="1023"/>
      <c r="CB4" s="1023"/>
      <c r="CC4" s="1023"/>
      <c r="CD4" s="1023"/>
      <c r="CE4" s="1023"/>
      <c r="CF4" s="1023"/>
      <c r="CG4" s="1023"/>
      <c r="CH4" s="1023"/>
      <c r="CI4" s="1023"/>
      <c r="CJ4" s="1023"/>
      <c r="CK4" s="1023"/>
      <c r="CL4" s="1023"/>
      <c r="CM4" s="1023"/>
      <c r="CN4" s="1023"/>
      <c r="CO4" s="1023"/>
      <c r="CP4" s="1023"/>
      <c r="CQ4" s="1023"/>
      <c r="CR4" s="1023"/>
      <c r="CS4" s="1023"/>
    </row>
    <row r="5" spans="2:97" s="1028" customFormat="1" ht="15.75">
      <c r="B5" s="1029" t="s">
        <v>384</v>
      </c>
      <c r="C5" s="889" t="s">
        <v>621</v>
      </c>
      <c r="D5" s="1030"/>
      <c r="E5" s="889"/>
      <c r="F5" s="1153"/>
      <c r="G5" s="1030"/>
      <c r="H5" s="1030"/>
      <c r="I5" s="1030"/>
      <c r="J5" s="1030"/>
      <c r="K5" s="1030"/>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1"/>
      <c r="AI5" s="1031"/>
      <c r="AJ5" s="1031"/>
      <c r="AK5" s="1031"/>
      <c r="AL5" s="1031"/>
      <c r="AM5" s="1031"/>
      <c r="AN5" s="1031"/>
      <c r="AO5" s="1031"/>
      <c r="AP5" s="1031"/>
      <c r="AQ5" s="1031"/>
      <c r="AR5" s="1031"/>
      <c r="AS5" s="1031"/>
      <c r="AT5" s="1031"/>
      <c r="AU5" s="1031"/>
      <c r="AV5" s="1031"/>
      <c r="AW5" s="1031"/>
      <c r="AX5" s="1031"/>
      <c r="AY5" s="1031"/>
      <c r="AZ5" s="1031"/>
      <c r="BA5" s="1031"/>
      <c r="BB5" s="1031"/>
      <c r="BC5" s="1031"/>
      <c r="BD5" s="1031"/>
      <c r="BE5" s="1031"/>
      <c r="BF5" s="1031"/>
      <c r="BG5" s="1031"/>
      <c r="BH5" s="1031"/>
      <c r="BI5" s="1031"/>
      <c r="BJ5" s="1031"/>
      <c r="BK5" s="1031"/>
      <c r="BL5" s="1031"/>
      <c r="BM5" s="1031"/>
      <c r="BN5" s="1031"/>
      <c r="BO5" s="1031"/>
      <c r="BP5" s="1031"/>
      <c r="BQ5" s="1031"/>
      <c r="BR5" s="1031"/>
      <c r="BS5" s="1031"/>
      <c r="BT5" s="1031"/>
      <c r="BU5" s="1031"/>
      <c r="BV5" s="1031"/>
      <c r="BW5" s="1031"/>
      <c r="BX5" s="1031"/>
      <c r="BY5" s="1031"/>
      <c r="BZ5" s="1031"/>
      <c r="CA5" s="1031"/>
      <c r="CB5" s="1031"/>
      <c r="CC5" s="1031"/>
      <c r="CD5" s="1031"/>
      <c r="CE5" s="1031"/>
      <c r="CF5" s="1031"/>
      <c r="CG5" s="1031"/>
      <c r="CH5" s="1031"/>
      <c r="CI5" s="1031"/>
      <c r="CJ5" s="1031"/>
      <c r="CK5" s="1031"/>
      <c r="CL5" s="1031"/>
      <c r="CM5" s="1031"/>
      <c r="CN5" s="1031"/>
      <c r="CO5" s="1031"/>
      <c r="CP5" s="1031"/>
      <c r="CQ5" s="1031"/>
      <c r="CR5" s="1031"/>
      <c r="CS5" s="1031"/>
    </row>
    <row r="6" spans="2:97" s="1028" customFormat="1" ht="15.75">
      <c r="B6" s="1029"/>
      <c r="C6" s="889" t="s">
        <v>384</v>
      </c>
      <c r="D6" s="889" t="s">
        <v>622</v>
      </c>
      <c r="F6" s="1153"/>
      <c r="G6" s="1030"/>
      <c r="H6" s="1030"/>
      <c r="I6" s="1030"/>
      <c r="J6" s="1030"/>
      <c r="K6" s="1030"/>
      <c r="L6" s="1031"/>
      <c r="M6" s="1031"/>
      <c r="N6" s="1031"/>
      <c r="O6" s="1031"/>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1031"/>
      <c r="AS6" s="1031"/>
      <c r="AT6" s="1031"/>
      <c r="AU6" s="1031"/>
      <c r="AV6" s="1031"/>
      <c r="AW6" s="1031"/>
      <c r="AX6" s="1031"/>
      <c r="AY6" s="1031"/>
      <c r="AZ6" s="1031"/>
      <c r="BA6" s="1031"/>
      <c r="BB6" s="1031"/>
      <c r="BC6" s="1031"/>
      <c r="BD6" s="1031"/>
      <c r="BE6" s="1031"/>
      <c r="BF6" s="1031"/>
      <c r="BG6" s="1031"/>
      <c r="BH6" s="1031"/>
      <c r="BI6" s="1031"/>
      <c r="BJ6" s="1031"/>
      <c r="BK6" s="1031"/>
      <c r="BL6" s="1031"/>
      <c r="BM6" s="1031"/>
      <c r="BN6" s="1031"/>
      <c r="BO6" s="1031"/>
      <c r="BP6" s="1031"/>
      <c r="BQ6" s="1031"/>
      <c r="BR6" s="1031"/>
      <c r="BS6" s="1031"/>
      <c r="BT6" s="1031"/>
      <c r="BU6" s="1031"/>
      <c r="BV6" s="1031"/>
      <c r="BW6" s="1031"/>
      <c r="BX6" s="1031"/>
      <c r="BY6" s="1031"/>
      <c r="BZ6" s="1031"/>
      <c r="CA6" s="1031"/>
      <c r="CB6" s="1031"/>
      <c r="CC6" s="1031"/>
      <c r="CD6" s="1031"/>
      <c r="CE6" s="1031"/>
      <c r="CF6" s="1031"/>
      <c r="CG6" s="1031"/>
      <c r="CH6" s="1031"/>
      <c r="CI6" s="1031"/>
      <c r="CJ6" s="1031"/>
      <c r="CK6" s="1031"/>
      <c r="CL6" s="1031"/>
      <c r="CM6" s="1031"/>
      <c r="CN6" s="1031"/>
      <c r="CO6" s="1031"/>
      <c r="CP6" s="1031"/>
      <c r="CQ6" s="1031"/>
      <c r="CR6" s="1031"/>
      <c r="CS6" s="1031"/>
    </row>
    <row r="7" spans="2:97" s="1028" customFormat="1" ht="15.75">
      <c r="B7" s="889" t="s">
        <v>384</v>
      </c>
      <c r="C7" s="1029" t="s">
        <v>623</v>
      </c>
      <c r="D7" s="889"/>
      <c r="F7" s="1153"/>
      <c r="G7" s="1030"/>
      <c r="H7" s="1030"/>
      <c r="I7" s="1030"/>
      <c r="J7" s="1030"/>
      <c r="K7" s="1030"/>
      <c r="L7" s="1031"/>
      <c r="M7" s="1031"/>
      <c r="N7" s="1031"/>
      <c r="O7" s="1031"/>
      <c r="P7" s="1031"/>
      <c r="Q7" s="1031"/>
      <c r="R7" s="1031"/>
      <c r="S7" s="1031"/>
      <c r="T7" s="1031"/>
      <c r="U7" s="1031"/>
      <c r="V7" s="1031"/>
      <c r="W7" s="1031"/>
      <c r="X7" s="1031"/>
      <c r="Y7" s="1031"/>
      <c r="Z7" s="1031"/>
      <c r="AA7" s="1031"/>
      <c r="AB7" s="1031"/>
      <c r="AC7" s="1031"/>
      <c r="AD7" s="1031"/>
      <c r="AE7" s="1031"/>
      <c r="AF7" s="1031"/>
      <c r="AG7" s="1031"/>
      <c r="AH7" s="1031"/>
      <c r="AI7" s="1031"/>
      <c r="AJ7" s="1031"/>
      <c r="AK7" s="1031"/>
      <c r="AL7" s="1031"/>
      <c r="AM7" s="1031"/>
      <c r="AN7" s="1031"/>
      <c r="AO7" s="1031"/>
      <c r="AP7" s="1031"/>
      <c r="AQ7" s="1031"/>
      <c r="AR7" s="1031"/>
      <c r="AS7" s="1031"/>
      <c r="AT7" s="1031"/>
      <c r="AU7" s="1031"/>
      <c r="AV7" s="1031"/>
      <c r="AW7" s="1031"/>
      <c r="AX7" s="1031"/>
      <c r="AY7" s="1031"/>
      <c r="AZ7" s="1031"/>
      <c r="BA7" s="1031"/>
      <c r="BB7" s="1031"/>
      <c r="BC7" s="1031"/>
      <c r="BD7" s="1031"/>
      <c r="BE7" s="1031"/>
      <c r="BF7" s="1031"/>
      <c r="BG7" s="1031"/>
      <c r="BH7" s="1031"/>
      <c r="BI7" s="1031"/>
      <c r="BJ7" s="1031"/>
      <c r="BK7" s="1031"/>
      <c r="BL7" s="1031"/>
      <c r="BM7" s="1031"/>
      <c r="BN7" s="1031"/>
      <c r="BO7" s="1031"/>
      <c r="BP7" s="1031"/>
      <c r="BQ7" s="1031"/>
      <c r="BR7" s="1031"/>
      <c r="BS7" s="1031"/>
      <c r="BT7" s="1031"/>
      <c r="BU7" s="1031"/>
      <c r="BV7" s="1031"/>
      <c r="BW7" s="1031"/>
      <c r="BX7" s="1031"/>
      <c r="BY7" s="1031"/>
      <c r="BZ7" s="1031"/>
      <c r="CA7" s="1031"/>
      <c r="CB7" s="1031"/>
      <c r="CC7" s="1031"/>
      <c r="CD7" s="1031"/>
      <c r="CE7" s="1031"/>
      <c r="CF7" s="1031"/>
      <c r="CG7" s="1031"/>
      <c r="CH7" s="1031"/>
      <c r="CI7" s="1031"/>
      <c r="CJ7" s="1031"/>
      <c r="CK7" s="1031"/>
      <c r="CL7" s="1031"/>
      <c r="CM7" s="1031"/>
      <c r="CN7" s="1031"/>
      <c r="CO7" s="1031"/>
      <c r="CP7" s="1031"/>
      <c r="CQ7" s="1031"/>
      <c r="CR7" s="1031"/>
      <c r="CS7" s="1031"/>
    </row>
    <row r="8" spans="2:97" s="1028" customFormat="1" ht="15.75">
      <c r="B8" s="1029"/>
      <c r="C8" s="1029" t="s">
        <v>384</v>
      </c>
      <c r="D8" s="889" t="s">
        <v>542</v>
      </c>
      <c r="E8" s="889"/>
      <c r="F8" s="1153"/>
      <c r="G8" s="1030"/>
      <c r="H8" s="1030"/>
      <c r="I8" s="1030"/>
      <c r="J8" s="1030"/>
      <c r="K8" s="1030"/>
      <c r="L8" s="1031"/>
      <c r="M8" s="1031"/>
      <c r="N8" s="1031"/>
      <c r="O8" s="1031"/>
      <c r="P8" s="1031"/>
      <c r="Q8" s="1031"/>
      <c r="R8" s="1031"/>
      <c r="S8" s="1031"/>
      <c r="T8" s="1031"/>
      <c r="U8" s="1031"/>
      <c r="V8" s="1031"/>
      <c r="W8" s="1031"/>
      <c r="X8" s="1031"/>
      <c r="Y8" s="1031"/>
      <c r="Z8" s="1031"/>
      <c r="AA8" s="1031"/>
      <c r="AB8" s="1031"/>
      <c r="AC8" s="1031"/>
      <c r="AD8" s="1031"/>
      <c r="AE8" s="1031"/>
      <c r="AF8" s="1031"/>
      <c r="AG8" s="1031"/>
      <c r="AH8" s="1031"/>
      <c r="AI8" s="1031"/>
      <c r="AJ8" s="1031"/>
      <c r="AK8" s="1031"/>
      <c r="AL8" s="1031"/>
      <c r="AM8" s="1031"/>
      <c r="AN8" s="1031"/>
      <c r="AO8" s="1031"/>
      <c r="AP8" s="1031"/>
      <c r="AQ8" s="1031"/>
      <c r="AR8" s="1031"/>
      <c r="AS8" s="1031"/>
      <c r="AT8" s="1031"/>
      <c r="AU8" s="1031"/>
      <c r="AV8" s="1031"/>
      <c r="AW8" s="1031"/>
      <c r="AX8" s="1031"/>
      <c r="AY8" s="1031"/>
      <c r="AZ8" s="1031"/>
      <c r="BA8" s="1031"/>
      <c r="BB8" s="1031"/>
      <c r="BC8" s="1031"/>
      <c r="BD8" s="1031"/>
      <c r="BE8" s="1031"/>
      <c r="BF8" s="1031"/>
      <c r="BG8" s="1031"/>
      <c r="BH8" s="1031"/>
      <c r="BI8" s="1031"/>
      <c r="BJ8" s="1031"/>
      <c r="BK8" s="1031"/>
      <c r="BL8" s="1031"/>
      <c r="BM8" s="1031"/>
      <c r="BN8" s="1031"/>
      <c r="BO8" s="1031"/>
      <c r="BP8" s="1031"/>
      <c r="BQ8" s="1031"/>
      <c r="BR8" s="1031"/>
      <c r="BS8" s="1031"/>
      <c r="BT8" s="1031"/>
      <c r="BU8" s="1031"/>
      <c r="BV8" s="1031"/>
      <c r="BW8" s="1031"/>
      <c r="BX8" s="1031"/>
      <c r="BY8" s="1031"/>
      <c r="BZ8" s="1031"/>
      <c r="CA8" s="1031"/>
      <c r="CB8" s="1031"/>
      <c r="CC8" s="1031"/>
      <c r="CD8" s="1031"/>
      <c r="CE8" s="1031"/>
      <c r="CF8" s="1031"/>
      <c r="CG8" s="1031"/>
      <c r="CH8" s="1031"/>
      <c r="CI8" s="1031"/>
      <c r="CJ8" s="1031"/>
      <c r="CK8" s="1031"/>
      <c r="CL8" s="1031"/>
      <c r="CM8" s="1031"/>
      <c r="CN8" s="1031"/>
      <c r="CO8" s="1031"/>
      <c r="CP8" s="1031"/>
      <c r="CQ8" s="1031"/>
      <c r="CR8" s="1031"/>
      <c r="CS8" s="1031"/>
    </row>
    <row r="9" spans="2:97" s="1028" customFormat="1" ht="15.75">
      <c r="B9" s="1029"/>
      <c r="C9" s="1029" t="s">
        <v>384</v>
      </c>
      <c r="D9" s="889" t="s">
        <v>46</v>
      </c>
      <c r="F9" s="1153"/>
      <c r="G9" s="1030"/>
      <c r="H9" s="1030"/>
      <c r="I9" s="1030"/>
      <c r="J9" s="1030"/>
      <c r="K9" s="1030"/>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1"/>
      <c r="AJ9" s="1031"/>
      <c r="AK9" s="1031"/>
      <c r="AL9" s="1031"/>
      <c r="AM9" s="1031"/>
      <c r="AN9" s="1031"/>
      <c r="AO9" s="1031"/>
      <c r="AP9" s="1031"/>
      <c r="AQ9" s="1031"/>
      <c r="AR9" s="1031"/>
      <c r="AS9" s="1031"/>
      <c r="AT9" s="1031"/>
      <c r="AU9" s="1031"/>
      <c r="AV9" s="1031"/>
      <c r="AW9" s="1031"/>
      <c r="AX9" s="1031"/>
      <c r="AY9" s="1031"/>
      <c r="AZ9" s="1031"/>
      <c r="BA9" s="1031"/>
      <c r="BB9" s="1031"/>
      <c r="BC9" s="1031"/>
      <c r="BD9" s="1031"/>
      <c r="BE9" s="1031"/>
      <c r="BF9" s="1031"/>
      <c r="BG9" s="1031"/>
      <c r="BH9" s="1031"/>
      <c r="BI9" s="1031"/>
      <c r="BJ9" s="1031"/>
      <c r="BK9" s="1031"/>
      <c r="BL9" s="1031"/>
      <c r="BM9" s="1031"/>
      <c r="BN9" s="1031"/>
      <c r="BO9" s="1031"/>
      <c r="BP9" s="1031"/>
      <c r="BQ9" s="1031"/>
      <c r="BR9" s="1031"/>
      <c r="BS9" s="1031"/>
      <c r="BT9" s="1031"/>
      <c r="BU9" s="1031"/>
      <c r="BV9" s="1031"/>
      <c r="BW9" s="1031"/>
      <c r="BX9" s="1031"/>
      <c r="BY9" s="1031"/>
      <c r="BZ9" s="1031"/>
      <c r="CA9" s="1031"/>
      <c r="CB9" s="1031"/>
      <c r="CC9" s="1031"/>
      <c r="CD9" s="1031"/>
      <c r="CE9" s="1031"/>
      <c r="CF9" s="1031"/>
      <c r="CG9" s="1031"/>
      <c r="CH9" s="1031"/>
      <c r="CI9" s="1031"/>
      <c r="CJ9" s="1031"/>
      <c r="CK9" s="1031"/>
      <c r="CL9" s="1031"/>
      <c r="CM9" s="1031"/>
      <c r="CN9" s="1031"/>
      <c r="CO9" s="1031"/>
      <c r="CP9" s="1031"/>
      <c r="CQ9" s="1031"/>
      <c r="CR9" s="1031"/>
      <c r="CS9" s="1031"/>
    </row>
    <row r="10" s="1032" customFormat="1" ht="16.5" customHeight="1"/>
    <row r="11" spans="1:10" s="1035" customFormat="1" ht="16.5" customHeight="1">
      <c r="A11" s="1033"/>
      <c r="B11" s="1845" t="s">
        <v>642</v>
      </c>
      <c r="C11" s="1846"/>
      <c r="D11" s="1846"/>
      <c r="E11" s="1846"/>
      <c r="F11" s="1846"/>
      <c r="G11" s="1846"/>
      <c r="H11" s="1846"/>
      <c r="I11" s="1846"/>
      <c r="J11" s="1034"/>
    </row>
    <row r="12" spans="5:6" s="327" customFormat="1" ht="16.5" customHeight="1">
      <c r="E12" s="1036"/>
      <c r="F12" s="1154"/>
    </row>
    <row r="13" spans="3:10" s="1037" customFormat="1" ht="16.5" customHeight="1">
      <c r="C13" s="413">
        <v>1</v>
      </c>
      <c r="D13" s="413" t="s">
        <v>484</v>
      </c>
      <c r="E13" s="413" t="s">
        <v>611</v>
      </c>
      <c r="F13" s="1155" t="s">
        <v>382</v>
      </c>
      <c r="G13" s="383" t="s">
        <v>624</v>
      </c>
      <c r="H13" s="1038">
        <v>0</v>
      </c>
      <c r="I13" s="1039">
        <f>TIME(15,30,0)</f>
        <v>0.6458333333333334</v>
      </c>
      <c r="J13" s="413"/>
    </row>
    <row r="14" spans="2:23" s="1040" customFormat="1" ht="16.5" customHeight="1">
      <c r="B14" s="1041"/>
      <c r="C14" s="325">
        <f aca="true" t="shared" si="0" ref="C14:C20">C13+1</f>
        <v>2</v>
      </c>
      <c r="D14" s="325" t="s">
        <v>700</v>
      </c>
      <c r="E14" s="1042" t="s">
        <v>625</v>
      </c>
      <c r="F14" s="1156" t="s">
        <v>382</v>
      </c>
      <c r="G14" s="325" t="s">
        <v>624</v>
      </c>
      <c r="H14" s="1043">
        <v>10</v>
      </c>
      <c r="I14" s="1044">
        <f aca="true" t="shared" si="1" ref="I14:I20">I13+TIME(0,H13,0)</f>
        <v>0.6458333333333334</v>
      </c>
      <c r="J14" s="1045"/>
      <c r="K14" s="327"/>
      <c r="L14" s="327"/>
      <c r="M14" s="327"/>
      <c r="N14" s="327"/>
      <c r="O14" s="327"/>
      <c r="P14" s="327"/>
      <c r="Q14" s="327"/>
      <c r="R14" s="327"/>
      <c r="S14" s="327"/>
      <c r="T14" s="327"/>
      <c r="U14" s="327"/>
      <c r="V14" s="327"/>
      <c r="W14" s="327"/>
    </row>
    <row r="15" spans="2:23" s="1046" customFormat="1" ht="16.5" customHeight="1">
      <c r="B15" s="1047"/>
      <c r="C15" s="383">
        <f t="shared" si="0"/>
        <v>3</v>
      </c>
      <c r="D15" s="383" t="s">
        <v>701</v>
      </c>
      <c r="E15" s="1048" t="s">
        <v>472</v>
      </c>
      <c r="F15" s="1155" t="s">
        <v>382</v>
      </c>
      <c r="G15" s="383" t="s">
        <v>624</v>
      </c>
      <c r="H15" s="1038">
        <v>10</v>
      </c>
      <c r="I15" s="1039">
        <f t="shared" si="1"/>
        <v>0.6527777777777778</v>
      </c>
      <c r="J15" s="413"/>
      <c r="K15" s="1037"/>
      <c r="L15" s="1037"/>
      <c r="M15" s="1037"/>
      <c r="N15" s="1037"/>
      <c r="O15" s="1037"/>
      <c r="P15" s="1037"/>
      <c r="Q15" s="1037"/>
      <c r="R15" s="1037"/>
      <c r="S15" s="1037"/>
      <c r="T15" s="1037"/>
      <c r="U15" s="1037"/>
      <c r="V15" s="1037"/>
      <c r="W15" s="1037"/>
    </row>
    <row r="16" spans="3:10" s="327" customFormat="1" ht="16.5" customHeight="1">
      <c r="C16" s="325">
        <f t="shared" si="0"/>
        <v>4</v>
      </c>
      <c r="D16" s="1045" t="s">
        <v>626</v>
      </c>
      <c r="E16" s="1045" t="s">
        <v>627</v>
      </c>
      <c r="F16" s="1156" t="s">
        <v>382</v>
      </c>
      <c r="G16" s="325" t="s">
        <v>628</v>
      </c>
      <c r="H16" s="1043">
        <v>15</v>
      </c>
      <c r="I16" s="1044">
        <f t="shared" si="1"/>
        <v>0.6597222222222222</v>
      </c>
      <c r="J16" s="1045"/>
    </row>
    <row r="17" spans="3:10" s="1037" customFormat="1" ht="16.5" customHeight="1">
      <c r="C17" s="383">
        <f t="shared" si="0"/>
        <v>5</v>
      </c>
      <c r="D17" s="413" t="s">
        <v>629</v>
      </c>
      <c r="E17" s="413" t="s">
        <v>631</v>
      </c>
      <c r="F17" s="1155" t="s">
        <v>382</v>
      </c>
      <c r="G17" s="383" t="s">
        <v>632</v>
      </c>
      <c r="H17" s="1038">
        <v>15</v>
      </c>
      <c r="I17" s="1039">
        <f t="shared" si="1"/>
        <v>0.6701388888888888</v>
      </c>
      <c r="J17" s="413"/>
    </row>
    <row r="18" spans="3:10" s="327" customFormat="1" ht="16.5" customHeight="1">
      <c r="C18" s="325">
        <f t="shared" si="0"/>
        <v>6</v>
      </c>
      <c r="D18" s="1045" t="s">
        <v>633</v>
      </c>
      <c r="E18" s="1045" t="s">
        <v>634</v>
      </c>
      <c r="F18" s="1156" t="s">
        <v>382</v>
      </c>
      <c r="G18" s="325" t="s">
        <v>635</v>
      </c>
      <c r="H18" s="1043">
        <v>15</v>
      </c>
      <c r="I18" s="1044">
        <f t="shared" si="1"/>
        <v>0.6805555555555555</v>
      </c>
      <c r="J18" s="1045"/>
    </row>
    <row r="19" spans="3:10" s="1037" customFormat="1" ht="16.5" customHeight="1">
      <c r="C19" s="383">
        <f t="shared" si="0"/>
        <v>7</v>
      </c>
      <c r="D19" s="413" t="s">
        <v>483</v>
      </c>
      <c r="E19" s="413" t="s">
        <v>636</v>
      </c>
      <c r="F19" s="1155" t="s">
        <v>382</v>
      </c>
      <c r="G19" s="383" t="s">
        <v>637</v>
      </c>
      <c r="H19" s="1038">
        <v>55</v>
      </c>
      <c r="I19" s="1039">
        <f t="shared" si="1"/>
        <v>0.6909722222222221</v>
      </c>
      <c r="J19" s="413"/>
    </row>
    <row r="20" spans="3:10" s="327" customFormat="1" ht="16.5" customHeight="1">
      <c r="C20" s="325">
        <f t="shared" si="0"/>
        <v>8</v>
      </c>
      <c r="D20" s="1045" t="s">
        <v>483</v>
      </c>
      <c r="E20" s="1045" t="s">
        <v>644</v>
      </c>
      <c r="F20" s="1156" t="s">
        <v>382</v>
      </c>
      <c r="G20" s="325"/>
      <c r="H20" s="1043"/>
      <c r="I20" s="1044">
        <f t="shared" si="1"/>
        <v>0.7291666666666665</v>
      </c>
      <c r="J20" s="1045"/>
    </row>
    <row r="21" spans="3:10" s="1037" customFormat="1" ht="16.5" customHeight="1">
      <c r="C21" s="383"/>
      <c r="D21" s="413"/>
      <c r="E21" s="413"/>
      <c r="F21" s="1155"/>
      <c r="G21" s="383"/>
      <c r="H21" s="1038"/>
      <c r="I21" s="1039"/>
      <c r="J21" s="413"/>
    </row>
    <row r="22" s="1032" customFormat="1" ht="16.5" customHeight="1"/>
    <row r="23" spans="1:10" s="1035" customFormat="1" ht="16.5" customHeight="1">
      <c r="A23" s="1033"/>
      <c r="B23" s="1845" t="s">
        <v>645</v>
      </c>
      <c r="C23" s="1846"/>
      <c r="D23" s="1846"/>
      <c r="E23" s="1846"/>
      <c r="F23" s="1846"/>
      <c r="G23" s="1846"/>
      <c r="H23" s="1846"/>
      <c r="I23" s="1846"/>
      <c r="J23" s="1034"/>
    </row>
    <row r="24" spans="5:6" s="327" customFormat="1" ht="16.5" customHeight="1">
      <c r="E24" s="1036"/>
      <c r="F24" s="1154"/>
    </row>
    <row r="25" spans="3:10" s="1037" customFormat="1" ht="16.5" customHeight="1">
      <c r="C25" s="383">
        <f>C20+1</f>
        <v>9</v>
      </c>
      <c r="D25" s="413" t="s">
        <v>483</v>
      </c>
      <c r="E25" s="413" t="s">
        <v>646</v>
      </c>
      <c r="F25" s="1155" t="s">
        <v>382</v>
      </c>
      <c r="G25" s="383" t="s">
        <v>639</v>
      </c>
      <c r="H25" s="1038">
        <v>15</v>
      </c>
      <c r="I25" s="1039">
        <f>TIME(19,0,0)</f>
        <v>0.7916666666666666</v>
      </c>
      <c r="J25" s="413"/>
    </row>
    <row r="26" spans="2:24" s="1049" customFormat="1" ht="16.5" customHeight="1">
      <c r="B26" s="1050"/>
      <c r="C26" s="325">
        <f>C25+1</f>
        <v>10</v>
      </c>
      <c r="D26" s="318" t="s">
        <v>483</v>
      </c>
      <c r="E26" s="420" t="s">
        <v>640</v>
      </c>
      <c r="F26" s="1156" t="s">
        <v>382</v>
      </c>
      <c r="G26" s="318" t="s">
        <v>668</v>
      </c>
      <c r="H26" s="420">
        <v>135</v>
      </c>
      <c r="I26" s="1044">
        <f>I25+TIME(0,H25,0)</f>
        <v>0.8020833333333333</v>
      </c>
      <c r="J26" s="1051"/>
      <c r="K26" s="1051"/>
      <c r="L26" s="1051"/>
      <c r="M26" s="1052"/>
      <c r="N26" s="1052"/>
      <c r="O26" s="1052"/>
      <c r="P26" s="1052"/>
      <c r="Q26" s="1053"/>
      <c r="R26" s="1051"/>
      <c r="S26" s="1051"/>
      <c r="T26" s="1051"/>
      <c r="U26" s="1054"/>
      <c r="V26" s="1054"/>
      <c r="W26" s="1054"/>
      <c r="X26" s="1054"/>
    </row>
    <row r="27" spans="3:10" s="1037" customFormat="1" ht="16.5" customHeight="1">
      <c r="C27" s="383">
        <f>C26+1</f>
        <v>11</v>
      </c>
      <c r="D27" s="413"/>
      <c r="E27" s="413" t="s">
        <v>647</v>
      </c>
      <c r="F27" s="1155" t="s">
        <v>384</v>
      </c>
      <c r="G27" s="383"/>
      <c r="H27" s="1038"/>
      <c r="I27" s="1039">
        <f>I26+TIME(0,H26,0)</f>
        <v>0.8958333333333333</v>
      </c>
      <c r="J27" s="413"/>
    </row>
    <row r="28" spans="2:24" s="1049" customFormat="1" ht="16.5" customHeight="1">
      <c r="B28" s="1050"/>
      <c r="C28" s="325"/>
      <c r="D28" s="318"/>
      <c r="E28" s="420"/>
      <c r="F28" s="1157"/>
      <c r="G28" s="318"/>
      <c r="H28" s="420"/>
      <c r="I28" s="1044"/>
      <c r="J28" s="1051"/>
      <c r="K28" s="1051"/>
      <c r="L28" s="1051"/>
      <c r="M28" s="1052"/>
      <c r="N28" s="1052"/>
      <c r="O28" s="1052"/>
      <c r="P28" s="1052"/>
      <c r="Q28" s="1053"/>
      <c r="R28" s="1051"/>
      <c r="S28" s="1051"/>
      <c r="T28" s="1051"/>
      <c r="U28" s="1054"/>
      <c r="V28" s="1054"/>
      <c r="W28" s="1054"/>
      <c r="X28" s="1054"/>
    </row>
    <row r="29" s="1032" customFormat="1" ht="16.5" customHeight="1"/>
    <row r="30" spans="1:10" s="1035" customFormat="1" ht="16.5" customHeight="1">
      <c r="A30" s="1033"/>
      <c r="B30" s="1845" t="s">
        <v>669</v>
      </c>
      <c r="C30" s="1846"/>
      <c r="D30" s="1846"/>
      <c r="E30" s="1846"/>
      <c r="F30" s="1846"/>
      <c r="G30" s="1846"/>
      <c r="H30" s="1846"/>
      <c r="I30" s="1846"/>
      <c r="J30" s="1034"/>
    </row>
    <row r="31" spans="5:6" s="327" customFormat="1" ht="16.5" customHeight="1">
      <c r="E31" s="1036"/>
      <c r="F31" s="1154"/>
    </row>
    <row r="32" spans="3:10" s="1037" customFormat="1" ht="16.5" customHeight="1">
      <c r="C32" s="383">
        <f>C27+1</f>
        <v>12</v>
      </c>
      <c r="D32" s="413" t="s">
        <v>483</v>
      </c>
      <c r="E32" s="413" t="s">
        <v>643</v>
      </c>
      <c r="F32" s="1155" t="s">
        <v>382</v>
      </c>
      <c r="G32" s="383" t="s">
        <v>639</v>
      </c>
      <c r="H32" s="1038">
        <v>0</v>
      </c>
      <c r="I32" s="1039">
        <f>TIME(15,30,0)</f>
        <v>0.6458333333333334</v>
      </c>
      <c r="J32" s="413"/>
    </row>
    <row r="33" spans="2:24" s="1049" customFormat="1" ht="16.5" customHeight="1">
      <c r="B33" s="1050"/>
      <c r="C33" s="325">
        <f>C32+1</f>
        <v>13</v>
      </c>
      <c r="D33" s="318" t="s">
        <v>483</v>
      </c>
      <c r="E33" s="420" t="s">
        <v>55</v>
      </c>
      <c r="F33" s="1156" t="s">
        <v>382</v>
      </c>
      <c r="G33" s="318" t="s">
        <v>56</v>
      </c>
      <c r="H33" s="1043">
        <v>40</v>
      </c>
      <c r="I33" s="1044">
        <f>I32+TIME(0,H32,0)</f>
        <v>0.6458333333333334</v>
      </c>
      <c r="J33" s="1051"/>
      <c r="K33" s="1051"/>
      <c r="L33" s="1051"/>
      <c r="M33" s="1052"/>
      <c r="N33" s="1052"/>
      <c r="O33" s="1052"/>
      <c r="P33" s="1052"/>
      <c r="Q33" s="1053"/>
      <c r="R33" s="1051"/>
      <c r="S33" s="1051"/>
      <c r="T33" s="1051"/>
      <c r="U33" s="1054"/>
      <c r="V33" s="1054"/>
      <c r="W33" s="1054"/>
      <c r="X33" s="1054"/>
    </row>
    <row r="34" spans="3:10" s="1037" customFormat="1" ht="27" customHeight="1">
      <c r="C34" s="1038">
        <f>C33+1</f>
        <v>14</v>
      </c>
      <c r="D34" s="413" t="s">
        <v>483</v>
      </c>
      <c r="E34" s="1338" t="s">
        <v>57</v>
      </c>
      <c r="F34" s="1170" t="s">
        <v>382</v>
      </c>
      <c r="G34" s="1038" t="s">
        <v>58</v>
      </c>
      <c r="H34" s="1038">
        <v>50</v>
      </c>
      <c r="I34" s="1039">
        <f>I33+TIME(0,H33,0)</f>
        <v>0.6736111111111112</v>
      </c>
      <c r="J34" s="413"/>
    </row>
    <row r="35" spans="2:24" s="1049" customFormat="1" ht="16.5" customHeight="1">
      <c r="B35" s="1050"/>
      <c r="C35" s="325">
        <f>C34+1</f>
        <v>15</v>
      </c>
      <c r="D35" s="318" t="s">
        <v>483</v>
      </c>
      <c r="E35" s="420" t="s">
        <v>670</v>
      </c>
      <c r="F35" s="1156" t="s">
        <v>384</v>
      </c>
      <c r="G35" s="318" t="s">
        <v>624</v>
      </c>
      <c r="H35" s="420">
        <v>30</v>
      </c>
      <c r="I35" s="1044">
        <f>I34+TIME(0,H34,0)</f>
        <v>0.7083333333333334</v>
      </c>
      <c r="J35" s="1051"/>
      <c r="K35" s="1051"/>
      <c r="L35" s="1051"/>
      <c r="M35" s="1052"/>
      <c r="N35" s="1052"/>
      <c r="O35" s="1052"/>
      <c r="P35" s="1052"/>
      <c r="Q35" s="1053"/>
      <c r="R35" s="1051"/>
      <c r="S35" s="1051"/>
      <c r="T35" s="1051"/>
      <c r="U35" s="1054"/>
      <c r="V35" s="1054"/>
      <c r="W35" s="1054"/>
      <c r="X35" s="1054"/>
    </row>
    <row r="36" spans="2:24" s="1055" customFormat="1" ht="16.5" customHeight="1">
      <c r="B36" s="1056"/>
      <c r="C36" s="383">
        <f>C35+1</f>
        <v>16</v>
      </c>
      <c r="D36" s="387"/>
      <c r="E36" s="423" t="s">
        <v>644</v>
      </c>
      <c r="F36" s="1158" t="s">
        <v>384</v>
      </c>
      <c r="G36" s="387"/>
      <c r="H36" s="423"/>
      <c r="I36" s="1039">
        <f>I35+TIME(0,H35,0)</f>
        <v>0.7291666666666667</v>
      </c>
      <c r="J36" s="1057"/>
      <c r="K36" s="1057"/>
      <c r="L36" s="1057"/>
      <c r="M36" s="1058"/>
      <c r="N36" s="1058"/>
      <c r="O36" s="1058"/>
      <c r="P36" s="1058"/>
      <c r="Q36" s="1059"/>
      <c r="R36" s="1057"/>
      <c r="S36" s="1057"/>
      <c r="T36" s="1057"/>
      <c r="U36" s="1060"/>
      <c r="V36" s="1060"/>
      <c r="W36" s="1060"/>
      <c r="X36" s="1060"/>
    </row>
    <row r="37" spans="2:24" s="1049" customFormat="1" ht="16.5" customHeight="1">
      <c r="B37" s="1050"/>
      <c r="C37" s="325"/>
      <c r="D37" s="318"/>
      <c r="E37" s="420"/>
      <c r="F37" s="1157"/>
      <c r="G37" s="318"/>
      <c r="H37" s="420"/>
      <c r="I37" s="1044"/>
      <c r="J37" s="1051"/>
      <c r="K37" s="1051"/>
      <c r="L37" s="1051"/>
      <c r="M37" s="1052"/>
      <c r="N37" s="1052"/>
      <c r="O37" s="1052"/>
      <c r="P37" s="1052"/>
      <c r="Q37" s="1053"/>
      <c r="R37" s="1051"/>
      <c r="S37" s="1051"/>
      <c r="T37" s="1051"/>
      <c r="U37" s="1054"/>
      <c r="V37" s="1054"/>
      <c r="W37" s="1054"/>
      <c r="X37" s="1054"/>
    </row>
    <row r="38" s="1032" customFormat="1" ht="16.5" customHeight="1"/>
    <row r="39" spans="1:10" s="1035" customFormat="1" ht="16.5" customHeight="1">
      <c r="A39" s="1033"/>
      <c r="B39" s="1845" t="s">
        <v>648</v>
      </c>
      <c r="C39" s="1846"/>
      <c r="D39" s="1846"/>
      <c r="E39" s="1846"/>
      <c r="F39" s="1846"/>
      <c r="G39" s="1846"/>
      <c r="H39" s="1846"/>
      <c r="I39" s="1846"/>
      <c r="J39" s="1034"/>
    </row>
    <row r="40" spans="5:6" s="327" customFormat="1" ht="16.5" customHeight="1">
      <c r="E40" s="1036"/>
      <c r="F40" s="1154"/>
    </row>
    <row r="41" spans="3:10" s="1037" customFormat="1" ht="16.5" customHeight="1">
      <c r="C41" s="383">
        <f>C36+1</f>
        <v>17</v>
      </c>
      <c r="D41" s="413" t="s">
        <v>483</v>
      </c>
      <c r="E41" s="413" t="s">
        <v>649</v>
      </c>
      <c r="F41" s="1155" t="s">
        <v>382</v>
      </c>
      <c r="G41" s="383" t="s">
        <v>650</v>
      </c>
      <c r="H41" s="1038">
        <v>30</v>
      </c>
      <c r="I41" s="1039">
        <f>TIME(19,0,0)</f>
        <v>0.7916666666666666</v>
      </c>
      <c r="J41" s="413"/>
    </row>
    <row r="42" spans="2:24" s="1049" customFormat="1" ht="16.5" customHeight="1">
      <c r="B42" s="1050"/>
      <c r="C42" s="325">
        <f>C41+1</f>
        <v>18</v>
      </c>
      <c r="D42" s="318" t="s">
        <v>483</v>
      </c>
      <c r="E42" s="420" t="s">
        <v>651</v>
      </c>
      <c r="F42" s="1157" t="s">
        <v>384</v>
      </c>
      <c r="G42" s="318" t="s">
        <v>641</v>
      </c>
      <c r="H42" s="1043">
        <v>120</v>
      </c>
      <c r="I42" s="1044">
        <f>I41+TIME(0,H41,0)</f>
        <v>0.8125</v>
      </c>
      <c r="J42" s="1051"/>
      <c r="K42" s="1051"/>
      <c r="L42" s="1051"/>
      <c r="M42" s="1052"/>
      <c r="N42" s="1052"/>
      <c r="O42" s="1052"/>
      <c r="P42" s="1052"/>
      <c r="Q42" s="1053"/>
      <c r="R42" s="1051"/>
      <c r="S42" s="1051"/>
      <c r="T42" s="1051"/>
      <c r="U42" s="1054"/>
      <c r="V42" s="1054"/>
      <c r="W42" s="1054"/>
      <c r="X42" s="1054"/>
    </row>
    <row r="43" spans="3:10" s="1037" customFormat="1" ht="16.5" customHeight="1">
      <c r="C43" s="383">
        <f>C42+1</f>
        <v>19</v>
      </c>
      <c r="D43" s="413" t="s">
        <v>483</v>
      </c>
      <c r="E43" s="413" t="s">
        <v>647</v>
      </c>
      <c r="F43" s="1155" t="s">
        <v>382</v>
      </c>
      <c r="G43" s="383"/>
      <c r="H43" s="1038"/>
      <c r="I43" s="1039">
        <f>I42+TIME(0,H42,0)</f>
        <v>0.8958333333333334</v>
      </c>
      <c r="J43" s="413"/>
    </row>
    <row r="44" spans="2:24" s="1049" customFormat="1" ht="16.5" customHeight="1">
      <c r="B44" s="1050"/>
      <c r="C44" s="325"/>
      <c r="D44" s="318"/>
      <c r="E44" s="420"/>
      <c r="F44" s="1157"/>
      <c r="G44" s="318"/>
      <c r="H44" s="420"/>
      <c r="I44" s="1044"/>
      <c r="J44" s="1051"/>
      <c r="K44" s="1051"/>
      <c r="L44" s="1051"/>
      <c r="M44" s="1052"/>
      <c r="N44" s="1052"/>
      <c r="O44" s="1052"/>
      <c r="P44" s="1052"/>
      <c r="Q44" s="1053"/>
      <c r="R44" s="1051"/>
      <c r="S44" s="1051"/>
      <c r="T44" s="1051"/>
      <c r="U44" s="1054"/>
      <c r="V44" s="1054"/>
      <c r="W44" s="1054"/>
      <c r="X44" s="1054"/>
    </row>
    <row r="45" s="1032" customFormat="1" ht="16.5" customHeight="1"/>
    <row r="46" spans="1:10" s="1035" customFormat="1" ht="16.5" customHeight="1">
      <c r="A46" s="1033"/>
      <c r="B46" s="1845" t="s">
        <v>652</v>
      </c>
      <c r="C46" s="1846"/>
      <c r="D46" s="1846"/>
      <c r="E46" s="1846"/>
      <c r="F46" s="1846"/>
      <c r="G46" s="1846"/>
      <c r="H46" s="1846"/>
      <c r="I46" s="1846"/>
      <c r="J46" s="1034"/>
    </row>
    <row r="47" spans="5:6" s="327" customFormat="1" ht="16.5" customHeight="1">
      <c r="E47" s="1036"/>
      <c r="F47" s="1154"/>
    </row>
    <row r="48" spans="3:10" s="1037" customFormat="1" ht="16.5" customHeight="1">
      <c r="C48" s="383">
        <f>C43+1</f>
        <v>20</v>
      </c>
      <c r="D48" s="413"/>
      <c r="E48" s="413" t="s">
        <v>653</v>
      </c>
      <c r="F48" s="1155" t="s">
        <v>382</v>
      </c>
      <c r="G48" s="383" t="s">
        <v>624</v>
      </c>
      <c r="H48" s="1038">
        <v>5</v>
      </c>
      <c r="I48" s="1039">
        <f>TIME(8,0,0)</f>
        <v>0.3333333333333333</v>
      </c>
      <c r="J48" s="413"/>
    </row>
    <row r="49" spans="2:23" s="1040" customFormat="1" ht="16.5" customHeight="1">
      <c r="B49" s="1041"/>
      <c r="C49" s="325">
        <f>C48+1</f>
        <v>21</v>
      </c>
      <c r="D49" s="325" t="s">
        <v>654</v>
      </c>
      <c r="E49" s="1045" t="s">
        <v>655</v>
      </c>
      <c r="F49" s="1156" t="s">
        <v>382</v>
      </c>
      <c r="G49" s="325" t="s">
        <v>650</v>
      </c>
      <c r="H49" s="1043">
        <v>110</v>
      </c>
      <c r="I49" s="1044">
        <f>I48+TIME(0,H48,0)</f>
        <v>0.3368055555555555</v>
      </c>
      <c r="J49" s="1045"/>
      <c r="K49" s="327"/>
      <c r="L49" s="327"/>
      <c r="M49" s="327"/>
      <c r="N49" s="327"/>
      <c r="O49" s="327"/>
      <c r="P49" s="327"/>
      <c r="Q49" s="327"/>
      <c r="R49" s="327"/>
      <c r="S49" s="327"/>
      <c r="T49" s="327"/>
      <c r="U49" s="327"/>
      <c r="V49" s="327"/>
      <c r="W49" s="327"/>
    </row>
    <row r="50" spans="3:10" s="1159" customFormat="1" ht="16.5" customHeight="1">
      <c r="C50" s="1160">
        <f>C49+1</f>
        <v>22</v>
      </c>
      <c r="D50" s="1161" t="s">
        <v>657</v>
      </c>
      <c r="E50" s="1161" t="s">
        <v>630</v>
      </c>
      <c r="F50" s="1162" t="s">
        <v>382</v>
      </c>
      <c r="G50" s="1160" t="s">
        <v>624</v>
      </c>
      <c r="H50" s="1160">
        <v>5</v>
      </c>
      <c r="I50" s="1163">
        <f>I49+TIME(0,H49,0)</f>
        <v>0.4131944444444444</v>
      </c>
      <c r="J50" s="1161"/>
    </row>
    <row r="51" spans="2:24" s="1049" customFormat="1" ht="16.5" customHeight="1">
      <c r="B51" s="1050"/>
      <c r="C51" s="325">
        <f>C50+1</f>
        <v>23</v>
      </c>
      <c r="D51" s="318" t="s">
        <v>483</v>
      </c>
      <c r="E51" s="420" t="s">
        <v>656</v>
      </c>
      <c r="F51" s="1156" t="s">
        <v>384</v>
      </c>
      <c r="G51" s="318"/>
      <c r="H51" s="420"/>
      <c r="I51" s="1044">
        <f>I50+TIME(0,H50,0)</f>
        <v>0.41666666666666663</v>
      </c>
      <c r="J51" s="1051"/>
      <c r="K51" s="1051"/>
      <c r="L51" s="1051"/>
      <c r="M51" s="1052"/>
      <c r="N51" s="1052"/>
      <c r="O51" s="1052"/>
      <c r="P51" s="1052"/>
      <c r="Q51" s="1053"/>
      <c r="R51" s="1051"/>
      <c r="S51" s="1051"/>
      <c r="T51" s="1051"/>
      <c r="U51" s="1054"/>
      <c r="V51" s="1054"/>
      <c r="W51" s="1054"/>
      <c r="X51" s="1054"/>
    </row>
    <row r="52" spans="3:10" s="1037" customFormat="1" ht="16.5" customHeight="1">
      <c r="C52" s="383"/>
      <c r="D52" s="413"/>
      <c r="E52" s="413"/>
      <c r="F52" s="1155"/>
      <c r="G52" s="383"/>
      <c r="H52" s="1038"/>
      <c r="I52" s="1039"/>
      <c r="J52" s="413"/>
    </row>
    <row r="53" s="1032" customFormat="1" ht="16.5" customHeight="1"/>
    <row r="54" spans="1:10" s="1035" customFormat="1" ht="16.5" customHeight="1">
      <c r="A54" s="1033"/>
      <c r="B54" s="1845" t="s">
        <v>658</v>
      </c>
      <c r="C54" s="1846"/>
      <c r="D54" s="1846"/>
      <c r="E54" s="1846"/>
      <c r="F54" s="1846"/>
      <c r="G54" s="1846"/>
      <c r="H54" s="1846"/>
      <c r="I54" s="1846"/>
      <c r="J54" s="1034"/>
    </row>
    <row r="55" spans="5:6" s="327" customFormat="1" ht="16.5" customHeight="1">
      <c r="E55" s="1036"/>
      <c r="F55" s="1154"/>
    </row>
    <row r="56" spans="3:10" s="1037" customFormat="1" ht="16.5" customHeight="1">
      <c r="C56" s="383">
        <f>C51+1</f>
        <v>24</v>
      </c>
      <c r="D56" s="413" t="s">
        <v>483</v>
      </c>
      <c r="E56" s="413" t="s">
        <v>659</v>
      </c>
      <c r="F56" s="1155" t="s">
        <v>382</v>
      </c>
      <c r="G56" s="383" t="s">
        <v>639</v>
      </c>
      <c r="H56" s="1038">
        <v>10</v>
      </c>
      <c r="I56" s="1039">
        <f>TIME(8,0,0)</f>
        <v>0.3333333333333333</v>
      </c>
      <c r="J56" s="413"/>
    </row>
    <row r="57" spans="2:24" s="1049" customFormat="1" ht="16.5" customHeight="1">
      <c r="B57" s="1050"/>
      <c r="C57" s="325">
        <f>C56+1</f>
        <v>25</v>
      </c>
      <c r="D57" s="318" t="s">
        <v>483</v>
      </c>
      <c r="E57" s="420" t="s">
        <v>660</v>
      </c>
      <c r="F57" s="1156" t="s">
        <v>382</v>
      </c>
      <c r="G57" s="318" t="s">
        <v>641</v>
      </c>
      <c r="H57" s="420">
        <v>110</v>
      </c>
      <c r="I57" s="1044">
        <f>I56+TIME(0,H56,0)</f>
        <v>0.34027777777777773</v>
      </c>
      <c r="J57" s="1051"/>
      <c r="K57" s="1051"/>
      <c r="L57" s="1051"/>
      <c r="M57" s="1052"/>
      <c r="N57" s="1052"/>
      <c r="O57" s="1052"/>
      <c r="P57" s="1052"/>
      <c r="Q57" s="1053"/>
      <c r="R57" s="1051"/>
      <c r="S57" s="1051"/>
      <c r="T57" s="1051"/>
      <c r="U57" s="1054"/>
      <c r="V57" s="1054"/>
      <c r="W57" s="1054"/>
      <c r="X57" s="1054"/>
    </row>
    <row r="58" spans="3:10" s="1037" customFormat="1" ht="16.5" customHeight="1">
      <c r="C58" s="383">
        <f>C57+1</f>
        <v>26</v>
      </c>
      <c r="D58" s="413"/>
      <c r="E58" s="413" t="s">
        <v>647</v>
      </c>
      <c r="F58" s="1155" t="s">
        <v>382</v>
      </c>
      <c r="G58" s="383"/>
      <c r="H58" s="1038"/>
      <c r="I58" s="1039">
        <f>I57+TIME(0,H57,0)</f>
        <v>0.41666666666666663</v>
      </c>
      <c r="J58" s="413"/>
    </row>
    <row r="59" spans="1:256" s="327" customFormat="1" ht="16.5" customHeight="1">
      <c r="A59" s="1050"/>
      <c r="B59" s="322"/>
      <c r="C59" s="318"/>
      <c r="D59" s="420"/>
      <c r="E59" s="420"/>
      <c r="F59" s="1164"/>
      <c r="G59" s="420"/>
      <c r="H59" s="1065"/>
      <c r="I59" s="1050"/>
      <c r="J59" s="322"/>
      <c r="K59" s="318"/>
      <c r="L59" s="420"/>
      <c r="M59" s="420"/>
      <c r="N59" s="319"/>
      <c r="O59" s="420"/>
      <c r="P59" s="1065"/>
      <c r="Q59" s="1050"/>
      <c r="R59" s="322"/>
      <c r="S59" s="318"/>
      <c r="T59" s="420"/>
      <c r="U59" s="420"/>
      <c r="V59" s="319"/>
      <c r="W59" s="420"/>
      <c r="X59" s="1065"/>
      <c r="Y59" s="1050"/>
      <c r="Z59" s="322"/>
      <c r="AA59" s="318"/>
      <c r="AB59" s="420"/>
      <c r="AC59" s="420"/>
      <c r="AD59" s="319"/>
      <c r="AE59" s="420"/>
      <c r="AF59" s="1065"/>
      <c r="AG59" s="1050"/>
      <c r="AH59" s="322"/>
      <c r="AI59" s="318"/>
      <c r="AJ59" s="420"/>
      <c r="AK59" s="420"/>
      <c r="AL59" s="319"/>
      <c r="AM59" s="420"/>
      <c r="AN59" s="1065"/>
      <c r="AO59" s="1050"/>
      <c r="AP59" s="322"/>
      <c r="AQ59" s="318"/>
      <c r="AR59" s="420"/>
      <c r="AS59" s="420"/>
      <c r="AT59" s="319"/>
      <c r="AU59" s="420"/>
      <c r="AV59" s="1065"/>
      <c r="AW59" s="1050"/>
      <c r="AX59" s="322"/>
      <c r="AY59" s="318"/>
      <c r="AZ59" s="420"/>
      <c r="BA59" s="420"/>
      <c r="BB59" s="319"/>
      <c r="BC59" s="420"/>
      <c r="BD59" s="1065"/>
      <c r="BE59" s="1050"/>
      <c r="BF59" s="322"/>
      <c r="BG59" s="318"/>
      <c r="BH59" s="420"/>
      <c r="BI59" s="420"/>
      <c r="BJ59" s="319"/>
      <c r="BK59" s="420"/>
      <c r="BL59" s="1065"/>
      <c r="BM59" s="1050"/>
      <c r="BN59" s="322"/>
      <c r="BO59" s="318"/>
      <c r="BP59" s="420"/>
      <c r="BQ59" s="420"/>
      <c r="BR59" s="319"/>
      <c r="BS59" s="420"/>
      <c r="BT59" s="1065"/>
      <c r="BU59" s="1050"/>
      <c r="BV59" s="322"/>
      <c r="BW59" s="318"/>
      <c r="BX59" s="420"/>
      <c r="BY59" s="420"/>
      <c r="BZ59" s="319"/>
      <c r="CA59" s="420"/>
      <c r="CB59" s="1065"/>
      <c r="CC59" s="1050"/>
      <c r="CD59" s="322"/>
      <c r="CE59" s="318"/>
      <c r="CF59" s="420"/>
      <c r="CG59" s="420"/>
      <c r="CH59" s="319"/>
      <c r="CI59" s="420"/>
      <c r="CJ59" s="1065"/>
      <c r="CK59" s="1050"/>
      <c r="CL59" s="322"/>
      <c r="CM59" s="318"/>
      <c r="CN59" s="420"/>
      <c r="CO59" s="420"/>
      <c r="CP59" s="319"/>
      <c r="CQ59" s="420"/>
      <c r="CR59" s="1065"/>
      <c r="CS59" s="1050"/>
      <c r="CT59" s="322"/>
      <c r="CU59" s="318"/>
      <c r="CV59" s="420"/>
      <c r="CW59" s="420"/>
      <c r="CX59" s="319"/>
      <c r="CY59" s="420"/>
      <c r="CZ59" s="1065"/>
      <c r="DA59" s="1050"/>
      <c r="DB59" s="322"/>
      <c r="DC59" s="318"/>
      <c r="DD59" s="420"/>
      <c r="DE59" s="420"/>
      <c r="DF59" s="319"/>
      <c r="DG59" s="420"/>
      <c r="DH59" s="1065"/>
      <c r="DI59" s="1050"/>
      <c r="DJ59" s="322"/>
      <c r="DK59" s="318"/>
      <c r="DL59" s="420"/>
      <c r="DM59" s="420"/>
      <c r="DN59" s="319"/>
      <c r="DO59" s="420"/>
      <c r="DP59" s="1065"/>
      <c r="DQ59" s="1050"/>
      <c r="DR59" s="322"/>
      <c r="DS59" s="318"/>
      <c r="DT59" s="420"/>
      <c r="DU59" s="420"/>
      <c r="DV59" s="319"/>
      <c r="DW59" s="420"/>
      <c r="DX59" s="1065"/>
      <c r="DY59" s="1050"/>
      <c r="DZ59" s="322"/>
      <c r="EA59" s="318"/>
      <c r="EB59" s="420"/>
      <c r="EC59" s="420"/>
      <c r="ED59" s="319"/>
      <c r="EE59" s="420"/>
      <c r="EF59" s="1065"/>
      <c r="EG59" s="1050"/>
      <c r="EH59" s="322"/>
      <c r="EI59" s="318"/>
      <c r="EJ59" s="420"/>
      <c r="EK59" s="420"/>
      <c r="EL59" s="319"/>
      <c r="EM59" s="420"/>
      <c r="EN59" s="1065"/>
      <c r="EO59" s="1050"/>
      <c r="EP59" s="322"/>
      <c r="EQ59" s="318"/>
      <c r="ER59" s="420"/>
      <c r="ES59" s="420"/>
      <c r="ET59" s="319"/>
      <c r="EU59" s="420"/>
      <c r="EV59" s="1065"/>
      <c r="EW59" s="1050"/>
      <c r="EX59" s="322"/>
      <c r="EY59" s="318"/>
      <c r="EZ59" s="420"/>
      <c r="FA59" s="420"/>
      <c r="FB59" s="319"/>
      <c r="FC59" s="420"/>
      <c r="FD59" s="1065"/>
      <c r="FE59" s="1050"/>
      <c r="FF59" s="322"/>
      <c r="FG59" s="318"/>
      <c r="FH59" s="420"/>
      <c r="FI59" s="420"/>
      <c r="FJ59" s="319"/>
      <c r="FK59" s="420"/>
      <c r="FL59" s="1065"/>
      <c r="FM59" s="1050"/>
      <c r="FN59" s="322"/>
      <c r="FO59" s="318"/>
      <c r="FP59" s="420"/>
      <c r="FQ59" s="420"/>
      <c r="FR59" s="319"/>
      <c r="FS59" s="420"/>
      <c r="FT59" s="1065"/>
      <c r="FU59" s="1050"/>
      <c r="FV59" s="322"/>
      <c r="FW59" s="318"/>
      <c r="FX59" s="420"/>
      <c r="FY59" s="420"/>
      <c r="FZ59" s="319"/>
      <c r="GA59" s="420"/>
      <c r="GB59" s="1065"/>
      <c r="GC59" s="1050"/>
      <c r="GD59" s="322"/>
      <c r="GE59" s="318"/>
      <c r="GF59" s="420"/>
      <c r="GG59" s="420"/>
      <c r="GH59" s="319"/>
      <c r="GI59" s="420"/>
      <c r="GJ59" s="1065"/>
      <c r="GK59" s="1050"/>
      <c r="GL59" s="322"/>
      <c r="GM59" s="318"/>
      <c r="GN59" s="420"/>
      <c r="GO59" s="420"/>
      <c r="GP59" s="319"/>
      <c r="GQ59" s="420"/>
      <c r="GR59" s="1065"/>
      <c r="GS59" s="1050"/>
      <c r="GT59" s="322"/>
      <c r="GU59" s="318"/>
      <c r="GV59" s="420"/>
      <c r="GW59" s="420"/>
      <c r="GX59" s="319"/>
      <c r="GY59" s="420"/>
      <c r="GZ59" s="1065"/>
      <c r="HA59" s="1050"/>
      <c r="HB59" s="322"/>
      <c r="HC59" s="318"/>
      <c r="HD59" s="420"/>
      <c r="HE59" s="420"/>
      <c r="HF59" s="319"/>
      <c r="HG59" s="420"/>
      <c r="HH59" s="1065"/>
      <c r="HI59" s="1050"/>
      <c r="HJ59" s="322"/>
      <c r="HK59" s="318"/>
      <c r="HL59" s="420"/>
      <c r="HM59" s="420"/>
      <c r="HN59" s="319"/>
      <c r="HO59" s="420"/>
      <c r="HP59" s="1065"/>
      <c r="HQ59" s="1050"/>
      <c r="HR59" s="322"/>
      <c r="HS59" s="318"/>
      <c r="HT59" s="420"/>
      <c r="HU59" s="420"/>
      <c r="HV59" s="319"/>
      <c r="HW59" s="420"/>
      <c r="HX59" s="1065"/>
      <c r="HY59" s="1050"/>
      <c r="HZ59" s="322"/>
      <c r="IA59" s="318"/>
      <c r="IB59" s="420"/>
      <c r="IC59" s="420"/>
      <c r="ID59" s="319"/>
      <c r="IE59" s="420"/>
      <c r="IF59" s="1065"/>
      <c r="IG59" s="1050"/>
      <c r="IH59" s="322"/>
      <c r="II59" s="318"/>
      <c r="IJ59" s="420"/>
      <c r="IK59" s="420"/>
      <c r="IL59" s="319"/>
      <c r="IM59" s="420"/>
      <c r="IN59" s="1065"/>
      <c r="IO59" s="1050"/>
      <c r="IP59" s="322"/>
      <c r="IQ59" s="318"/>
      <c r="IR59" s="420"/>
      <c r="IS59" s="420"/>
      <c r="IT59" s="319"/>
      <c r="IU59" s="420"/>
      <c r="IV59" s="1065"/>
    </row>
    <row r="60" s="1032" customFormat="1" ht="16.5" customHeight="1"/>
    <row r="61" spans="1:9" s="1061" customFormat="1" ht="16.5" customHeight="1">
      <c r="A61" s="1033"/>
      <c r="B61" s="1845" t="s">
        <v>661</v>
      </c>
      <c r="C61" s="1846"/>
      <c r="D61" s="1846"/>
      <c r="E61" s="1846"/>
      <c r="F61" s="1846"/>
      <c r="G61" s="1846"/>
      <c r="H61" s="1846"/>
      <c r="I61" s="1846"/>
    </row>
    <row r="62" spans="1:9" s="327" customFormat="1" ht="16.5" customHeight="1">
      <c r="A62" s="1050"/>
      <c r="B62" s="1062"/>
      <c r="C62" s="1063"/>
      <c r="D62" s="1063"/>
      <c r="E62" s="1063"/>
      <c r="F62" s="1165"/>
      <c r="G62" s="1063"/>
      <c r="H62" s="1063"/>
      <c r="I62" s="1063"/>
    </row>
    <row r="63" spans="3:256" s="1037" customFormat="1" ht="16.5" customHeight="1">
      <c r="C63" s="383">
        <f>C58+1</f>
        <v>27</v>
      </c>
      <c r="D63" s="413" t="s">
        <v>483</v>
      </c>
      <c r="E63" s="413" t="s">
        <v>653</v>
      </c>
      <c r="F63" s="1155" t="s">
        <v>382</v>
      </c>
      <c r="G63" s="383" t="s">
        <v>650</v>
      </c>
      <c r="H63" s="1038">
        <v>0</v>
      </c>
      <c r="I63" s="1039">
        <f>TIME(10,30,0)</f>
        <v>0.4375</v>
      </c>
      <c r="J63" s="386"/>
      <c r="K63" s="387"/>
      <c r="L63" s="423"/>
      <c r="M63" s="423"/>
      <c r="N63" s="398"/>
      <c r="O63" s="423"/>
      <c r="P63" s="1064"/>
      <c r="Q63" s="1056"/>
      <c r="R63" s="386"/>
      <c r="S63" s="387"/>
      <c r="T63" s="423"/>
      <c r="U63" s="423"/>
      <c r="V63" s="398"/>
      <c r="W63" s="423"/>
      <c r="X63" s="1064"/>
      <c r="Y63" s="1056"/>
      <c r="Z63" s="386"/>
      <c r="AA63" s="387"/>
      <c r="AB63" s="423"/>
      <c r="AC63" s="423"/>
      <c r="AD63" s="398"/>
      <c r="AE63" s="423"/>
      <c r="AF63" s="1064"/>
      <c r="AG63" s="1056"/>
      <c r="AH63" s="386"/>
      <c r="AI63" s="387"/>
      <c r="AJ63" s="423"/>
      <c r="AK63" s="423"/>
      <c r="AL63" s="398"/>
      <c r="AM63" s="423"/>
      <c r="AN63" s="1064"/>
      <c r="AO63" s="1056"/>
      <c r="AP63" s="386"/>
      <c r="AQ63" s="387"/>
      <c r="AR63" s="423"/>
      <c r="AS63" s="423"/>
      <c r="AT63" s="398"/>
      <c r="AU63" s="423"/>
      <c r="AV63" s="1064"/>
      <c r="AW63" s="1056"/>
      <c r="AX63" s="386"/>
      <c r="AY63" s="387"/>
      <c r="AZ63" s="423"/>
      <c r="BA63" s="423"/>
      <c r="BB63" s="398"/>
      <c r="BC63" s="423"/>
      <c r="BD63" s="1064"/>
      <c r="BE63" s="1056"/>
      <c r="BF63" s="386"/>
      <c r="BG63" s="387"/>
      <c r="BH63" s="423"/>
      <c r="BI63" s="423"/>
      <c r="BJ63" s="398"/>
      <c r="BK63" s="423"/>
      <c r="BL63" s="1064"/>
      <c r="BM63" s="1056"/>
      <c r="BN63" s="386"/>
      <c r="BO63" s="387"/>
      <c r="BP63" s="423"/>
      <c r="BQ63" s="423"/>
      <c r="BR63" s="398"/>
      <c r="BS63" s="423"/>
      <c r="BT63" s="1064"/>
      <c r="BU63" s="1056"/>
      <c r="BV63" s="386"/>
      <c r="BW63" s="387"/>
      <c r="BX63" s="423"/>
      <c r="BY63" s="423"/>
      <c r="BZ63" s="398"/>
      <c r="CA63" s="423"/>
      <c r="CB63" s="1064"/>
      <c r="CC63" s="1056"/>
      <c r="CD63" s="386"/>
      <c r="CE63" s="387"/>
      <c r="CF63" s="423"/>
      <c r="CG63" s="423"/>
      <c r="CH63" s="398"/>
      <c r="CI63" s="423"/>
      <c r="CJ63" s="1064"/>
      <c r="CK63" s="1056"/>
      <c r="CL63" s="386"/>
      <c r="CM63" s="387"/>
      <c r="CN63" s="423"/>
      <c r="CO63" s="423"/>
      <c r="CP63" s="398"/>
      <c r="CQ63" s="423"/>
      <c r="CR63" s="1064"/>
      <c r="CS63" s="1056"/>
      <c r="CT63" s="386"/>
      <c r="CU63" s="387"/>
      <c r="CV63" s="423"/>
      <c r="CW63" s="423"/>
      <c r="CX63" s="398"/>
      <c r="CY63" s="423"/>
      <c r="CZ63" s="1064"/>
      <c r="DA63" s="1056"/>
      <c r="DB63" s="386"/>
      <c r="DC63" s="387"/>
      <c r="DD63" s="423"/>
      <c r="DE63" s="423"/>
      <c r="DF63" s="398"/>
      <c r="DG63" s="423"/>
      <c r="DH63" s="1064"/>
      <c r="DI63" s="1056"/>
      <c r="DJ63" s="386"/>
      <c r="DK63" s="387"/>
      <c r="DL63" s="423"/>
      <c r="DM63" s="423"/>
      <c r="DN63" s="398"/>
      <c r="DO63" s="423"/>
      <c r="DP63" s="1064"/>
      <c r="DQ63" s="1056"/>
      <c r="DR63" s="386"/>
      <c r="DS63" s="387"/>
      <c r="DT63" s="423"/>
      <c r="DU63" s="423"/>
      <c r="DV63" s="398"/>
      <c r="DW63" s="423"/>
      <c r="DX63" s="1064"/>
      <c r="DY63" s="1056"/>
      <c r="DZ63" s="386"/>
      <c r="EA63" s="387"/>
      <c r="EB63" s="423"/>
      <c r="EC63" s="423"/>
      <c r="ED63" s="398"/>
      <c r="EE63" s="423"/>
      <c r="EF63" s="1064"/>
      <c r="EG63" s="1056"/>
      <c r="EH63" s="386"/>
      <c r="EI63" s="387"/>
      <c r="EJ63" s="423"/>
      <c r="EK63" s="423"/>
      <c r="EL63" s="398"/>
      <c r="EM63" s="423"/>
      <c r="EN63" s="1064"/>
      <c r="EO63" s="1056"/>
      <c r="EP63" s="386"/>
      <c r="EQ63" s="387"/>
      <c r="ER63" s="423"/>
      <c r="ES63" s="423"/>
      <c r="ET63" s="398"/>
      <c r="EU63" s="423"/>
      <c r="EV63" s="1064"/>
      <c r="EW63" s="1056"/>
      <c r="EX63" s="386"/>
      <c r="EY63" s="387"/>
      <c r="EZ63" s="423"/>
      <c r="FA63" s="423"/>
      <c r="FB63" s="398"/>
      <c r="FC63" s="423"/>
      <c r="FD63" s="1064"/>
      <c r="FE63" s="1056"/>
      <c r="FF63" s="386"/>
      <c r="FG63" s="387"/>
      <c r="FH63" s="423"/>
      <c r="FI63" s="423"/>
      <c r="FJ63" s="398"/>
      <c r="FK63" s="423"/>
      <c r="FL63" s="1064"/>
      <c r="FM63" s="1056"/>
      <c r="FN63" s="386"/>
      <c r="FO63" s="387"/>
      <c r="FP63" s="423"/>
      <c r="FQ63" s="423"/>
      <c r="FR63" s="398"/>
      <c r="FS63" s="423"/>
      <c r="FT63" s="1064"/>
      <c r="FU63" s="1056"/>
      <c r="FV63" s="386"/>
      <c r="FW63" s="387"/>
      <c r="FX63" s="423"/>
      <c r="FY63" s="423"/>
      <c r="FZ63" s="398"/>
      <c r="GA63" s="423"/>
      <c r="GB63" s="1064"/>
      <c r="GC63" s="1056"/>
      <c r="GD63" s="386"/>
      <c r="GE63" s="387"/>
      <c r="GF63" s="423"/>
      <c r="GG63" s="423"/>
      <c r="GH63" s="398"/>
      <c r="GI63" s="423"/>
      <c r="GJ63" s="1064"/>
      <c r="GK63" s="1056"/>
      <c r="GL63" s="386"/>
      <c r="GM63" s="387"/>
      <c r="GN63" s="423"/>
      <c r="GO63" s="423"/>
      <c r="GP63" s="398"/>
      <c r="GQ63" s="423"/>
      <c r="GR63" s="1064"/>
      <c r="GS63" s="1056"/>
      <c r="GT63" s="386"/>
      <c r="GU63" s="387"/>
      <c r="GV63" s="423"/>
      <c r="GW63" s="423"/>
      <c r="GX63" s="398"/>
      <c r="GY63" s="423"/>
      <c r="GZ63" s="1064"/>
      <c r="HA63" s="1056"/>
      <c r="HB63" s="386"/>
      <c r="HC63" s="387"/>
      <c r="HD63" s="423"/>
      <c r="HE63" s="423"/>
      <c r="HF63" s="398"/>
      <c r="HG63" s="423"/>
      <c r="HH63" s="1064"/>
      <c r="HI63" s="1056"/>
      <c r="HJ63" s="386"/>
      <c r="HK63" s="387"/>
      <c r="HL63" s="423"/>
      <c r="HM63" s="423"/>
      <c r="HN63" s="398"/>
      <c r="HO63" s="423"/>
      <c r="HP63" s="1064"/>
      <c r="HQ63" s="1056"/>
      <c r="HR63" s="386"/>
      <c r="HS63" s="387"/>
      <c r="HT63" s="423"/>
      <c r="HU63" s="423"/>
      <c r="HV63" s="398"/>
      <c r="HW63" s="423"/>
      <c r="HX63" s="1064"/>
      <c r="HY63" s="1056"/>
      <c r="HZ63" s="386"/>
      <c r="IA63" s="387"/>
      <c r="IB63" s="423"/>
      <c r="IC63" s="423"/>
      <c r="ID63" s="398"/>
      <c r="IE63" s="423"/>
      <c r="IF63" s="1064"/>
      <c r="IG63" s="1056"/>
      <c r="IH63" s="386"/>
      <c r="II63" s="387"/>
      <c r="IJ63" s="423"/>
      <c r="IK63" s="423"/>
      <c r="IL63" s="398"/>
      <c r="IM63" s="423"/>
      <c r="IN63" s="1064"/>
      <c r="IO63" s="1056"/>
      <c r="IP63" s="386"/>
      <c r="IQ63" s="387"/>
      <c r="IR63" s="423"/>
      <c r="IS63" s="423"/>
      <c r="IT63" s="398"/>
      <c r="IU63" s="423"/>
      <c r="IV63" s="1064"/>
    </row>
    <row r="64" spans="3:256" s="327" customFormat="1" ht="16.5" customHeight="1">
      <c r="C64" s="325">
        <f>C63+1</f>
        <v>28</v>
      </c>
      <c r="D64" s="1045" t="s">
        <v>483</v>
      </c>
      <c r="E64" s="1045" t="s">
        <v>662</v>
      </c>
      <c r="F64" s="1156" t="s">
        <v>382</v>
      </c>
      <c r="G64" s="325" t="s">
        <v>379</v>
      </c>
      <c r="H64" s="1043">
        <v>45</v>
      </c>
      <c r="I64" s="1044">
        <f>I63+TIME(0,H63,0)</f>
        <v>0.4375</v>
      </c>
      <c r="J64" s="322"/>
      <c r="K64" s="318"/>
      <c r="L64" s="420"/>
      <c r="M64" s="420"/>
      <c r="N64" s="319"/>
      <c r="O64" s="420"/>
      <c r="P64" s="1065"/>
      <c r="Q64" s="1050"/>
      <c r="R64" s="322"/>
      <c r="S64" s="318"/>
      <c r="T64" s="420"/>
      <c r="U64" s="420"/>
      <c r="V64" s="319"/>
      <c r="W64" s="420"/>
      <c r="X64" s="1065"/>
      <c r="Y64" s="1050"/>
      <c r="Z64" s="322"/>
      <c r="AA64" s="318"/>
      <c r="AB64" s="420"/>
      <c r="AC64" s="420"/>
      <c r="AD64" s="319"/>
      <c r="AE64" s="420"/>
      <c r="AF64" s="1065"/>
      <c r="AG64" s="1050"/>
      <c r="AH64" s="322"/>
      <c r="AI64" s="318"/>
      <c r="AJ64" s="420"/>
      <c r="AK64" s="420"/>
      <c r="AL64" s="319"/>
      <c r="AM64" s="420"/>
      <c r="AN64" s="1065"/>
      <c r="AO64" s="1050"/>
      <c r="AP64" s="322"/>
      <c r="AQ64" s="318"/>
      <c r="AR64" s="420"/>
      <c r="AS64" s="420"/>
      <c r="AT64" s="319"/>
      <c r="AU64" s="420"/>
      <c r="AV64" s="1065"/>
      <c r="AW64" s="1050"/>
      <c r="AX64" s="322"/>
      <c r="AY64" s="318"/>
      <c r="AZ64" s="420"/>
      <c r="BA64" s="420"/>
      <c r="BB64" s="319"/>
      <c r="BC64" s="420"/>
      <c r="BD64" s="1065"/>
      <c r="BE64" s="1050"/>
      <c r="BF64" s="322"/>
      <c r="BG64" s="318"/>
      <c r="BH64" s="420"/>
      <c r="BI64" s="420"/>
      <c r="BJ64" s="319"/>
      <c r="BK64" s="420"/>
      <c r="BL64" s="1065"/>
      <c r="BM64" s="1050"/>
      <c r="BN64" s="322"/>
      <c r="BO64" s="318"/>
      <c r="BP64" s="420"/>
      <c r="BQ64" s="420"/>
      <c r="BR64" s="319"/>
      <c r="BS64" s="420"/>
      <c r="BT64" s="1065"/>
      <c r="BU64" s="1050"/>
      <c r="BV64" s="322"/>
      <c r="BW64" s="318"/>
      <c r="BX64" s="420"/>
      <c r="BY64" s="420"/>
      <c r="BZ64" s="319"/>
      <c r="CA64" s="420"/>
      <c r="CB64" s="1065"/>
      <c r="CC64" s="1050"/>
      <c r="CD64" s="322"/>
      <c r="CE64" s="318"/>
      <c r="CF64" s="420"/>
      <c r="CG64" s="420"/>
      <c r="CH64" s="319"/>
      <c r="CI64" s="420"/>
      <c r="CJ64" s="1065"/>
      <c r="CK64" s="1050"/>
      <c r="CL64" s="322"/>
      <c r="CM64" s="318"/>
      <c r="CN64" s="420"/>
      <c r="CO64" s="420"/>
      <c r="CP64" s="319"/>
      <c r="CQ64" s="420"/>
      <c r="CR64" s="1065"/>
      <c r="CS64" s="1050"/>
      <c r="CT64" s="322"/>
      <c r="CU64" s="318"/>
      <c r="CV64" s="420"/>
      <c r="CW64" s="420"/>
      <c r="CX64" s="319"/>
      <c r="CY64" s="420"/>
      <c r="CZ64" s="1065"/>
      <c r="DA64" s="1050"/>
      <c r="DB64" s="322"/>
      <c r="DC64" s="318"/>
      <c r="DD64" s="420"/>
      <c r="DE64" s="420"/>
      <c r="DF64" s="319"/>
      <c r="DG64" s="420"/>
      <c r="DH64" s="1065"/>
      <c r="DI64" s="1050"/>
      <c r="DJ64" s="322"/>
      <c r="DK64" s="318"/>
      <c r="DL64" s="420"/>
      <c r="DM64" s="420"/>
      <c r="DN64" s="319"/>
      <c r="DO64" s="420"/>
      <c r="DP64" s="1065"/>
      <c r="DQ64" s="1050"/>
      <c r="DR64" s="322"/>
      <c r="DS64" s="318"/>
      <c r="DT64" s="420"/>
      <c r="DU64" s="420"/>
      <c r="DV64" s="319"/>
      <c r="DW64" s="420"/>
      <c r="DX64" s="1065"/>
      <c r="DY64" s="1050"/>
      <c r="DZ64" s="322"/>
      <c r="EA64" s="318"/>
      <c r="EB64" s="420"/>
      <c r="EC64" s="420"/>
      <c r="ED64" s="319"/>
      <c r="EE64" s="420"/>
      <c r="EF64" s="1065"/>
      <c r="EG64" s="1050"/>
      <c r="EH64" s="322"/>
      <c r="EI64" s="318"/>
      <c r="EJ64" s="420"/>
      <c r="EK64" s="420"/>
      <c r="EL64" s="319"/>
      <c r="EM64" s="420"/>
      <c r="EN64" s="1065"/>
      <c r="EO64" s="1050"/>
      <c r="EP64" s="322"/>
      <c r="EQ64" s="318"/>
      <c r="ER64" s="420"/>
      <c r="ES64" s="420"/>
      <c r="ET64" s="319"/>
      <c r="EU64" s="420"/>
      <c r="EV64" s="1065"/>
      <c r="EW64" s="1050"/>
      <c r="EX64" s="322"/>
      <c r="EY64" s="318"/>
      <c r="EZ64" s="420"/>
      <c r="FA64" s="420"/>
      <c r="FB64" s="319"/>
      <c r="FC64" s="420"/>
      <c r="FD64" s="1065"/>
      <c r="FE64" s="1050"/>
      <c r="FF64" s="322"/>
      <c r="FG64" s="318"/>
      <c r="FH64" s="420"/>
      <c r="FI64" s="420"/>
      <c r="FJ64" s="319"/>
      <c r="FK64" s="420"/>
      <c r="FL64" s="1065"/>
      <c r="FM64" s="1050"/>
      <c r="FN64" s="322"/>
      <c r="FO64" s="318"/>
      <c r="FP64" s="420"/>
      <c r="FQ64" s="420"/>
      <c r="FR64" s="319"/>
      <c r="FS64" s="420"/>
      <c r="FT64" s="1065"/>
      <c r="FU64" s="1050"/>
      <c r="FV64" s="322"/>
      <c r="FW64" s="318"/>
      <c r="FX64" s="420"/>
      <c r="FY64" s="420"/>
      <c r="FZ64" s="319"/>
      <c r="GA64" s="420"/>
      <c r="GB64" s="1065"/>
      <c r="GC64" s="1050"/>
      <c r="GD64" s="322"/>
      <c r="GE64" s="318"/>
      <c r="GF64" s="420"/>
      <c r="GG64" s="420"/>
      <c r="GH64" s="319"/>
      <c r="GI64" s="420"/>
      <c r="GJ64" s="1065"/>
      <c r="GK64" s="1050"/>
      <c r="GL64" s="322"/>
      <c r="GM64" s="318"/>
      <c r="GN64" s="420"/>
      <c r="GO64" s="420"/>
      <c r="GP64" s="319"/>
      <c r="GQ64" s="420"/>
      <c r="GR64" s="1065"/>
      <c r="GS64" s="1050"/>
      <c r="GT64" s="322"/>
      <c r="GU64" s="318"/>
      <c r="GV64" s="420"/>
      <c r="GW64" s="420"/>
      <c r="GX64" s="319"/>
      <c r="GY64" s="420"/>
      <c r="GZ64" s="1065"/>
      <c r="HA64" s="1050"/>
      <c r="HB64" s="322"/>
      <c r="HC64" s="318"/>
      <c r="HD64" s="420"/>
      <c r="HE64" s="420"/>
      <c r="HF64" s="319"/>
      <c r="HG64" s="420"/>
      <c r="HH64" s="1065"/>
      <c r="HI64" s="1050"/>
      <c r="HJ64" s="322"/>
      <c r="HK64" s="318"/>
      <c r="HL64" s="420"/>
      <c r="HM64" s="420"/>
      <c r="HN64" s="319"/>
      <c r="HO64" s="420"/>
      <c r="HP64" s="1065"/>
      <c r="HQ64" s="1050"/>
      <c r="HR64" s="322"/>
      <c r="HS64" s="318"/>
      <c r="HT64" s="420"/>
      <c r="HU64" s="420"/>
      <c r="HV64" s="319"/>
      <c r="HW64" s="420"/>
      <c r="HX64" s="1065"/>
      <c r="HY64" s="1050"/>
      <c r="HZ64" s="322"/>
      <c r="IA64" s="318"/>
      <c r="IB64" s="420"/>
      <c r="IC64" s="420"/>
      <c r="ID64" s="319"/>
      <c r="IE64" s="420"/>
      <c r="IF64" s="1065"/>
      <c r="IG64" s="1050"/>
      <c r="IH64" s="322"/>
      <c r="II64" s="318"/>
      <c r="IJ64" s="420"/>
      <c r="IK64" s="420"/>
      <c r="IL64" s="319"/>
      <c r="IM64" s="420"/>
      <c r="IN64" s="1065"/>
      <c r="IO64" s="1050"/>
      <c r="IP64" s="322"/>
      <c r="IQ64" s="318"/>
      <c r="IR64" s="420"/>
      <c r="IS64" s="420"/>
      <c r="IT64" s="319"/>
      <c r="IU64" s="420"/>
      <c r="IV64" s="1065"/>
    </row>
    <row r="65" spans="3:256" s="1037" customFormat="1" ht="16.5" customHeight="1">
      <c r="C65" s="383">
        <f>C64+1</f>
        <v>29</v>
      </c>
      <c r="D65" s="413" t="s">
        <v>663</v>
      </c>
      <c r="E65" s="413" t="s">
        <v>664</v>
      </c>
      <c r="F65" s="1155" t="s">
        <v>382</v>
      </c>
      <c r="G65" s="383" t="s">
        <v>665</v>
      </c>
      <c r="H65" s="1038">
        <v>30</v>
      </c>
      <c r="I65" s="1039">
        <f>I64+TIME(0,H64,0)</f>
        <v>0.46875</v>
      </c>
      <c r="J65" s="386"/>
      <c r="K65" s="387"/>
      <c r="L65" s="423"/>
      <c r="M65" s="423"/>
      <c r="N65" s="398"/>
      <c r="O65" s="423"/>
      <c r="P65" s="1064"/>
      <c r="Q65" s="1056"/>
      <c r="R65" s="386"/>
      <c r="S65" s="387"/>
      <c r="T65" s="423"/>
      <c r="U65" s="423"/>
      <c r="V65" s="398"/>
      <c r="W65" s="423"/>
      <c r="X65" s="1064"/>
      <c r="Y65" s="1056"/>
      <c r="Z65" s="386"/>
      <c r="AA65" s="387"/>
      <c r="AB65" s="423"/>
      <c r="AC65" s="423"/>
      <c r="AD65" s="398"/>
      <c r="AE65" s="423"/>
      <c r="AF65" s="1064"/>
      <c r="AG65" s="1056"/>
      <c r="AH65" s="386"/>
      <c r="AI65" s="387"/>
      <c r="AJ65" s="423"/>
      <c r="AK65" s="423"/>
      <c r="AL65" s="398"/>
      <c r="AM65" s="423"/>
      <c r="AN65" s="1064"/>
      <c r="AO65" s="1056"/>
      <c r="AP65" s="386"/>
      <c r="AQ65" s="387"/>
      <c r="AR65" s="423"/>
      <c r="AS65" s="423"/>
      <c r="AT65" s="398"/>
      <c r="AU65" s="423"/>
      <c r="AV65" s="1064"/>
      <c r="AW65" s="1056"/>
      <c r="AX65" s="386"/>
      <c r="AY65" s="387"/>
      <c r="AZ65" s="423"/>
      <c r="BA65" s="423"/>
      <c r="BB65" s="398"/>
      <c r="BC65" s="423"/>
      <c r="BD65" s="1064"/>
      <c r="BE65" s="1056"/>
      <c r="BF65" s="386"/>
      <c r="BG65" s="387"/>
      <c r="BH65" s="423"/>
      <c r="BI65" s="423"/>
      <c r="BJ65" s="398"/>
      <c r="BK65" s="423"/>
      <c r="BL65" s="1064"/>
      <c r="BM65" s="1056"/>
      <c r="BN65" s="386"/>
      <c r="BO65" s="387"/>
      <c r="BP65" s="423"/>
      <c r="BQ65" s="423"/>
      <c r="BR65" s="398"/>
      <c r="BS65" s="423"/>
      <c r="BT65" s="1064"/>
      <c r="BU65" s="1056"/>
      <c r="BV65" s="386"/>
      <c r="BW65" s="387"/>
      <c r="BX65" s="423"/>
      <c r="BY65" s="423"/>
      <c r="BZ65" s="398"/>
      <c r="CA65" s="423"/>
      <c r="CB65" s="1064"/>
      <c r="CC65" s="1056"/>
      <c r="CD65" s="386"/>
      <c r="CE65" s="387"/>
      <c r="CF65" s="423"/>
      <c r="CG65" s="423"/>
      <c r="CH65" s="398"/>
      <c r="CI65" s="423"/>
      <c r="CJ65" s="1064"/>
      <c r="CK65" s="1056"/>
      <c r="CL65" s="386"/>
      <c r="CM65" s="387"/>
      <c r="CN65" s="423"/>
      <c r="CO65" s="423"/>
      <c r="CP65" s="398"/>
      <c r="CQ65" s="423"/>
      <c r="CR65" s="1064"/>
      <c r="CS65" s="1056"/>
      <c r="CT65" s="386"/>
      <c r="CU65" s="387"/>
      <c r="CV65" s="423"/>
      <c r="CW65" s="423"/>
      <c r="CX65" s="398"/>
      <c r="CY65" s="423"/>
      <c r="CZ65" s="1064"/>
      <c r="DA65" s="1056"/>
      <c r="DB65" s="386"/>
      <c r="DC65" s="387"/>
      <c r="DD65" s="423"/>
      <c r="DE65" s="423"/>
      <c r="DF65" s="398"/>
      <c r="DG65" s="423"/>
      <c r="DH65" s="1064"/>
      <c r="DI65" s="1056"/>
      <c r="DJ65" s="386"/>
      <c r="DK65" s="387"/>
      <c r="DL65" s="423"/>
      <c r="DM65" s="423"/>
      <c r="DN65" s="398"/>
      <c r="DO65" s="423"/>
      <c r="DP65" s="1064"/>
      <c r="DQ65" s="1056"/>
      <c r="DR65" s="386"/>
      <c r="DS65" s="387"/>
      <c r="DT65" s="423"/>
      <c r="DU65" s="423"/>
      <c r="DV65" s="398"/>
      <c r="DW65" s="423"/>
      <c r="DX65" s="1064"/>
      <c r="DY65" s="1056"/>
      <c r="DZ65" s="386"/>
      <c r="EA65" s="387"/>
      <c r="EB65" s="423"/>
      <c r="EC65" s="423"/>
      <c r="ED65" s="398"/>
      <c r="EE65" s="423"/>
      <c r="EF65" s="1064"/>
      <c r="EG65" s="1056"/>
      <c r="EH65" s="386"/>
      <c r="EI65" s="387"/>
      <c r="EJ65" s="423"/>
      <c r="EK65" s="423"/>
      <c r="EL65" s="398"/>
      <c r="EM65" s="423"/>
      <c r="EN65" s="1064"/>
      <c r="EO65" s="1056"/>
      <c r="EP65" s="386"/>
      <c r="EQ65" s="387"/>
      <c r="ER65" s="423"/>
      <c r="ES65" s="423"/>
      <c r="ET65" s="398"/>
      <c r="EU65" s="423"/>
      <c r="EV65" s="1064"/>
      <c r="EW65" s="1056"/>
      <c r="EX65" s="386"/>
      <c r="EY65" s="387"/>
      <c r="EZ65" s="423"/>
      <c r="FA65" s="423"/>
      <c r="FB65" s="398"/>
      <c r="FC65" s="423"/>
      <c r="FD65" s="1064"/>
      <c r="FE65" s="1056"/>
      <c r="FF65" s="386"/>
      <c r="FG65" s="387"/>
      <c r="FH65" s="423"/>
      <c r="FI65" s="423"/>
      <c r="FJ65" s="398"/>
      <c r="FK65" s="423"/>
      <c r="FL65" s="1064"/>
      <c r="FM65" s="1056"/>
      <c r="FN65" s="386"/>
      <c r="FO65" s="387"/>
      <c r="FP65" s="423"/>
      <c r="FQ65" s="423"/>
      <c r="FR65" s="398"/>
      <c r="FS65" s="423"/>
      <c r="FT65" s="1064"/>
      <c r="FU65" s="1056"/>
      <c r="FV65" s="386"/>
      <c r="FW65" s="387"/>
      <c r="FX65" s="423"/>
      <c r="FY65" s="423"/>
      <c r="FZ65" s="398"/>
      <c r="GA65" s="423"/>
      <c r="GB65" s="1064"/>
      <c r="GC65" s="1056"/>
      <c r="GD65" s="386"/>
      <c r="GE65" s="387"/>
      <c r="GF65" s="423"/>
      <c r="GG65" s="423"/>
      <c r="GH65" s="398"/>
      <c r="GI65" s="423"/>
      <c r="GJ65" s="1064"/>
      <c r="GK65" s="1056"/>
      <c r="GL65" s="386"/>
      <c r="GM65" s="387"/>
      <c r="GN65" s="423"/>
      <c r="GO65" s="423"/>
      <c r="GP65" s="398"/>
      <c r="GQ65" s="423"/>
      <c r="GR65" s="1064"/>
      <c r="GS65" s="1056"/>
      <c r="GT65" s="386"/>
      <c r="GU65" s="387"/>
      <c r="GV65" s="423"/>
      <c r="GW65" s="423"/>
      <c r="GX65" s="398"/>
      <c r="GY65" s="423"/>
      <c r="GZ65" s="1064"/>
      <c r="HA65" s="1056"/>
      <c r="HB65" s="386"/>
      <c r="HC65" s="387"/>
      <c r="HD65" s="423"/>
      <c r="HE65" s="423"/>
      <c r="HF65" s="398"/>
      <c r="HG65" s="423"/>
      <c r="HH65" s="1064"/>
      <c r="HI65" s="1056"/>
      <c r="HJ65" s="386"/>
      <c r="HK65" s="387"/>
      <c r="HL65" s="423"/>
      <c r="HM65" s="423"/>
      <c r="HN65" s="398"/>
      <c r="HO65" s="423"/>
      <c r="HP65" s="1064"/>
      <c r="HQ65" s="1056"/>
      <c r="HR65" s="386"/>
      <c r="HS65" s="387"/>
      <c r="HT65" s="423"/>
      <c r="HU65" s="423"/>
      <c r="HV65" s="398"/>
      <c r="HW65" s="423"/>
      <c r="HX65" s="1064"/>
      <c r="HY65" s="1056"/>
      <c r="HZ65" s="386"/>
      <c r="IA65" s="387"/>
      <c r="IB65" s="423"/>
      <c r="IC65" s="423"/>
      <c r="ID65" s="398"/>
      <c r="IE65" s="423"/>
      <c r="IF65" s="1064"/>
      <c r="IG65" s="1056"/>
      <c r="IH65" s="386"/>
      <c r="II65" s="387"/>
      <c r="IJ65" s="423"/>
      <c r="IK65" s="423"/>
      <c r="IL65" s="398"/>
      <c r="IM65" s="423"/>
      <c r="IN65" s="1064"/>
      <c r="IO65" s="1056"/>
      <c r="IP65" s="386"/>
      <c r="IQ65" s="387"/>
      <c r="IR65" s="423"/>
      <c r="IS65" s="423"/>
      <c r="IT65" s="398"/>
      <c r="IU65" s="423"/>
      <c r="IV65" s="1064"/>
    </row>
    <row r="66" spans="3:256" s="327" customFormat="1" ht="16.5" customHeight="1">
      <c r="C66" s="325">
        <f>C65+1</f>
        <v>30</v>
      </c>
      <c r="D66" s="1045" t="s">
        <v>663</v>
      </c>
      <c r="E66" s="1045" t="s">
        <v>666</v>
      </c>
      <c r="F66" s="1156" t="s">
        <v>382</v>
      </c>
      <c r="G66" s="325" t="s">
        <v>628</v>
      </c>
      <c r="H66" s="1043">
        <v>15</v>
      </c>
      <c r="I66" s="1044">
        <f>I65+TIME(0,H65,0)</f>
        <v>0.4895833333333333</v>
      </c>
      <c r="J66" s="322"/>
      <c r="K66" s="318"/>
      <c r="L66" s="420"/>
      <c r="M66" s="420"/>
      <c r="N66" s="319"/>
      <c r="O66" s="420"/>
      <c r="P66" s="1065"/>
      <c r="Q66" s="1050"/>
      <c r="R66" s="322"/>
      <c r="S66" s="318"/>
      <c r="T66" s="420"/>
      <c r="U66" s="420"/>
      <c r="V66" s="319"/>
      <c r="W66" s="420"/>
      <c r="X66" s="1065"/>
      <c r="Y66" s="1050"/>
      <c r="Z66" s="322"/>
      <c r="AA66" s="318"/>
      <c r="AB66" s="420"/>
      <c r="AC66" s="420"/>
      <c r="AD66" s="319"/>
      <c r="AE66" s="420"/>
      <c r="AF66" s="1065"/>
      <c r="AG66" s="1050"/>
      <c r="AH66" s="322"/>
      <c r="AI66" s="318"/>
      <c r="AJ66" s="420"/>
      <c r="AK66" s="420"/>
      <c r="AL66" s="319"/>
      <c r="AM66" s="420"/>
      <c r="AN66" s="1065"/>
      <c r="AO66" s="1050"/>
      <c r="AP66" s="322"/>
      <c r="AQ66" s="318"/>
      <c r="AR66" s="420"/>
      <c r="AS66" s="420"/>
      <c r="AT66" s="319"/>
      <c r="AU66" s="420"/>
      <c r="AV66" s="1065"/>
      <c r="AW66" s="1050"/>
      <c r="AX66" s="322"/>
      <c r="AY66" s="318"/>
      <c r="AZ66" s="420"/>
      <c r="BA66" s="420"/>
      <c r="BB66" s="319"/>
      <c r="BC66" s="420"/>
      <c r="BD66" s="1065"/>
      <c r="BE66" s="1050"/>
      <c r="BF66" s="322"/>
      <c r="BG66" s="318"/>
      <c r="BH66" s="420"/>
      <c r="BI66" s="420"/>
      <c r="BJ66" s="319"/>
      <c r="BK66" s="420"/>
      <c r="BL66" s="1065"/>
      <c r="BM66" s="1050"/>
      <c r="BN66" s="322"/>
      <c r="BO66" s="318"/>
      <c r="BP66" s="420"/>
      <c r="BQ66" s="420"/>
      <c r="BR66" s="319"/>
      <c r="BS66" s="420"/>
      <c r="BT66" s="1065"/>
      <c r="BU66" s="1050"/>
      <c r="BV66" s="322"/>
      <c r="BW66" s="318"/>
      <c r="BX66" s="420"/>
      <c r="BY66" s="420"/>
      <c r="BZ66" s="319"/>
      <c r="CA66" s="420"/>
      <c r="CB66" s="1065"/>
      <c r="CC66" s="1050"/>
      <c r="CD66" s="322"/>
      <c r="CE66" s="318"/>
      <c r="CF66" s="420"/>
      <c r="CG66" s="420"/>
      <c r="CH66" s="319"/>
      <c r="CI66" s="420"/>
      <c r="CJ66" s="1065"/>
      <c r="CK66" s="1050"/>
      <c r="CL66" s="322"/>
      <c r="CM66" s="318"/>
      <c r="CN66" s="420"/>
      <c r="CO66" s="420"/>
      <c r="CP66" s="319"/>
      <c r="CQ66" s="420"/>
      <c r="CR66" s="1065"/>
      <c r="CS66" s="1050"/>
      <c r="CT66" s="322"/>
      <c r="CU66" s="318"/>
      <c r="CV66" s="420"/>
      <c r="CW66" s="420"/>
      <c r="CX66" s="319"/>
      <c r="CY66" s="420"/>
      <c r="CZ66" s="1065"/>
      <c r="DA66" s="1050"/>
      <c r="DB66" s="322"/>
      <c r="DC66" s="318"/>
      <c r="DD66" s="420"/>
      <c r="DE66" s="420"/>
      <c r="DF66" s="319"/>
      <c r="DG66" s="420"/>
      <c r="DH66" s="1065"/>
      <c r="DI66" s="1050"/>
      <c r="DJ66" s="322"/>
      <c r="DK66" s="318"/>
      <c r="DL66" s="420"/>
      <c r="DM66" s="420"/>
      <c r="DN66" s="319"/>
      <c r="DO66" s="420"/>
      <c r="DP66" s="1065"/>
      <c r="DQ66" s="1050"/>
      <c r="DR66" s="322"/>
      <c r="DS66" s="318"/>
      <c r="DT66" s="420"/>
      <c r="DU66" s="420"/>
      <c r="DV66" s="319"/>
      <c r="DW66" s="420"/>
      <c r="DX66" s="1065"/>
      <c r="DY66" s="1050"/>
      <c r="DZ66" s="322"/>
      <c r="EA66" s="318"/>
      <c r="EB66" s="420"/>
      <c r="EC66" s="420"/>
      <c r="ED66" s="319"/>
      <c r="EE66" s="420"/>
      <c r="EF66" s="1065"/>
      <c r="EG66" s="1050"/>
      <c r="EH66" s="322"/>
      <c r="EI66" s="318"/>
      <c r="EJ66" s="420"/>
      <c r="EK66" s="420"/>
      <c r="EL66" s="319"/>
      <c r="EM66" s="420"/>
      <c r="EN66" s="1065"/>
      <c r="EO66" s="1050"/>
      <c r="EP66" s="322"/>
      <c r="EQ66" s="318"/>
      <c r="ER66" s="420"/>
      <c r="ES66" s="420"/>
      <c r="ET66" s="319"/>
      <c r="EU66" s="420"/>
      <c r="EV66" s="1065"/>
      <c r="EW66" s="1050"/>
      <c r="EX66" s="322"/>
      <c r="EY66" s="318"/>
      <c r="EZ66" s="420"/>
      <c r="FA66" s="420"/>
      <c r="FB66" s="319"/>
      <c r="FC66" s="420"/>
      <c r="FD66" s="1065"/>
      <c r="FE66" s="1050"/>
      <c r="FF66" s="322"/>
      <c r="FG66" s="318"/>
      <c r="FH66" s="420"/>
      <c r="FI66" s="420"/>
      <c r="FJ66" s="319"/>
      <c r="FK66" s="420"/>
      <c r="FL66" s="1065"/>
      <c r="FM66" s="1050"/>
      <c r="FN66" s="322"/>
      <c r="FO66" s="318"/>
      <c r="FP66" s="420"/>
      <c r="FQ66" s="420"/>
      <c r="FR66" s="319"/>
      <c r="FS66" s="420"/>
      <c r="FT66" s="1065"/>
      <c r="FU66" s="1050"/>
      <c r="FV66" s="322"/>
      <c r="FW66" s="318"/>
      <c r="FX66" s="420"/>
      <c r="FY66" s="420"/>
      <c r="FZ66" s="319"/>
      <c r="GA66" s="420"/>
      <c r="GB66" s="1065"/>
      <c r="GC66" s="1050"/>
      <c r="GD66" s="322"/>
      <c r="GE66" s="318"/>
      <c r="GF66" s="420"/>
      <c r="GG66" s="420"/>
      <c r="GH66" s="319"/>
      <c r="GI66" s="420"/>
      <c r="GJ66" s="1065"/>
      <c r="GK66" s="1050"/>
      <c r="GL66" s="322"/>
      <c r="GM66" s="318"/>
      <c r="GN66" s="420"/>
      <c r="GO66" s="420"/>
      <c r="GP66" s="319"/>
      <c r="GQ66" s="420"/>
      <c r="GR66" s="1065"/>
      <c r="GS66" s="1050"/>
      <c r="GT66" s="322"/>
      <c r="GU66" s="318"/>
      <c r="GV66" s="420"/>
      <c r="GW66" s="420"/>
      <c r="GX66" s="319"/>
      <c r="GY66" s="420"/>
      <c r="GZ66" s="1065"/>
      <c r="HA66" s="1050"/>
      <c r="HB66" s="322"/>
      <c r="HC66" s="318"/>
      <c r="HD66" s="420"/>
      <c r="HE66" s="420"/>
      <c r="HF66" s="319"/>
      <c r="HG66" s="420"/>
      <c r="HH66" s="1065"/>
      <c r="HI66" s="1050"/>
      <c r="HJ66" s="322"/>
      <c r="HK66" s="318"/>
      <c r="HL66" s="420"/>
      <c r="HM66" s="420"/>
      <c r="HN66" s="319"/>
      <c r="HO66" s="420"/>
      <c r="HP66" s="1065"/>
      <c r="HQ66" s="1050"/>
      <c r="HR66" s="322"/>
      <c r="HS66" s="318"/>
      <c r="HT66" s="420"/>
      <c r="HU66" s="420"/>
      <c r="HV66" s="319"/>
      <c r="HW66" s="420"/>
      <c r="HX66" s="1065"/>
      <c r="HY66" s="1050"/>
      <c r="HZ66" s="322"/>
      <c r="IA66" s="318"/>
      <c r="IB66" s="420"/>
      <c r="IC66" s="420"/>
      <c r="ID66" s="319"/>
      <c r="IE66" s="420"/>
      <c r="IF66" s="1065"/>
      <c r="IG66" s="1050"/>
      <c r="IH66" s="322"/>
      <c r="II66" s="318"/>
      <c r="IJ66" s="420"/>
      <c r="IK66" s="420"/>
      <c r="IL66" s="319"/>
      <c r="IM66" s="420"/>
      <c r="IN66" s="1065"/>
      <c r="IO66" s="1050"/>
      <c r="IP66" s="322"/>
      <c r="IQ66" s="318"/>
      <c r="IR66" s="420"/>
      <c r="IS66" s="420"/>
      <c r="IT66" s="319"/>
      <c r="IU66" s="420"/>
      <c r="IV66" s="1065"/>
    </row>
    <row r="67" spans="3:10" s="1037" customFormat="1" ht="16.5" customHeight="1">
      <c r="C67" s="383">
        <f>C66+1</f>
        <v>31</v>
      </c>
      <c r="D67" s="413" t="s">
        <v>473</v>
      </c>
      <c r="E67" s="413" t="s">
        <v>667</v>
      </c>
      <c r="F67" s="1155" t="s">
        <v>382</v>
      </c>
      <c r="G67" s="383" t="s">
        <v>628</v>
      </c>
      <c r="H67" s="1038"/>
      <c r="I67" s="1039">
        <f>I66+TIME(0,H66,0)</f>
        <v>0.5</v>
      </c>
      <c r="J67" s="413"/>
    </row>
    <row r="68" spans="3:256" s="327" customFormat="1" ht="16.5" customHeight="1">
      <c r="C68" s="325"/>
      <c r="D68" s="1045"/>
      <c r="E68" s="1045"/>
      <c r="F68" s="1156"/>
      <c r="G68" s="325"/>
      <c r="H68" s="1043"/>
      <c r="I68" s="1044"/>
      <c r="J68" s="322"/>
      <c r="K68" s="318"/>
      <c r="L68" s="420"/>
      <c r="M68" s="420"/>
      <c r="N68" s="319"/>
      <c r="O68" s="420"/>
      <c r="P68" s="1065"/>
      <c r="Q68" s="1050"/>
      <c r="R68" s="322"/>
      <c r="S68" s="318"/>
      <c r="T68" s="420"/>
      <c r="U68" s="420"/>
      <c r="V68" s="319"/>
      <c r="W68" s="420"/>
      <c r="X68" s="1065"/>
      <c r="Y68" s="1050"/>
      <c r="Z68" s="322"/>
      <c r="AA68" s="318"/>
      <c r="AB68" s="420"/>
      <c r="AC68" s="420"/>
      <c r="AD68" s="319"/>
      <c r="AE68" s="420"/>
      <c r="AF68" s="1065"/>
      <c r="AG68" s="1050"/>
      <c r="AH68" s="322"/>
      <c r="AI68" s="318"/>
      <c r="AJ68" s="420"/>
      <c r="AK68" s="420"/>
      <c r="AL68" s="319"/>
      <c r="AM68" s="420"/>
      <c r="AN68" s="1065"/>
      <c r="AO68" s="1050"/>
      <c r="AP68" s="322"/>
      <c r="AQ68" s="318"/>
      <c r="AR68" s="420"/>
      <c r="AS68" s="420"/>
      <c r="AT68" s="319"/>
      <c r="AU68" s="420"/>
      <c r="AV68" s="1065"/>
      <c r="AW68" s="1050"/>
      <c r="AX68" s="322"/>
      <c r="AY68" s="318"/>
      <c r="AZ68" s="420"/>
      <c r="BA68" s="420"/>
      <c r="BB68" s="319"/>
      <c r="BC68" s="420"/>
      <c r="BD68" s="1065"/>
      <c r="BE68" s="1050"/>
      <c r="BF68" s="322"/>
      <c r="BG68" s="318"/>
      <c r="BH68" s="420"/>
      <c r="BI68" s="420"/>
      <c r="BJ68" s="319"/>
      <c r="BK68" s="420"/>
      <c r="BL68" s="1065"/>
      <c r="BM68" s="1050"/>
      <c r="BN68" s="322"/>
      <c r="BO68" s="318"/>
      <c r="BP68" s="420"/>
      <c r="BQ68" s="420"/>
      <c r="BR68" s="319"/>
      <c r="BS68" s="420"/>
      <c r="BT68" s="1065"/>
      <c r="BU68" s="1050"/>
      <c r="BV68" s="322"/>
      <c r="BW68" s="318"/>
      <c r="BX68" s="420"/>
      <c r="BY68" s="420"/>
      <c r="BZ68" s="319"/>
      <c r="CA68" s="420"/>
      <c r="CB68" s="1065"/>
      <c r="CC68" s="1050"/>
      <c r="CD68" s="322"/>
      <c r="CE68" s="318"/>
      <c r="CF68" s="420"/>
      <c r="CG68" s="420"/>
      <c r="CH68" s="319"/>
      <c r="CI68" s="420"/>
      <c r="CJ68" s="1065"/>
      <c r="CK68" s="1050"/>
      <c r="CL68" s="322"/>
      <c r="CM68" s="318"/>
      <c r="CN68" s="420"/>
      <c r="CO68" s="420"/>
      <c r="CP68" s="319"/>
      <c r="CQ68" s="420"/>
      <c r="CR68" s="1065"/>
      <c r="CS68" s="1050"/>
      <c r="CT68" s="322"/>
      <c r="CU68" s="318"/>
      <c r="CV68" s="420"/>
      <c r="CW68" s="420"/>
      <c r="CX68" s="319"/>
      <c r="CY68" s="420"/>
      <c r="CZ68" s="1065"/>
      <c r="DA68" s="1050"/>
      <c r="DB68" s="322"/>
      <c r="DC68" s="318"/>
      <c r="DD68" s="420"/>
      <c r="DE68" s="420"/>
      <c r="DF68" s="319"/>
      <c r="DG68" s="420"/>
      <c r="DH68" s="1065"/>
      <c r="DI68" s="1050"/>
      <c r="DJ68" s="322"/>
      <c r="DK68" s="318"/>
      <c r="DL68" s="420"/>
      <c r="DM68" s="420"/>
      <c r="DN68" s="319"/>
      <c r="DO68" s="420"/>
      <c r="DP68" s="1065"/>
      <c r="DQ68" s="1050"/>
      <c r="DR68" s="322"/>
      <c r="DS68" s="318"/>
      <c r="DT68" s="420"/>
      <c r="DU68" s="420"/>
      <c r="DV68" s="319"/>
      <c r="DW68" s="420"/>
      <c r="DX68" s="1065"/>
      <c r="DY68" s="1050"/>
      <c r="DZ68" s="322"/>
      <c r="EA68" s="318"/>
      <c r="EB68" s="420"/>
      <c r="EC68" s="420"/>
      <c r="ED68" s="319"/>
      <c r="EE68" s="420"/>
      <c r="EF68" s="1065"/>
      <c r="EG68" s="1050"/>
      <c r="EH68" s="322"/>
      <c r="EI68" s="318"/>
      <c r="EJ68" s="420"/>
      <c r="EK68" s="420"/>
      <c r="EL68" s="319"/>
      <c r="EM68" s="420"/>
      <c r="EN68" s="1065"/>
      <c r="EO68" s="1050"/>
      <c r="EP68" s="322"/>
      <c r="EQ68" s="318"/>
      <c r="ER68" s="420"/>
      <c r="ES68" s="420"/>
      <c r="ET68" s="319"/>
      <c r="EU68" s="420"/>
      <c r="EV68" s="1065"/>
      <c r="EW68" s="1050"/>
      <c r="EX68" s="322"/>
      <c r="EY68" s="318"/>
      <c r="EZ68" s="420"/>
      <c r="FA68" s="420"/>
      <c r="FB68" s="319"/>
      <c r="FC68" s="420"/>
      <c r="FD68" s="1065"/>
      <c r="FE68" s="1050"/>
      <c r="FF68" s="322"/>
      <c r="FG68" s="318"/>
      <c r="FH68" s="420"/>
      <c r="FI68" s="420"/>
      <c r="FJ68" s="319"/>
      <c r="FK68" s="420"/>
      <c r="FL68" s="1065"/>
      <c r="FM68" s="1050"/>
      <c r="FN68" s="322"/>
      <c r="FO68" s="318"/>
      <c r="FP68" s="420"/>
      <c r="FQ68" s="420"/>
      <c r="FR68" s="319"/>
      <c r="FS68" s="420"/>
      <c r="FT68" s="1065"/>
      <c r="FU68" s="1050"/>
      <c r="FV68" s="322"/>
      <c r="FW68" s="318"/>
      <c r="FX68" s="420"/>
      <c r="FY68" s="420"/>
      <c r="FZ68" s="319"/>
      <c r="GA68" s="420"/>
      <c r="GB68" s="1065"/>
      <c r="GC68" s="1050"/>
      <c r="GD68" s="322"/>
      <c r="GE68" s="318"/>
      <c r="GF68" s="420"/>
      <c r="GG68" s="420"/>
      <c r="GH68" s="319"/>
      <c r="GI68" s="420"/>
      <c r="GJ68" s="1065"/>
      <c r="GK68" s="1050"/>
      <c r="GL68" s="322"/>
      <c r="GM68" s="318"/>
      <c r="GN68" s="420"/>
      <c r="GO68" s="420"/>
      <c r="GP68" s="319"/>
      <c r="GQ68" s="420"/>
      <c r="GR68" s="1065"/>
      <c r="GS68" s="1050"/>
      <c r="GT68" s="322"/>
      <c r="GU68" s="318"/>
      <c r="GV68" s="420"/>
      <c r="GW68" s="420"/>
      <c r="GX68" s="319"/>
      <c r="GY68" s="420"/>
      <c r="GZ68" s="1065"/>
      <c r="HA68" s="1050"/>
      <c r="HB68" s="322"/>
      <c r="HC68" s="318"/>
      <c r="HD68" s="420"/>
      <c r="HE68" s="420"/>
      <c r="HF68" s="319"/>
      <c r="HG68" s="420"/>
      <c r="HH68" s="1065"/>
      <c r="HI68" s="1050"/>
      <c r="HJ68" s="322"/>
      <c r="HK68" s="318"/>
      <c r="HL68" s="420"/>
      <c r="HM68" s="420"/>
      <c r="HN68" s="319"/>
      <c r="HO68" s="420"/>
      <c r="HP68" s="1065"/>
      <c r="HQ68" s="1050"/>
      <c r="HR68" s="322"/>
      <c r="HS68" s="318"/>
      <c r="HT68" s="420"/>
      <c r="HU68" s="420"/>
      <c r="HV68" s="319"/>
      <c r="HW68" s="420"/>
      <c r="HX68" s="1065"/>
      <c r="HY68" s="1050"/>
      <c r="HZ68" s="322"/>
      <c r="IA68" s="318"/>
      <c r="IB68" s="420"/>
      <c r="IC68" s="420"/>
      <c r="ID68" s="319"/>
      <c r="IE68" s="420"/>
      <c r="IF68" s="1065"/>
      <c r="IG68" s="1050"/>
      <c r="IH68" s="322"/>
      <c r="II68" s="318"/>
      <c r="IJ68" s="420"/>
      <c r="IK68" s="420"/>
      <c r="IL68" s="319"/>
      <c r="IM68" s="420"/>
      <c r="IN68" s="1065"/>
      <c r="IO68" s="1050"/>
      <c r="IP68" s="322"/>
      <c r="IQ68" s="318"/>
      <c r="IR68" s="420"/>
      <c r="IS68" s="420"/>
      <c r="IT68" s="319"/>
      <c r="IU68" s="420"/>
      <c r="IV68" s="1065"/>
    </row>
    <row r="69" spans="3:256" s="1037" customFormat="1" ht="16.5" customHeight="1">
      <c r="C69" s="383"/>
      <c r="D69" s="413"/>
      <c r="E69" s="383"/>
      <c r="F69" s="1155"/>
      <c r="H69" s="1038"/>
      <c r="I69" s="1039"/>
      <c r="J69" s="386"/>
      <c r="K69" s="387"/>
      <c r="L69" s="423"/>
      <c r="M69" s="423"/>
      <c r="N69" s="398"/>
      <c r="O69" s="423"/>
      <c r="P69" s="1064"/>
      <c r="Q69" s="1056"/>
      <c r="R69" s="386"/>
      <c r="S69" s="387"/>
      <c r="T69" s="423"/>
      <c r="U69" s="423"/>
      <c r="V69" s="398"/>
      <c r="W69" s="423"/>
      <c r="X69" s="1064"/>
      <c r="Y69" s="1056"/>
      <c r="Z69" s="386"/>
      <c r="AA69" s="387"/>
      <c r="AB69" s="423"/>
      <c r="AC69" s="423"/>
      <c r="AD69" s="398"/>
      <c r="AE69" s="423"/>
      <c r="AF69" s="1064"/>
      <c r="AG69" s="1056"/>
      <c r="AH69" s="386"/>
      <c r="AI69" s="387"/>
      <c r="AJ69" s="423"/>
      <c r="AK69" s="423"/>
      <c r="AL69" s="398"/>
      <c r="AM69" s="423"/>
      <c r="AN69" s="1064"/>
      <c r="AO69" s="1056"/>
      <c r="AP69" s="386"/>
      <c r="AQ69" s="387"/>
      <c r="AR69" s="423"/>
      <c r="AS69" s="423"/>
      <c r="AT69" s="398"/>
      <c r="AU69" s="423"/>
      <c r="AV69" s="1064"/>
      <c r="AW69" s="1056"/>
      <c r="AX69" s="386"/>
      <c r="AY69" s="387"/>
      <c r="AZ69" s="423"/>
      <c r="BA69" s="423"/>
      <c r="BB69" s="398"/>
      <c r="BC69" s="423"/>
      <c r="BD69" s="1064"/>
      <c r="BE69" s="1056"/>
      <c r="BF69" s="386"/>
      <c r="BG69" s="387"/>
      <c r="BH69" s="423"/>
      <c r="BI69" s="423"/>
      <c r="BJ69" s="398"/>
      <c r="BK69" s="423"/>
      <c r="BL69" s="1064"/>
      <c r="BM69" s="1056"/>
      <c r="BN69" s="386"/>
      <c r="BO69" s="387"/>
      <c r="BP69" s="423"/>
      <c r="BQ69" s="423"/>
      <c r="BR69" s="398"/>
      <c r="BS69" s="423"/>
      <c r="BT69" s="1064"/>
      <c r="BU69" s="1056"/>
      <c r="BV69" s="386"/>
      <c r="BW69" s="387"/>
      <c r="BX69" s="423"/>
      <c r="BY69" s="423"/>
      <c r="BZ69" s="398"/>
      <c r="CA69" s="423"/>
      <c r="CB69" s="1064"/>
      <c r="CC69" s="1056"/>
      <c r="CD69" s="386"/>
      <c r="CE69" s="387"/>
      <c r="CF69" s="423"/>
      <c r="CG69" s="423"/>
      <c r="CH69" s="398"/>
      <c r="CI69" s="423"/>
      <c r="CJ69" s="1064"/>
      <c r="CK69" s="1056"/>
      <c r="CL69" s="386"/>
      <c r="CM69" s="387"/>
      <c r="CN69" s="423"/>
      <c r="CO69" s="423"/>
      <c r="CP69" s="398"/>
      <c r="CQ69" s="423"/>
      <c r="CR69" s="1064"/>
      <c r="CS69" s="1056"/>
      <c r="CT69" s="386"/>
      <c r="CU69" s="387"/>
      <c r="CV69" s="423"/>
      <c r="CW69" s="423"/>
      <c r="CX69" s="398"/>
      <c r="CY69" s="423"/>
      <c r="CZ69" s="1064"/>
      <c r="DA69" s="1056"/>
      <c r="DB69" s="386"/>
      <c r="DC69" s="387"/>
      <c r="DD69" s="423"/>
      <c r="DE69" s="423"/>
      <c r="DF69" s="398"/>
      <c r="DG69" s="423"/>
      <c r="DH69" s="1064"/>
      <c r="DI69" s="1056"/>
      <c r="DJ69" s="386"/>
      <c r="DK69" s="387"/>
      <c r="DL69" s="423"/>
      <c r="DM69" s="423"/>
      <c r="DN69" s="398"/>
      <c r="DO69" s="423"/>
      <c r="DP69" s="1064"/>
      <c r="DQ69" s="1056"/>
      <c r="DR69" s="386"/>
      <c r="DS69" s="387"/>
      <c r="DT69" s="423"/>
      <c r="DU69" s="423"/>
      <c r="DV69" s="398"/>
      <c r="DW69" s="423"/>
      <c r="DX69" s="1064"/>
      <c r="DY69" s="1056"/>
      <c r="DZ69" s="386"/>
      <c r="EA69" s="387"/>
      <c r="EB69" s="423"/>
      <c r="EC69" s="423"/>
      <c r="ED69" s="398"/>
      <c r="EE69" s="423"/>
      <c r="EF69" s="1064"/>
      <c r="EG69" s="1056"/>
      <c r="EH69" s="386"/>
      <c r="EI69" s="387"/>
      <c r="EJ69" s="423"/>
      <c r="EK69" s="423"/>
      <c r="EL69" s="398"/>
      <c r="EM69" s="423"/>
      <c r="EN69" s="1064"/>
      <c r="EO69" s="1056"/>
      <c r="EP69" s="386"/>
      <c r="EQ69" s="387"/>
      <c r="ER69" s="423"/>
      <c r="ES69" s="423"/>
      <c r="ET69" s="398"/>
      <c r="EU69" s="423"/>
      <c r="EV69" s="1064"/>
      <c r="EW69" s="1056"/>
      <c r="EX69" s="386"/>
      <c r="EY69" s="387"/>
      <c r="EZ69" s="423"/>
      <c r="FA69" s="423"/>
      <c r="FB69" s="398"/>
      <c r="FC69" s="423"/>
      <c r="FD69" s="1064"/>
      <c r="FE69" s="1056"/>
      <c r="FF69" s="386"/>
      <c r="FG69" s="387"/>
      <c r="FH69" s="423"/>
      <c r="FI69" s="423"/>
      <c r="FJ69" s="398"/>
      <c r="FK69" s="423"/>
      <c r="FL69" s="1064"/>
      <c r="FM69" s="1056"/>
      <c r="FN69" s="386"/>
      <c r="FO69" s="387"/>
      <c r="FP69" s="423"/>
      <c r="FQ69" s="423"/>
      <c r="FR69" s="398"/>
      <c r="FS69" s="423"/>
      <c r="FT69" s="1064"/>
      <c r="FU69" s="1056"/>
      <c r="FV69" s="386"/>
      <c r="FW69" s="387"/>
      <c r="FX69" s="423"/>
      <c r="FY69" s="423"/>
      <c r="FZ69" s="398"/>
      <c r="GA69" s="423"/>
      <c r="GB69" s="1064"/>
      <c r="GC69" s="1056"/>
      <c r="GD69" s="386"/>
      <c r="GE69" s="387"/>
      <c r="GF69" s="423"/>
      <c r="GG69" s="423"/>
      <c r="GH69" s="398"/>
      <c r="GI69" s="423"/>
      <c r="GJ69" s="1064"/>
      <c r="GK69" s="1056"/>
      <c r="GL69" s="386"/>
      <c r="GM69" s="387"/>
      <c r="GN69" s="423"/>
      <c r="GO69" s="423"/>
      <c r="GP69" s="398"/>
      <c r="GQ69" s="423"/>
      <c r="GR69" s="1064"/>
      <c r="GS69" s="1056"/>
      <c r="GT69" s="386"/>
      <c r="GU69" s="387"/>
      <c r="GV69" s="423"/>
      <c r="GW69" s="423"/>
      <c r="GX69" s="398"/>
      <c r="GY69" s="423"/>
      <c r="GZ69" s="1064"/>
      <c r="HA69" s="1056"/>
      <c r="HB69" s="386"/>
      <c r="HC69" s="387"/>
      <c r="HD69" s="423"/>
      <c r="HE69" s="423"/>
      <c r="HF69" s="398"/>
      <c r="HG69" s="423"/>
      <c r="HH69" s="1064"/>
      <c r="HI69" s="1056"/>
      <c r="HJ69" s="386"/>
      <c r="HK69" s="387"/>
      <c r="HL69" s="423"/>
      <c r="HM69" s="423"/>
      <c r="HN69" s="398"/>
      <c r="HO69" s="423"/>
      <c r="HP69" s="1064"/>
      <c r="HQ69" s="1056"/>
      <c r="HR69" s="386"/>
      <c r="HS69" s="387"/>
      <c r="HT69" s="423"/>
      <c r="HU69" s="423"/>
      <c r="HV69" s="398"/>
      <c r="HW69" s="423"/>
      <c r="HX69" s="1064"/>
      <c r="HY69" s="1056"/>
      <c r="HZ69" s="386"/>
      <c r="IA69" s="387"/>
      <c r="IB69" s="423"/>
      <c r="IC69" s="423"/>
      <c r="ID69" s="398"/>
      <c r="IE69" s="423"/>
      <c r="IF69" s="1064"/>
      <c r="IG69" s="1056"/>
      <c r="IH69" s="386"/>
      <c r="II69" s="387"/>
      <c r="IJ69" s="423"/>
      <c r="IK69" s="423"/>
      <c r="IL69" s="398"/>
      <c r="IM69" s="423"/>
      <c r="IN69" s="1064"/>
      <c r="IO69" s="1056"/>
      <c r="IP69" s="386"/>
      <c r="IQ69" s="387"/>
      <c r="IR69" s="423"/>
      <c r="IS69" s="423"/>
      <c r="IT69" s="398"/>
      <c r="IU69" s="423"/>
      <c r="IV69" s="1064"/>
    </row>
    <row r="70" spans="1:256" s="327" customFormat="1" ht="16.5" customHeight="1">
      <c r="A70" s="1050"/>
      <c r="B70" s="322"/>
      <c r="C70" s="318"/>
      <c r="D70" s="420"/>
      <c r="E70" s="420"/>
      <c r="F70" s="1164"/>
      <c r="G70" s="420"/>
      <c r="H70" s="1065"/>
      <c r="I70" s="1050"/>
      <c r="J70" s="322"/>
      <c r="K70" s="318"/>
      <c r="L70" s="420"/>
      <c r="M70" s="420"/>
      <c r="N70" s="319"/>
      <c r="O70" s="420"/>
      <c r="P70" s="1065"/>
      <c r="Q70" s="1050"/>
      <c r="R70" s="322"/>
      <c r="S70" s="318"/>
      <c r="T70" s="420"/>
      <c r="U70" s="420"/>
      <c r="V70" s="319"/>
      <c r="W70" s="420"/>
      <c r="X70" s="1065"/>
      <c r="Y70" s="1050"/>
      <c r="Z70" s="322"/>
      <c r="AA70" s="318"/>
      <c r="AB70" s="420"/>
      <c r="AC70" s="420"/>
      <c r="AD70" s="319"/>
      <c r="AE70" s="420"/>
      <c r="AF70" s="1065"/>
      <c r="AG70" s="1050"/>
      <c r="AH70" s="322"/>
      <c r="AI70" s="318"/>
      <c r="AJ70" s="420"/>
      <c r="AK70" s="420"/>
      <c r="AL70" s="319"/>
      <c r="AM70" s="420"/>
      <c r="AN70" s="1065"/>
      <c r="AO70" s="1050"/>
      <c r="AP70" s="322"/>
      <c r="AQ70" s="318"/>
      <c r="AR70" s="420"/>
      <c r="AS70" s="420"/>
      <c r="AT70" s="319"/>
      <c r="AU70" s="420"/>
      <c r="AV70" s="1065"/>
      <c r="AW70" s="1050"/>
      <c r="AX70" s="322"/>
      <c r="AY70" s="318"/>
      <c r="AZ70" s="420"/>
      <c r="BA70" s="420"/>
      <c r="BB70" s="319"/>
      <c r="BC70" s="420"/>
      <c r="BD70" s="1065"/>
      <c r="BE70" s="1050"/>
      <c r="BF70" s="322"/>
      <c r="BG70" s="318"/>
      <c r="BH70" s="420"/>
      <c r="BI70" s="420"/>
      <c r="BJ70" s="319"/>
      <c r="BK70" s="420"/>
      <c r="BL70" s="1065"/>
      <c r="BM70" s="1050"/>
      <c r="BN70" s="322"/>
      <c r="BO70" s="318"/>
      <c r="BP70" s="420"/>
      <c r="BQ70" s="420"/>
      <c r="BR70" s="319"/>
      <c r="BS70" s="420"/>
      <c r="BT70" s="1065"/>
      <c r="BU70" s="1050"/>
      <c r="BV70" s="322"/>
      <c r="BW70" s="318"/>
      <c r="BX70" s="420"/>
      <c r="BY70" s="420"/>
      <c r="BZ70" s="319"/>
      <c r="CA70" s="420"/>
      <c r="CB70" s="1065"/>
      <c r="CC70" s="1050"/>
      <c r="CD70" s="322"/>
      <c r="CE70" s="318"/>
      <c r="CF70" s="420"/>
      <c r="CG70" s="420"/>
      <c r="CH70" s="319"/>
      <c r="CI70" s="420"/>
      <c r="CJ70" s="1065"/>
      <c r="CK70" s="1050"/>
      <c r="CL70" s="322"/>
      <c r="CM70" s="318"/>
      <c r="CN70" s="420"/>
      <c r="CO70" s="420"/>
      <c r="CP70" s="319"/>
      <c r="CQ70" s="420"/>
      <c r="CR70" s="1065"/>
      <c r="CS70" s="1050"/>
      <c r="CT70" s="322"/>
      <c r="CU70" s="318"/>
      <c r="CV70" s="420"/>
      <c r="CW70" s="420"/>
      <c r="CX70" s="319"/>
      <c r="CY70" s="420"/>
      <c r="CZ70" s="1065"/>
      <c r="DA70" s="1050"/>
      <c r="DB70" s="322"/>
      <c r="DC70" s="318"/>
      <c r="DD70" s="420"/>
      <c r="DE70" s="420"/>
      <c r="DF70" s="319"/>
      <c r="DG70" s="420"/>
      <c r="DH70" s="1065"/>
      <c r="DI70" s="1050"/>
      <c r="DJ70" s="322"/>
      <c r="DK70" s="318"/>
      <c r="DL70" s="420"/>
      <c r="DM70" s="420"/>
      <c r="DN70" s="319"/>
      <c r="DO70" s="420"/>
      <c r="DP70" s="1065"/>
      <c r="DQ70" s="1050"/>
      <c r="DR70" s="322"/>
      <c r="DS70" s="318"/>
      <c r="DT70" s="420"/>
      <c r="DU70" s="420"/>
      <c r="DV70" s="319"/>
      <c r="DW70" s="420"/>
      <c r="DX70" s="1065"/>
      <c r="DY70" s="1050"/>
      <c r="DZ70" s="322"/>
      <c r="EA70" s="318"/>
      <c r="EB70" s="420"/>
      <c r="EC70" s="420"/>
      <c r="ED70" s="319"/>
      <c r="EE70" s="420"/>
      <c r="EF70" s="1065"/>
      <c r="EG70" s="1050"/>
      <c r="EH70" s="322"/>
      <c r="EI70" s="318"/>
      <c r="EJ70" s="420"/>
      <c r="EK70" s="420"/>
      <c r="EL70" s="319"/>
      <c r="EM70" s="420"/>
      <c r="EN70" s="1065"/>
      <c r="EO70" s="1050"/>
      <c r="EP70" s="322"/>
      <c r="EQ70" s="318"/>
      <c r="ER70" s="420"/>
      <c r="ES70" s="420"/>
      <c r="ET70" s="319"/>
      <c r="EU70" s="420"/>
      <c r="EV70" s="1065"/>
      <c r="EW70" s="1050"/>
      <c r="EX70" s="322"/>
      <c r="EY70" s="318"/>
      <c r="EZ70" s="420"/>
      <c r="FA70" s="420"/>
      <c r="FB70" s="319"/>
      <c r="FC70" s="420"/>
      <c r="FD70" s="1065"/>
      <c r="FE70" s="1050"/>
      <c r="FF70" s="322"/>
      <c r="FG70" s="318"/>
      <c r="FH70" s="420"/>
      <c r="FI70" s="420"/>
      <c r="FJ70" s="319"/>
      <c r="FK70" s="420"/>
      <c r="FL70" s="1065"/>
      <c r="FM70" s="1050"/>
      <c r="FN70" s="322"/>
      <c r="FO70" s="318"/>
      <c r="FP70" s="420"/>
      <c r="FQ70" s="420"/>
      <c r="FR70" s="319"/>
      <c r="FS70" s="420"/>
      <c r="FT70" s="1065"/>
      <c r="FU70" s="1050"/>
      <c r="FV70" s="322"/>
      <c r="FW70" s="318"/>
      <c r="FX70" s="420"/>
      <c r="FY70" s="420"/>
      <c r="FZ70" s="319"/>
      <c r="GA70" s="420"/>
      <c r="GB70" s="1065"/>
      <c r="GC70" s="1050"/>
      <c r="GD70" s="322"/>
      <c r="GE70" s="318"/>
      <c r="GF70" s="420"/>
      <c r="GG70" s="420"/>
      <c r="GH70" s="319"/>
      <c r="GI70" s="420"/>
      <c r="GJ70" s="1065"/>
      <c r="GK70" s="1050"/>
      <c r="GL70" s="322"/>
      <c r="GM70" s="318"/>
      <c r="GN70" s="420"/>
      <c r="GO70" s="420"/>
      <c r="GP70" s="319"/>
      <c r="GQ70" s="420"/>
      <c r="GR70" s="1065"/>
      <c r="GS70" s="1050"/>
      <c r="GT70" s="322"/>
      <c r="GU70" s="318"/>
      <c r="GV70" s="420"/>
      <c r="GW70" s="420"/>
      <c r="GX70" s="319"/>
      <c r="GY70" s="420"/>
      <c r="GZ70" s="1065"/>
      <c r="HA70" s="1050"/>
      <c r="HB70" s="322"/>
      <c r="HC70" s="318"/>
      <c r="HD70" s="420"/>
      <c r="HE70" s="420"/>
      <c r="HF70" s="319"/>
      <c r="HG70" s="420"/>
      <c r="HH70" s="1065"/>
      <c r="HI70" s="1050"/>
      <c r="HJ70" s="322"/>
      <c r="HK70" s="318"/>
      <c r="HL70" s="420"/>
      <c r="HM70" s="420"/>
      <c r="HN70" s="319"/>
      <c r="HO70" s="420"/>
      <c r="HP70" s="1065"/>
      <c r="HQ70" s="1050"/>
      <c r="HR70" s="322"/>
      <c r="HS70" s="318"/>
      <c r="HT70" s="420"/>
      <c r="HU70" s="420"/>
      <c r="HV70" s="319"/>
      <c r="HW70" s="420"/>
      <c r="HX70" s="1065"/>
      <c r="HY70" s="1050"/>
      <c r="HZ70" s="322"/>
      <c r="IA70" s="318"/>
      <c r="IB70" s="420"/>
      <c r="IC70" s="420"/>
      <c r="ID70" s="319"/>
      <c r="IE70" s="420"/>
      <c r="IF70" s="1065"/>
      <c r="IG70" s="1050"/>
      <c r="IH70" s="322"/>
      <c r="II70" s="318"/>
      <c r="IJ70" s="420"/>
      <c r="IK70" s="420"/>
      <c r="IL70" s="319"/>
      <c r="IM70" s="420"/>
      <c r="IN70" s="1065"/>
      <c r="IO70" s="1050"/>
      <c r="IP70" s="322"/>
      <c r="IQ70" s="318"/>
      <c r="IR70" s="420"/>
      <c r="IS70" s="420"/>
      <c r="IT70" s="319"/>
      <c r="IU70" s="420"/>
      <c r="IV70" s="1065"/>
    </row>
    <row r="71" spans="2:9" s="1066" customFormat="1" ht="16.5" customHeight="1">
      <c r="B71" s="1056"/>
      <c r="C71" s="386"/>
      <c r="D71" s="387"/>
      <c r="E71" s="387" t="s">
        <v>280</v>
      </c>
      <c r="F71" s="1166"/>
      <c r="G71" s="387"/>
      <c r="H71" s="423"/>
      <c r="I71" s="1064"/>
    </row>
    <row r="72" spans="2:9" s="1067" customFormat="1" ht="16.5" customHeight="1">
      <c r="B72" s="1050"/>
      <c r="C72" s="322"/>
      <c r="D72" s="318"/>
      <c r="E72" s="322" t="s">
        <v>278</v>
      </c>
      <c r="F72" s="1167"/>
      <c r="G72" s="318"/>
      <c r="H72" s="420"/>
      <c r="I72" s="1065"/>
    </row>
    <row r="73" spans="2:9" s="1066" customFormat="1" ht="16.5" customHeight="1">
      <c r="B73" s="1056"/>
      <c r="C73" s="386" t="s">
        <v>379</v>
      </c>
      <c r="D73" s="387" t="s">
        <v>379</v>
      </c>
      <c r="E73" s="1068" t="s">
        <v>486</v>
      </c>
      <c r="F73" s="1168"/>
      <c r="G73" s="387"/>
      <c r="H73" s="423"/>
      <c r="I73" s="1064" t="s">
        <v>379</v>
      </c>
    </row>
    <row r="74" spans="2:9" s="1067" customFormat="1" ht="16.5" customHeight="1">
      <c r="B74" s="1050"/>
      <c r="C74" s="318"/>
      <c r="D74" s="1069"/>
      <c r="E74" s="1069" t="s">
        <v>277</v>
      </c>
      <c r="F74" s="1169"/>
      <c r="G74" s="1069"/>
      <c r="H74" s="1069"/>
      <c r="I74" s="1070"/>
    </row>
    <row r="75" spans="2:9" s="1066" customFormat="1" ht="16.5" customHeight="1">
      <c r="B75" s="1056"/>
      <c r="C75" s="1056"/>
      <c r="D75" s="1056"/>
      <c r="E75" s="1068" t="s">
        <v>868</v>
      </c>
      <c r="F75" s="1168"/>
      <c r="G75" s="1056"/>
      <c r="H75" s="1068"/>
      <c r="I75" s="1071"/>
    </row>
    <row r="76" spans="2:9" s="1067" customFormat="1" ht="16.5" customHeight="1">
      <c r="B76" s="1050"/>
      <c r="C76" s="1050"/>
      <c r="D76" s="1050"/>
      <c r="E76" s="1069" t="s">
        <v>281</v>
      </c>
      <c r="F76" s="1169"/>
      <c r="G76" s="1050"/>
      <c r="H76" s="1069"/>
      <c r="I76" s="1070"/>
    </row>
    <row r="77" spans="2:9" s="1066" customFormat="1" ht="16.5" customHeight="1">
      <c r="B77" s="1056"/>
      <c r="C77" s="1056"/>
      <c r="D77" s="1056"/>
      <c r="E77" s="1068" t="s">
        <v>282</v>
      </c>
      <c r="F77" s="1168"/>
      <c r="G77" s="1056"/>
      <c r="H77" s="1068"/>
      <c r="I77" s="1071"/>
    </row>
    <row r="78" spans="1:256" s="327" customFormat="1" ht="16.5" customHeight="1">
      <c r="A78" s="1050"/>
      <c r="B78" s="322"/>
      <c r="C78" s="318"/>
      <c r="D78" s="420"/>
      <c r="E78" s="420"/>
      <c r="F78" s="1164"/>
      <c r="G78" s="420"/>
      <c r="H78" s="1065"/>
      <c r="I78" s="1050"/>
      <c r="J78" s="322"/>
      <c r="K78" s="318"/>
      <c r="L78" s="420"/>
      <c r="M78" s="420"/>
      <c r="N78" s="319"/>
      <c r="O78" s="420"/>
      <c r="P78" s="1065"/>
      <c r="Q78" s="1050"/>
      <c r="R78" s="322"/>
      <c r="S78" s="318"/>
      <c r="T78" s="420"/>
      <c r="U78" s="420"/>
      <c r="V78" s="319"/>
      <c r="W78" s="420"/>
      <c r="X78" s="1065"/>
      <c r="Y78" s="1050"/>
      <c r="Z78" s="322"/>
      <c r="AA78" s="318"/>
      <c r="AB78" s="420"/>
      <c r="AC78" s="420"/>
      <c r="AD78" s="319"/>
      <c r="AE78" s="420"/>
      <c r="AF78" s="1065"/>
      <c r="AG78" s="1050"/>
      <c r="AH78" s="322"/>
      <c r="AI78" s="318"/>
      <c r="AJ78" s="420"/>
      <c r="AK78" s="420"/>
      <c r="AL78" s="319"/>
      <c r="AM78" s="420"/>
      <c r="AN78" s="1065"/>
      <c r="AO78" s="1050"/>
      <c r="AP78" s="322"/>
      <c r="AQ78" s="318"/>
      <c r="AR78" s="420"/>
      <c r="AS78" s="420"/>
      <c r="AT78" s="319"/>
      <c r="AU78" s="420"/>
      <c r="AV78" s="1065"/>
      <c r="AW78" s="1050"/>
      <c r="AX78" s="322"/>
      <c r="AY78" s="318"/>
      <c r="AZ78" s="420"/>
      <c r="BA78" s="420"/>
      <c r="BB78" s="319"/>
      <c r="BC78" s="420"/>
      <c r="BD78" s="1065"/>
      <c r="BE78" s="1050"/>
      <c r="BF78" s="322"/>
      <c r="BG78" s="318"/>
      <c r="BH78" s="420"/>
      <c r="BI78" s="420"/>
      <c r="BJ78" s="319"/>
      <c r="BK78" s="420"/>
      <c r="BL78" s="1065"/>
      <c r="BM78" s="1050"/>
      <c r="BN78" s="322"/>
      <c r="BO78" s="318"/>
      <c r="BP78" s="420"/>
      <c r="BQ78" s="420"/>
      <c r="BR78" s="319"/>
      <c r="BS78" s="420"/>
      <c r="BT78" s="1065"/>
      <c r="BU78" s="1050"/>
      <c r="BV78" s="322"/>
      <c r="BW78" s="318"/>
      <c r="BX78" s="420"/>
      <c r="BY78" s="420"/>
      <c r="BZ78" s="319"/>
      <c r="CA78" s="420"/>
      <c r="CB78" s="1065"/>
      <c r="CC78" s="1050"/>
      <c r="CD78" s="322"/>
      <c r="CE78" s="318"/>
      <c r="CF78" s="420"/>
      <c r="CG78" s="420"/>
      <c r="CH78" s="319"/>
      <c r="CI78" s="420"/>
      <c r="CJ78" s="1065"/>
      <c r="CK78" s="1050"/>
      <c r="CL78" s="322"/>
      <c r="CM78" s="318"/>
      <c r="CN78" s="420"/>
      <c r="CO78" s="420"/>
      <c r="CP78" s="319"/>
      <c r="CQ78" s="420"/>
      <c r="CR78" s="1065"/>
      <c r="CS78" s="1050"/>
      <c r="CT78" s="322"/>
      <c r="CU78" s="318"/>
      <c r="CV78" s="420"/>
      <c r="CW78" s="420"/>
      <c r="CX78" s="319"/>
      <c r="CY78" s="420"/>
      <c r="CZ78" s="1065"/>
      <c r="DA78" s="1050"/>
      <c r="DB78" s="322"/>
      <c r="DC78" s="318"/>
      <c r="DD78" s="420"/>
      <c r="DE78" s="420"/>
      <c r="DF78" s="319"/>
      <c r="DG78" s="420"/>
      <c r="DH78" s="1065"/>
      <c r="DI78" s="1050"/>
      <c r="DJ78" s="322"/>
      <c r="DK78" s="318"/>
      <c r="DL78" s="420"/>
      <c r="DM78" s="420"/>
      <c r="DN78" s="319"/>
      <c r="DO78" s="420"/>
      <c r="DP78" s="1065"/>
      <c r="DQ78" s="1050"/>
      <c r="DR78" s="322"/>
      <c r="DS78" s="318"/>
      <c r="DT78" s="420"/>
      <c r="DU78" s="420"/>
      <c r="DV78" s="319"/>
      <c r="DW78" s="420"/>
      <c r="DX78" s="1065"/>
      <c r="DY78" s="1050"/>
      <c r="DZ78" s="322"/>
      <c r="EA78" s="318"/>
      <c r="EB78" s="420"/>
      <c r="EC78" s="420"/>
      <c r="ED78" s="319"/>
      <c r="EE78" s="420"/>
      <c r="EF78" s="1065"/>
      <c r="EG78" s="1050"/>
      <c r="EH78" s="322"/>
      <c r="EI78" s="318"/>
      <c r="EJ78" s="420"/>
      <c r="EK78" s="420"/>
      <c r="EL78" s="319"/>
      <c r="EM78" s="420"/>
      <c r="EN78" s="1065"/>
      <c r="EO78" s="1050"/>
      <c r="EP78" s="322"/>
      <c r="EQ78" s="318"/>
      <c r="ER78" s="420"/>
      <c r="ES78" s="420"/>
      <c r="ET78" s="319"/>
      <c r="EU78" s="420"/>
      <c r="EV78" s="1065"/>
      <c r="EW78" s="1050"/>
      <c r="EX78" s="322"/>
      <c r="EY78" s="318"/>
      <c r="EZ78" s="420"/>
      <c r="FA78" s="420"/>
      <c r="FB78" s="319"/>
      <c r="FC78" s="420"/>
      <c r="FD78" s="1065"/>
      <c r="FE78" s="1050"/>
      <c r="FF78" s="322"/>
      <c r="FG78" s="318"/>
      <c r="FH78" s="420"/>
      <c r="FI78" s="420"/>
      <c r="FJ78" s="319"/>
      <c r="FK78" s="420"/>
      <c r="FL78" s="1065"/>
      <c r="FM78" s="1050"/>
      <c r="FN78" s="322"/>
      <c r="FO78" s="318"/>
      <c r="FP78" s="420"/>
      <c r="FQ78" s="420"/>
      <c r="FR78" s="319"/>
      <c r="FS78" s="420"/>
      <c r="FT78" s="1065"/>
      <c r="FU78" s="1050"/>
      <c r="FV78" s="322"/>
      <c r="FW78" s="318"/>
      <c r="FX78" s="420"/>
      <c r="FY78" s="420"/>
      <c r="FZ78" s="319"/>
      <c r="GA78" s="420"/>
      <c r="GB78" s="1065"/>
      <c r="GC78" s="1050"/>
      <c r="GD78" s="322"/>
      <c r="GE78" s="318"/>
      <c r="GF78" s="420"/>
      <c r="GG78" s="420"/>
      <c r="GH78" s="319"/>
      <c r="GI78" s="420"/>
      <c r="GJ78" s="1065"/>
      <c r="GK78" s="1050"/>
      <c r="GL78" s="322"/>
      <c r="GM78" s="318"/>
      <c r="GN78" s="420"/>
      <c r="GO78" s="420"/>
      <c r="GP78" s="319"/>
      <c r="GQ78" s="420"/>
      <c r="GR78" s="1065"/>
      <c r="GS78" s="1050"/>
      <c r="GT78" s="322"/>
      <c r="GU78" s="318"/>
      <c r="GV78" s="420"/>
      <c r="GW78" s="420"/>
      <c r="GX78" s="319"/>
      <c r="GY78" s="420"/>
      <c r="GZ78" s="1065"/>
      <c r="HA78" s="1050"/>
      <c r="HB78" s="322"/>
      <c r="HC78" s="318"/>
      <c r="HD78" s="420"/>
      <c r="HE78" s="420"/>
      <c r="HF78" s="319"/>
      <c r="HG78" s="420"/>
      <c r="HH78" s="1065"/>
      <c r="HI78" s="1050"/>
      <c r="HJ78" s="322"/>
      <c r="HK78" s="318"/>
      <c r="HL78" s="420"/>
      <c r="HM78" s="420"/>
      <c r="HN78" s="319"/>
      <c r="HO78" s="420"/>
      <c r="HP78" s="1065"/>
      <c r="HQ78" s="1050"/>
      <c r="HR78" s="322"/>
      <c r="HS78" s="318"/>
      <c r="HT78" s="420"/>
      <c r="HU78" s="420"/>
      <c r="HV78" s="319"/>
      <c r="HW78" s="420"/>
      <c r="HX78" s="1065"/>
      <c r="HY78" s="1050"/>
      <c r="HZ78" s="322"/>
      <c r="IA78" s="318"/>
      <c r="IB78" s="420"/>
      <c r="IC78" s="420"/>
      <c r="ID78" s="319"/>
      <c r="IE78" s="420"/>
      <c r="IF78" s="1065"/>
      <c r="IG78" s="1050"/>
      <c r="IH78" s="322"/>
      <c r="II78" s="318"/>
      <c r="IJ78" s="420"/>
      <c r="IK78" s="420"/>
      <c r="IL78" s="319"/>
      <c r="IM78" s="420"/>
      <c r="IN78" s="1065"/>
      <c r="IO78" s="1050"/>
      <c r="IP78" s="322"/>
      <c r="IQ78" s="318"/>
      <c r="IR78" s="420"/>
      <c r="IS78" s="420"/>
      <c r="IT78" s="319"/>
      <c r="IU78" s="420"/>
      <c r="IV78" s="1065"/>
    </row>
    <row r="79" spans="2:22" s="1073" customFormat="1" ht="16.5" customHeight="1">
      <c r="B79" s="1844"/>
      <c r="C79" s="1844"/>
      <c r="D79" s="1856"/>
      <c r="E79" s="1856"/>
      <c r="F79" s="1856"/>
      <c r="G79" s="1856"/>
      <c r="H79" s="1856"/>
      <c r="I79" s="1856"/>
      <c r="J79" s="1856"/>
      <c r="K79" s="1844"/>
      <c r="L79" s="1844"/>
      <c r="M79" s="1844"/>
      <c r="N79" s="1850"/>
      <c r="O79" s="1850"/>
      <c r="P79" s="1850"/>
      <c r="Q79" s="1850"/>
      <c r="R79" s="1850"/>
      <c r="S79" s="1850"/>
      <c r="T79" s="1850"/>
      <c r="U79" s="1849"/>
      <c r="V79" s="1849"/>
    </row>
    <row r="80" spans="2:22" s="1073" customFormat="1" ht="16.5" customHeight="1">
      <c r="B80" s="1844"/>
      <c r="C80" s="1844"/>
      <c r="D80" s="1847"/>
      <c r="E80" s="1847"/>
      <c r="F80" s="1847"/>
      <c r="G80" s="1847"/>
      <c r="H80" s="1847"/>
      <c r="I80" s="1847"/>
      <c r="J80" s="1847"/>
      <c r="K80" s="1852"/>
      <c r="L80" s="1852"/>
      <c r="M80" s="1852"/>
      <c r="N80" s="1851"/>
      <c r="O80" s="1851"/>
      <c r="P80" s="1851"/>
      <c r="Q80" s="1851"/>
      <c r="R80" s="1851"/>
      <c r="S80" s="1851"/>
      <c r="T80" s="1851"/>
      <c r="U80" s="1849"/>
      <c r="V80" s="1849"/>
    </row>
    <row r="81" spans="2:22" s="1073" customFormat="1" ht="16.5" customHeight="1">
      <c r="B81" s="1844"/>
      <c r="C81" s="1844"/>
      <c r="D81" s="1847"/>
      <c r="E81" s="1848"/>
      <c r="F81" s="1848"/>
      <c r="G81" s="1848"/>
      <c r="H81" s="1848"/>
      <c r="I81" s="1848"/>
      <c r="J81" s="1848"/>
      <c r="K81" s="1844"/>
      <c r="L81" s="1844"/>
      <c r="M81" s="1844"/>
      <c r="N81" s="1853"/>
      <c r="O81" s="1853"/>
      <c r="P81" s="1853"/>
      <c r="Q81" s="1853"/>
      <c r="R81" s="1853"/>
      <c r="S81" s="1853"/>
      <c r="T81" s="1853"/>
      <c r="U81" s="1849"/>
      <c r="V81" s="1849"/>
    </row>
    <row r="82" spans="2:22" s="1073" customFormat="1" ht="16.5" customHeight="1">
      <c r="B82" s="1844"/>
      <c r="C82" s="1844"/>
      <c r="D82" s="1851"/>
      <c r="E82" s="1851"/>
      <c r="F82" s="1851"/>
      <c r="G82" s="1851"/>
      <c r="H82" s="1851"/>
      <c r="I82" s="1851"/>
      <c r="J82" s="1851"/>
      <c r="K82" s="1851"/>
      <c r="L82" s="1851"/>
      <c r="M82" s="1851"/>
      <c r="N82" s="1851"/>
      <c r="O82" s="1851"/>
      <c r="P82" s="1851"/>
      <c r="Q82" s="1851"/>
      <c r="R82" s="1851"/>
      <c r="S82" s="1851"/>
      <c r="T82" s="1851"/>
      <c r="U82" s="1849"/>
      <c r="V82" s="1849"/>
    </row>
    <row r="83" spans="2:22" s="1073" customFormat="1" ht="16.5" customHeight="1">
      <c r="B83" s="1851"/>
      <c r="C83" s="1851"/>
      <c r="D83" s="1851"/>
      <c r="E83" s="1851"/>
      <c r="F83" s="1851"/>
      <c r="G83" s="1851"/>
      <c r="H83" s="1851"/>
      <c r="I83" s="1851"/>
      <c r="J83" s="1851"/>
      <c r="K83" s="1844"/>
      <c r="L83" s="1844"/>
      <c r="M83" s="1844"/>
      <c r="N83" s="1847"/>
      <c r="O83" s="1847"/>
      <c r="P83" s="1847"/>
      <c r="Q83" s="1847"/>
      <c r="R83" s="1847"/>
      <c r="S83" s="1847"/>
      <c r="T83" s="1847"/>
      <c r="U83" s="1849"/>
      <c r="V83" s="1849"/>
    </row>
    <row r="84" spans="2:20" s="1073" customFormat="1" ht="16.5" customHeight="1">
      <c r="B84" s="1074"/>
      <c r="C84" s="1074"/>
      <c r="D84" s="1075"/>
      <c r="E84" s="1075"/>
      <c r="F84" s="1075"/>
      <c r="G84" s="1075"/>
      <c r="H84" s="1075"/>
      <c r="I84" s="1075"/>
      <c r="J84" s="1075"/>
      <c r="K84" s="1075"/>
      <c r="L84" s="1075"/>
      <c r="M84" s="1075"/>
      <c r="N84" s="1075"/>
      <c r="O84" s="1075"/>
      <c r="P84" s="1075"/>
      <c r="Q84" s="1075"/>
      <c r="R84" s="1075"/>
      <c r="S84" s="1075"/>
      <c r="T84" s="1075"/>
    </row>
    <row r="85" s="1073" customFormat="1" ht="16.5" customHeight="1"/>
    <row r="86" s="1073" customFormat="1" ht="16.5" customHeight="1"/>
    <row r="87" s="1073" customFormat="1" ht="16.5" customHeight="1"/>
    <row r="88" s="1073" customFormat="1" ht="16.5" customHeight="1"/>
    <row r="89" s="1073" customFormat="1" ht="16.5" customHeight="1"/>
    <row r="90" s="1073" customFormat="1" ht="16.5" customHeight="1"/>
    <row r="91" s="1073" customFormat="1" ht="16.5" customHeight="1"/>
    <row r="92" s="1073" customFormat="1" ht="16.5" customHeight="1"/>
    <row r="93" s="1073" customFormat="1" ht="16.5" customHeight="1"/>
    <row r="94" s="1073" customFormat="1" ht="16.5" customHeight="1"/>
    <row r="95" s="1073" customFormat="1" ht="16.5" customHeight="1"/>
    <row r="96" s="1073" customFormat="1" ht="16.5" customHeight="1"/>
    <row r="97" s="1073" customFormat="1" ht="16.5" customHeight="1"/>
    <row r="98" s="1073" customFormat="1" ht="16.5" customHeight="1"/>
    <row r="99" s="1073" customFormat="1" ht="16.5" customHeight="1"/>
    <row r="100" s="1073" customFormat="1" ht="16.5" customHeight="1"/>
    <row r="101" spans="2:22" ht="16.5" customHeight="1">
      <c r="B101" s="1073"/>
      <c r="C101" s="1073"/>
      <c r="D101" s="1073"/>
      <c r="E101" s="1073"/>
      <c r="F101" s="1073"/>
      <c r="G101" s="1073"/>
      <c r="H101" s="1073"/>
      <c r="I101" s="1073"/>
      <c r="J101" s="1073"/>
      <c r="K101" s="1073"/>
      <c r="L101" s="1073"/>
      <c r="M101" s="1073"/>
      <c r="N101" s="1073"/>
      <c r="O101" s="1073"/>
      <c r="P101" s="1073"/>
      <c r="Q101" s="1073"/>
      <c r="R101" s="1073"/>
      <c r="S101" s="1073"/>
      <c r="T101" s="1073"/>
      <c r="U101" s="1073"/>
      <c r="V101" s="1073"/>
    </row>
    <row r="102" spans="2:22" ht="16.5" customHeight="1">
      <c r="B102" s="1073"/>
      <c r="C102" s="1073"/>
      <c r="D102" s="1073"/>
      <c r="E102" s="1073"/>
      <c r="F102" s="1073"/>
      <c r="G102" s="1073"/>
      <c r="H102" s="1073"/>
      <c r="I102" s="1073"/>
      <c r="J102" s="1073"/>
      <c r="K102" s="1073"/>
      <c r="L102" s="1073"/>
      <c r="M102" s="1073"/>
      <c r="N102" s="1073"/>
      <c r="O102" s="1073"/>
      <c r="P102" s="1073"/>
      <c r="Q102" s="1073"/>
      <c r="R102" s="1073"/>
      <c r="S102" s="1073"/>
      <c r="T102" s="1073"/>
      <c r="U102" s="1073"/>
      <c r="V102" s="1073"/>
    </row>
    <row r="103" spans="2:19" ht="16.5" customHeight="1">
      <c r="B103" s="1073"/>
      <c r="C103" s="1073"/>
      <c r="D103" s="1073"/>
      <c r="E103" s="1073"/>
      <c r="F103" s="1073"/>
      <c r="G103" s="1073"/>
      <c r="H103" s="1073"/>
      <c r="I103" s="1073"/>
      <c r="J103" s="1073"/>
      <c r="K103" s="1073"/>
      <c r="L103" s="1073"/>
      <c r="M103" s="1073"/>
      <c r="N103" s="1073"/>
      <c r="O103" s="1073"/>
      <c r="P103" s="1073"/>
      <c r="Q103" s="1073"/>
      <c r="R103" s="1073"/>
      <c r="S103" s="1073"/>
    </row>
    <row r="104" spans="2:4" ht="16.5" customHeight="1">
      <c r="B104" s="1073"/>
      <c r="C104" s="1073"/>
      <c r="D104" s="1073"/>
    </row>
    <row r="105" spans="2:4" ht="16.5" customHeight="1">
      <c r="B105" s="1073"/>
      <c r="C105" s="1073"/>
      <c r="D105" s="1073"/>
    </row>
  </sheetData>
  <mergeCells count="35">
    <mergeCell ref="B2:I2"/>
    <mergeCell ref="B3:I3"/>
    <mergeCell ref="B4:I4"/>
    <mergeCell ref="B83:C83"/>
    <mergeCell ref="D83:J83"/>
    <mergeCell ref="B11:I11"/>
    <mergeCell ref="B23:I23"/>
    <mergeCell ref="B30:I30"/>
    <mergeCell ref="D79:J79"/>
    <mergeCell ref="B79:C79"/>
    <mergeCell ref="B82:C82"/>
    <mergeCell ref="D82:J82"/>
    <mergeCell ref="U82:V82"/>
    <mergeCell ref="U83:V83"/>
    <mergeCell ref="K83:M83"/>
    <mergeCell ref="N83:T83"/>
    <mergeCell ref="K82:M82"/>
    <mergeCell ref="U81:V81"/>
    <mergeCell ref="N81:T81"/>
    <mergeCell ref="N82:T82"/>
    <mergeCell ref="K81:M81"/>
    <mergeCell ref="B39:I39"/>
    <mergeCell ref="D80:J80"/>
    <mergeCell ref="U79:V79"/>
    <mergeCell ref="N79:T79"/>
    <mergeCell ref="N80:T80"/>
    <mergeCell ref="K80:M80"/>
    <mergeCell ref="K79:M79"/>
    <mergeCell ref="U80:V80"/>
    <mergeCell ref="B81:C81"/>
    <mergeCell ref="B61:I61"/>
    <mergeCell ref="B46:I46"/>
    <mergeCell ref="B54:I54"/>
    <mergeCell ref="D81:J81"/>
    <mergeCell ref="B80:C80"/>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3.xml><?xml version="1.0" encoding="utf-8"?>
<worksheet xmlns="http://schemas.openxmlformats.org/spreadsheetml/2006/main" xmlns:r="http://schemas.openxmlformats.org/officeDocument/2006/relationships">
  <sheetPr codeName="Sheet2">
    <tabColor indexed="47"/>
    <pageSetUpPr fitToPage="1"/>
  </sheetPr>
  <dimension ref="P10:P13"/>
  <sheetViews>
    <sheetView showGridLines="0" zoomScale="97" zoomScaleNormal="97" workbookViewId="0" topLeftCell="A1">
      <selection activeCell="A1" sqref="A1"/>
    </sheetView>
  </sheetViews>
  <sheetFormatPr defaultColWidth="9.140625" defaultRowHeight="12.75"/>
  <cols>
    <col min="1" max="1" width="4.140625" style="0" customWidth="1"/>
  </cols>
  <sheetData>
    <row r="10" ht="12.75">
      <c r="P10" s="1428"/>
    </row>
    <row r="11" ht="12.75">
      <c r="P11" s="1428"/>
    </row>
    <row r="12" ht="12.75">
      <c r="P12" s="1428"/>
    </row>
    <row r="13" ht="12.75">
      <c r="P13" s="1428"/>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3">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389347" r:id="rId1"/>
    <oleObject progId="Visio.Drawing.5" shapeId="203226" r:id="rId2"/>
  </oleObjects>
</worksheet>
</file>

<file path=xl/worksheets/sheet5.xml><?xml version="1.0" encoding="utf-8"?>
<worksheet xmlns="http://schemas.openxmlformats.org/spreadsheetml/2006/main" xmlns:r="http://schemas.openxmlformats.org/officeDocument/2006/relationships">
  <sheetPr codeName="Sheet4">
    <tabColor indexed="16"/>
    <pageSetUpPr fitToPage="1"/>
  </sheetPr>
  <dimension ref="C2:F72"/>
  <sheetViews>
    <sheetView showGridLines="0" workbookViewId="0" topLeftCell="A1">
      <selection activeCell="A1" sqref="A1"/>
    </sheetView>
  </sheetViews>
  <sheetFormatPr defaultColWidth="9.140625" defaultRowHeight="12.75"/>
  <cols>
    <col min="1" max="1" width="11.57421875" style="0" customWidth="1"/>
    <col min="2" max="2" width="9.421875" style="0" customWidth="1"/>
    <col min="3" max="3" width="21.00390625" style="689" customWidth="1"/>
    <col min="4" max="4" width="10.140625" style="0" customWidth="1"/>
    <col min="5" max="5" width="17.7109375" style="0" bestFit="1" customWidth="1"/>
    <col min="6" max="6" width="52.421875" style="0" customWidth="1"/>
    <col min="7" max="7" width="11.00390625" style="0" customWidth="1"/>
  </cols>
  <sheetData>
    <row r="2" spans="3:6" ht="26.25" customHeight="1">
      <c r="C2" s="1413" t="s">
        <v>714</v>
      </c>
      <c r="D2" s="1413"/>
      <c r="E2" s="1413"/>
      <c r="F2" s="1413"/>
    </row>
    <row r="3" spans="3:6" ht="12.75">
      <c r="C3" s="1392" t="s">
        <v>715</v>
      </c>
      <c r="D3" s="1377" t="s">
        <v>716</v>
      </c>
      <c r="E3" s="1414" t="s">
        <v>717</v>
      </c>
      <c r="F3" s="1414"/>
    </row>
    <row r="4" spans="3:6" ht="25.5">
      <c r="C4" s="1378" t="s">
        <v>718</v>
      </c>
      <c r="D4" s="1379" t="s">
        <v>719</v>
      </c>
      <c r="E4" s="1432" t="s">
        <v>698</v>
      </c>
      <c r="F4" s="1433"/>
    </row>
    <row r="5" spans="3:6" ht="12.75">
      <c r="C5" s="1376" t="s">
        <v>720</v>
      </c>
      <c r="D5" s="1380" t="s">
        <v>721</v>
      </c>
      <c r="E5" s="1432" t="s">
        <v>567</v>
      </c>
      <c r="F5" s="1433"/>
    </row>
    <row r="6" spans="3:6" ht="38.25">
      <c r="C6" s="1434" t="s">
        <v>26</v>
      </c>
      <c r="D6" s="1416" t="s">
        <v>722</v>
      </c>
      <c r="E6" s="1380" t="s">
        <v>723</v>
      </c>
      <c r="F6" s="1381" t="s">
        <v>28</v>
      </c>
    </row>
    <row r="7" spans="3:6" ht="25.5">
      <c r="C7" s="1418"/>
      <c r="D7" s="1430"/>
      <c r="E7" s="1382" t="s">
        <v>724</v>
      </c>
      <c r="F7" s="1383" t="s">
        <v>29</v>
      </c>
    </row>
    <row r="8" spans="3:6" ht="38.25">
      <c r="C8" s="1422"/>
      <c r="D8" s="1431"/>
      <c r="E8" s="1379" t="s">
        <v>725</v>
      </c>
      <c r="F8" s="1384" t="s">
        <v>30</v>
      </c>
    </row>
    <row r="9" spans="3:6" ht="76.5">
      <c r="C9" s="1417" t="s">
        <v>31</v>
      </c>
      <c r="D9" s="1429" t="s">
        <v>726</v>
      </c>
      <c r="E9" s="1380" t="s">
        <v>723</v>
      </c>
      <c r="F9" s="1381" t="s">
        <v>32</v>
      </c>
    </row>
    <row r="10" spans="3:6" ht="25.5">
      <c r="C10" s="1418"/>
      <c r="D10" s="1430"/>
      <c r="E10" s="1382" t="s">
        <v>724</v>
      </c>
      <c r="F10" s="1381" t="s">
        <v>29</v>
      </c>
    </row>
    <row r="11" spans="3:6" ht="38.25">
      <c r="C11" s="1412"/>
      <c r="D11" s="1421"/>
      <c r="E11" s="1379" t="s">
        <v>725</v>
      </c>
      <c r="F11" s="1381" t="s">
        <v>30</v>
      </c>
    </row>
    <row r="12" spans="3:6" ht="25.5">
      <c r="C12" s="1434" t="s">
        <v>727</v>
      </c>
      <c r="D12" s="1416" t="s">
        <v>728</v>
      </c>
      <c r="E12" s="1380" t="s">
        <v>723</v>
      </c>
      <c r="F12" s="1381" t="s">
        <v>729</v>
      </c>
    </row>
    <row r="13" spans="3:6" ht="25.5">
      <c r="C13" s="1418"/>
      <c r="D13" s="1430"/>
      <c r="E13" s="1382" t="s">
        <v>724</v>
      </c>
      <c r="F13" s="1383" t="s">
        <v>33</v>
      </c>
    </row>
    <row r="14" spans="3:6" ht="51">
      <c r="C14" s="1422"/>
      <c r="D14" s="1431"/>
      <c r="E14" s="1379" t="s">
        <v>725</v>
      </c>
      <c r="F14" s="1384" t="s">
        <v>40</v>
      </c>
    </row>
    <row r="15" spans="3:6" ht="25.5">
      <c r="C15" s="1417" t="s">
        <v>730</v>
      </c>
      <c r="D15" s="1429" t="s">
        <v>731</v>
      </c>
      <c r="E15" s="1380" t="s">
        <v>723</v>
      </c>
      <c r="F15" s="1381" t="s">
        <v>732</v>
      </c>
    </row>
    <row r="16" spans="3:6" ht="25.5">
      <c r="C16" s="1422"/>
      <c r="D16" s="1431"/>
      <c r="E16" s="1380" t="s">
        <v>724</v>
      </c>
      <c r="F16" s="1381" t="s">
        <v>41</v>
      </c>
    </row>
    <row r="17" spans="3:6" ht="25.5">
      <c r="C17" s="1417" t="s">
        <v>733</v>
      </c>
      <c r="D17" s="1429" t="s">
        <v>734</v>
      </c>
      <c r="E17" s="1380" t="s">
        <v>723</v>
      </c>
      <c r="F17" s="1381" t="s">
        <v>735</v>
      </c>
    </row>
    <row r="18" spans="3:6" ht="38.25">
      <c r="C18" s="1418"/>
      <c r="D18" s="1430"/>
      <c r="E18" s="1382" t="s">
        <v>583</v>
      </c>
      <c r="F18" s="1381" t="s">
        <v>736</v>
      </c>
    </row>
    <row r="19" spans="3:6" ht="38.25">
      <c r="C19" s="1422"/>
      <c r="D19" s="1431"/>
      <c r="E19" s="1379" t="s">
        <v>724</v>
      </c>
      <c r="F19" s="1381" t="s">
        <v>205</v>
      </c>
    </row>
    <row r="20" spans="3:6" ht="76.5">
      <c r="C20" s="1417" t="s">
        <v>61</v>
      </c>
      <c r="D20" s="1429" t="s">
        <v>62</v>
      </c>
      <c r="E20" s="1385" t="s">
        <v>723</v>
      </c>
      <c r="F20" s="1386" t="s">
        <v>73</v>
      </c>
    </row>
    <row r="21" spans="3:6" ht="25.5">
      <c r="C21" s="1418"/>
      <c r="D21" s="1430"/>
      <c r="E21" s="1387" t="s">
        <v>583</v>
      </c>
      <c r="F21" s="1388" t="s">
        <v>63</v>
      </c>
    </row>
    <row r="22" spans="3:6" ht="25.5">
      <c r="C22" s="1422"/>
      <c r="D22" s="1431"/>
      <c r="E22" s="1379" t="s">
        <v>724</v>
      </c>
      <c r="F22" s="1384" t="s">
        <v>64</v>
      </c>
    </row>
    <row r="23" spans="3:6" ht="63.75">
      <c r="C23" s="1417" t="s">
        <v>738</v>
      </c>
      <c r="D23" s="1429" t="s">
        <v>739</v>
      </c>
      <c r="E23" s="1380" t="s">
        <v>723</v>
      </c>
      <c r="F23" s="1381" t="s">
        <v>741</v>
      </c>
    </row>
    <row r="24" spans="3:6" ht="63.75">
      <c r="C24" s="1418"/>
      <c r="D24" s="1430"/>
      <c r="E24" s="1382" t="s">
        <v>583</v>
      </c>
      <c r="F24" s="1383" t="s">
        <v>584</v>
      </c>
    </row>
    <row r="25" spans="3:6" ht="25.5">
      <c r="C25" s="1422"/>
      <c r="D25" s="1431"/>
      <c r="E25" s="1379" t="s">
        <v>724</v>
      </c>
      <c r="F25" s="1384" t="s">
        <v>206</v>
      </c>
    </row>
    <row r="26" spans="3:6" ht="76.5">
      <c r="C26" s="1417" t="s">
        <v>803</v>
      </c>
      <c r="D26" s="1429" t="s">
        <v>804</v>
      </c>
      <c r="E26" s="1380" t="s">
        <v>723</v>
      </c>
      <c r="F26" s="1381" t="s">
        <v>815</v>
      </c>
    </row>
    <row r="27" spans="3:6" ht="140.25">
      <c r="C27" s="1418"/>
      <c r="D27" s="1430"/>
      <c r="E27" s="1382" t="s">
        <v>583</v>
      </c>
      <c r="F27" s="1383" t="s">
        <v>825</v>
      </c>
    </row>
    <row r="28" spans="3:6" ht="51">
      <c r="C28" s="1422"/>
      <c r="D28" s="1431"/>
      <c r="E28" s="1379" t="s">
        <v>724</v>
      </c>
      <c r="F28" s="1384" t="s">
        <v>585</v>
      </c>
    </row>
    <row r="29" spans="3:6" ht="76.5">
      <c r="C29" s="1417" t="s">
        <v>832</v>
      </c>
      <c r="D29" s="1429" t="s">
        <v>833</v>
      </c>
      <c r="E29" s="1416" t="s">
        <v>723</v>
      </c>
      <c r="F29" s="1383" t="s">
        <v>586</v>
      </c>
    </row>
    <row r="30" spans="3:6" ht="25.5">
      <c r="C30" s="1418"/>
      <c r="D30" s="1430"/>
      <c r="E30" s="1430"/>
      <c r="F30" s="1383" t="s">
        <v>587</v>
      </c>
    </row>
    <row r="31" spans="3:6" ht="12.75">
      <c r="C31" s="1418"/>
      <c r="D31" s="1430"/>
      <c r="E31" s="1430"/>
      <c r="F31" s="1383" t="s">
        <v>588</v>
      </c>
    </row>
    <row r="32" spans="3:6" ht="25.5">
      <c r="C32" s="1418"/>
      <c r="D32" s="1430"/>
      <c r="E32" s="1431"/>
      <c r="F32" s="1381" t="s">
        <v>834</v>
      </c>
    </row>
    <row r="33" spans="3:6" ht="242.25">
      <c r="C33" s="1418"/>
      <c r="D33" s="1430"/>
      <c r="E33" s="1429" t="s">
        <v>583</v>
      </c>
      <c r="F33" s="1383" t="s">
        <v>894</v>
      </c>
    </row>
    <row r="34" spans="3:6" ht="102">
      <c r="C34" s="1418"/>
      <c r="D34" s="1430"/>
      <c r="E34" s="1431"/>
      <c r="F34" s="1381" t="s">
        <v>896</v>
      </c>
    </row>
    <row r="35" spans="3:6" ht="25.5">
      <c r="C35" s="1422"/>
      <c r="D35" s="1431"/>
      <c r="E35" s="1380" t="s">
        <v>724</v>
      </c>
      <c r="F35" s="1381" t="s">
        <v>589</v>
      </c>
    </row>
    <row r="36" spans="3:6" ht="76.5">
      <c r="C36" s="1417" t="s">
        <v>897</v>
      </c>
      <c r="D36" s="1429" t="s">
        <v>898</v>
      </c>
      <c r="E36" s="1416" t="s">
        <v>723</v>
      </c>
      <c r="F36" s="1383" t="s">
        <v>590</v>
      </c>
    </row>
    <row r="37" spans="3:6" ht="102">
      <c r="C37" s="1418"/>
      <c r="D37" s="1430"/>
      <c r="E37" s="1430"/>
      <c r="F37" s="1383" t="s">
        <v>591</v>
      </c>
    </row>
    <row r="38" spans="3:6" ht="51">
      <c r="C38" s="1418"/>
      <c r="D38" s="1430"/>
      <c r="E38" s="1421"/>
      <c r="F38" s="1383" t="s">
        <v>594</v>
      </c>
    </row>
    <row r="39" spans="3:6" ht="102">
      <c r="C39" s="1418"/>
      <c r="D39" s="1430"/>
      <c r="E39" s="1379" t="s">
        <v>583</v>
      </c>
      <c r="F39" s="1384" t="s">
        <v>595</v>
      </c>
    </row>
    <row r="40" spans="3:6" ht="25.5">
      <c r="C40" s="1422"/>
      <c r="D40" s="1431"/>
      <c r="E40" s="1380" t="s">
        <v>724</v>
      </c>
      <c r="F40" s="1381" t="s">
        <v>596</v>
      </c>
    </row>
    <row r="41" spans="3:6" ht="114.75">
      <c r="C41" s="1417" t="s">
        <v>905</v>
      </c>
      <c r="D41" s="1429" t="s">
        <v>906</v>
      </c>
      <c r="E41" s="1380" t="s">
        <v>723</v>
      </c>
      <c r="F41" s="1381" t="s">
        <v>0</v>
      </c>
    </row>
    <row r="42" spans="3:6" ht="102">
      <c r="C42" s="1418"/>
      <c r="D42" s="1430"/>
      <c r="E42" s="1380" t="s">
        <v>583</v>
      </c>
      <c r="F42" s="1381" t="s">
        <v>597</v>
      </c>
    </row>
    <row r="43" spans="3:6" ht="38.25">
      <c r="C43" s="1422"/>
      <c r="D43" s="1431"/>
      <c r="E43" s="1380" t="s">
        <v>724</v>
      </c>
      <c r="F43" s="1381" t="s">
        <v>598</v>
      </c>
    </row>
    <row r="44" spans="3:6" ht="25.5">
      <c r="C44" s="1417" t="s">
        <v>76</v>
      </c>
      <c r="D44" s="1429" t="s">
        <v>75</v>
      </c>
      <c r="E44" s="1380" t="s">
        <v>723</v>
      </c>
      <c r="F44" s="1381" t="s">
        <v>77</v>
      </c>
    </row>
    <row r="45" spans="3:6" ht="25.5">
      <c r="C45" s="1418"/>
      <c r="D45" s="1430"/>
      <c r="E45" s="1380" t="s">
        <v>583</v>
      </c>
      <c r="F45" s="1381" t="s">
        <v>78</v>
      </c>
    </row>
    <row r="46" spans="3:6" ht="51">
      <c r="C46" s="1422"/>
      <c r="D46" s="1431"/>
      <c r="E46" s="1380" t="s">
        <v>724</v>
      </c>
      <c r="F46" s="1381" t="s">
        <v>599</v>
      </c>
    </row>
    <row r="47" spans="3:6" ht="38.25">
      <c r="C47" s="1417" t="s">
        <v>564</v>
      </c>
      <c r="D47" s="1429" t="s">
        <v>818</v>
      </c>
      <c r="E47" s="1380" t="s">
        <v>723</v>
      </c>
      <c r="F47" s="1381" t="s">
        <v>568</v>
      </c>
    </row>
    <row r="48" spans="3:6" ht="51">
      <c r="C48" s="1418"/>
      <c r="D48" s="1430"/>
      <c r="E48" s="1380" t="s">
        <v>583</v>
      </c>
      <c r="F48" s="1381" t="s">
        <v>570</v>
      </c>
    </row>
    <row r="49" spans="3:6" ht="38.25">
      <c r="C49" s="1422"/>
      <c r="D49" s="1431"/>
      <c r="E49" s="1380" t="s">
        <v>724</v>
      </c>
      <c r="F49" s="1381" t="s">
        <v>600</v>
      </c>
    </row>
    <row r="50" spans="3:6" ht="38.25">
      <c r="C50" s="1417" t="s">
        <v>565</v>
      </c>
      <c r="D50" s="1429" t="s">
        <v>566</v>
      </c>
      <c r="E50" s="1380" t="s">
        <v>723</v>
      </c>
      <c r="F50" s="1381" t="s">
        <v>571</v>
      </c>
    </row>
    <row r="51" spans="3:6" ht="80.25" customHeight="1">
      <c r="C51" s="1418"/>
      <c r="D51" s="1430"/>
      <c r="E51" s="1380" t="s">
        <v>583</v>
      </c>
      <c r="F51" s="1381" t="s">
        <v>572</v>
      </c>
    </row>
    <row r="52" spans="3:6" ht="25.5">
      <c r="C52" s="1422"/>
      <c r="D52" s="1431"/>
      <c r="E52" s="1380" t="s">
        <v>724</v>
      </c>
      <c r="F52" s="1381" t="s">
        <v>601</v>
      </c>
    </row>
    <row r="53" spans="3:6" ht="25.5">
      <c r="C53" s="1417" t="s">
        <v>816</v>
      </c>
      <c r="D53" s="1429" t="s">
        <v>817</v>
      </c>
      <c r="E53" s="1380" t="s">
        <v>723</v>
      </c>
      <c r="F53" s="1381" t="s">
        <v>602</v>
      </c>
    </row>
    <row r="54" spans="3:6" ht="12.75">
      <c r="C54" s="1418"/>
      <c r="D54" s="1430"/>
      <c r="E54" s="1380" t="s">
        <v>583</v>
      </c>
      <c r="F54" s="1381" t="s">
        <v>819</v>
      </c>
    </row>
    <row r="55" spans="3:6" ht="12.75">
      <c r="C55" s="1422"/>
      <c r="D55" s="1431"/>
      <c r="E55" s="1380" t="s">
        <v>724</v>
      </c>
      <c r="F55" s="1381" t="s">
        <v>819</v>
      </c>
    </row>
    <row r="56" spans="3:6" ht="12.75">
      <c r="C56" s="1417" t="s">
        <v>820</v>
      </c>
      <c r="D56" s="1429" t="s">
        <v>821</v>
      </c>
      <c r="E56" s="1389" t="s">
        <v>723</v>
      </c>
      <c r="F56" s="1390" t="s">
        <v>823</v>
      </c>
    </row>
    <row r="57" spans="3:6" ht="51">
      <c r="C57" s="1418"/>
      <c r="D57" s="1430"/>
      <c r="E57" s="1380" t="s">
        <v>583</v>
      </c>
      <c r="F57" s="1391" t="s">
        <v>822</v>
      </c>
    </row>
    <row r="58" spans="3:6" ht="25.5">
      <c r="C58" s="1422"/>
      <c r="D58" s="1431"/>
      <c r="E58" s="1380" t="s">
        <v>724</v>
      </c>
      <c r="F58" s="1381" t="s">
        <v>824</v>
      </c>
    </row>
    <row r="59" spans="3:6" ht="12.75">
      <c r="C59" s="1376" t="s">
        <v>1</v>
      </c>
      <c r="D59" s="1380" t="s">
        <v>2</v>
      </c>
      <c r="E59" s="1432" t="s">
        <v>3</v>
      </c>
      <c r="F59" s="1433"/>
    </row>
    <row r="60" spans="3:6" ht="25.5">
      <c r="C60" s="1434" t="s">
        <v>696</v>
      </c>
      <c r="D60" s="1416" t="s">
        <v>388</v>
      </c>
      <c r="E60" s="1380" t="s">
        <v>723</v>
      </c>
      <c r="F60" s="1381" t="s">
        <v>677</v>
      </c>
    </row>
    <row r="61" spans="3:6" ht="25.5">
      <c r="C61" s="1418"/>
      <c r="D61" s="1430"/>
      <c r="E61" s="1380" t="s">
        <v>583</v>
      </c>
      <c r="F61" s="1381" t="s">
        <v>679</v>
      </c>
    </row>
    <row r="62" spans="3:6" ht="12.75">
      <c r="C62" s="1422"/>
      <c r="D62" s="1431"/>
      <c r="E62" s="1380" t="s">
        <v>724</v>
      </c>
      <c r="F62" s="1381" t="s">
        <v>680</v>
      </c>
    </row>
    <row r="63" spans="3:6" ht="25.5">
      <c r="C63" s="1417" t="s">
        <v>697</v>
      </c>
      <c r="D63" s="1429" t="s">
        <v>788</v>
      </c>
      <c r="E63" s="1380" t="s">
        <v>723</v>
      </c>
      <c r="F63" s="1381" t="s">
        <v>699</v>
      </c>
    </row>
    <row r="64" spans="3:6" ht="38.25">
      <c r="C64" s="1422"/>
      <c r="D64" s="1431"/>
      <c r="E64" s="1380" t="s">
        <v>724</v>
      </c>
      <c r="F64" s="1381" t="s">
        <v>603</v>
      </c>
    </row>
    <row r="65" spans="3:6" ht="12.75">
      <c r="C65" s="1376" t="s">
        <v>678</v>
      </c>
      <c r="D65" s="1380" t="s">
        <v>682</v>
      </c>
      <c r="E65" s="1432" t="s">
        <v>683</v>
      </c>
      <c r="F65" s="1433"/>
    </row>
    <row r="66" spans="3:6" ht="12.75">
      <c r="C66" s="1434" t="s">
        <v>684</v>
      </c>
      <c r="D66" s="1416" t="s">
        <v>329</v>
      </c>
      <c r="E66" s="1432" t="s">
        <v>25</v>
      </c>
      <c r="F66" s="1433"/>
    </row>
    <row r="67" spans="3:6" ht="12.75">
      <c r="C67" s="1422"/>
      <c r="D67" s="1431"/>
      <c r="E67" s="1380" t="s">
        <v>724</v>
      </c>
      <c r="F67" s="1381" t="s">
        <v>737</v>
      </c>
    </row>
    <row r="68" spans="3:6" ht="38.25">
      <c r="C68" s="1417" t="s">
        <v>685</v>
      </c>
      <c r="D68" s="1429" t="s">
        <v>153</v>
      </c>
      <c r="E68" s="1380" t="s">
        <v>723</v>
      </c>
      <c r="F68" s="1381" t="s">
        <v>695</v>
      </c>
    </row>
    <row r="69" spans="3:6" ht="38.25">
      <c r="C69" s="1418"/>
      <c r="D69" s="1430"/>
      <c r="E69" s="1380" t="s">
        <v>583</v>
      </c>
      <c r="F69" s="1381" t="s">
        <v>681</v>
      </c>
    </row>
    <row r="70" spans="3:6" ht="12.75">
      <c r="C70" s="1422"/>
      <c r="D70" s="1431"/>
      <c r="E70" s="1380" t="s">
        <v>724</v>
      </c>
      <c r="F70" s="1381" t="s">
        <v>737</v>
      </c>
    </row>
    <row r="71" spans="3:6" ht="12.75">
      <c r="C71" s="1419"/>
      <c r="D71" s="1419"/>
      <c r="E71" s="1419"/>
      <c r="F71" s="1419"/>
    </row>
    <row r="72" spans="3:6" ht="12.75">
      <c r="C72" s="1420"/>
      <c r="D72" s="1420"/>
      <c r="E72" s="1420"/>
      <c r="F72" s="1420"/>
    </row>
  </sheetData>
  <mergeCells count="52">
    <mergeCell ref="C2:F2"/>
    <mergeCell ref="E3:F3"/>
    <mergeCell ref="E4:F4"/>
    <mergeCell ref="E5:F5"/>
    <mergeCell ref="C12:C14"/>
    <mergeCell ref="D12:D14"/>
    <mergeCell ref="C6:C8"/>
    <mergeCell ref="D6:D8"/>
    <mergeCell ref="C9:C11"/>
    <mergeCell ref="D9:D11"/>
    <mergeCell ref="C20:C22"/>
    <mergeCell ref="D20:D22"/>
    <mergeCell ref="C15:C16"/>
    <mergeCell ref="D15:D16"/>
    <mergeCell ref="C17:C19"/>
    <mergeCell ref="D17:D19"/>
    <mergeCell ref="E33:E34"/>
    <mergeCell ref="C23:C25"/>
    <mergeCell ref="D23:D25"/>
    <mergeCell ref="C26:C28"/>
    <mergeCell ref="D26:D28"/>
    <mergeCell ref="C29:C35"/>
    <mergeCell ref="D29:D35"/>
    <mergeCell ref="E29:E32"/>
    <mergeCell ref="C36:C40"/>
    <mergeCell ref="D36:D40"/>
    <mergeCell ref="E36:E38"/>
    <mergeCell ref="C41:C43"/>
    <mergeCell ref="D41:D43"/>
    <mergeCell ref="C44:C46"/>
    <mergeCell ref="D44:D46"/>
    <mergeCell ref="C71:F71"/>
    <mergeCell ref="C72:F72"/>
    <mergeCell ref="E59:F59"/>
    <mergeCell ref="E66:F66"/>
    <mergeCell ref="C60:C62"/>
    <mergeCell ref="D60:D62"/>
    <mergeCell ref="C68:C70"/>
    <mergeCell ref="C63:C64"/>
    <mergeCell ref="D63:D64"/>
    <mergeCell ref="C47:C49"/>
    <mergeCell ref="D47:D49"/>
    <mergeCell ref="C50:C52"/>
    <mergeCell ref="D50:D52"/>
    <mergeCell ref="C56:C58"/>
    <mergeCell ref="D56:D58"/>
    <mergeCell ref="C53:C55"/>
    <mergeCell ref="D53:D55"/>
    <mergeCell ref="D68:D70"/>
    <mergeCell ref="E65:F65"/>
    <mergeCell ref="C66:C67"/>
    <mergeCell ref="D66:D67"/>
  </mergeCells>
  <printOptions horizontalCentered="1" verticalCentered="1"/>
  <pageMargins left="0.75" right="0.75" top="1" bottom="1" header="0.5" footer="0.5"/>
  <pageSetup fitToHeight="3" fitToWidth="1" horizontalDpi="600" verticalDpi="600" orientation="portrait" scale="69" r:id="rId1"/>
</worksheet>
</file>

<file path=xl/worksheets/sheet6.xml><?xml version="1.0" encoding="utf-8"?>
<worksheet xmlns="http://schemas.openxmlformats.org/spreadsheetml/2006/main" xmlns:r="http://schemas.openxmlformats.org/officeDocument/2006/relationships">
  <sheetPr>
    <tabColor indexed="16"/>
  </sheetPr>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42"/>
  </sheetPr>
  <dimension ref="D2:L63"/>
  <sheetViews>
    <sheetView showGridLines="0" workbookViewId="0" topLeftCell="A1">
      <selection activeCell="A1" sqref="A1"/>
    </sheetView>
  </sheetViews>
  <sheetFormatPr defaultColWidth="9.140625" defaultRowHeight="12.75"/>
  <cols>
    <col min="1" max="3" width="9.140625" style="1367" customWidth="1"/>
    <col min="4" max="4" width="15.8515625" style="1372" customWidth="1"/>
    <col min="5" max="16384" width="9.140625" style="1367" customWidth="1"/>
  </cols>
  <sheetData>
    <row r="2" spans="4:12" ht="18.75">
      <c r="D2" s="1415" t="s">
        <v>170</v>
      </c>
      <c r="E2" s="1415"/>
      <c r="F2" s="1415"/>
      <c r="G2" s="1415"/>
      <c r="H2" s="1415"/>
      <c r="I2" s="1415"/>
      <c r="J2" s="1415"/>
      <c r="K2" s="1415"/>
      <c r="L2" s="1415"/>
    </row>
    <row r="3" spans="4:12" ht="18.75">
      <c r="D3" s="1415" t="s">
        <v>171</v>
      </c>
      <c r="E3" s="1415"/>
      <c r="F3" s="1415"/>
      <c r="G3" s="1415"/>
      <c r="H3" s="1415"/>
      <c r="I3" s="1415"/>
      <c r="J3" s="1415"/>
      <c r="K3" s="1415"/>
      <c r="L3" s="1415"/>
    </row>
    <row r="4" spans="4:12" ht="19.5" thickBot="1">
      <c r="D4" s="1368"/>
      <c r="E4" s="1369"/>
      <c r="F4" s="1370"/>
      <c r="G4" s="1370"/>
      <c r="H4" s="1370"/>
      <c r="I4" s="1370"/>
      <c r="J4" s="1370"/>
      <c r="K4" s="1370"/>
      <c r="L4" s="1370"/>
    </row>
    <row r="5" spans="4:5" ht="12.75">
      <c r="D5" s="1411"/>
      <c r="E5" s="1411"/>
    </row>
    <row r="6" spans="4:5" ht="12.75" customHeight="1">
      <c r="D6" s="1410" t="s">
        <v>172</v>
      </c>
      <c r="E6" s="1407"/>
    </row>
    <row r="7" spans="4:5" ht="12.75">
      <c r="D7" s="1365"/>
      <c r="E7" s="1365"/>
    </row>
    <row r="8" spans="4:5" ht="12.75">
      <c r="D8" s="1366" t="s">
        <v>173</v>
      </c>
      <c r="E8" s="1374" t="s">
        <v>174</v>
      </c>
    </row>
    <row r="9" spans="4:5" ht="12.75">
      <c r="D9" s="1365"/>
      <c r="E9" s="1365"/>
    </row>
    <row r="10" spans="4:5" ht="12.75">
      <c r="D10" s="1366" t="s">
        <v>175</v>
      </c>
      <c r="E10" s="1374" t="s">
        <v>176</v>
      </c>
    </row>
    <row r="11" spans="4:5" ht="12.75">
      <c r="D11" s="1365"/>
      <c r="E11" s="1365"/>
    </row>
    <row r="12" spans="4:5" ht="12.75">
      <c r="D12" s="1366" t="s">
        <v>177</v>
      </c>
      <c r="E12" s="1365" t="s">
        <v>178</v>
      </c>
    </row>
    <row r="13" spans="4:5" ht="12.75">
      <c r="D13" s="1365"/>
      <c r="E13" s="1365"/>
    </row>
    <row r="14" spans="4:5" ht="12.75">
      <c r="D14" s="1366" t="s">
        <v>179</v>
      </c>
      <c r="E14" s="1374" t="s">
        <v>180</v>
      </c>
    </row>
    <row r="15" spans="4:5" ht="12.75">
      <c r="D15" s="1365"/>
      <c r="E15" s="1365"/>
    </row>
    <row r="16" spans="4:5" ht="12.75">
      <c r="D16" s="1366" t="s">
        <v>181</v>
      </c>
      <c r="E16" s="1365" t="s">
        <v>182</v>
      </c>
    </row>
    <row r="17" spans="4:5" ht="12.75">
      <c r="D17" s="1365"/>
      <c r="E17" s="1365"/>
    </row>
    <row r="18" spans="4:5" ht="12.75">
      <c r="D18" s="1366" t="s">
        <v>183</v>
      </c>
      <c r="E18" s="1365" t="s">
        <v>184</v>
      </c>
    </row>
    <row r="19" spans="4:5" ht="12.75">
      <c r="D19" s="1408"/>
      <c r="E19" s="1408"/>
    </row>
    <row r="20" spans="4:12" ht="29.25" customHeight="1">
      <c r="D20" s="1409" t="s">
        <v>185</v>
      </c>
      <c r="E20" s="1409"/>
      <c r="F20" s="1409"/>
      <c r="G20" s="1409"/>
      <c r="H20" s="1409"/>
      <c r="I20" s="1409"/>
      <c r="J20" s="1409"/>
      <c r="K20" s="1409"/>
      <c r="L20" s="1409"/>
    </row>
    <row r="21" spans="4:12" ht="19.5" thickBot="1">
      <c r="D21" s="1368"/>
      <c r="E21" s="1369"/>
      <c r="F21" s="1370"/>
      <c r="G21" s="1370"/>
      <c r="H21" s="1370"/>
      <c r="I21" s="1370"/>
      <c r="J21" s="1370"/>
      <c r="K21" s="1370"/>
      <c r="L21" s="1370"/>
    </row>
    <row r="22" spans="4:5" ht="12.75">
      <c r="D22" s="1411"/>
      <c r="E22" s="1411"/>
    </row>
    <row r="23" spans="4:5" ht="12.75" customHeight="1">
      <c r="D23" s="1410" t="s">
        <v>186</v>
      </c>
      <c r="E23" s="1407"/>
    </row>
    <row r="24" spans="4:5" ht="12.75">
      <c r="D24" s="1366"/>
      <c r="E24" s="1366"/>
    </row>
    <row r="25" spans="4:5" ht="12.75">
      <c r="D25" s="1366" t="s">
        <v>173</v>
      </c>
      <c r="E25" s="1374" t="s">
        <v>174</v>
      </c>
    </row>
    <row r="26" spans="4:5" ht="12.75">
      <c r="D26" s="1366"/>
      <c r="E26" s="1366"/>
    </row>
    <row r="27" spans="4:5" ht="12.75">
      <c r="D27" s="1366" t="s">
        <v>175</v>
      </c>
      <c r="E27" s="1374" t="s">
        <v>187</v>
      </c>
    </row>
    <row r="28" spans="4:5" ht="12.75">
      <c r="D28" s="1366"/>
      <c r="E28" s="1366"/>
    </row>
    <row r="29" spans="4:5" ht="12.75">
      <c r="D29" s="1366" t="s">
        <v>177</v>
      </c>
      <c r="E29" s="1365" t="s">
        <v>178</v>
      </c>
    </row>
    <row r="30" spans="4:5" ht="12.75">
      <c r="D30" s="1366"/>
      <c r="E30" s="1366"/>
    </row>
    <row r="31" spans="4:5" ht="12.75">
      <c r="D31" s="1366" t="s">
        <v>179</v>
      </c>
      <c r="E31" s="1374" t="s">
        <v>188</v>
      </c>
    </row>
    <row r="32" spans="4:5" ht="12.75">
      <c r="D32" s="1366"/>
      <c r="E32" s="1366"/>
    </row>
    <row r="33" spans="4:5" ht="12.75">
      <c r="D33" s="1366" t="s">
        <v>181</v>
      </c>
      <c r="E33" s="1365" t="s">
        <v>189</v>
      </c>
    </row>
    <row r="34" spans="4:5" ht="12.75">
      <c r="D34" s="1366"/>
      <c r="E34" s="1366"/>
    </row>
    <row r="35" spans="4:5" ht="12.75">
      <c r="D35" s="1366" t="s">
        <v>183</v>
      </c>
      <c r="E35" s="1365" t="s">
        <v>190</v>
      </c>
    </row>
    <row r="36" spans="4:5" ht="12.75">
      <c r="D36" s="1365"/>
      <c r="E36" s="1365" t="s">
        <v>191</v>
      </c>
    </row>
    <row r="37" spans="4:5" ht="12.75">
      <c r="D37" s="1365"/>
      <c r="E37" s="1365" t="s">
        <v>192</v>
      </c>
    </row>
    <row r="38" spans="4:5" ht="12.75">
      <c r="D38" s="1411"/>
      <c r="E38" s="1411"/>
    </row>
    <row r="39" spans="4:12" ht="55.5" customHeight="1">
      <c r="D39" s="1404" t="s">
        <v>197</v>
      </c>
      <c r="E39" s="1404"/>
      <c r="F39" s="1404"/>
      <c r="G39" s="1404"/>
      <c r="H39" s="1404"/>
      <c r="I39" s="1404"/>
      <c r="J39" s="1404"/>
      <c r="K39" s="1404"/>
      <c r="L39" s="1404"/>
    </row>
    <row r="40" spans="4:12" ht="19.5" thickBot="1">
      <c r="D40" s="1368"/>
      <c r="E40" s="1369"/>
      <c r="F40" s="1370"/>
      <c r="G40" s="1370"/>
      <c r="H40" s="1370"/>
      <c r="I40" s="1370"/>
      <c r="J40" s="1370"/>
      <c r="K40" s="1370"/>
      <c r="L40" s="1370"/>
    </row>
    <row r="41" spans="4:5" ht="12.75">
      <c r="D41" s="1411"/>
      <c r="E41" s="1411"/>
    </row>
    <row r="42" spans="4:5" ht="12.75" customHeight="1">
      <c r="D42" s="1410" t="s">
        <v>198</v>
      </c>
      <c r="E42" s="1407"/>
    </row>
    <row r="43" spans="4:5" ht="12.75">
      <c r="D43" s="1366"/>
      <c r="E43" s="1366"/>
    </row>
    <row r="44" spans="4:5" ht="12.75">
      <c r="D44" s="1366" t="s">
        <v>173</v>
      </c>
      <c r="E44" s="1374" t="s">
        <v>199</v>
      </c>
    </row>
    <row r="45" spans="4:5" ht="12.75">
      <c r="D45" s="1366"/>
      <c r="E45" s="1366"/>
    </row>
    <row r="46" spans="4:5" ht="12.75">
      <c r="D46" s="1366" t="s">
        <v>175</v>
      </c>
      <c r="E46" s="1374" t="s">
        <v>187</v>
      </c>
    </row>
    <row r="47" spans="4:5" ht="12.75">
      <c r="D47" s="1366"/>
      <c r="E47" s="1366"/>
    </row>
    <row r="48" spans="4:5" ht="12.75">
      <c r="D48" s="1366" t="s">
        <v>177</v>
      </c>
      <c r="E48" s="1365" t="s">
        <v>178</v>
      </c>
    </row>
    <row r="49" spans="4:5" ht="12.75">
      <c r="D49" s="1366"/>
      <c r="E49" s="1366"/>
    </row>
    <row r="50" spans="4:5" ht="14.25">
      <c r="D50" s="1366" t="s">
        <v>179</v>
      </c>
      <c r="E50" s="1374" t="s">
        <v>204</v>
      </c>
    </row>
    <row r="51" spans="4:5" ht="12.75">
      <c r="D51" s="1366"/>
      <c r="E51" s="1366"/>
    </row>
    <row r="52" spans="4:5" ht="12.75">
      <c r="D52" s="1366" t="s">
        <v>181</v>
      </c>
      <c r="E52" s="1365" t="s">
        <v>189</v>
      </c>
    </row>
    <row r="53" spans="4:5" ht="12.75">
      <c r="D53" s="1366"/>
      <c r="E53" s="1366"/>
    </row>
    <row r="54" spans="4:5" ht="12.75">
      <c r="D54" s="1366" t="s">
        <v>183</v>
      </c>
      <c r="E54" s="1365" t="s">
        <v>189</v>
      </c>
    </row>
    <row r="55" spans="4:5" ht="12.75">
      <c r="D55" s="1365"/>
      <c r="E55" s="1365" t="s">
        <v>200</v>
      </c>
    </row>
    <row r="56" spans="4:5" ht="12.75">
      <c r="D56" s="1365"/>
      <c r="E56" s="1365" t="s">
        <v>201</v>
      </c>
    </row>
    <row r="57" spans="4:5" ht="12.75">
      <c r="D57" s="1365"/>
      <c r="E57" s="1365" t="s">
        <v>202</v>
      </c>
    </row>
    <row r="58" spans="4:5" ht="12.75">
      <c r="D58" s="1365"/>
      <c r="E58" s="1365" t="s">
        <v>892</v>
      </c>
    </row>
    <row r="59" spans="4:5" ht="12.75">
      <c r="D59" s="1411"/>
      <c r="E59" s="1411"/>
    </row>
    <row r="60" spans="4:12" ht="27" customHeight="1">
      <c r="D60" s="1409" t="s">
        <v>203</v>
      </c>
      <c r="E60" s="1409"/>
      <c r="F60" s="1409"/>
      <c r="G60" s="1409"/>
      <c r="H60" s="1409"/>
      <c r="I60" s="1409"/>
      <c r="J60" s="1409"/>
      <c r="K60" s="1409"/>
      <c r="L60" s="1409"/>
    </row>
    <row r="61" spans="4:12" ht="19.5" thickBot="1">
      <c r="D61" s="1368"/>
      <c r="E61" s="1369"/>
      <c r="F61" s="1370"/>
      <c r="G61" s="1370"/>
      <c r="H61" s="1370"/>
      <c r="I61" s="1370"/>
      <c r="J61" s="1370"/>
      <c r="K61" s="1370"/>
      <c r="L61" s="1370"/>
    </row>
    <row r="62" spans="4:12" ht="18.75">
      <c r="D62" s="1371"/>
      <c r="E62" s="1371"/>
      <c r="F62" s="1371"/>
      <c r="G62" s="1371"/>
      <c r="H62" s="1371"/>
      <c r="I62" s="1371"/>
      <c r="J62" s="1371"/>
      <c r="K62" s="1371"/>
      <c r="L62" s="1371"/>
    </row>
    <row r="63" ht="12.75">
      <c r="E63" s="1373"/>
    </row>
  </sheetData>
  <mergeCells count="14">
    <mergeCell ref="D59:E59"/>
    <mergeCell ref="D20:L20"/>
    <mergeCell ref="D39:L39"/>
    <mergeCell ref="D60:L60"/>
    <mergeCell ref="D41:E41"/>
    <mergeCell ref="D42:E42"/>
    <mergeCell ref="D23:E23"/>
    <mergeCell ref="D38:E38"/>
    <mergeCell ref="D2:L2"/>
    <mergeCell ref="D3:L3"/>
    <mergeCell ref="D22:E22"/>
    <mergeCell ref="D5:E5"/>
    <mergeCell ref="D6:E6"/>
    <mergeCell ref="D19:E19"/>
  </mergeCells>
  <printOptions/>
  <pageMargins left="0.75" right="0.75" top="1" bottom="1" header="0.5" footer="0.5"/>
  <pageSetup orientation="portrait" r:id="rId2"/>
  <drawing r:id="rId1"/>
</worksheet>
</file>

<file path=xl/worksheets/sheet8.xml><?xml version="1.0" encoding="utf-8"?>
<worksheet xmlns="http://schemas.openxmlformats.org/spreadsheetml/2006/main" xmlns:r="http://schemas.openxmlformats.org/officeDocument/2006/relationships">
  <sheetPr codeName="Sheet8">
    <tabColor indexed="15"/>
  </sheetPr>
  <dimension ref="B1:V101"/>
  <sheetViews>
    <sheetView showGridLines="0" zoomScale="89" zoomScaleNormal="89" workbookViewId="0" topLeftCell="A1">
      <selection activeCell="A1" sqref="A1"/>
    </sheetView>
  </sheetViews>
  <sheetFormatPr defaultColWidth="9.140625" defaultRowHeight="12.75"/>
  <cols>
    <col min="1" max="1" width="2.140625" style="661" customWidth="1"/>
    <col min="2" max="2" width="23.140625" style="662" customWidth="1"/>
    <col min="3" max="8" width="21.421875" style="663" customWidth="1"/>
    <col min="9" max="9" width="21.57421875" style="663" hidden="1" customWidth="1"/>
    <col min="10" max="10" width="17.57421875" style="663" customWidth="1"/>
    <col min="11" max="16384" width="9.140625" style="661" customWidth="1"/>
  </cols>
  <sheetData>
    <row r="1" spans="2:8" ht="6" customHeight="1">
      <c r="B1" s="1405"/>
      <c r="C1" s="1405"/>
      <c r="D1" s="1405"/>
      <c r="E1" s="1405"/>
      <c r="F1" s="1405"/>
      <c r="G1" s="1405"/>
      <c r="H1" s="1405"/>
    </row>
    <row r="2" spans="2:8" ht="13.5" thickBot="1">
      <c r="B2" s="1406"/>
      <c r="C2" s="1406"/>
      <c r="D2" s="1406"/>
      <c r="E2" s="1406"/>
      <c r="F2" s="1406"/>
      <c r="G2" s="1406"/>
      <c r="H2" s="1406"/>
    </row>
    <row r="3" spans="2:8" ht="12.75">
      <c r="B3" s="1403" t="s">
        <v>321</v>
      </c>
      <c r="C3" s="1394"/>
      <c r="D3" s="1394"/>
      <c r="E3" s="1394"/>
      <c r="F3" s="1394"/>
      <c r="G3" s="1394"/>
      <c r="H3" s="1395"/>
    </row>
    <row r="4" spans="2:22" ht="18.75" thickBot="1">
      <c r="B4" s="1396"/>
      <c r="C4" s="1435"/>
      <c r="D4" s="1435"/>
      <c r="E4" s="1435"/>
      <c r="F4" s="1435"/>
      <c r="G4" s="1435"/>
      <c r="H4" s="1436"/>
      <c r="I4" s="675"/>
      <c r="J4" s="675"/>
      <c r="K4" s="675"/>
      <c r="L4" s="675"/>
      <c r="M4" s="664"/>
      <c r="N4" s="664"/>
      <c r="O4" s="665"/>
      <c r="P4" s="663"/>
      <c r="Q4" s="663"/>
      <c r="R4" s="663"/>
      <c r="S4" s="663"/>
      <c r="T4" s="663"/>
      <c r="U4" s="663"/>
      <c r="V4" s="663"/>
    </row>
    <row r="5" ht="13.5" thickBot="1"/>
    <row r="6" spans="2:9" ht="38.25" customHeight="1">
      <c r="B6" s="671" t="s">
        <v>301</v>
      </c>
      <c r="C6" s="761">
        <v>77</v>
      </c>
      <c r="D6" s="760">
        <v>78</v>
      </c>
      <c r="E6" s="1100">
        <v>79</v>
      </c>
      <c r="F6" s="1098">
        <v>80</v>
      </c>
      <c r="G6" s="761">
        <v>81</v>
      </c>
      <c r="H6" s="762">
        <v>82</v>
      </c>
      <c r="I6" s="762">
        <v>83</v>
      </c>
    </row>
    <row r="7" spans="2:9" ht="38.25" customHeight="1">
      <c r="B7" s="672" t="s">
        <v>292</v>
      </c>
      <c r="C7" s="764" t="s">
        <v>517</v>
      </c>
      <c r="D7" s="763" t="s">
        <v>613</v>
      </c>
      <c r="E7" s="1099" t="s">
        <v>517</v>
      </c>
      <c r="F7" s="1101" t="s">
        <v>613</v>
      </c>
      <c r="G7" s="764" t="s">
        <v>517</v>
      </c>
      <c r="H7" s="765" t="s">
        <v>613</v>
      </c>
      <c r="I7" s="764" t="s">
        <v>517</v>
      </c>
    </row>
    <row r="8" spans="2:9" ht="38.25" customHeight="1">
      <c r="B8" s="673" t="s">
        <v>299</v>
      </c>
      <c r="C8" s="767" t="s">
        <v>348</v>
      </c>
      <c r="D8" s="766" t="s">
        <v>553</v>
      </c>
      <c r="E8" s="1103" t="s">
        <v>580</v>
      </c>
      <c r="F8" s="1102" t="s">
        <v>578</v>
      </c>
      <c r="G8" s="767" t="s">
        <v>556</v>
      </c>
      <c r="H8" s="768" t="s">
        <v>579</v>
      </c>
      <c r="I8" s="768" t="s">
        <v>756</v>
      </c>
    </row>
    <row r="9" spans="2:9" ht="38.25" customHeight="1">
      <c r="B9" s="674" t="s">
        <v>554</v>
      </c>
      <c r="C9" s="767" t="s">
        <v>555</v>
      </c>
      <c r="D9" s="766" t="s">
        <v>558</v>
      </c>
      <c r="E9" s="1105" t="s">
        <v>558</v>
      </c>
      <c r="F9" s="1104" t="s">
        <v>560</v>
      </c>
      <c r="G9" s="767" t="s">
        <v>559</v>
      </c>
      <c r="H9" s="768" t="s">
        <v>561</v>
      </c>
      <c r="I9" s="768" t="s">
        <v>755</v>
      </c>
    </row>
    <row r="10" spans="2:9" ht="38.25" customHeight="1">
      <c r="B10" s="666" t="s">
        <v>557</v>
      </c>
      <c r="C10" s="767">
        <v>37641</v>
      </c>
      <c r="D10" s="766">
        <v>37697</v>
      </c>
      <c r="E10" s="1103">
        <v>37760</v>
      </c>
      <c r="F10" s="1106">
        <v>37830</v>
      </c>
      <c r="G10" s="767">
        <v>37886</v>
      </c>
      <c r="H10" s="768">
        <v>37942</v>
      </c>
      <c r="I10" s="768">
        <v>38005</v>
      </c>
    </row>
    <row r="11" spans="2:9" ht="38.25" customHeight="1">
      <c r="B11" s="667" t="s">
        <v>300</v>
      </c>
      <c r="C11" s="767">
        <v>37648</v>
      </c>
      <c r="D11" s="766">
        <v>37711</v>
      </c>
      <c r="E11" s="1105">
        <v>37781</v>
      </c>
      <c r="F11" s="1107">
        <v>37837</v>
      </c>
      <c r="G11" s="767">
        <v>37893</v>
      </c>
      <c r="H11" s="768">
        <v>37956</v>
      </c>
      <c r="I11" s="768" t="s">
        <v>215</v>
      </c>
    </row>
    <row r="12" spans="2:9" ht="38.25" customHeight="1">
      <c r="B12" s="668" t="s">
        <v>290</v>
      </c>
      <c r="C12" s="767">
        <v>37655</v>
      </c>
      <c r="D12" s="766">
        <v>37718</v>
      </c>
      <c r="E12" s="1105">
        <v>37788</v>
      </c>
      <c r="F12" s="1108">
        <v>37844</v>
      </c>
      <c r="G12" s="767">
        <v>37900</v>
      </c>
      <c r="H12" s="768">
        <v>38329</v>
      </c>
      <c r="I12" s="768" t="s">
        <v>215</v>
      </c>
    </row>
    <row r="13" spans="2:9" ht="38.25" customHeight="1">
      <c r="B13" s="669" t="s">
        <v>213</v>
      </c>
      <c r="C13" s="767">
        <v>37659</v>
      </c>
      <c r="D13" s="766">
        <v>37722</v>
      </c>
      <c r="E13" s="1103">
        <v>37792</v>
      </c>
      <c r="F13" s="1109">
        <v>37848</v>
      </c>
      <c r="G13" s="767">
        <v>37904</v>
      </c>
      <c r="H13" s="768">
        <v>37967</v>
      </c>
      <c r="I13" s="768" t="s">
        <v>215</v>
      </c>
    </row>
    <row r="14" spans="2:9" ht="38.25" customHeight="1">
      <c r="B14" s="667" t="s">
        <v>364</v>
      </c>
      <c r="C14" s="767">
        <v>37676</v>
      </c>
      <c r="D14" s="766">
        <v>37739</v>
      </c>
      <c r="E14" s="1105">
        <v>37809</v>
      </c>
      <c r="F14" s="1107">
        <v>37865</v>
      </c>
      <c r="G14" s="767">
        <v>37921</v>
      </c>
      <c r="H14" s="768">
        <v>37987</v>
      </c>
      <c r="I14" s="768" t="s">
        <v>215</v>
      </c>
    </row>
    <row r="15" spans="2:9" ht="38.25" customHeight="1" thickBot="1">
      <c r="B15" s="670" t="s">
        <v>291</v>
      </c>
      <c r="C15" s="770">
        <v>37683</v>
      </c>
      <c r="D15" s="769">
        <v>37746</v>
      </c>
      <c r="E15" s="1111">
        <v>37816</v>
      </c>
      <c r="F15" s="1110">
        <v>37872</v>
      </c>
      <c r="G15" s="770">
        <v>37928</v>
      </c>
      <c r="H15" s="771">
        <v>37629</v>
      </c>
      <c r="I15" s="771" t="s">
        <v>215</v>
      </c>
    </row>
    <row r="18" ht="12.75">
      <c r="F18" s="665"/>
    </row>
    <row r="21" spans="2:10" s="676" customFormat="1" ht="12.75">
      <c r="B21" s="677"/>
      <c r="C21" s="678"/>
      <c r="D21" s="678"/>
      <c r="E21" s="678"/>
      <c r="F21" s="678"/>
      <c r="G21" s="678"/>
      <c r="H21" s="678"/>
      <c r="I21" s="678"/>
      <c r="J21" s="678"/>
    </row>
    <row r="22" spans="2:10" s="676" customFormat="1" ht="12.75">
      <c r="B22" s="677"/>
      <c r="C22" s="678"/>
      <c r="D22" s="678"/>
      <c r="E22" s="678"/>
      <c r="F22" s="678"/>
      <c r="G22" s="678"/>
      <c r="H22" s="678"/>
      <c r="I22" s="678"/>
      <c r="J22" s="678"/>
    </row>
    <row r="23" spans="2:12" s="679" customFormat="1" ht="15.75">
      <c r="B23" s="680" t="s">
        <v>71</v>
      </c>
      <c r="C23" s="682"/>
      <c r="D23" s="682"/>
      <c r="E23" s="682"/>
      <c r="F23" s="682"/>
      <c r="G23" s="682"/>
      <c r="H23" s="682"/>
      <c r="I23" s="682"/>
      <c r="J23" s="682"/>
      <c r="K23" s="682"/>
      <c r="L23" s="682"/>
    </row>
    <row r="24" spans="2:12" s="679" customFormat="1" ht="15.75">
      <c r="B24" s="680"/>
      <c r="C24" s="682"/>
      <c r="D24" s="682"/>
      <c r="E24" s="682"/>
      <c r="F24" s="682"/>
      <c r="G24" s="682"/>
      <c r="H24" s="682"/>
      <c r="I24" s="682"/>
      <c r="J24" s="682"/>
      <c r="K24" s="682"/>
      <c r="L24" s="682"/>
    </row>
    <row r="25" spans="2:12" s="679" customFormat="1" ht="15.75">
      <c r="B25" s="683" t="s">
        <v>72</v>
      </c>
      <c r="C25" s="682"/>
      <c r="D25" s="682"/>
      <c r="E25" s="682"/>
      <c r="F25" s="682"/>
      <c r="G25" s="682"/>
      <c r="H25" s="682"/>
      <c r="I25" s="682"/>
      <c r="J25" s="682"/>
      <c r="K25" s="682"/>
      <c r="L25" s="682"/>
    </row>
    <row r="26" spans="2:12" s="679" customFormat="1" ht="15.75">
      <c r="B26" s="680"/>
      <c r="C26" s="682"/>
      <c r="D26" s="682"/>
      <c r="E26" s="682"/>
      <c r="F26" s="682"/>
      <c r="G26" s="682"/>
      <c r="H26" s="682"/>
      <c r="I26" s="682"/>
      <c r="J26" s="682"/>
      <c r="K26" s="682"/>
      <c r="L26" s="682"/>
    </row>
    <row r="27" spans="2:12" s="679" customFormat="1" ht="15.75">
      <c r="B27" s="680" t="s">
        <v>66</v>
      </c>
      <c r="C27" s="682"/>
      <c r="D27" s="682"/>
      <c r="E27" s="682"/>
      <c r="F27" s="682"/>
      <c r="G27" s="682"/>
      <c r="H27" s="682"/>
      <c r="I27" s="682"/>
      <c r="J27" s="682"/>
      <c r="K27" s="682"/>
      <c r="L27" s="682"/>
    </row>
    <row r="28" spans="2:12" s="679" customFormat="1" ht="15.75">
      <c r="B28" s="680"/>
      <c r="C28" s="682"/>
      <c r="D28" s="682"/>
      <c r="E28" s="682"/>
      <c r="F28" s="682"/>
      <c r="G28" s="682"/>
      <c r="H28" s="682"/>
      <c r="I28" s="682"/>
      <c r="J28" s="682"/>
      <c r="K28" s="682"/>
      <c r="L28" s="682"/>
    </row>
    <row r="29" spans="2:12" s="679" customFormat="1" ht="15.75">
      <c r="B29" s="683" t="s">
        <v>69</v>
      </c>
      <c r="C29" s="682"/>
      <c r="D29" s="682"/>
      <c r="E29" s="682"/>
      <c r="F29" s="682"/>
      <c r="G29" s="682"/>
      <c r="H29" s="682"/>
      <c r="I29" s="682"/>
      <c r="J29" s="682"/>
      <c r="K29" s="682"/>
      <c r="L29" s="682"/>
    </row>
    <row r="30" spans="2:12" s="679" customFormat="1" ht="15.75">
      <c r="B30" s="683"/>
      <c r="C30" s="682"/>
      <c r="D30" s="682"/>
      <c r="E30" s="682"/>
      <c r="F30" s="682"/>
      <c r="G30" s="682"/>
      <c r="H30" s="682"/>
      <c r="I30" s="682"/>
      <c r="J30" s="682"/>
      <c r="K30" s="682"/>
      <c r="L30" s="682"/>
    </row>
    <row r="31" spans="2:12" s="679" customFormat="1" ht="15.75">
      <c r="B31" s="683" t="s">
        <v>70</v>
      </c>
      <c r="C31" s="682"/>
      <c r="D31" s="682"/>
      <c r="E31" s="682"/>
      <c r="F31" s="682"/>
      <c r="G31" s="682"/>
      <c r="H31" s="682"/>
      <c r="I31" s="682"/>
      <c r="J31" s="682"/>
      <c r="K31" s="682"/>
      <c r="L31" s="682"/>
    </row>
    <row r="32" spans="2:12" s="679" customFormat="1" ht="15.75">
      <c r="B32" s="684"/>
      <c r="C32" s="682"/>
      <c r="D32" s="682"/>
      <c r="E32" s="682"/>
      <c r="F32" s="682"/>
      <c r="G32" s="682"/>
      <c r="H32" s="682"/>
      <c r="I32" s="682"/>
      <c r="J32" s="682"/>
      <c r="K32" s="682"/>
      <c r="L32" s="682"/>
    </row>
    <row r="33" spans="2:12" s="679" customFormat="1" ht="15.75">
      <c r="B33" s="683" t="s">
        <v>67</v>
      </c>
      <c r="C33" s="682"/>
      <c r="D33" s="682"/>
      <c r="E33" s="682"/>
      <c r="F33" s="682"/>
      <c r="G33" s="682"/>
      <c r="H33" s="682"/>
      <c r="I33" s="682"/>
      <c r="J33" s="682"/>
      <c r="K33" s="682"/>
      <c r="L33" s="682"/>
    </row>
    <row r="34" spans="2:12" s="679" customFormat="1" ht="15.75">
      <c r="B34" s="684"/>
      <c r="C34" s="682"/>
      <c r="D34" s="682"/>
      <c r="E34" s="682"/>
      <c r="F34" s="682"/>
      <c r="G34" s="682"/>
      <c r="H34" s="682"/>
      <c r="I34" s="682"/>
      <c r="J34" s="682"/>
      <c r="K34" s="682"/>
      <c r="L34" s="682"/>
    </row>
    <row r="35" spans="2:12" s="679" customFormat="1" ht="15.75">
      <c r="B35" s="680"/>
      <c r="C35" s="682"/>
      <c r="D35" s="682"/>
      <c r="E35" s="682"/>
      <c r="F35" s="682"/>
      <c r="G35" s="682"/>
      <c r="H35" s="682"/>
      <c r="I35" s="682"/>
      <c r="J35" s="682"/>
      <c r="K35" s="682"/>
      <c r="L35" s="682"/>
    </row>
    <row r="36" spans="2:10" s="685" customFormat="1" ht="12.75">
      <c r="B36" s="686"/>
      <c r="C36" s="687"/>
      <c r="D36" s="687"/>
      <c r="E36" s="687"/>
      <c r="F36" s="687"/>
      <c r="G36" s="687"/>
      <c r="H36" s="687"/>
      <c r="I36" s="687"/>
      <c r="J36" s="687"/>
    </row>
    <row r="37" spans="2:10" s="676" customFormat="1" ht="12.75">
      <c r="B37" s="677"/>
      <c r="C37" s="678"/>
      <c r="D37" s="678"/>
      <c r="E37" s="678"/>
      <c r="F37" s="678"/>
      <c r="G37" s="678"/>
      <c r="H37" s="678"/>
      <c r="I37" s="678"/>
      <c r="J37" s="678"/>
    </row>
    <row r="38" spans="2:10" s="676" customFormat="1" ht="12.75">
      <c r="B38" s="677"/>
      <c r="C38" s="678"/>
      <c r="D38" s="678"/>
      <c r="E38" s="678"/>
      <c r="F38" s="678"/>
      <c r="G38" s="678"/>
      <c r="H38" s="678"/>
      <c r="I38" s="678"/>
      <c r="J38" s="678"/>
    </row>
    <row r="39" spans="2:10" s="676" customFormat="1" ht="12.75">
      <c r="B39" s="677"/>
      <c r="C39" s="678"/>
      <c r="D39" s="678"/>
      <c r="E39" s="678"/>
      <c r="F39" s="678"/>
      <c r="G39" s="678"/>
      <c r="H39" s="678"/>
      <c r="I39" s="678"/>
      <c r="J39" s="678"/>
    </row>
    <row r="101" spans="2:13" s="679" customFormat="1" ht="15.75">
      <c r="B101" s="683" t="s">
        <v>68</v>
      </c>
      <c r="C101" s="681"/>
      <c r="D101" s="682"/>
      <c r="E101" s="682"/>
      <c r="F101" s="682"/>
      <c r="G101" s="682"/>
      <c r="H101" s="682"/>
      <c r="I101" s="682"/>
      <c r="J101" s="682"/>
      <c r="K101" s="682"/>
      <c r="L101" s="682"/>
      <c r="M101" s="682"/>
    </row>
  </sheetData>
  <mergeCells count="2">
    <mergeCell ref="B1:H2"/>
    <mergeCell ref="B3:H4"/>
  </mergeCells>
  <printOptions/>
  <pageMargins left="0.75" right="0.75" top="1" bottom="1" header="0.5" footer="0.5"/>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sheetPr>
    <tabColor indexed="13"/>
    <pageSetUpPr fitToPage="1"/>
  </sheetPr>
  <dimension ref="A1:AD202"/>
  <sheetViews>
    <sheetView showGridLines="0" zoomScale="31" zoomScaleNormal="31" zoomScaleSheetLayoutView="25" workbookViewId="0" topLeftCell="A1">
      <selection activeCell="A1" sqref="A1"/>
    </sheetView>
  </sheetViews>
  <sheetFormatPr defaultColWidth="9.140625" defaultRowHeight="12.75"/>
  <cols>
    <col min="1" max="1" width="6.00390625" style="107" customWidth="1"/>
    <col min="2" max="2" width="34.8515625" style="108" customWidth="1"/>
    <col min="3" max="3" width="42.28125" style="108" customWidth="1"/>
    <col min="4" max="25" width="16.7109375" style="108" customWidth="1"/>
    <col min="26" max="26" width="18.421875" style="121" customWidth="1"/>
    <col min="27" max="27" width="19.140625" style="127" customWidth="1"/>
    <col min="28" max="28" width="14.00390625" style="108" bestFit="1" customWidth="1"/>
    <col min="29" max="29" width="9.140625" style="108" customWidth="1"/>
    <col min="30" max="30" width="16.8515625" style="108" bestFit="1" customWidth="1"/>
    <col min="31" max="16384" width="9.140625" style="108" customWidth="1"/>
  </cols>
  <sheetData>
    <row r="1" s="46" customFormat="1" ht="21.75" customHeight="1" thickBot="1">
      <c r="AA1" s="122"/>
    </row>
    <row r="2" spans="2:27" s="46" customFormat="1" ht="29.25" customHeight="1" thickBot="1">
      <c r="B2" s="111" t="str">
        <f>'802.11 Cover'!$C$3</f>
        <v>PLENARY</v>
      </c>
      <c r="C2" s="1653" t="s">
        <v>43</v>
      </c>
      <c r="D2" s="1654"/>
      <c r="E2" s="1654"/>
      <c r="F2" s="1654"/>
      <c r="G2" s="1654"/>
      <c r="H2" s="1654"/>
      <c r="I2" s="1654"/>
      <c r="J2" s="1654"/>
      <c r="K2" s="1654"/>
      <c r="L2" s="1654"/>
      <c r="M2" s="1654"/>
      <c r="N2" s="1654"/>
      <c r="O2" s="1654"/>
      <c r="P2" s="1654"/>
      <c r="Q2" s="1654"/>
      <c r="R2" s="1654"/>
      <c r="S2" s="1654"/>
      <c r="T2" s="1654"/>
      <c r="U2" s="1654"/>
      <c r="V2" s="1654"/>
      <c r="W2" s="1654"/>
      <c r="X2" s="93"/>
      <c r="Y2" s="94"/>
      <c r="Z2" s="113"/>
      <c r="AA2" s="122"/>
    </row>
    <row r="3" spans="2:27" s="46" customFormat="1" ht="29.25" customHeight="1">
      <c r="B3" s="1651" t="str">
        <f>'802.11 Cover'!$C$4</f>
        <v>R4</v>
      </c>
      <c r="C3" s="1655"/>
      <c r="D3" s="1656"/>
      <c r="E3" s="1656"/>
      <c r="F3" s="1656"/>
      <c r="G3" s="1656"/>
      <c r="H3" s="1656"/>
      <c r="I3" s="1656"/>
      <c r="J3" s="1656"/>
      <c r="K3" s="1656"/>
      <c r="L3" s="1656"/>
      <c r="M3" s="1656"/>
      <c r="N3" s="1656"/>
      <c r="O3" s="1656"/>
      <c r="P3" s="1656"/>
      <c r="Q3" s="1656"/>
      <c r="R3" s="1656"/>
      <c r="S3" s="1656"/>
      <c r="T3" s="1656"/>
      <c r="U3" s="1656"/>
      <c r="V3" s="1656"/>
      <c r="W3" s="1656"/>
      <c r="X3" s="95"/>
      <c r="Y3" s="96"/>
      <c r="Z3" s="113"/>
      <c r="AA3" s="122"/>
    </row>
    <row r="4" spans="2:27" s="46" customFormat="1" ht="51.75" customHeight="1">
      <c r="B4" s="1652"/>
      <c r="C4" s="640" t="s">
        <v>44</v>
      </c>
      <c r="D4" s="1112"/>
      <c r="E4" s="1"/>
      <c r="F4" s="1"/>
      <c r="G4" s="1"/>
      <c r="H4" s="1"/>
      <c r="I4" s="1"/>
      <c r="J4" s="1"/>
      <c r="K4" s="1"/>
      <c r="L4" s="1"/>
      <c r="M4" s="1"/>
      <c r="N4" s="1"/>
      <c r="O4" s="1"/>
      <c r="P4" s="1"/>
      <c r="Q4" s="1"/>
      <c r="R4" s="1"/>
      <c r="S4" s="1"/>
      <c r="T4" s="1"/>
      <c r="U4" s="1"/>
      <c r="V4" s="1"/>
      <c r="W4" s="1"/>
      <c r="X4" s="95"/>
      <c r="Y4" s="96"/>
      <c r="Z4" s="113"/>
      <c r="AA4" s="122"/>
    </row>
    <row r="5" spans="2:27" s="46" customFormat="1" ht="51.75" customHeight="1">
      <c r="B5" s="1652"/>
      <c r="C5" s="640" t="s">
        <v>45</v>
      </c>
      <c r="D5" s="1112"/>
      <c r="E5" s="2"/>
      <c r="F5" s="2"/>
      <c r="G5" s="2"/>
      <c r="H5" s="2"/>
      <c r="I5" s="2"/>
      <c r="J5" s="2"/>
      <c r="K5" s="2"/>
      <c r="L5" s="2"/>
      <c r="M5" s="2"/>
      <c r="N5" s="2"/>
      <c r="O5" s="2"/>
      <c r="P5" s="2"/>
      <c r="Q5" s="2"/>
      <c r="R5" s="2"/>
      <c r="S5" s="2"/>
      <c r="T5" s="2"/>
      <c r="U5" s="2"/>
      <c r="V5" s="405"/>
      <c r="W5" s="2"/>
      <c r="X5" s="95"/>
      <c r="Y5" s="96"/>
      <c r="Z5" s="113"/>
      <c r="AA5" s="122"/>
    </row>
    <row r="6" spans="2:27" s="46" customFormat="1" ht="27.75" customHeight="1">
      <c r="B6" s="1652"/>
      <c r="C6" s="164" t="s">
        <v>846</v>
      </c>
      <c r="D6" s="1113"/>
      <c r="E6" s="2"/>
      <c r="F6" s="2"/>
      <c r="G6" s="2"/>
      <c r="H6" s="2"/>
      <c r="I6" s="2"/>
      <c r="J6" s="2"/>
      <c r="K6" s="2"/>
      <c r="L6" s="2"/>
      <c r="M6" s="2"/>
      <c r="N6" s="2"/>
      <c r="O6" s="2"/>
      <c r="P6" s="2"/>
      <c r="Q6" s="2"/>
      <c r="R6" s="2"/>
      <c r="S6" s="2"/>
      <c r="T6" s="2"/>
      <c r="U6" s="2"/>
      <c r="V6" s="2"/>
      <c r="W6" s="2"/>
      <c r="X6" s="95"/>
      <c r="Y6" s="96"/>
      <c r="Z6" s="113"/>
      <c r="AA6" s="122"/>
    </row>
    <row r="7" spans="2:27" s="46" customFormat="1" ht="20.25" customHeight="1" thickBot="1">
      <c r="B7" s="1652"/>
      <c r="C7" s="89"/>
      <c r="D7" s="90"/>
      <c r="E7" s="90"/>
      <c r="F7" s="90"/>
      <c r="G7" s="90"/>
      <c r="H7" s="90"/>
      <c r="I7" s="90"/>
      <c r="J7" s="90"/>
      <c r="K7" s="90"/>
      <c r="L7" s="90"/>
      <c r="M7" s="90"/>
      <c r="N7" s="90"/>
      <c r="O7" s="90"/>
      <c r="P7" s="90"/>
      <c r="Q7" s="90"/>
      <c r="R7" s="90"/>
      <c r="S7" s="90"/>
      <c r="T7" s="90"/>
      <c r="U7" s="90"/>
      <c r="V7" s="90"/>
      <c r="W7" s="90"/>
      <c r="X7" s="92"/>
      <c r="Y7" s="91"/>
      <c r="Z7" s="114"/>
      <c r="AA7" s="122"/>
    </row>
    <row r="8" spans="1:27" s="110" customFormat="1" ht="30.75" customHeight="1" thickBot="1">
      <c r="A8" s="109"/>
      <c r="B8" s="1652"/>
      <c r="C8" s="759" t="s">
        <v>367</v>
      </c>
      <c r="D8" s="1497" t="s">
        <v>368</v>
      </c>
      <c r="E8" s="1498"/>
      <c r="F8" s="1498"/>
      <c r="G8" s="1498"/>
      <c r="H8" s="1499"/>
      <c r="I8" s="1497" t="s">
        <v>369</v>
      </c>
      <c r="J8" s="1498"/>
      <c r="K8" s="1498"/>
      <c r="L8" s="1498"/>
      <c r="M8" s="1499"/>
      <c r="N8" s="1497" t="s">
        <v>372</v>
      </c>
      <c r="O8" s="1657"/>
      <c r="P8" s="1657"/>
      <c r="Q8" s="1658"/>
      <c r="R8" s="1497" t="s">
        <v>373</v>
      </c>
      <c r="S8" s="1659"/>
      <c r="T8" s="1659"/>
      <c r="U8" s="1659"/>
      <c r="V8" s="1497" t="s">
        <v>374</v>
      </c>
      <c r="W8" s="1657"/>
      <c r="X8" s="1657"/>
      <c r="Y8" s="1658"/>
      <c r="Z8" s="115"/>
      <c r="AA8" s="123"/>
    </row>
    <row r="9" spans="1:27" s="110" customFormat="1" ht="30" customHeight="1">
      <c r="A9" s="109"/>
      <c r="B9" s="1660" t="s">
        <v>126</v>
      </c>
      <c r="C9" s="1647"/>
      <c r="D9" s="1533"/>
      <c r="E9" s="1534"/>
      <c r="F9" s="1534"/>
      <c r="G9" s="1534"/>
      <c r="H9" s="1535"/>
      <c r="I9" s="1211"/>
      <c r="J9" s="1662" t="s">
        <v>305</v>
      </c>
      <c r="K9" s="1663"/>
      <c r="L9" s="1663"/>
      <c r="M9" s="1663"/>
      <c r="N9" s="1620"/>
      <c r="O9" s="1621"/>
      <c r="P9" s="1621"/>
      <c r="Q9" s="1622"/>
      <c r="R9" s="1631" t="s">
        <v>148</v>
      </c>
      <c r="S9" s="1632"/>
      <c r="T9" s="1632"/>
      <c r="U9" s="1633"/>
      <c r="V9" s="1647" t="s">
        <v>380</v>
      </c>
      <c r="W9" s="1621"/>
      <c r="X9" s="1621"/>
      <c r="Y9" s="1622"/>
      <c r="Z9" s="116"/>
      <c r="AA9" s="123"/>
    </row>
    <row r="10" spans="1:27" s="110" customFormat="1" ht="30" customHeight="1" thickBot="1">
      <c r="A10" s="109"/>
      <c r="B10" s="1661"/>
      <c r="C10" s="1648"/>
      <c r="D10" s="1536"/>
      <c r="E10" s="1537"/>
      <c r="F10" s="1537"/>
      <c r="G10" s="1537"/>
      <c r="H10" s="1538"/>
      <c r="I10" s="1209"/>
      <c r="J10" s="1664"/>
      <c r="K10" s="1665"/>
      <c r="L10" s="1665"/>
      <c r="M10" s="1665"/>
      <c r="N10" s="1623"/>
      <c r="O10" s="1624"/>
      <c r="P10" s="1624"/>
      <c r="Q10" s="1625"/>
      <c r="R10" s="1635" t="s">
        <v>149</v>
      </c>
      <c r="S10" s="1636"/>
      <c r="T10" s="1636"/>
      <c r="U10" s="1637"/>
      <c r="V10" s="1624"/>
      <c r="W10" s="1624"/>
      <c r="X10" s="1624"/>
      <c r="Y10" s="1625"/>
      <c r="Z10" s="116"/>
      <c r="AA10" s="123"/>
    </row>
    <row r="11" spans="1:27" s="110" customFormat="1" ht="30" customHeight="1">
      <c r="A11" s="109"/>
      <c r="B11" s="1640" t="s">
        <v>612</v>
      </c>
      <c r="C11" s="1648"/>
      <c r="D11" s="1738"/>
      <c r="E11" s="1515" t="s">
        <v>12</v>
      </c>
      <c r="F11" s="1516"/>
      <c r="G11" s="1516"/>
      <c r="H11" s="1517"/>
      <c r="I11" s="1677"/>
      <c r="J11" s="1644" t="s">
        <v>614</v>
      </c>
      <c r="K11" s="1628" t="s">
        <v>82</v>
      </c>
      <c r="L11" s="1646" t="s">
        <v>826</v>
      </c>
      <c r="M11" s="1643" t="s">
        <v>828</v>
      </c>
      <c r="N11" s="1626" t="s">
        <v>153</v>
      </c>
      <c r="O11" s="1628" t="s">
        <v>82</v>
      </c>
      <c r="P11" s="1630" t="s">
        <v>788</v>
      </c>
      <c r="Q11" s="1629" t="s">
        <v>847</v>
      </c>
      <c r="R11" s="1634" t="s">
        <v>83</v>
      </c>
      <c r="S11" s="1628" t="s">
        <v>82</v>
      </c>
      <c r="T11" s="1630" t="s">
        <v>788</v>
      </c>
      <c r="U11" s="1638" t="s">
        <v>389</v>
      </c>
      <c r="V11" s="1539" t="s">
        <v>36</v>
      </c>
      <c r="W11" s="1540"/>
      <c r="X11" s="1540"/>
      <c r="Y11" s="1541"/>
      <c r="Z11" s="117"/>
      <c r="AA11" s="123"/>
    </row>
    <row r="12" spans="1:27" s="110" customFormat="1" ht="30" customHeight="1">
      <c r="A12" s="109"/>
      <c r="B12" s="1641"/>
      <c r="C12" s="1648"/>
      <c r="D12" s="1738"/>
      <c r="E12" s="1518"/>
      <c r="F12" s="1519"/>
      <c r="G12" s="1519"/>
      <c r="H12" s="1520"/>
      <c r="I12" s="1677"/>
      <c r="J12" s="1645"/>
      <c r="K12" s="1503"/>
      <c r="L12" s="1618"/>
      <c r="M12" s="1606"/>
      <c r="N12" s="1627"/>
      <c r="O12" s="1503"/>
      <c r="P12" s="1505"/>
      <c r="Q12" s="1555"/>
      <c r="R12" s="1588"/>
      <c r="S12" s="1503"/>
      <c r="T12" s="1505"/>
      <c r="U12" s="1639"/>
      <c r="V12" s="1755" t="s">
        <v>35</v>
      </c>
      <c r="W12" s="1756"/>
      <c r="X12" s="1756"/>
      <c r="Y12" s="1757"/>
      <c r="Z12" s="117"/>
      <c r="AA12" s="123"/>
    </row>
    <row r="13" spans="1:27" s="110" customFormat="1" ht="30" customHeight="1">
      <c r="A13" s="109"/>
      <c r="B13" s="1641"/>
      <c r="C13" s="1648"/>
      <c r="D13" s="1738"/>
      <c r="E13" s="1518"/>
      <c r="F13" s="1519"/>
      <c r="G13" s="1519"/>
      <c r="H13" s="1520"/>
      <c r="I13" s="1677"/>
      <c r="J13" s="1645"/>
      <c r="K13" s="1503"/>
      <c r="L13" s="1618"/>
      <c r="M13" s="1606"/>
      <c r="N13" s="1627"/>
      <c r="O13" s="1503"/>
      <c r="P13" s="1505"/>
      <c r="Q13" s="1555"/>
      <c r="R13" s="1588"/>
      <c r="S13" s="1503"/>
      <c r="T13" s="1505"/>
      <c r="U13" s="1639"/>
      <c r="V13" s="1758" t="s">
        <v>37</v>
      </c>
      <c r="W13" s="1759"/>
      <c r="X13" s="1759"/>
      <c r="Y13" s="1760"/>
      <c r="Z13" s="117"/>
      <c r="AA13" s="123"/>
    </row>
    <row r="14" spans="1:27" s="110" customFormat="1" ht="30" customHeight="1">
      <c r="A14" s="109"/>
      <c r="B14" s="1642"/>
      <c r="C14" s="1648"/>
      <c r="D14" s="1738"/>
      <c r="E14" s="1518"/>
      <c r="F14" s="1519"/>
      <c r="G14" s="1519"/>
      <c r="H14" s="1520"/>
      <c r="I14" s="1677"/>
      <c r="J14" s="1645"/>
      <c r="K14" s="1503"/>
      <c r="L14" s="1618"/>
      <c r="M14" s="1606"/>
      <c r="N14" s="1627"/>
      <c r="O14" s="1503"/>
      <c r="P14" s="1505"/>
      <c r="Q14" s="1555"/>
      <c r="R14" s="1588"/>
      <c r="S14" s="1503"/>
      <c r="T14" s="1505"/>
      <c r="U14" s="1639"/>
      <c r="V14" s="1611"/>
      <c r="W14" s="1612"/>
      <c r="X14" s="1612"/>
      <c r="Y14" s="1613"/>
      <c r="Z14" s="117"/>
      <c r="AA14" s="123"/>
    </row>
    <row r="15" spans="1:27" s="110" customFormat="1" ht="30" customHeight="1">
      <c r="A15" s="109"/>
      <c r="B15" s="730" t="s">
        <v>38</v>
      </c>
      <c r="C15" s="1648"/>
      <c r="D15" s="1738"/>
      <c r="E15" s="1518"/>
      <c r="F15" s="1519"/>
      <c r="G15" s="1519"/>
      <c r="H15" s="1520"/>
      <c r="I15" s="1677"/>
      <c r="J15" s="1585" t="s">
        <v>375</v>
      </c>
      <c r="K15" s="1586"/>
      <c r="L15" s="1586"/>
      <c r="M15" s="1587"/>
      <c r="N15" s="1585" t="s">
        <v>375</v>
      </c>
      <c r="O15" s="1586"/>
      <c r="P15" s="1586"/>
      <c r="Q15" s="1587"/>
      <c r="R15" s="1585" t="s">
        <v>375</v>
      </c>
      <c r="S15" s="1586"/>
      <c r="T15" s="1586"/>
      <c r="U15" s="1617"/>
      <c r="V15" s="1761" t="s">
        <v>375</v>
      </c>
      <c r="W15" s="1762"/>
      <c r="X15" s="1762"/>
      <c r="Y15" s="1763"/>
      <c r="Z15" s="115"/>
      <c r="AA15" s="123"/>
    </row>
    <row r="16" spans="1:27" s="110" customFormat="1" ht="30" customHeight="1">
      <c r="A16" s="109"/>
      <c r="B16" s="730" t="s">
        <v>39</v>
      </c>
      <c r="C16" s="1648"/>
      <c r="D16" s="1738"/>
      <c r="E16" s="1521"/>
      <c r="F16" s="1522"/>
      <c r="G16" s="1522"/>
      <c r="H16" s="1523"/>
      <c r="I16" s="1677"/>
      <c r="J16" s="1585"/>
      <c r="K16" s="1586"/>
      <c r="L16" s="1586"/>
      <c r="M16" s="1587"/>
      <c r="N16" s="1608"/>
      <c r="O16" s="1609"/>
      <c r="P16" s="1609"/>
      <c r="Q16" s="1610"/>
      <c r="R16" s="1585"/>
      <c r="S16" s="1586"/>
      <c r="T16" s="1586"/>
      <c r="U16" s="1617"/>
      <c r="V16" s="1764"/>
      <c r="W16" s="1765"/>
      <c r="X16" s="1765"/>
      <c r="Y16" s="1766"/>
      <c r="Z16" s="115"/>
      <c r="AA16" s="123"/>
    </row>
    <row r="17" spans="1:27" s="110" customFormat="1" ht="30" customHeight="1">
      <c r="A17" s="109"/>
      <c r="B17" s="1261" t="s">
        <v>129</v>
      </c>
      <c r="C17" s="1648"/>
      <c r="D17" s="1738"/>
      <c r="E17" s="1530" t="s">
        <v>375</v>
      </c>
      <c r="F17" s="1531"/>
      <c r="G17" s="1531"/>
      <c r="H17" s="1532"/>
      <c r="I17" s="1677"/>
      <c r="J17" s="1588" t="s">
        <v>83</v>
      </c>
      <c r="K17" s="1503" t="s">
        <v>82</v>
      </c>
      <c r="L17" s="1505" t="s">
        <v>788</v>
      </c>
      <c r="M17" s="1650" t="s">
        <v>828</v>
      </c>
      <c r="N17" s="1545" t="s">
        <v>36</v>
      </c>
      <c r="O17" s="1546"/>
      <c r="P17" s="1546"/>
      <c r="Q17" s="1547"/>
      <c r="R17" s="1588" t="s">
        <v>83</v>
      </c>
      <c r="S17" s="1503" t="s">
        <v>82</v>
      </c>
      <c r="T17" s="1505" t="s">
        <v>788</v>
      </c>
      <c r="U17" s="1556" t="s">
        <v>389</v>
      </c>
      <c r="V17" s="1758" t="s">
        <v>895</v>
      </c>
      <c r="W17" s="1759"/>
      <c r="X17" s="1759"/>
      <c r="Y17" s="1760"/>
      <c r="Z17" s="118"/>
      <c r="AA17" s="123"/>
    </row>
    <row r="18" spans="1:27" s="110" customFormat="1" ht="30" customHeight="1">
      <c r="A18" s="109"/>
      <c r="B18" s="1725" t="s">
        <v>11</v>
      </c>
      <c r="C18" s="1648"/>
      <c r="D18" s="1738"/>
      <c r="E18" s="1524" t="s">
        <v>886</v>
      </c>
      <c r="F18" s="1525"/>
      <c r="G18" s="1525"/>
      <c r="H18" s="1526"/>
      <c r="I18" s="1677"/>
      <c r="J18" s="1588"/>
      <c r="K18" s="1503"/>
      <c r="L18" s="1505"/>
      <c r="M18" s="1650"/>
      <c r="N18" s="1614" t="s">
        <v>35</v>
      </c>
      <c r="O18" s="1615"/>
      <c r="P18" s="1615"/>
      <c r="Q18" s="1616"/>
      <c r="R18" s="1588"/>
      <c r="S18" s="1503"/>
      <c r="T18" s="1505"/>
      <c r="U18" s="1556"/>
      <c r="V18" s="1758"/>
      <c r="W18" s="1759"/>
      <c r="X18" s="1759"/>
      <c r="Y18" s="1760"/>
      <c r="Z18" s="118"/>
      <c r="AA18" s="123"/>
    </row>
    <row r="19" spans="1:27" s="110" customFormat="1" ht="30" customHeight="1">
      <c r="A19" s="109"/>
      <c r="B19" s="1726"/>
      <c r="C19" s="1648"/>
      <c r="D19" s="1738"/>
      <c r="E19" s="1527"/>
      <c r="F19" s="1528"/>
      <c r="G19" s="1528"/>
      <c r="H19" s="1529"/>
      <c r="I19" s="1677"/>
      <c r="J19" s="1588"/>
      <c r="K19" s="1503"/>
      <c r="L19" s="1505"/>
      <c r="M19" s="1650"/>
      <c r="N19" s="1611" t="s">
        <v>34</v>
      </c>
      <c r="O19" s="1612"/>
      <c r="P19" s="1612"/>
      <c r="Q19" s="1613"/>
      <c r="R19" s="1588"/>
      <c r="S19" s="1503"/>
      <c r="T19" s="1505"/>
      <c r="U19" s="1556"/>
      <c r="V19" s="1611"/>
      <c r="W19" s="1612"/>
      <c r="X19" s="1612"/>
      <c r="Y19" s="1613"/>
      <c r="Z19" s="118"/>
      <c r="AA19" s="123"/>
    </row>
    <row r="20" spans="1:27" s="110" customFormat="1" ht="30" customHeight="1" thickBot="1">
      <c r="A20" s="109"/>
      <c r="B20" s="1591" t="s">
        <v>365</v>
      </c>
      <c r="C20" s="1648"/>
      <c r="D20" s="1738"/>
      <c r="E20" s="1727" t="s">
        <v>376</v>
      </c>
      <c r="F20" s="1728"/>
      <c r="G20" s="1728"/>
      <c r="H20" s="1729"/>
      <c r="I20" s="1677"/>
      <c r="J20" s="1552" t="s">
        <v>376</v>
      </c>
      <c r="K20" s="1553"/>
      <c r="L20" s="1553"/>
      <c r="M20" s="1605"/>
      <c r="N20" s="1594" t="s">
        <v>376</v>
      </c>
      <c r="O20" s="1595"/>
      <c r="P20" s="1595"/>
      <c r="Q20" s="1596"/>
      <c r="R20" s="1552" t="s">
        <v>376</v>
      </c>
      <c r="S20" s="1553"/>
      <c r="T20" s="1553"/>
      <c r="U20" s="1554"/>
      <c r="V20" s="1549" t="s">
        <v>272</v>
      </c>
      <c r="W20" s="1550"/>
      <c r="X20" s="1550"/>
      <c r="Y20" s="1551"/>
      <c r="Z20" s="119"/>
      <c r="AA20" s="123"/>
    </row>
    <row r="21" spans="1:27" s="110" customFormat="1" ht="30">
      <c r="A21" s="109"/>
      <c r="B21" s="1591"/>
      <c r="C21" s="1648"/>
      <c r="D21" s="1738"/>
      <c r="E21" s="1730"/>
      <c r="F21" s="1731"/>
      <c r="G21" s="1731"/>
      <c r="H21" s="1732"/>
      <c r="I21" s="1677"/>
      <c r="J21" s="1552"/>
      <c r="K21" s="1553"/>
      <c r="L21" s="1553"/>
      <c r="M21" s="1605"/>
      <c r="N21" s="1597"/>
      <c r="O21" s="1598"/>
      <c r="P21" s="1598"/>
      <c r="Q21" s="1599"/>
      <c r="R21" s="1552"/>
      <c r="S21" s="1553"/>
      <c r="T21" s="1553"/>
      <c r="U21" s="1554"/>
      <c r="V21" s="1262"/>
      <c r="W21" s="1188"/>
      <c r="X21" s="1188"/>
      <c r="Y21" s="1189"/>
      <c r="Z21" s="119"/>
      <c r="AA21" s="123"/>
    </row>
    <row r="22" spans="1:27" s="110" customFormat="1" ht="30" customHeight="1">
      <c r="A22" s="109"/>
      <c r="B22" s="1740" t="s">
        <v>304</v>
      </c>
      <c r="C22" s="1648"/>
      <c r="D22" s="1738"/>
      <c r="E22" s="1733" t="s">
        <v>887</v>
      </c>
      <c r="F22" s="1731"/>
      <c r="G22" s="1731"/>
      <c r="H22" s="1732"/>
      <c r="I22" s="1677"/>
      <c r="J22" s="1588" t="s">
        <v>83</v>
      </c>
      <c r="K22" s="1503" t="s">
        <v>82</v>
      </c>
      <c r="L22" s="1618" t="s">
        <v>826</v>
      </c>
      <c r="M22" s="1606" t="s">
        <v>828</v>
      </c>
      <c r="N22" s="1588" t="s">
        <v>83</v>
      </c>
      <c r="O22" s="1503" t="s">
        <v>82</v>
      </c>
      <c r="P22" s="1574" t="s">
        <v>389</v>
      </c>
      <c r="Q22" s="1555" t="s">
        <v>847</v>
      </c>
      <c r="R22" s="1588" t="s">
        <v>83</v>
      </c>
      <c r="S22" s="1503" t="s">
        <v>82</v>
      </c>
      <c r="T22" s="1572" t="s">
        <v>826</v>
      </c>
      <c r="U22" s="1548" t="s">
        <v>828</v>
      </c>
      <c r="V22" s="1560" t="s">
        <v>12</v>
      </c>
      <c r="W22" s="1561"/>
      <c r="X22" s="1561"/>
      <c r="Y22" s="1562"/>
      <c r="Z22" s="119"/>
      <c r="AA22" s="123"/>
    </row>
    <row r="23" spans="1:27" s="110" customFormat="1" ht="30">
      <c r="A23" s="109"/>
      <c r="B23" s="1725"/>
      <c r="C23" s="1648"/>
      <c r="D23" s="1738"/>
      <c r="E23" s="1734" t="s">
        <v>888</v>
      </c>
      <c r="F23" s="1735"/>
      <c r="G23" s="1735"/>
      <c r="H23" s="1736"/>
      <c r="I23" s="1677"/>
      <c r="J23" s="1588"/>
      <c r="K23" s="1503"/>
      <c r="L23" s="1619"/>
      <c r="M23" s="1606"/>
      <c r="N23" s="1588"/>
      <c r="O23" s="1503"/>
      <c r="P23" s="1574"/>
      <c r="Q23" s="1555"/>
      <c r="R23" s="1588"/>
      <c r="S23" s="1503"/>
      <c r="T23" s="1572"/>
      <c r="U23" s="1548"/>
      <c r="V23" s="1563"/>
      <c r="W23" s="1564"/>
      <c r="X23" s="1564"/>
      <c r="Y23" s="1565"/>
      <c r="Z23" s="119"/>
      <c r="AA23" s="123"/>
    </row>
    <row r="24" spans="1:27" s="110" customFormat="1" ht="30" customHeight="1">
      <c r="A24" s="109"/>
      <c r="B24" s="1725"/>
      <c r="C24" s="1648"/>
      <c r="D24" s="1738"/>
      <c r="E24" s="1737"/>
      <c r="F24" s="1735"/>
      <c r="G24" s="1735"/>
      <c r="H24" s="1736"/>
      <c r="I24" s="1677"/>
      <c r="J24" s="1588"/>
      <c r="K24" s="1503"/>
      <c r="L24" s="1619"/>
      <c r="M24" s="1606"/>
      <c r="N24" s="1588"/>
      <c r="O24" s="1503"/>
      <c r="P24" s="1574"/>
      <c r="Q24" s="1555"/>
      <c r="R24" s="1588"/>
      <c r="S24" s="1503"/>
      <c r="T24" s="1572"/>
      <c r="U24" s="1548"/>
      <c r="V24" s="1563"/>
      <c r="W24" s="1564"/>
      <c r="X24" s="1564"/>
      <c r="Y24" s="1565"/>
      <c r="Z24" s="119"/>
      <c r="AA24" s="123"/>
    </row>
    <row r="25" spans="1:27" s="110" customFormat="1" ht="30" customHeight="1">
      <c r="A25" s="109"/>
      <c r="B25" s="1726"/>
      <c r="C25" s="1649"/>
      <c r="D25" s="1738"/>
      <c r="E25" s="1679" t="s">
        <v>296</v>
      </c>
      <c r="F25" s="1680"/>
      <c r="G25" s="1680"/>
      <c r="H25" s="1681"/>
      <c r="I25" s="1677"/>
      <c r="J25" s="1588"/>
      <c r="K25" s="1503"/>
      <c r="L25" s="1619"/>
      <c r="M25" s="1606"/>
      <c r="N25" s="1588"/>
      <c r="O25" s="1503"/>
      <c r="P25" s="1574"/>
      <c r="Q25" s="1555"/>
      <c r="R25" s="1588"/>
      <c r="S25" s="1503"/>
      <c r="T25" s="1572"/>
      <c r="U25" s="1548"/>
      <c r="V25" s="1563"/>
      <c r="W25" s="1564"/>
      <c r="X25" s="1564"/>
      <c r="Y25" s="1565"/>
      <c r="Z25" s="119"/>
      <c r="AA25" s="123"/>
    </row>
    <row r="26" spans="1:27" s="110" customFormat="1" ht="30">
      <c r="A26" s="109"/>
      <c r="B26" s="1749" t="s">
        <v>303</v>
      </c>
      <c r="C26" s="1576" t="s">
        <v>297</v>
      </c>
      <c r="D26" s="1738"/>
      <c r="E26" s="1742" t="s">
        <v>375</v>
      </c>
      <c r="F26" s="1743"/>
      <c r="G26" s="1743"/>
      <c r="H26" s="1744"/>
      <c r="I26" s="1677"/>
      <c r="J26" s="1585" t="s">
        <v>375</v>
      </c>
      <c r="K26" s="1586"/>
      <c r="L26" s="1586"/>
      <c r="M26" s="1587"/>
      <c r="N26" s="1585" t="s">
        <v>375</v>
      </c>
      <c r="O26" s="1586"/>
      <c r="P26" s="1586"/>
      <c r="Q26" s="1587"/>
      <c r="R26" s="1585" t="s">
        <v>375</v>
      </c>
      <c r="S26" s="1586"/>
      <c r="T26" s="1586"/>
      <c r="U26" s="1617"/>
      <c r="V26" s="1563"/>
      <c r="W26" s="1564"/>
      <c r="X26" s="1564"/>
      <c r="Y26" s="1565"/>
      <c r="Z26" s="119"/>
      <c r="AA26" s="123"/>
    </row>
    <row r="27" spans="1:27" s="110" customFormat="1" ht="30" customHeight="1">
      <c r="A27" s="109"/>
      <c r="B27" s="1750"/>
      <c r="C27" s="1579"/>
      <c r="D27" s="1738"/>
      <c r="E27" s="1745"/>
      <c r="F27" s="1746"/>
      <c r="G27" s="1746"/>
      <c r="H27" s="1747"/>
      <c r="I27" s="1677"/>
      <c r="J27" s="1585"/>
      <c r="K27" s="1586"/>
      <c r="L27" s="1586"/>
      <c r="M27" s="1587"/>
      <c r="N27" s="1585"/>
      <c r="O27" s="1586"/>
      <c r="P27" s="1586"/>
      <c r="Q27" s="1587"/>
      <c r="R27" s="1585"/>
      <c r="S27" s="1586"/>
      <c r="T27" s="1586"/>
      <c r="U27" s="1617"/>
      <c r="V27" s="1563"/>
      <c r="W27" s="1564"/>
      <c r="X27" s="1564"/>
      <c r="Y27" s="1565"/>
      <c r="Z27" s="119"/>
      <c r="AA27" s="123"/>
    </row>
    <row r="28" spans="1:27" s="110" customFormat="1" ht="30" customHeight="1">
      <c r="A28" s="109"/>
      <c r="B28" s="1740" t="s">
        <v>128</v>
      </c>
      <c r="C28" s="1579"/>
      <c r="D28" s="1738"/>
      <c r="E28" s="1748" t="s">
        <v>826</v>
      </c>
      <c r="F28" s="1503" t="s">
        <v>82</v>
      </c>
      <c r="G28" s="1505" t="s">
        <v>788</v>
      </c>
      <c r="H28" s="1670" t="s">
        <v>153</v>
      </c>
      <c r="I28" s="1677"/>
      <c r="J28" s="1588" t="s">
        <v>83</v>
      </c>
      <c r="K28" s="1503" t="s">
        <v>82</v>
      </c>
      <c r="L28" s="1505" t="s">
        <v>788</v>
      </c>
      <c r="M28" s="1667" t="s">
        <v>389</v>
      </c>
      <c r="N28" s="1588" t="s">
        <v>83</v>
      </c>
      <c r="O28" s="1618" t="s">
        <v>826</v>
      </c>
      <c r="P28" s="1574" t="s">
        <v>389</v>
      </c>
      <c r="Q28" s="1555" t="s">
        <v>847</v>
      </c>
      <c r="R28" s="1588" t="s">
        <v>83</v>
      </c>
      <c r="S28" s="1503" t="s">
        <v>82</v>
      </c>
      <c r="T28" s="1572" t="s">
        <v>826</v>
      </c>
      <c r="U28" s="1548" t="s">
        <v>828</v>
      </c>
      <c r="V28" s="1563"/>
      <c r="W28" s="1564"/>
      <c r="X28" s="1564"/>
      <c r="Y28" s="1565"/>
      <c r="Z28" s="119"/>
      <c r="AA28" s="123"/>
    </row>
    <row r="29" spans="1:27" s="110" customFormat="1" ht="30" customHeight="1">
      <c r="A29" s="109"/>
      <c r="B29" s="1726"/>
      <c r="C29" s="1741"/>
      <c r="D29" s="1738"/>
      <c r="E29" s="1748"/>
      <c r="F29" s="1503"/>
      <c r="G29" s="1505"/>
      <c r="H29" s="1670"/>
      <c r="I29" s="1677"/>
      <c r="J29" s="1588"/>
      <c r="K29" s="1503"/>
      <c r="L29" s="1505"/>
      <c r="M29" s="1667"/>
      <c r="N29" s="1588"/>
      <c r="O29" s="1619"/>
      <c r="P29" s="1574"/>
      <c r="Q29" s="1555"/>
      <c r="R29" s="1588"/>
      <c r="S29" s="1503"/>
      <c r="T29" s="1572"/>
      <c r="U29" s="1548"/>
      <c r="V29" s="1563"/>
      <c r="W29" s="1564"/>
      <c r="X29" s="1564"/>
      <c r="Y29" s="1565"/>
      <c r="Z29" s="119"/>
      <c r="AA29" s="123"/>
    </row>
    <row r="30" spans="1:27" s="110" customFormat="1" ht="30" customHeight="1">
      <c r="A30" s="109"/>
      <c r="B30" s="1740" t="s">
        <v>127</v>
      </c>
      <c r="C30" s="1603" t="s">
        <v>130</v>
      </c>
      <c r="D30" s="1738"/>
      <c r="E30" s="1748"/>
      <c r="F30" s="1503"/>
      <c r="G30" s="1505"/>
      <c r="H30" s="1670"/>
      <c r="I30" s="1677"/>
      <c r="J30" s="1588"/>
      <c r="K30" s="1503"/>
      <c r="L30" s="1505"/>
      <c r="M30" s="1667"/>
      <c r="N30" s="1588"/>
      <c r="O30" s="1619"/>
      <c r="P30" s="1574"/>
      <c r="Q30" s="1555"/>
      <c r="R30" s="1588"/>
      <c r="S30" s="1503"/>
      <c r="T30" s="1572"/>
      <c r="U30" s="1548"/>
      <c r="V30" s="1563"/>
      <c r="W30" s="1564"/>
      <c r="X30" s="1564"/>
      <c r="Y30" s="1565"/>
      <c r="Z30" s="119"/>
      <c r="AA30" s="123"/>
    </row>
    <row r="31" spans="1:27" s="110" customFormat="1" ht="30">
      <c r="A31" s="109"/>
      <c r="B31" s="1726"/>
      <c r="C31" s="1604"/>
      <c r="D31" s="1738"/>
      <c r="E31" s="1748"/>
      <c r="F31" s="1503"/>
      <c r="G31" s="1505"/>
      <c r="H31" s="1670"/>
      <c r="I31" s="1677"/>
      <c r="J31" s="1588"/>
      <c r="K31" s="1503"/>
      <c r="L31" s="1505"/>
      <c r="M31" s="1667"/>
      <c r="N31" s="1588"/>
      <c r="O31" s="1619"/>
      <c r="P31" s="1574"/>
      <c r="Q31" s="1555"/>
      <c r="R31" s="1588"/>
      <c r="S31" s="1503"/>
      <c r="T31" s="1572"/>
      <c r="U31" s="1548"/>
      <c r="V31" s="1563"/>
      <c r="W31" s="1564"/>
      <c r="X31" s="1564"/>
      <c r="Y31" s="1565"/>
      <c r="Z31" s="119"/>
      <c r="AA31" s="123"/>
    </row>
    <row r="32" spans="1:27" s="110" customFormat="1" ht="30" customHeight="1">
      <c r="A32" s="109"/>
      <c r="B32" s="1592" t="s">
        <v>287</v>
      </c>
      <c r="C32" s="1513" t="s">
        <v>375</v>
      </c>
      <c r="D32" s="1739"/>
      <c r="E32" s="1751" t="s">
        <v>378</v>
      </c>
      <c r="F32" s="1731"/>
      <c r="G32" s="1731"/>
      <c r="H32" s="1732"/>
      <c r="I32" s="1678"/>
      <c r="J32" s="1569" t="s">
        <v>378</v>
      </c>
      <c r="K32" s="1570"/>
      <c r="L32" s="1570"/>
      <c r="M32" s="1669"/>
      <c r="N32" s="1542" t="s">
        <v>375</v>
      </c>
      <c r="O32" s="1543"/>
      <c r="P32" s="1543"/>
      <c r="Q32" s="1544"/>
      <c r="R32" s="1569" t="s">
        <v>378</v>
      </c>
      <c r="S32" s="1570"/>
      <c r="T32" s="1570"/>
      <c r="U32" s="1571"/>
      <c r="V32" s="1566"/>
      <c r="W32" s="1567"/>
      <c r="X32" s="1567"/>
      <c r="Y32" s="1568"/>
      <c r="Z32" s="119"/>
      <c r="AA32" s="123"/>
    </row>
    <row r="33" spans="1:27" s="110" customFormat="1" ht="29.25" customHeight="1">
      <c r="A33" s="109"/>
      <c r="B33" s="1593"/>
      <c r="C33" s="1514"/>
      <c r="D33" s="1510" t="s">
        <v>891</v>
      </c>
      <c r="E33" s="1752"/>
      <c r="F33" s="1753"/>
      <c r="G33" s="1753"/>
      <c r="H33" s="1754"/>
      <c r="I33" s="1671" t="s">
        <v>890</v>
      </c>
      <c r="J33" s="1569"/>
      <c r="K33" s="1570"/>
      <c r="L33" s="1570"/>
      <c r="M33" s="1669"/>
      <c r="N33" s="1575" t="s">
        <v>276</v>
      </c>
      <c r="O33" s="1576"/>
      <c r="P33" s="1576"/>
      <c r="Q33" s="1577"/>
      <c r="R33" s="1569"/>
      <c r="S33" s="1570"/>
      <c r="T33" s="1570"/>
      <c r="U33" s="1571"/>
      <c r="V33" s="1262"/>
      <c r="W33" s="1188"/>
      <c r="X33" s="1188"/>
      <c r="Y33" s="1189"/>
      <c r="Z33" s="119"/>
      <c r="AA33" s="123"/>
    </row>
    <row r="34" spans="1:30" s="110" customFormat="1" ht="30" customHeight="1">
      <c r="A34" s="109"/>
      <c r="B34" s="1589" t="s">
        <v>288</v>
      </c>
      <c r="C34" s="1500" t="s">
        <v>360</v>
      </c>
      <c r="D34" s="1511"/>
      <c r="E34" s="1600" t="s">
        <v>826</v>
      </c>
      <c r="F34" s="1503" t="s">
        <v>82</v>
      </c>
      <c r="G34" s="1505" t="s">
        <v>788</v>
      </c>
      <c r="H34" s="1670" t="s">
        <v>153</v>
      </c>
      <c r="I34" s="1672"/>
      <c r="J34" s="1588" t="s">
        <v>83</v>
      </c>
      <c r="K34" s="1572" t="s">
        <v>826</v>
      </c>
      <c r="L34" s="1505" t="s">
        <v>788</v>
      </c>
      <c r="M34" s="1667" t="s">
        <v>389</v>
      </c>
      <c r="N34" s="1578"/>
      <c r="O34" s="1579"/>
      <c r="P34" s="1579"/>
      <c r="Q34" s="1580"/>
      <c r="R34" s="1588" t="s">
        <v>83</v>
      </c>
      <c r="S34" s="1503" t="s">
        <v>82</v>
      </c>
      <c r="T34" s="1572" t="s">
        <v>826</v>
      </c>
      <c r="U34" s="1548" t="s">
        <v>828</v>
      </c>
      <c r="V34" s="1262"/>
      <c r="W34" s="1188"/>
      <c r="X34" s="1188"/>
      <c r="Y34" s="1189"/>
      <c r="Z34" s="119"/>
      <c r="AA34" s="123"/>
      <c r="AD34" s="112"/>
    </row>
    <row r="35" spans="1:28" s="110" customFormat="1" ht="30">
      <c r="A35" s="109"/>
      <c r="B35" s="1589"/>
      <c r="C35" s="1501"/>
      <c r="D35" s="1512"/>
      <c r="E35" s="1601"/>
      <c r="F35" s="1503"/>
      <c r="G35" s="1505"/>
      <c r="H35" s="1670"/>
      <c r="I35" s="1673"/>
      <c r="J35" s="1588"/>
      <c r="K35" s="1572"/>
      <c r="L35" s="1505"/>
      <c r="M35" s="1667"/>
      <c r="N35" s="1578"/>
      <c r="O35" s="1579"/>
      <c r="P35" s="1579"/>
      <c r="Q35" s="1580"/>
      <c r="R35" s="1588"/>
      <c r="S35" s="1503"/>
      <c r="T35" s="1572"/>
      <c r="U35" s="1548"/>
      <c r="V35" s="1262"/>
      <c r="W35" s="1188"/>
      <c r="X35" s="1188"/>
      <c r="Y35" s="1189"/>
      <c r="Z35" s="119"/>
      <c r="AA35" s="123"/>
      <c r="AB35" s="128"/>
    </row>
    <row r="36" spans="1:27" s="110" customFormat="1" ht="30">
      <c r="A36" s="109"/>
      <c r="B36" s="1589"/>
      <c r="C36" s="1501"/>
      <c r="D36" s="1507" t="s">
        <v>893</v>
      </c>
      <c r="E36" s="1601"/>
      <c r="F36" s="1503"/>
      <c r="G36" s="1505"/>
      <c r="H36" s="1670"/>
      <c r="I36" s="1671" t="s">
        <v>889</v>
      </c>
      <c r="J36" s="1588"/>
      <c r="K36" s="1572"/>
      <c r="L36" s="1505"/>
      <c r="M36" s="1667"/>
      <c r="N36" s="1578"/>
      <c r="O36" s="1579"/>
      <c r="P36" s="1579"/>
      <c r="Q36" s="1580"/>
      <c r="R36" s="1588"/>
      <c r="S36" s="1503"/>
      <c r="T36" s="1572"/>
      <c r="U36" s="1548"/>
      <c r="V36" s="1262"/>
      <c r="W36" s="1188"/>
      <c r="X36" s="1188"/>
      <c r="Y36" s="1189"/>
      <c r="Z36" s="119"/>
      <c r="AA36" s="123"/>
    </row>
    <row r="37" spans="1:27" s="110" customFormat="1" ht="30">
      <c r="A37" s="109"/>
      <c r="B37" s="1589"/>
      <c r="C37" s="1501"/>
      <c r="D37" s="1508"/>
      <c r="E37" s="1601"/>
      <c r="F37" s="1503"/>
      <c r="G37" s="1505"/>
      <c r="H37" s="1670"/>
      <c r="I37" s="1675"/>
      <c r="J37" s="1588"/>
      <c r="K37" s="1572"/>
      <c r="L37" s="1505"/>
      <c r="M37" s="1667"/>
      <c r="N37" s="1578"/>
      <c r="O37" s="1579"/>
      <c r="P37" s="1579"/>
      <c r="Q37" s="1580"/>
      <c r="R37" s="1588"/>
      <c r="S37" s="1503"/>
      <c r="T37" s="1572"/>
      <c r="U37" s="1548"/>
      <c r="V37" s="1262"/>
      <c r="W37" s="1188"/>
      <c r="X37" s="1188"/>
      <c r="Y37" s="1189"/>
      <c r="Z37" s="119"/>
      <c r="AA37" s="123"/>
    </row>
    <row r="38" spans="1:27" s="110" customFormat="1" ht="30.75" thickBot="1">
      <c r="A38" s="109"/>
      <c r="B38" s="1590"/>
      <c r="C38" s="1502"/>
      <c r="D38" s="1509"/>
      <c r="E38" s="1602"/>
      <c r="F38" s="1504"/>
      <c r="G38" s="1506"/>
      <c r="H38" s="1674"/>
      <c r="I38" s="1676"/>
      <c r="J38" s="1666"/>
      <c r="K38" s="1573"/>
      <c r="L38" s="1506"/>
      <c r="M38" s="1668"/>
      <c r="N38" s="1581"/>
      <c r="O38" s="1582"/>
      <c r="P38" s="1582"/>
      <c r="Q38" s="1583"/>
      <c r="R38" s="1666"/>
      <c r="S38" s="1504"/>
      <c r="T38" s="1573"/>
      <c r="U38" s="1607"/>
      <c r="V38" s="1263"/>
      <c r="W38" s="1190"/>
      <c r="X38" s="1190"/>
      <c r="Y38" s="1191"/>
      <c r="Z38" s="119"/>
      <c r="AA38" s="124"/>
    </row>
    <row r="39" spans="1:27" s="105" customFormat="1" ht="27.75" customHeight="1" hidden="1" thickBot="1">
      <c r="A39" s="104"/>
      <c r="B39" s="287"/>
      <c r="C39" s="168"/>
      <c r="D39" s="168"/>
      <c r="E39" s="168"/>
      <c r="F39" s="165"/>
      <c r="G39" s="165"/>
      <c r="H39" s="165"/>
      <c r="I39" s="165"/>
      <c r="J39" s="165"/>
      <c r="K39" s="165"/>
      <c r="L39" s="165"/>
      <c r="M39" s="165"/>
      <c r="N39" s="165"/>
      <c r="O39" s="165"/>
      <c r="P39" s="165"/>
      <c r="Q39" s="165"/>
      <c r="R39" s="165"/>
      <c r="S39" s="165"/>
      <c r="T39" s="165"/>
      <c r="U39" s="165"/>
      <c r="V39" s="165"/>
      <c r="W39" s="165"/>
      <c r="X39" s="166"/>
      <c r="Y39" s="167"/>
      <c r="Z39" s="120"/>
      <c r="AA39" s="125"/>
    </row>
    <row r="40" spans="1:28" s="199" customFormat="1" ht="23.25" customHeight="1" hidden="1">
      <c r="A40" s="192"/>
      <c r="B40" s="193" t="s">
        <v>82</v>
      </c>
      <c r="C40" s="194"/>
      <c r="D40" s="1114"/>
      <c r="E40" s="949"/>
      <c r="F40" s="950">
        <v>4.5</v>
      </c>
      <c r="G40" s="950"/>
      <c r="H40" s="951"/>
      <c r="I40" s="1134"/>
      <c r="J40" s="949"/>
      <c r="K40" s="950">
        <v>7.5</v>
      </c>
      <c r="L40" s="950"/>
      <c r="M40" s="951"/>
      <c r="N40" s="949"/>
      <c r="O40" s="950">
        <v>4</v>
      </c>
      <c r="P40" s="950"/>
      <c r="Q40" s="951"/>
      <c r="R40" s="949"/>
      <c r="S40" s="950">
        <v>10</v>
      </c>
      <c r="T40" s="950"/>
      <c r="U40" s="951"/>
      <c r="V40" s="195"/>
      <c r="W40" s="196"/>
      <c r="X40" s="196"/>
      <c r="Y40" s="197"/>
      <c r="Z40" s="1696" t="s">
        <v>160</v>
      </c>
      <c r="AA40" s="198">
        <f aca="true" t="shared" si="0" ref="AA40:AA56">SUM(C40:Y40)</f>
        <v>26</v>
      </c>
      <c r="AB40" s="1695"/>
    </row>
    <row r="41" spans="1:28" s="199" customFormat="1" ht="23.25" customHeight="1" hidden="1">
      <c r="A41" s="192"/>
      <c r="B41" s="200" t="s">
        <v>387</v>
      </c>
      <c r="C41" s="201"/>
      <c r="D41" s="1115"/>
      <c r="E41" s="952"/>
      <c r="F41" s="953"/>
      <c r="G41" s="953"/>
      <c r="H41" s="954"/>
      <c r="I41" s="1135"/>
      <c r="J41" s="952"/>
      <c r="K41" s="953"/>
      <c r="L41" s="953"/>
      <c r="M41" s="954"/>
      <c r="N41" s="952"/>
      <c r="O41" s="953"/>
      <c r="P41" s="953"/>
      <c r="Q41" s="954"/>
      <c r="R41" s="952"/>
      <c r="S41" s="953"/>
      <c r="T41" s="953"/>
      <c r="U41" s="954"/>
      <c r="V41" s="202"/>
      <c r="W41" s="203"/>
      <c r="X41" s="203"/>
      <c r="Y41" s="204"/>
      <c r="Z41" s="1697"/>
      <c r="AA41" s="205">
        <f t="shared" si="0"/>
        <v>0</v>
      </c>
      <c r="AB41" s="1695"/>
    </row>
    <row r="42" spans="1:28" s="199" customFormat="1" ht="23.25" customHeight="1" hidden="1">
      <c r="A42" s="192"/>
      <c r="B42" s="206" t="s">
        <v>385</v>
      </c>
      <c r="C42" s="207"/>
      <c r="D42" s="1116"/>
      <c r="E42" s="955"/>
      <c r="F42" s="956"/>
      <c r="G42" s="956"/>
      <c r="H42" s="957"/>
      <c r="I42" s="1136"/>
      <c r="J42" s="955"/>
      <c r="K42" s="956"/>
      <c r="L42" s="956"/>
      <c r="M42" s="957"/>
      <c r="N42" s="955"/>
      <c r="O42" s="956"/>
      <c r="P42" s="956"/>
      <c r="Q42" s="957"/>
      <c r="R42" s="955"/>
      <c r="S42" s="956"/>
      <c r="T42" s="956"/>
      <c r="U42" s="957"/>
      <c r="V42" s="208"/>
      <c r="W42" s="209"/>
      <c r="X42" s="209"/>
      <c r="Y42" s="210"/>
      <c r="Z42" s="1697"/>
      <c r="AA42" s="211">
        <f t="shared" si="0"/>
        <v>0</v>
      </c>
      <c r="AB42" s="1695"/>
    </row>
    <row r="43" spans="1:28" s="199" customFormat="1" ht="23.25" customHeight="1" hidden="1">
      <c r="A43" s="192"/>
      <c r="B43" s="212" t="s">
        <v>389</v>
      </c>
      <c r="C43" s="213"/>
      <c r="D43" s="1117"/>
      <c r="E43" s="958"/>
      <c r="F43" s="959"/>
      <c r="G43" s="959"/>
      <c r="H43" s="960"/>
      <c r="I43" s="1137"/>
      <c r="J43" s="958"/>
      <c r="K43" s="959"/>
      <c r="L43" s="959"/>
      <c r="M43" s="960">
        <v>4.5</v>
      </c>
      <c r="N43" s="958"/>
      <c r="O43" s="959"/>
      <c r="P43" s="959">
        <v>4</v>
      </c>
      <c r="Q43" s="960">
        <v>4</v>
      </c>
      <c r="R43" s="958"/>
      <c r="S43" s="959"/>
      <c r="T43" s="959"/>
      <c r="U43" s="960">
        <v>3.5</v>
      </c>
      <c r="V43" s="214"/>
      <c r="W43" s="215"/>
      <c r="X43" s="215"/>
      <c r="Y43" s="216"/>
      <c r="Z43" s="1697"/>
      <c r="AA43" s="217">
        <f t="shared" si="0"/>
        <v>16</v>
      </c>
      <c r="AB43" s="1695"/>
    </row>
    <row r="44" spans="1:28" s="199" customFormat="1" ht="23.25" customHeight="1" hidden="1">
      <c r="A44" s="192"/>
      <c r="B44" s="218" t="s">
        <v>83</v>
      </c>
      <c r="C44" s="219"/>
      <c r="D44" s="1118"/>
      <c r="E44" s="961"/>
      <c r="F44" s="962"/>
      <c r="G44" s="962"/>
      <c r="H44" s="963"/>
      <c r="I44" s="1138"/>
      <c r="J44" s="961">
        <v>8</v>
      </c>
      <c r="K44" s="962"/>
      <c r="L44" s="962"/>
      <c r="M44" s="963"/>
      <c r="N44" s="961">
        <v>4</v>
      </c>
      <c r="O44" s="962"/>
      <c r="P44" s="962"/>
      <c r="Q44" s="963"/>
      <c r="R44" s="961">
        <v>10</v>
      </c>
      <c r="S44" s="962"/>
      <c r="T44" s="962"/>
      <c r="U44" s="963"/>
      <c r="V44" s="220"/>
      <c r="W44" s="221"/>
      <c r="X44" s="221"/>
      <c r="Y44" s="222"/>
      <c r="Z44" s="1697"/>
      <c r="AA44" s="223">
        <f t="shared" si="0"/>
        <v>22</v>
      </c>
      <c r="AB44" s="1695"/>
    </row>
    <row r="45" spans="1:28" s="199" customFormat="1" ht="23.25" customHeight="1" hidden="1">
      <c r="A45" s="192"/>
      <c r="B45" s="621" t="s">
        <v>828</v>
      </c>
      <c r="C45" s="622"/>
      <c r="D45" s="1119"/>
      <c r="E45" s="964"/>
      <c r="F45" s="965"/>
      <c r="G45" s="965"/>
      <c r="H45" s="966"/>
      <c r="I45" s="1139"/>
      <c r="J45" s="964"/>
      <c r="K45" s="965"/>
      <c r="L45" s="965"/>
      <c r="M45" s="966">
        <v>5.5</v>
      </c>
      <c r="N45" s="964"/>
      <c r="O45" s="965"/>
      <c r="P45" s="965"/>
      <c r="Q45" s="966"/>
      <c r="R45" s="964"/>
      <c r="S45" s="965"/>
      <c r="T45" s="965"/>
      <c r="U45" s="966">
        <v>6.5</v>
      </c>
      <c r="V45" s="623"/>
      <c r="W45" s="624"/>
      <c r="X45" s="624"/>
      <c r="Y45" s="625"/>
      <c r="Z45" s="1697"/>
      <c r="AA45" s="626">
        <f t="shared" si="0"/>
        <v>12</v>
      </c>
      <c r="AB45" s="1695"/>
    </row>
    <row r="46" spans="1:28" s="199" customFormat="1" ht="23.25" customHeight="1" hidden="1">
      <c r="A46" s="192"/>
      <c r="B46" s="297" t="s">
        <v>826</v>
      </c>
      <c r="C46" s="298"/>
      <c r="D46" s="1120"/>
      <c r="E46" s="967">
        <v>4.5</v>
      </c>
      <c r="F46" s="968"/>
      <c r="G46" s="968"/>
      <c r="H46" s="969"/>
      <c r="I46" s="1140"/>
      <c r="J46" s="967"/>
      <c r="K46" s="968">
        <v>2.5</v>
      </c>
      <c r="L46" s="968">
        <v>4</v>
      </c>
      <c r="M46" s="968"/>
      <c r="N46" s="967"/>
      <c r="O46" s="968">
        <v>2</v>
      </c>
      <c r="P46" s="968"/>
      <c r="Q46" s="969"/>
      <c r="R46" s="967"/>
      <c r="S46" s="968"/>
      <c r="T46" s="968">
        <v>6.5</v>
      </c>
      <c r="U46" s="969"/>
      <c r="V46" s="294"/>
      <c r="W46" s="295"/>
      <c r="X46" s="295"/>
      <c r="Y46" s="296"/>
      <c r="Z46" s="1697"/>
      <c r="AA46" s="299">
        <f t="shared" si="0"/>
        <v>19.5</v>
      </c>
      <c r="AB46" s="1695"/>
    </row>
    <row r="47" spans="1:28" s="199" customFormat="1" ht="23.25" customHeight="1" hidden="1">
      <c r="A47" s="192"/>
      <c r="B47" s="702" t="s">
        <v>847</v>
      </c>
      <c r="C47" s="706"/>
      <c r="D47" s="1121"/>
      <c r="E47" s="970"/>
      <c r="F47" s="971"/>
      <c r="G47" s="971"/>
      <c r="H47" s="972"/>
      <c r="I47" s="1141"/>
      <c r="J47" s="970"/>
      <c r="K47" s="971"/>
      <c r="L47" s="971"/>
      <c r="M47" s="971"/>
      <c r="N47" s="970"/>
      <c r="O47" s="971"/>
      <c r="P47" s="971"/>
      <c r="Q47" s="972">
        <v>6</v>
      </c>
      <c r="R47" s="970"/>
      <c r="S47" s="971"/>
      <c r="T47" s="971"/>
      <c r="U47" s="972"/>
      <c r="V47" s="707"/>
      <c r="W47" s="708"/>
      <c r="X47" s="708"/>
      <c r="Y47" s="709"/>
      <c r="Z47" s="1697"/>
      <c r="AA47" s="705">
        <f t="shared" si="0"/>
        <v>6</v>
      </c>
      <c r="AB47" s="1695"/>
    </row>
    <row r="48" spans="1:28" s="199" customFormat="1" ht="23.25" customHeight="1" hidden="1">
      <c r="A48" s="192"/>
      <c r="B48" s="224" t="s">
        <v>153</v>
      </c>
      <c r="C48" s="225"/>
      <c r="D48" s="1122"/>
      <c r="E48" s="973"/>
      <c r="F48" s="974"/>
      <c r="G48" s="974"/>
      <c r="H48" s="975">
        <v>4.5</v>
      </c>
      <c r="I48" s="1142"/>
      <c r="J48" s="973"/>
      <c r="K48" s="974"/>
      <c r="L48" s="974"/>
      <c r="M48" s="974"/>
      <c r="N48" s="973">
        <v>2</v>
      </c>
      <c r="O48" s="974"/>
      <c r="P48" s="974"/>
      <c r="Q48" s="975"/>
      <c r="R48" s="973"/>
      <c r="S48" s="974"/>
      <c r="T48" s="974"/>
      <c r="U48" s="975"/>
      <c r="V48" s="226"/>
      <c r="W48" s="227"/>
      <c r="X48" s="227"/>
      <c r="Y48" s="228"/>
      <c r="Z48" s="1697"/>
      <c r="AA48" s="229">
        <f t="shared" si="0"/>
        <v>6.5</v>
      </c>
      <c r="AB48" s="1695"/>
    </row>
    <row r="49" spans="1:28" s="199" customFormat="1" ht="23.25" customHeight="1" hidden="1">
      <c r="A49" s="192"/>
      <c r="B49" s="741" t="s">
        <v>386</v>
      </c>
      <c r="C49" s="742"/>
      <c r="D49" s="1123"/>
      <c r="E49" s="976"/>
      <c r="F49" s="977"/>
      <c r="G49" s="977"/>
      <c r="H49" s="978"/>
      <c r="I49" s="1143"/>
      <c r="J49" s="976">
        <v>2</v>
      </c>
      <c r="K49" s="977"/>
      <c r="L49" s="977"/>
      <c r="M49" s="978"/>
      <c r="N49" s="976"/>
      <c r="O49" s="977"/>
      <c r="P49" s="977"/>
      <c r="Q49" s="978"/>
      <c r="R49" s="976"/>
      <c r="S49" s="977"/>
      <c r="T49" s="977"/>
      <c r="U49" s="978"/>
      <c r="V49" s="291"/>
      <c r="W49" s="739"/>
      <c r="X49" s="739"/>
      <c r="Y49" s="740"/>
      <c r="Z49" s="1697"/>
      <c r="AA49" s="288">
        <f t="shared" si="0"/>
        <v>2</v>
      </c>
      <c r="AB49" s="1695"/>
    </row>
    <row r="50" spans="1:28" s="199" customFormat="1" ht="23.25" customHeight="1" hidden="1">
      <c r="A50" s="192"/>
      <c r="B50" s="376" t="s">
        <v>788</v>
      </c>
      <c r="C50" s="377"/>
      <c r="D50" s="1124"/>
      <c r="E50" s="979"/>
      <c r="F50" s="980"/>
      <c r="G50" s="980">
        <v>4.5</v>
      </c>
      <c r="H50" s="981"/>
      <c r="I50" s="1144"/>
      <c r="J50" s="979"/>
      <c r="K50" s="980"/>
      <c r="L50" s="980">
        <v>6</v>
      </c>
      <c r="M50" s="980"/>
      <c r="N50" s="979"/>
      <c r="O50" s="980"/>
      <c r="P50" s="980">
        <v>2</v>
      </c>
      <c r="Q50" s="981"/>
      <c r="R50" s="979"/>
      <c r="S50" s="980"/>
      <c r="T50" s="980">
        <v>3.5</v>
      </c>
      <c r="U50" s="981"/>
      <c r="V50" s="378"/>
      <c r="W50" s="379"/>
      <c r="X50" s="379"/>
      <c r="Y50" s="380"/>
      <c r="Z50" s="1697"/>
      <c r="AA50" s="381">
        <f t="shared" si="0"/>
        <v>16</v>
      </c>
      <c r="AB50" s="1695"/>
    </row>
    <row r="51" spans="1:28" s="199" customFormat="1" ht="23.25" customHeight="1" hidden="1">
      <c r="A51" s="192"/>
      <c r="B51" s="702" t="s">
        <v>306</v>
      </c>
      <c r="C51" s="706"/>
      <c r="D51" s="1121"/>
      <c r="E51" s="970"/>
      <c r="F51" s="971"/>
      <c r="G51" s="971"/>
      <c r="H51" s="972"/>
      <c r="I51" s="1141"/>
      <c r="J51" s="970">
        <v>0.25</v>
      </c>
      <c r="K51" s="970">
        <v>0.25</v>
      </c>
      <c r="L51" s="970">
        <v>0.25</v>
      </c>
      <c r="M51" s="970">
        <v>0.25</v>
      </c>
      <c r="N51" s="970"/>
      <c r="O51" s="971"/>
      <c r="P51" s="971"/>
      <c r="Q51" s="972"/>
      <c r="R51" s="970"/>
      <c r="S51" s="971"/>
      <c r="T51" s="971"/>
      <c r="U51" s="972"/>
      <c r="V51" s="707"/>
      <c r="W51" s="708"/>
      <c r="X51" s="708"/>
      <c r="Y51" s="709"/>
      <c r="Z51" s="1697"/>
      <c r="AA51" s="705">
        <f>SUM(C51:Y51)</f>
        <v>1</v>
      </c>
      <c r="AB51" s="1695"/>
    </row>
    <row r="52" spans="1:28" s="199" customFormat="1" ht="23.25" customHeight="1" hidden="1">
      <c r="A52" s="192"/>
      <c r="B52" s="230" t="s">
        <v>790</v>
      </c>
      <c r="C52" s="231">
        <v>1</v>
      </c>
      <c r="D52" s="1125"/>
      <c r="E52" s="982"/>
      <c r="F52" s="983"/>
      <c r="G52" s="983"/>
      <c r="H52" s="984"/>
      <c r="I52" s="1145"/>
      <c r="J52" s="982"/>
      <c r="K52" s="983"/>
      <c r="L52" s="983"/>
      <c r="M52" s="984"/>
      <c r="N52" s="982"/>
      <c r="O52" s="983"/>
      <c r="P52" s="983"/>
      <c r="Q52" s="984"/>
      <c r="R52" s="982"/>
      <c r="S52" s="983"/>
      <c r="T52" s="983"/>
      <c r="U52" s="984"/>
      <c r="V52" s="232"/>
      <c r="W52" s="233"/>
      <c r="X52" s="233"/>
      <c r="Y52" s="234"/>
      <c r="Z52" s="1697"/>
      <c r="AA52" s="235">
        <f t="shared" si="0"/>
        <v>1</v>
      </c>
      <c r="AB52" s="1695"/>
    </row>
    <row r="53" spans="1:28" s="199" customFormat="1" ht="23.25" customHeight="1" hidden="1">
      <c r="A53" s="192"/>
      <c r="B53" s="242" t="s">
        <v>403</v>
      </c>
      <c r="C53" s="243"/>
      <c r="D53" s="1126"/>
      <c r="E53" s="985"/>
      <c r="F53" s="985"/>
      <c r="G53" s="985"/>
      <c r="H53" s="985"/>
      <c r="I53" s="985"/>
      <c r="J53" s="985"/>
      <c r="K53" s="986"/>
      <c r="L53" s="986"/>
      <c r="M53" s="987"/>
      <c r="N53" s="985">
        <v>0.375</v>
      </c>
      <c r="O53" s="985">
        <v>0.375</v>
      </c>
      <c r="P53" s="985">
        <v>0.375</v>
      </c>
      <c r="Q53" s="985">
        <v>0.375</v>
      </c>
      <c r="R53" s="985"/>
      <c r="S53" s="986"/>
      <c r="T53" s="986"/>
      <c r="U53" s="987"/>
      <c r="V53" s="244">
        <v>1.1875</v>
      </c>
      <c r="W53" s="244">
        <v>1.1875</v>
      </c>
      <c r="X53" s="244">
        <v>1.1875</v>
      </c>
      <c r="Y53" s="244">
        <v>1.1875</v>
      </c>
      <c r="Z53" s="1697"/>
      <c r="AA53" s="245">
        <f t="shared" si="0"/>
        <v>6.25</v>
      </c>
      <c r="AB53" s="1695"/>
    </row>
    <row r="54" spans="1:28" s="199" customFormat="1" ht="23.25" customHeight="1" hidden="1">
      <c r="A54" s="192"/>
      <c r="B54" s="743" t="s">
        <v>155</v>
      </c>
      <c r="C54" s="744"/>
      <c r="D54" s="1127"/>
      <c r="E54" s="988">
        <v>0.5</v>
      </c>
      <c r="F54" s="988">
        <v>0.5</v>
      </c>
      <c r="G54" s="988">
        <v>0.5</v>
      </c>
      <c r="H54" s="988">
        <v>0.5</v>
      </c>
      <c r="I54" s="988"/>
      <c r="J54" s="988"/>
      <c r="K54" s="989"/>
      <c r="L54" s="989"/>
      <c r="M54" s="990"/>
      <c r="N54" s="988"/>
      <c r="O54" s="989"/>
      <c r="P54" s="989"/>
      <c r="Q54" s="990"/>
      <c r="R54" s="988"/>
      <c r="S54" s="989"/>
      <c r="T54" s="989"/>
      <c r="U54" s="990"/>
      <c r="V54" s="745"/>
      <c r="W54" s="746"/>
      <c r="X54" s="746"/>
      <c r="Y54" s="747"/>
      <c r="Z54" s="1697"/>
      <c r="AA54" s="748">
        <f t="shared" si="0"/>
        <v>2</v>
      </c>
      <c r="AB54" s="1695"/>
    </row>
    <row r="55" spans="1:29" s="199" customFormat="1" ht="23.25" customHeight="1" hidden="1">
      <c r="A55" s="192"/>
      <c r="B55" s="236" t="s">
        <v>154</v>
      </c>
      <c r="C55" s="237">
        <v>2.5</v>
      </c>
      <c r="D55" s="1128"/>
      <c r="E55" s="991"/>
      <c r="F55" s="992"/>
      <c r="G55" s="992"/>
      <c r="H55" s="993"/>
      <c r="I55" s="1146"/>
      <c r="J55" s="991"/>
      <c r="K55" s="992"/>
      <c r="L55" s="992"/>
      <c r="M55" s="993"/>
      <c r="N55" s="991"/>
      <c r="O55" s="992"/>
      <c r="P55" s="992"/>
      <c r="Q55" s="993"/>
      <c r="R55" s="991">
        <v>0.25</v>
      </c>
      <c r="S55" s="992">
        <v>0.25</v>
      </c>
      <c r="T55" s="992">
        <v>0.25</v>
      </c>
      <c r="U55" s="993">
        <v>0.25</v>
      </c>
      <c r="V55" s="238"/>
      <c r="W55" s="239"/>
      <c r="X55" s="239"/>
      <c r="Y55" s="240"/>
      <c r="Z55" s="1697"/>
      <c r="AA55" s="241">
        <f t="shared" si="0"/>
        <v>3.5</v>
      </c>
      <c r="AB55" s="1695"/>
      <c r="AC55" s="192"/>
    </row>
    <row r="56" spans="1:29" s="199" customFormat="1" ht="24" customHeight="1" hidden="1" thickBot="1">
      <c r="A56" s="192"/>
      <c r="B56" s="754" t="s">
        <v>740</v>
      </c>
      <c r="C56" s="755">
        <v>1.5</v>
      </c>
      <c r="D56" s="1129"/>
      <c r="E56" s="994"/>
      <c r="F56" s="995"/>
      <c r="G56" s="995"/>
      <c r="H56" s="996"/>
      <c r="I56" s="1147"/>
      <c r="J56" s="994"/>
      <c r="K56" s="995"/>
      <c r="L56" s="995"/>
      <c r="M56" s="996"/>
      <c r="N56" s="994"/>
      <c r="O56" s="995"/>
      <c r="P56" s="995"/>
      <c r="Q56" s="996"/>
      <c r="R56" s="994"/>
      <c r="S56" s="995"/>
      <c r="T56" s="995"/>
      <c r="U56" s="996"/>
      <c r="V56" s="751"/>
      <c r="W56" s="752"/>
      <c r="X56" s="752"/>
      <c r="Y56" s="753"/>
      <c r="Z56" s="1697"/>
      <c r="AA56" s="756">
        <f t="shared" si="0"/>
        <v>1.5</v>
      </c>
      <c r="AB56" s="1695"/>
      <c r="AC56" s="192"/>
    </row>
    <row r="57" spans="1:29" s="199" customFormat="1" ht="24" customHeight="1" hidden="1" thickBot="1">
      <c r="A57" s="192"/>
      <c r="B57" s="1699"/>
      <c r="C57" s="1700"/>
      <c r="D57" s="1700"/>
      <c r="E57" s="1700"/>
      <c r="F57" s="1700"/>
      <c r="G57" s="1700"/>
      <c r="H57" s="1700"/>
      <c r="I57" s="1700"/>
      <c r="J57" s="1700"/>
      <c r="K57" s="1700"/>
      <c r="L57" s="1700"/>
      <c r="M57" s="1700"/>
      <c r="N57" s="1700"/>
      <c r="O57" s="1700"/>
      <c r="P57" s="1700"/>
      <c r="Q57" s="1700"/>
      <c r="R57" s="1700"/>
      <c r="S57" s="1700"/>
      <c r="T57" s="1700"/>
      <c r="U57" s="1700"/>
      <c r="V57" s="1700"/>
      <c r="W57" s="1700"/>
      <c r="X57" s="1700"/>
      <c r="Y57" s="1701"/>
      <c r="Z57" s="246" t="s">
        <v>159</v>
      </c>
      <c r="AA57" s="247">
        <f>SUM(AA40:AA56)</f>
        <v>141.25</v>
      </c>
      <c r="AB57" s="1695"/>
      <c r="AC57" s="248"/>
    </row>
    <row r="58" spans="1:29" s="199" customFormat="1" ht="23.25" customHeight="1" hidden="1">
      <c r="A58" s="192"/>
      <c r="B58" s="249" t="s">
        <v>156</v>
      </c>
      <c r="C58" s="250"/>
      <c r="D58" s="1130"/>
      <c r="E58" s="997"/>
      <c r="F58" s="998"/>
      <c r="G58" s="998"/>
      <c r="H58" s="999"/>
      <c r="I58" s="1148"/>
      <c r="J58" s="997"/>
      <c r="K58" s="998"/>
      <c r="L58" s="998"/>
      <c r="M58" s="999"/>
      <c r="N58" s="997">
        <v>0.75</v>
      </c>
      <c r="O58" s="997">
        <v>0.75</v>
      </c>
      <c r="P58" s="997">
        <v>0.75</v>
      </c>
      <c r="Q58" s="997">
        <v>0.75</v>
      </c>
      <c r="R58" s="997"/>
      <c r="S58" s="998"/>
      <c r="T58" s="998"/>
      <c r="U58" s="1000"/>
      <c r="V58" s="251"/>
      <c r="W58" s="252"/>
      <c r="X58" s="252"/>
      <c r="Y58" s="253"/>
      <c r="Z58" s="1698" t="s">
        <v>161</v>
      </c>
      <c r="AA58" s="254">
        <f>SUM(C58:Y58)</f>
        <v>3</v>
      </c>
      <c r="AB58" s="192"/>
      <c r="AC58" s="192"/>
    </row>
    <row r="59" spans="1:29" s="199" customFormat="1" ht="23.25" customHeight="1" hidden="1">
      <c r="A59" s="192"/>
      <c r="B59" s="255" t="s">
        <v>151</v>
      </c>
      <c r="C59" s="256"/>
      <c r="D59" s="1131"/>
      <c r="E59" s="1001"/>
      <c r="F59" s="1001"/>
      <c r="G59" s="1001"/>
      <c r="H59" s="1001"/>
      <c r="I59" s="1001"/>
      <c r="J59" s="1001"/>
      <c r="K59" s="1002"/>
      <c r="L59" s="1002"/>
      <c r="M59" s="1003"/>
      <c r="N59" s="1001"/>
      <c r="O59" s="1002"/>
      <c r="P59" s="1002"/>
      <c r="Q59" s="1003"/>
      <c r="R59" s="1001"/>
      <c r="S59" s="1002"/>
      <c r="T59" s="1002"/>
      <c r="U59" s="1004"/>
      <c r="V59" s="257"/>
      <c r="W59" s="257"/>
      <c r="X59" s="257"/>
      <c r="Y59" s="257"/>
      <c r="Z59" s="1698"/>
      <c r="AA59" s="258">
        <f>SUM(C59:Y59)</f>
        <v>0</v>
      </c>
      <c r="AB59" s="192"/>
      <c r="AC59" s="192"/>
    </row>
    <row r="60" spans="1:29" s="199" customFormat="1" ht="24" customHeight="1" hidden="1" thickBot="1">
      <c r="A60" s="300"/>
      <c r="B60" s="289" t="s">
        <v>352</v>
      </c>
      <c r="C60" s="290"/>
      <c r="D60" s="1132"/>
      <c r="E60" s="1005">
        <f>1.5/4</f>
        <v>0.375</v>
      </c>
      <c r="F60" s="1005">
        <f>1.5/4</f>
        <v>0.375</v>
      </c>
      <c r="G60" s="1005">
        <f>1.5/4</f>
        <v>0.375</v>
      </c>
      <c r="H60" s="1005">
        <f>1.5/4</f>
        <v>0.375</v>
      </c>
      <c r="I60" s="1005"/>
      <c r="J60" s="1005"/>
      <c r="K60" s="1006"/>
      <c r="L60" s="1006"/>
      <c r="M60" s="1007"/>
      <c r="N60" s="1005"/>
      <c r="O60" s="1006"/>
      <c r="P60" s="1006"/>
      <c r="Q60" s="1007"/>
      <c r="R60" s="1005"/>
      <c r="S60" s="1006"/>
      <c r="T60" s="1006"/>
      <c r="U60" s="1008"/>
      <c r="V60" s="291"/>
      <c r="W60" s="291"/>
      <c r="X60" s="291"/>
      <c r="Y60" s="291"/>
      <c r="Z60" s="1698"/>
      <c r="AA60" s="288">
        <f>SUM(C60:Y60)</f>
        <v>1.5</v>
      </c>
      <c r="AB60" s="192"/>
      <c r="AC60" s="192"/>
    </row>
    <row r="61" spans="1:29" s="199" customFormat="1" ht="24" customHeight="1" hidden="1" thickBot="1">
      <c r="A61" s="192"/>
      <c r="B61" s="259"/>
      <c r="C61" s="1699" t="s">
        <v>162</v>
      </c>
      <c r="D61" s="1700"/>
      <c r="E61" s="1700"/>
      <c r="F61" s="1700"/>
      <c r="G61" s="1700"/>
      <c r="H61" s="1700"/>
      <c r="I61" s="1700"/>
      <c r="J61" s="1700"/>
      <c r="K61" s="1700"/>
      <c r="L61" s="1700"/>
      <c r="M61" s="1700"/>
      <c r="N61" s="1700"/>
      <c r="O61" s="1700"/>
      <c r="P61" s="1700"/>
      <c r="Q61" s="1700"/>
      <c r="R61" s="1700"/>
      <c r="S61" s="1700"/>
      <c r="T61" s="1700"/>
      <c r="U61" s="1700"/>
      <c r="V61" s="1700"/>
      <c r="W61" s="1700"/>
      <c r="X61" s="1700"/>
      <c r="Y61" s="1701"/>
      <c r="Z61" s="246" t="s">
        <v>159</v>
      </c>
      <c r="AA61" s="247">
        <f>SUM(AA58:AA60)</f>
        <v>4.5</v>
      </c>
      <c r="AB61" s="248"/>
      <c r="AC61" s="248"/>
    </row>
    <row r="62" spans="1:29" s="267" customFormat="1" ht="24" customHeight="1" hidden="1" thickBot="1">
      <c r="A62" s="260"/>
      <c r="B62" s="261"/>
      <c r="C62" s="1009">
        <f aca="true" t="shared" si="1" ref="C62:Y62">SUM(C40:C60)</f>
        <v>5</v>
      </c>
      <c r="D62" s="1133"/>
      <c r="E62" s="1010">
        <f t="shared" si="1"/>
        <v>5.375</v>
      </c>
      <c r="F62" s="1010">
        <f t="shared" si="1"/>
        <v>5.375</v>
      </c>
      <c r="G62" s="1010">
        <f t="shared" si="1"/>
        <v>5.375</v>
      </c>
      <c r="H62" s="1010">
        <f t="shared" si="1"/>
        <v>5.375</v>
      </c>
      <c r="I62" s="1010"/>
      <c r="J62" s="1011">
        <f t="shared" si="1"/>
        <v>10.25</v>
      </c>
      <c r="K62" s="1011">
        <f t="shared" si="1"/>
        <v>10.25</v>
      </c>
      <c r="L62" s="1011">
        <f t="shared" si="1"/>
        <v>10.25</v>
      </c>
      <c r="M62" s="1012">
        <f t="shared" si="1"/>
        <v>10.25</v>
      </c>
      <c r="N62" s="1013">
        <f t="shared" si="1"/>
        <v>7.125</v>
      </c>
      <c r="O62" s="1010">
        <f t="shared" si="1"/>
        <v>7.125</v>
      </c>
      <c r="P62" s="1010">
        <f t="shared" si="1"/>
        <v>7.125</v>
      </c>
      <c r="Q62" s="1014">
        <f t="shared" si="1"/>
        <v>11.125</v>
      </c>
      <c r="R62" s="1009">
        <f t="shared" si="1"/>
        <v>10.25</v>
      </c>
      <c r="S62" s="1011">
        <f t="shared" si="1"/>
        <v>10.25</v>
      </c>
      <c r="T62" s="1011">
        <f t="shared" si="1"/>
        <v>10.25</v>
      </c>
      <c r="U62" s="1012">
        <f t="shared" si="1"/>
        <v>10.25</v>
      </c>
      <c r="V62" s="263">
        <f t="shared" si="1"/>
        <v>1.1875</v>
      </c>
      <c r="W62" s="262">
        <f t="shared" si="1"/>
        <v>1.1875</v>
      </c>
      <c r="X62" s="262">
        <f t="shared" si="1"/>
        <v>1.1875</v>
      </c>
      <c r="Y62" s="264">
        <f t="shared" si="1"/>
        <v>1.1875</v>
      </c>
      <c r="Z62" s="265">
        <f>SUM(C62:Y62)</f>
        <v>145.75</v>
      </c>
      <c r="AA62" s="266" t="s">
        <v>159</v>
      </c>
      <c r="AB62" s="260"/>
      <c r="AC62" s="260"/>
    </row>
    <row r="63" spans="1:29" s="105" customFormat="1" ht="24" customHeight="1" hidden="1" thickBot="1">
      <c r="A63" s="104"/>
      <c r="B63" s="106"/>
      <c r="C63" s="130"/>
      <c r="D63" s="130"/>
      <c r="E63" s="131"/>
      <c r="F63" s="131"/>
      <c r="G63" s="131"/>
      <c r="H63" s="131"/>
      <c r="I63" s="131"/>
      <c r="J63" s="130"/>
      <c r="K63" s="130"/>
      <c r="L63" s="130"/>
      <c r="M63" s="130"/>
      <c r="N63" s="131"/>
      <c r="O63" s="131"/>
      <c r="P63" s="131"/>
      <c r="Q63" s="131"/>
      <c r="R63" s="130"/>
      <c r="S63" s="130"/>
      <c r="T63" s="130"/>
      <c r="U63" s="130"/>
      <c r="V63" s="131"/>
      <c r="W63" s="131"/>
      <c r="X63" s="131"/>
      <c r="Y63" s="132"/>
      <c r="Z63" s="129"/>
      <c r="AA63" s="133"/>
      <c r="AB63" s="104"/>
      <c r="AC63" s="104"/>
    </row>
    <row r="64" spans="1:27" s="105" customFormat="1" ht="27.75" customHeight="1" thickBot="1">
      <c r="A64" s="104"/>
      <c r="B64" s="144"/>
      <c r="C64" s="98"/>
      <c r="D64" s="98"/>
      <c r="E64" s="98"/>
      <c r="F64" s="98"/>
      <c r="G64" s="98"/>
      <c r="H64" s="98"/>
      <c r="I64" s="98"/>
      <c r="J64" s="98"/>
      <c r="K64" s="98"/>
      <c r="L64" s="98"/>
      <c r="M64" s="98"/>
      <c r="N64" s="98"/>
      <c r="O64" s="98"/>
      <c r="P64" s="98"/>
      <c r="Q64" s="98"/>
      <c r="R64" s="145"/>
      <c r="S64" s="145"/>
      <c r="T64" s="146"/>
      <c r="U64" s="146"/>
      <c r="V64" s="146"/>
      <c r="W64" s="146"/>
      <c r="X64" s="147"/>
      <c r="Y64" s="148"/>
      <c r="Z64" s="120"/>
      <c r="AA64" s="125"/>
    </row>
    <row r="65" spans="1:25" s="1268" customFormat="1" ht="30">
      <c r="A65" s="1265"/>
      <c r="B65" s="1266"/>
      <c r="C65" s="1557" t="s">
        <v>391</v>
      </c>
      <c r="D65" s="1558"/>
      <c r="E65" s="1558"/>
      <c r="F65" s="1558"/>
      <c r="G65" s="1558"/>
      <c r="H65" s="1558"/>
      <c r="I65" s="1558"/>
      <c r="J65" s="1558"/>
      <c r="K65" s="1558"/>
      <c r="L65" s="1682"/>
      <c r="M65" s="1557" t="s">
        <v>164</v>
      </c>
      <c r="N65" s="1559"/>
      <c r="O65" s="1557" t="s">
        <v>150</v>
      </c>
      <c r="P65" s="1558"/>
      <c r="Q65" s="1558"/>
      <c r="R65" s="1558"/>
      <c r="S65" s="1558"/>
      <c r="T65" s="1558"/>
      <c r="U65" s="1558"/>
      <c r="V65" s="1558"/>
      <c r="W65" s="1558"/>
      <c r="X65" s="1559"/>
      <c r="Y65" s="1267"/>
    </row>
    <row r="66" spans="1:25" s="1272" customFormat="1" ht="27" customHeight="1" thickBot="1">
      <c r="A66" s="1269"/>
      <c r="B66" s="1270"/>
      <c r="C66" s="1683"/>
      <c r="D66" s="1684"/>
      <c r="E66" s="1684"/>
      <c r="F66" s="1684"/>
      <c r="G66" s="1684"/>
      <c r="H66" s="1684"/>
      <c r="I66" s="1684"/>
      <c r="J66" s="1684"/>
      <c r="K66" s="1684"/>
      <c r="L66" s="1685"/>
      <c r="M66" s="1323" t="s">
        <v>392</v>
      </c>
      <c r="N66" s="1324" t="s">
        <v>471</v>
      </c>
      <c r="O66" s="1318" t="s">
        <v>399</v>
      </c>
      <c r="P66" s="1319" t="s">
        <v>468</v>
      </c>
      <c r="Q66" s="1319" t="s">
        <v>393</v>
      </c>
      <c r="R66" s="1319" t="s">
        <v>398</v>
      </c>
      <c r="S66" s="1319" t="s">
        <v>401</v>
      </c>
      <c r="T66" s="1319" t="s">
        <v>395</v>
      </c>
      <c r="U66" s="1319" t="s">
        <v>396</v>
      </c>
      <c r="V66" s="1319" t="s">
        <v>753</v>
      </c>
      <c r="W66" s="1319" t="s">
        <v>394</v>
      </c>
      <c r="X66" s="1320" t="s">
        <v>400</v>
      </c>
      <c r="Y66" s="1271"/>
    </row>
    <row r="67" spans="1:25" s="1272" customFormat="1" ht="27.75">
      <c r="A67" s="1269"/>
      <c r="B67" s="1270"/>
      <c r="C67" s="1461" t="s">
        <v>403</v>
      </c>
      <c r="D67" s="1462"/>
      <c r="E67" s="1461" t="s">
        <v>158</v>
      </c>
      <c r="F67" s="1687"/>
      <c r="G67" s="1687"/>
      <c r="H67" s="1687"/>
      <c r="I67" s="1687"/>
      <c r="J67" s="1687"/>
      <c r="K67" s="1687"/>
      <c r="L67" s="1462"/>
      <c r="M67" s="1321">
        <f>AA53</f>
        <v>6.25</v>
      </c>
      <c r="N67" s="1322">
        <f>(M67)/(H85)/M85</f>
        <v>0.04424778761061946</v>
      </c>
      <c r="O67" s="1315">
        <v>250</v>
      </c>
      <c r="P67" s="1316" t="s">
        <v>469</v>
      </c>
      <c r="Q67" s="1316" t="s">
        <v>397</v>
      </c>
      <c r="R67" s="1316" t="s">
        <v>397</v>
      </c>
      <c r="S67" s="1316">
        <v>4</v>
      </c>
      <c r="T67" s="1316">
        <v>1</v>
      </c>
      <c r="U67" s="1316">
        <v>1</v>
      </c>
      <c r="V67" s="1316">
        <v>2</v>
      </c>
      <c r="W67" s="1316">
        <v>2</v>
      </c>
      <c r="X67" s="1317">
        <v>2</v>
      </c>
      <c r="Y67" s="1271"/>
    </row>
    <row r="68" spans="1:25" s="1272" customFormat="1" ht="27.75">
      <c r="A68" s="1269"/>
      <c r="B68" s="1270"/>
      <c r="C68" s="1489" t="s">
        <v>155</v>
      </c>
      <c r="D68" s="1490"/>
      <c r="E68" s="1489" t="s">
        <v>295</v>
      </c>
      <c r="F68" s="1688"/>
      <c r="G68" s="1688"/>
      <c r="H68" s="1688"/>
      <c r="I68" s="1688"/>
      <c r="J68" s="1688"/>
      <c r="K68" s="1688"/>
      <c r="L68" s="1689"/>
      <c r="M68" s="1289">
        <f>AA54</f>
        <v>2</v>
      </c>
      <c r="N68" s="1290">
        <f>(M68)/(H85)/M85</f>
        <v>0.01415929203539823</v>
      </c>
      <c r="O68" s="1276">
        <v>450</v>
      </c>
      <c r="P68" s="737" t="s">
        <v>469</v>
      </c>
      <c r="Q68" s="737" t="s">
        <v>397</v>
      </c>
      <c r="R68" s="737" t="s">
        <v>397</v>
      </c>
      <c r="S68" s="737">
        <v>6</v>
      </c>
      <c r="T68" s="737">
        <v>1</v>
      </c>
      <c r="U68" s="737">
        <v>1</v>
      </c>
      <c r="V68" s="737">
        <v>2</v>
      </c>
      <c r="W68" s="737">
        <v>2</v>
      </c>
      <c r="X68" s="738">
        <v>2</v>
      </c>
      <c r="Y68" s="1271"/>
    </row>
    <row r="69" spans="1:25" s="1272" customFormat="1" ht="27.75">
      <c r="A69" s="1269"/>
      <c r="B69" s="1270"/>
      <c r="C69" s="1487" t="s">
        <v>154</v>
      </c>
      <c r="D69" s="1488"/>
      <c r="E69" s="1487" t="s">
        <v>157</v>
      </c>
      <c r="F69" s="1688"/>
      <c r="G69" s="1688"/>
      <c r="H69" s="1688"/>
      <c r="I69" s="1688"/>
      <c r="J69" s="1688"/>
      <c r="K69" s="1688"/>
      <c r="L69" s="1689"/>
      <c r="M69" s="1291">
        <f>AA55</f>
        <v>3.5</v>
      </c>
      <c r="N69" s="1292">
        <f>(M69)/(H85)/M85</f>
        <v>0.0247787610619469</v>
      </c>
      <c r="O69" s="1277">
        <v>19</v>
      </c>
      <c r="P69" s="733" t="s">
        <v>470</v>
      </c>
      <c r="Q69" s="733" t="s">
        <v>384</v>
      </c>
      <c r="R69" s="733" t="s">
        <v>384</v>
      </c>
      <c r="S69" s="733" t="s">
        <v>384</v>
      </c>
      <c r="T69" s="733" t="s">
        <v>384</v>
      </c>
      <c r="U69" s="733" t="s">
        <v>384</v>
      </c>
      <c r="V69" s="733" t="s">
        <v>384</v>
      </c>
      <c r="W69" s="733">
        <v>1</v>
      </c>
      <c r="X69" s="734">
        <v>1</v>
      </c>
      <c r="Y69" s="1271"/>
    </row>
    <row r="70" spans="1:25" s="1272" customFormat="1" ht="27.75">
      <c r="A70" s="1269"/>
      <c r="B70" s="1270"/>
      <c r="C70" s="1485" t="s">
        <v>307</v>
      </c>
      <c r="D70" s="1486"/>
      <c r="E70" s="1485" t="s">
        <v>308</v>
      </c>
      <c r="F70" s="1686"/>
      <c r="G70" s="1686"/>
      <c r="H70" s="1686"/>
      <c r="I70" s="1686"/>
      <c r="J70" s="1686"/>
      <c r="K70" s="1686"/>
      <c r="L70" s="1486"/>
      <c r="M70" s="1293">
        <f>AA51</f>
        <v>1</v>
      </c>
      <c r="N70" s="1294">
        <f>(M70)/(H85)/M85</f>
        <v>0.007079646017699115</v>
      </c>
      <c r="O70" s="1278">
        <v>10</v>
      </c>
      <c r="P70" s="731" t="s">
        <v>470</v>
      </c>
      <c r="Q70" s="731" t="s">
        <v>384</v>
      </c>
      <c r="R70" s="731" t="s">
        <v>384</v>
      </c>
      <c r="S70" s="731" t="s">
        <v>384</v>
      </c>
      <c r="T70" s="731" t="s">
        <v>384</v>
      </c>
      <c r="U70" s="731" t="s">
        <v>384</v>
      </c>
      <c r="V70" s="731" t="s">
        <v>384</v>
      </c>
      <c r="W70" s="731">
        <v>1</v>
      </c>
      <c r="X70" s="732">
        <v>1</v>
      </c>
      <c r="Y70" s="1271"/>
    </row>
    <row r="71" spans="1:25" s="1272" customFormat="1" ht="27.75">
      <c r="A71" s="1269"/>
      <c r="B71" s="1270"/>
      <c r="C71" s="1471" t="s">
        <v>115</v>
      </c>
      <c r="D71" s="1472"/>
      <c r="E71" s="1473" t="s">
        <v>114</v>
      </c>
      <c r="F71" s="1474"/>
      <c r="G71" s="1474"/>
      <c r="H71" s="1474"/>
      <c r="I71" s="1474"/>
      <c r="J71" s="1474"/>
      <c r="K71" s="1474"/>
      <c r="L71" s="1475"/>
      <c r="M71" s="1295">
        <f>AA56</f>
        <v>1.5</v>
      </c>
      <c r="N71" s="1296">
        <f>(M71)/(H85)/M85</f>
        <v>0.01061946902654867</v>
      </c>
      <c r="O71" s="1279">
        <v>12</v>
      </c>
      <c r="P71" s="749" t="s">
        <v>470</v>
      </c>
      <c r="Q71" s="749" t="s">
        <v>384</v>
      </c>
      <c r="R71" s="749" t="s">
        <v>384</v>
      </c>
      <c r="S71" s="749" t="s">
        <v>384</v>
      </c>
      <c r="T71" s="749" t="s">
        <v>384</v>
      </c>
      <c r="U71" s="749" t="s">
        <v>384</v>
      </c>
      <c r="V71" s="749" t="s">
        <v>384</v>
      </c>
      <c r="W71" s="749">
        <v>1</v>
      </c>
      <c r="X71" s="750">
        <v>1</v>
      </c>
      <c r="Y71" s="1271"/>
    </row>
    <row r="72" spans="1:25" s="1272" customFormat="1" ht="27.75">
      <c r="A72" s="1269"/>
      <c r="B72" s="1270"/>
      <c r="C72" s="1495" t="s">
        <v>82</v>
      </c>
      <c r="D72" s="1496"/>
      <c r="E72" s="1495" t="s">
        <v>712</v>
      </c>
      <c r="F72" s="1690"/>
      <c r="G72" s="1690"/>
      <c r="H72" s="1690"/>
      <c r="I72" s="1690"/>
      <c r="J72" s="1690"/>
      <c r="K72" s="1690"/>
      <c r="L72" s="1496"/>
      <c r="M72" s="1297">
        <f>AA40</f>
        <v>26</v>
      </c>
      <c r="N72" s="1298">
        <f>(M72)/(H85)/M85</f>
        <v>0.184070796460177</v>
      </c>
      <c r="O72" s="1280">
        <v>140</v>
      </c>
      <c r="P72" s="157" t="s">
        <v>469</v>
      </c>
      <c r="Q72" s="157" t="s">
        <v>397</v>
      </c>
      <c r="R72" s="157" t="s">
        <v>384</v>
      </c>
      <c r="S72" s="157">
        <v>3</v>
      </c>
      <c r="T72" s="157">
        <v>1</v>
      </c>
      <c r="U72" s="157">
        <v>1</v>
      </c>
      <c r="V72" s="157">
        <v>1</v>
      </c>
      <c r="W72" s="157">
        <v>1</v>
      </c>
      <c r="X72" s="158">
        <v>1</v>
      </c>
      <c r="Y72" s="1271"/>
    </row>
    <row r="73" spans="1:25" s="1272" customFormat="1" ht="27.75">
      <c r="A73" s="1269"/>
      <c r="B73" s="1270"/>
      <c r="C73" s="1493" t="s">
        <v>389</v>
      </c>
      <c r="D73" s="1494"/>
      <c r="E73" s="1692" t="s">
        <v>402</v>
      </c>
      <c r="F73" s="1693"/>
      <c r="G73" s="1693"/>
      <c r="H73" s="1693"/>
      <c r="I73" s="1693"/>
      <c r="J73" s="1693"/>
      <c r="K73" s="1693"/>
      <c r="L73" s="1694"/>
      <c r="M73" s="1299">
        <f>AA43</f>
        <v>16</v>
      </c>
      <c r="N73" s="1300">
        <f>(M73)/(H85)/M85</f>
        <v>0.11327433628318584</v>
      </c>
      <c r="O73" s="1281">
        <v>80</v>
      </c>
      <c r="P73" s="159" t="s">
        <v>469</v>
      </c>
      <c r="Q73" s="159" t="s">
        <v>397</v>
      </c>
      <c r="R73" s="159" t="s">
        <v>384</v>
      </c>
      <c r="S73" s="159">
        <v>2</v>
      </c>
      <c r="T73" s="159">
        <v>1</v>
      </c>
      <c r="U73" s="159">
        <v>1</v>
      </c>
      <c r="V73" s="159" t="s">
        <v>384</v>
      </c>
      <c r="W73" s="159">
        <v>1</v>
      </c>
      <c r="X73" s="160">
        <v>1</v>
      </c>
      <c r="Y73" s="1271"/>
    </row>
    <row r="74" spans="1:25" s="1272" customFormat="1" ht="27.75">
      <c r="A74" s="1269"/>
      <c r="B74" s="1270"/>
      <c r="C74" s="1491" t="s">
        <v>83</v>
      </c>
      <c r="D74" s="1492"/>
      <c r="E74" s="1491" t="s">
        <v>713</v>
      </c>
      <c r="F74" s="1691"/>
      <c r="G74" s="1691"/>
      <c r="H74" s="1691"/>
      <c r="I74" s="1691"/>
      <c r="J74" s="1691"/>
      <c r="K74" s="1691"/>
      <c r="L74" s="1492"/>
      <c r="M74" s="1301">
        <f>AA44</f>
        <v>22</v>
      </c>
      <c r="N74" s="1302">
        <f>(M74)/(H85)/M85</f>
        <v>0.15575221238938053</v>
      </c>
      <c r="O74" s="1282">
        <v>110</v>
      </c>
      <c r="P74" s="155" t="s">
        <v>469</v>
      </c>
      <c r="Q74" s="155" t="s">
        <v>397</v>
      </c>
      <c r="R74" s="155" t="s">
        <v>384</v>
      </c>
      <c r="S74" s="155">
        <v>2</v>
      </c>
      <c r="T74" s="155">
        <v>1</v>
      </c>
      <c r="U74" s="155">
        <v>1</v>
      </c>
      <c r="V74" s="155">
        <v>1</v>
      </c>
      <c r="W74" s="155">
        <v>1</v>
      </c>
      <c r="X74" s="156">
        <v>1</v>
      </c>
      <c r="Y74" s="1271"/>
    </row>
    <row r="75" spans="1:25" s="1272" customFormat="1" ht="27.75">
      <c r="A75" s="1269"/>
      <c r="B75" s="1270"/>
      <c r="C75" s="1482" t="s">
        <v>828</v>
      </c>
      <c r="D75" s="1484"/>
      <c r="E75" s="1482" t="s">
        <v>829</v>
      </c>
      <c r="F75" s="1483"/>
      <c r="G75" s="1483"/>
      <c r="H75" s="1483"/>
      <c r="I75" s="1483"/>
      <c r="J75" s="1483"/>
      <c r="K75" s="1483"/>
      <c r="L75" s="1484"/>
      <c r="M75" s="1303">
        <f>AA45</f>
        <v>12</v>
      </c>
      <c r="N75" s="1304">
        <f>(M75)/(H85)/M85</f>
        <v>0.08495575221238937</v>
      </c>
      <c r="O75" s="1283">
        <v>40</v>
      </c>
      <c r="P75" s="619" t="s">
        <v>469</v>
      </c>
      <c r="Q75" s="619" t="s">
        <v>397</v>
      </c>
      <c r="R75" s="619" t="s">
        <v>384</v>
      </c>
      <c r="S75" s="619">
        <v>2</v>
      </c>
      <c r="T75" s="619">
        <v>1</v>
      </c>
      <c r="U75" s="619" t="s">
        <v>384</v>
      </c>
      <c r="V75" s="619" t="s">
        <v>384</v>
      </c>
      <c r="W75" s="619">
        <v>1</v>
      </c>
      <c r="X75" s="620">
        <v>1</v>
      </c>
      <c r="Y75" s="1271"/>
    </row>
    <row r="76" spans="1:25" s="1272" customFormat="1" ht="27.75">
      <c r="A76" s="1269"/>
      <c r="B76" s="1270"/>
      <c r="C76" s="1476" t="s">
        <v>826</v>
      </c>
      <c r="D76" s="1478"/>
      <c r="E76" s="1476" t="s">
        <v>827</v>
      </c>
      <c r="F76" s="1477"/>
      <c r="G76" s="1477"/>
      <c r="H76" s="1477"/>
      <c r="I76" s="1477"/>
      <c r="J76" s="1477"/>
      <c r="K76" s="1477"/>
      <c r="L76" s="1478"/>
      <c r="M76" s="1305">
        <f>AA46</f>
        <v>19.5</v>
      </c>
      <c r="N76" s="1306">
        <f>(M76)/(H85)/M85</f>
        <v>0.13805309734513274</v>
      </c>
      <c r="O76" s="1284">
        <v>90</v>
      </c>
      <c r="P76" s="292" t="s">
        <v>469</v>
      </c>
      <c r="Q76" s="292" t="s">
        <v>397</v>
      </c>
      <c r="R76" s="292" t="s">
        <v>384</v>
      </c>
      <c r="S76" s="292">
        <v>2</v>
      </c>
      <c r="T76" s="292">
        <v>1</v>
      </c>
      <c r="U76" s="292">
        <v>1</v>
      </c>
      <c r="V76" s="292" t="s">
        <v>384</v>
      </c>
      <c r="W76" s="292">
        <v>1</v>
      </c>
      <c r="X76" s="293">
        <v>1</v>
      </c>
      <c r="Y76" s="1271"/>
    </row>
    <row r="77" spans="1:25" s="1272" customFormat="1" ht="27.75">
      <c r="A77" s="1269"/>
      <c r="B77" s="1270"/>
      <c r="C77" s="1485" t="s">
        <v>847</v>
      </c>
      <c r="D77" s="1486"/>
      <c r="E77" s="1485" t="s">
        <v>848</v>
      </c>
      <c r="F77" s="1686"/>
      <c r="G77" s="1686"/>
      <c r="H77" s="1686"/>
      <c r="I77" s="1686"/>
      <c r="J77" s="1686"/>
      <c r="K77" s="1686"/>
      <c r="L77" s="1486"/>
      <c r="M77" s="1293">
        <f>AA47</f>
        <v>6</v>
      </c>
      <c r="N77" s="1294">
        <f>(M77)/(H85)/M85</f>
        <v>0.04247787610619468</v>
      </c>
      <c r="O77" s="1285">
        <v>20</v>
      </c>
      <c r="P77" s="703" t="s">
        <v>469</v>
      </c>
      <c r="Q77" s="703" t="s">
        <v>397</v>
      </c>
      <c r="R77" s="703" t="s">
        <v>384</v>
      </c>
      <c r="S77" s="703">
        <v>2</v>
      </c>
      <c r="T77" s="703">
        <v>1</v>
      </c>
      <c r="U77" s="703">
        <v>1</v>
      </c>
      <c r="V77" s="703" t="s">
        <v>384</v>
      </c>
      <c r="W77" s="703">
        <v>1</v>
      </c>
      <c r="X77" s="704">
        <v>1</v>
      </c>
      <c r="Y77" s="1271"/>
    </row>
    <row r="78" spans="1:25" s="1272" customFormat="1" ht="27.75">
      <c r="A78" s="1269"/>
      <c r="B78" s="1270"/>
      <c r="C78" s="1479" t="s">
        <v>329</v>
      </c>
      <c r="D78" s="1481"/>
      <c r="E78" s="1479" t="s">
        <v>330</v>
      </c>
      <c r="F78" s="1480"/>
      <c r="G78" s="1480"/>
      <c r="H78" s="1480"/>
      <c r="I78" s="1480"/>
      <c r="J78" s="1480"/>
      <c r="K78" s="1480"/>
      <c r="L78" s="1481"/>
      <c r="M78" s="1307">
        <f>AA49</f>
        <v>2</v>
      </c>
      <c r="N78" s="1308">
        <f>(M78)/(H85)/M85</f>
        <v>0.01415929203539823</v>
      </c>
      <c r="O78" s="1286">
        <v>40</v>
      </c>
      <c r="P78" s="735" t="s">
        <v>469</v>
      </c>
      <c r="Q78" s="735" t="s">
        <v>397</v>
      </c>
      <c r="R78" s="735" t="s">
        <v>384</v>
      </c>
      <c r="S78" s="735">
        <v>3</v>
      </c>
      <c r="T78" s="735">
        <v>1</v>
      </c>
      <c r="U78" s="735" t="s">
        <v>384</v>
      </c>
      <c r="V78" s="735" t="s">
        <v>384</v>
      </c>
      <c r="W78" s="735">
        <v>1</v>
      </c>
      <c r="X78" s="736">
        <v>1</v>
      </c>
      <c r="Y78" s="1271"/>
    </row>
    <row r="79" spans="1:25" s="1272" customFormat="1" ht="27.75">
      <c r="A79" s="1269"/>
      <c r="B79" s="1270"/>
      <c r="C79" s="1703" t="s">
        <v>153</v>
      </c>
      <c r="D79" s="1705"/>
      <c r="E79" s="1703" t="s">
        <v>377</v>
      </c>
      <c r="F79" s="1704"/>
      <c r="G79" s="1704"/>
      <c r="H79" s="1704"/>
      <c r="I79" s="1704"/>
      <c r="J79" s="1704"/>
      <c r="K79" s="1704"/>
      <c r="L79" s="1705"/>
      <c r="M79" s="1309">
        <f>AA48</f>
        <v>6.5</v>
      </c>
      <c r="N79" s="1310">
        <f>(M79)/(H85)/M85</f>
        <v>0.04601769911504425</v>
      </c>
      <c r="O79" s="1287">
        <v>80</v>
      </c>
      <c r="P79" s="153" t="s">
        <v>469</v>
      </c>
      <c r="Q79" s="153" t="s">
        <v>397</v>
      </c>
      <c r="R79" s="153" t="s">
        <v>384</v>
      </c>
      <c r="S79" s="153">
        <v>3</v>
      </c>
      <c r="T79" s="153">
        <v>1</v>
      </c>
      <c r="U79" s="153">
        <v>1</v>
      </c>
      <c r="V79" s="153" t="s">
        <v>384</v>
      </c>
      <c r="W79" s="153">
        <v>1</v>
      </c>
      <c r="X79" s="154">
        <v>1</v>
      </c>
      <c r="Y79" s="1271"/>
    </row>
    <row r="80" spans="1:25" s="1272" customFormat="1" ht="27.75">
      <c r="A80" s="1269"/>
      <c r="B80" s="1270"/>
      <c r="C80" s="1709" t="s">
        <v>788</v>
      </c>
      <c r="D80" s="1711"/>
      <c r="E80" s="1709" t="s">
        <v>789</v>
      </c>
      <c r="F80" s="1710"/>
      <c r="G80" s="1710"/>
      <c r="H80" s="1710"/>
      <c r="I80" s="1710"/>
      <c r="J80" s="1710"/>
      <c r="K80" s="1710"/>
      <c r="L80" s="1711"/>
      <c r="M80" s="1311">
        <f>AA50</f>
        <v>16</v>
      </c>
      <c r="N80" s="1312">
        <f>(M80)/(H85)/M85</f>
        <v>0.11327433628318584</v>
      </c>
      <c r="O80" s="1288">
        <v>140</v>
      </c>
      <c r="P80" s="374" t="s">
        <v>469</v>
      </c>
      <c r="Q80" s="374" t="s">
        <v>397</v>
      </c>
      <c r="R80" s="374" t="s">
        <v>384</v>
      </c>
      <c r="S80" s="374">
        <v>3</v>
      </c>
      <c r="T80" s="374">
        <v>1</v>
      </c>
      <c r="U80" s="374">
        <v>1</v>
      </c>
      <c r="V80" s="374">
        <v>1</v>
      </c>
      <c r="W80" s="374">
        <v>1</v>
      </c>
      <c r="X80" s="375">
        <v>1</v>
      </c>
      <c r="Y80" s="1271"/>
    </row>
    <row r="81" spans="1:25" s="1272" customFormat="1" ht="28.5" thickBot="1">
      <c r="A81" s="1269"/>
      <c r="B81" s="1270"/>
      <c r="C81" s="1706" t="s">
        <v>873</v>
      </c>
      <c r="D81" s="1708"/>
      <c r="E81" s="1706" t="s">
        <v>116</v>
      </c>
      <c r="F81" s="1707"/>
      <c r="G81" s="1707"/>
      <c r="H81" s="1707"/>
      <c r="I81" s="1707"/>
      <c r="J81" s="1707"/>
      <c r="K81" s="1707"/>
      <c r="L81" s="1708"/>
      <c r="M81" s="1313">
        <f>AA52</f>
        <v>1</v>
      </c>
      <c r="N81" s="1314">
        <f>(M81)/(H85)/M85</f>
        <v>0.007079646017699115</v>
      </c>
      <c r="O81" s="1264">
        <v>40</v>
      </c>
      <c r="P81" s="757" t="s">
        <v>469</v>
      </c>
      <c r="Q81" s="757" t="s">
        <v>397</v>
      </c>
      <c r="R81" s="757" t="s">
        <v>384</v>
      </c>
      <c r="S81" s="757">
        <v>2</v>
      </c>
      <c r="T81" s="757">
        <v>1</v>
      </c>
      <c r="U81" s="757" t="s">
        <v>384</v>
      </c>
      <c r="V81" s="757" t="s">
        <v>384</v>
      </c>
      <c r="W81" s="757">
        <v>1</v>
      </c>
      <c r="X81" s="758">
        <v>1</v>
      </c>
      <c r="Y81" s="1271"/>
    </row>
    <row r="82" spans="1:25" s="1272" customFormat="1" ht="27.75" customHeight="1">
      <c r="A82" s="1269"/>
      <c r="B82" s="1273"/>
      <c r="C82" s="1466" t="s">
        <v>878</v>
      </c>
      <c r="D82" s="1467"/>
      <c r="E82" s="1467" t="s">
        <v>875</v>
      </c>
      <c r="F82" s="1467"/>
      <c r="G82" s="1467"/>
      <c r="H82" s="1467"/>
      <c r="I82" s="1467"/>
      <c r="J82" s="1467"/>
      <c r="K82" s="1467"/>
      <c r="L82" s="1724"/>
      <c r="M82" s="1327" t="s">
        <v>399</v>
      </c>
      <c r="N82" s="1584" t="s">
        <v>404</v>
      </c>
      <c r="O82" s="1584"/>
      <c r="P82" s="1328" t="s">
        <v>468</v>
      </c>
      <c r="Q82" s="1457" t="s">
        <v>442</v>
      </c>
      <c r="R82" s="1457"/>
      <c r="S82" s="1328" t="s">
        <v>401</v>
      </c>
      <c r="T82" s="1457" t="s">
        <v>407</v>
      </c>
      <c r="U82" s="1457"/>
      <c r="V82" s="1328" t="s">
        <v>753</v>
      </c>
      <c r="W82" s="1457" t="s">
        <v>754</v>
      </c>
      <c r="X82" s="1458"/>
      <c r="Y82" s="1274"/>
    </row>
    <row r="83" spans="1:25" s="1272" customFormat="1" ht="28.5" customHeight="1">
      <c r="A83" s="1269"/>
      <c r="B83" s="1273"/>
      <c r="C83" s="1468" t="s">
        <v>876</v>
      </c>
      <c r="D83" s="1469"/>
      <c r="E83" s="1469" t="s">
        <v>877</v>
      </c>
      <c r="F83" s="1469"/>
      <c r="G83" s="1469"/>
      <c r="H83" s="1469"/>
      <c r="I83" s="1469"/>
      <c r="J83" s="1469"/>
      <c r="K83" s="1469"/>
      <c r="L83" s="1470"/>
      <c r="M83" s="1441" t="s">
        <v>615</v>
      </c>
      <c r="N83" s="1442"/>
      <c r="O83" s="1442"/>
      <c r="P83" s="1210" t="s">
        <v>393</v>
      </c>
      <c r="Q83" s="1439" t="s">
        <v>405</v>
      </c>
      <c r="R83" s="1439"/>
      <c r="S83" s="1210" t="s">
        <v>395</v>
      </c>
      <c r="T83" s="1439" t="s">
        <v>467</v>
      </c>
      <c r="U83" s="1439"/>
      <c r="V83" s="1210" t="s">
        <v>394</v>
      </c>
      <c r="W83" s="1439" t="s">
        <v>166</v>
      </c>
      <c r="X83" s="1459"/>
      <c r="Y83" s="1274"/>
    </row>
    <row r="84" spans="1:25" s="1268" customFormat="1" ht="27.75" customHeight="1" thickBot="1">
      <c r="A84" s="1265"/>
      <c r="B84" s="1273"/>
      <c r="C84" s="1463" t="s">
        <v>874</v>
      </c>
      <c r="D84" s="1464"/>
      <c r="E84" s="1464" t="s">
        <v>879</v>
      </c>
      <c r="F84" s="1464"/>
      <c r="G84" s="1464"/>
      <c r="H84" s="1464"/>
      <c r="I84" s="1464"/>
      <c r="J84" s="1464"/>
      <c r="K84" s="1464"/>
      <c r="L84" s="1465"/>
      <c r="M84" s="1443"/>
      <c r="N84" s="1444"/>
      <c r="O84" s="1444"/>
      <c r="P84" s="1319" t="s">
        <v>398</v>
      </c>
      <c r="Q84" s="1440" t="s">
        <v>406</v>
      </c>
      <c r="R84" s="1440"/>
      <c r="S84" s="1319" t="s">
        <v>396</v>
      </c>
      <c r="T84" s="1440" t="s">
        <v>163</v>
      </c>
      <c r="U84" s="1440"/>
      <c r="V84" s="1319" t="s">
        <v>400</v>
      </c>
      <c r="W84" s="1440" t="s">
        <v>466</v>
      </c>
      <c r="X84" s="1460"/>
      <c r="Y84" s="1274"/>
    </row>
    <row r="85" spans="1:25" s="1268" customFormat="1" ht="27.75" customHeight="1">
      <c r="A85" s="1265"/>
      <c r="B85" s="1273"/>
      <c r="C85" s="1712" t="s">
        <v>169</v>
      </c>
      <c r="D85" s="1713"/>
      <c r="E85" s="1713"/>
      <c r="F85" s="1713"/>
      <c r="G85" s="1714"/>
      <c r="H85" s="1437">
        <v>52.5</v>
      </c>
      <c r="I85" s="1718" t="s">
        <v>167</v>
      </c>
      <c r="J85" s="1719"/>
      <c r="K85" s="1719"/>
      <c r="L85" s="1720"/>
      <c r="M85" s="1325">
        <f>S85/H85</f>
        <v>2.6904761904761907</v>
      </c>
      <c r="N85" s="1326">
        <f>SUM(N67:N84)</f>
        <v>1</v>
      </c>
      <c r="O85" s="1445" t="s">
        <v>168</v>
      </c>
      <c r="P85" s="1446"/>
      <c r="Q85" s="1446"/>
      <c r="R85" s="1447"/>
      <c r="S85" s="1437">
        <f>AA57</f>
        <v>141.25</v>
      </c>
      <c r="T85" s="1451" t="s">
        <v>165</v>
      </c>
      <c r="U85" s="1452"/>
      <c r="V85" s="1452"/>
      <c r="W85" s="1452"/>
      <c r="X85" s="1453"/>
      <c r="Y85" s="1274"/>
    </row>
    <row r="86" spans="1:25" s="1268" customFormat="1" ht="24" customHeight="1" thickBot="1">
      <c r="A86" s="1265"/>
      <c r="B86" s="1273"/>
      <c r="C86" s="1715"/>
      <c r="D86" s="1716"/>
      <c r="E86" s="1716"/>
      <c r="F86" s="1716"/>
      <c r="G86" s="1717"/>
      <c r="H86" s="1702"/>
      <c r="I86" s="1721"/>
      <c r="J86" s="1722"/>
      <c r="K86" s="1722"/>
      <c r="L86" s="1723"/>
      <c r="M86" s="1275"/>
      <c r="N86" s="1275"/>
      <c r="O86" s="1448"/>
      <c r="P86" s="1449"/>
      <c r="Q86" s="1449"/>
      <c r="R86" s="1450"/>
      <c r="S86" s="1438"/>
      <c r="T86" s="1454"/>
      <c r="U86" s="1455"/>
      <c r="V86" s="1455"/>
      <c r="W86" s="1455"/>
      <c r="X86" s="1456"/>
      <c r="Y86" s="1274"/>
    </row>
    <row r="87" spans="1:25" s="105" customFormat="1" ht="27.75" customHeight="1" thickBot="1">
      <c r="A87" s="104"/>
      <c r="B87" s="149"/>
      <c r="C87" s="150"/>
      <c r="D87" s="150"/>
      <c r="E87" s="150"/>
      <c r="F87" s="150"/>
      <c r="G87" s="150"/>
      <c r="H87" s="152"/>
      <c r="I87" s="152"/>
      <c r="J87" s="150"/>
      <c r="K87" s="150"/>
      <c r="L87" s="150"/>
      <c r="M87" s="150"/>
      <c r="N87" s="150"/>
      <c r="O87" s="150"/>
      <c r="P87" s="150"/>
      <c r="Q87" s="150"/>
      <c r="R87" s="150"/>
      <c r="S87" s="150"/>
      <c r="T87" s="150"/>
      <c r="U87" s="150"/>
      <c r="V87" s="150"/>
      <c r="W87" s="150"/>
      <c r="X87" s="150"/>
      <c r="Y87" s="151"/>
    </row>
    <row r="88" spans="1:26" s="105" customFormat="1" ht="28.5" customHeight="1">
      <c r="A88" s="104"/>
      <c r="B88" s="135"/>
      <c r="C88" s="136"/>
      <c r="D88" s="136"/>
      <c r="E88" s="136"/>
      <c r="F88" s="136"/>
      <c r="G88" s="136"/>
      <c r="H88" s="137"/>
      <c r="I88" s="137"/>
      <c r="J88" s="136"/>
      <c r="K88" s="136"/>
      <c r="L88" s="136"/>
      <c r="M88" s="136"/>
      <c r="N88" s="136"/>
      <c r="O88" s="136"/>
      <c r="P88" s="136"/>
      <c r="Q88" s="136"/>
      <c r="R88" s="136"/>
      <c r="S88" s="136"/>
      <c r="T88" s="136"/>
      <c r="U88" s="136"/>
      <c r="V88" s="136"/>
      <c r="W88" s="136"/>
      <c r="X88" s="136"/>
      <c r="Y88" s="138"/>
      <c r="Z88" s="125"/>
    </row>
    <row r="89" spans="2:27" s="107" customFormat="1" ht="27.75" customHeight="1">
      <c r="B89" s="139"/>
      <c r="C89" s="134"/>
      <c r="D89" s="134"/>
      <c r="E89" s="134"/>
      <c r="F89" s="134"/>
      <c r="G89" s="134"/>
      <c r="H89" s="134"/>
      <c r="I89" s="134"/>
      <c r="J89" s="134"/>
      <c r="K89" s="134"/>
      <c r="L89" s="134"/>
      <c r="M89" s="134"/>
      <c r="N89" s="134"/>
      <c r="O89" s="134"/>
      <c r="P89" s="134"/>
      <c r="Q89" s="134"/>
      <c r="R89" s="134"/>
      <c r="S89" s="134"/>
      <c r="T89" s="134"/>
      <c r="U89" s="134"/>
      <c r="V89" s="134"/>
      <c r="W89" s="134"/>
      <c r="X89" s="134"/>
      <c r="Y89" s="140"/>
      <c r="Z89" s="121"/>
      <c r="AA89" s="126"/>
    </row>
    <row r="90" spans="2:27" s="107" customFormat="1" ht="15.75">
      <c r="B90" s="139"/>
      <c r="C90" s="134"/>
      <c r="D90" s="134"/>
      <c r="E90" s="134"/>
      <c r="F90" s="134"/>
      <c r="G90" s="134"/>
      <c r="H90" s="134"/>
      <c r="I90" s="134"/>
      <c r="J90" s="134"/>
      <c r="K90" s="134"/>
      <c r="L90" s="134"/>
      <c r="M90" s="134"/>
      <c r="N90" s="134"/>
      <c r="O90" s="134"/>
      <c r="P90" s="134"/>
      <c r="Q90" s="134"/>
      <c r="R90" s="134"/>
      <c r="S90" s="134"/>
      <c r="T90" s="134"/>
      <c r="U90" s="134"/>
      <c r="V90" s="134"/>
      <c r="W90" s="134"/>
      <c r="X90" s="134"/>
      <c r="Y90" s="140"/>
      <c r="Z90" s="121"/>
      <c r="AA90" s="126"/>
    </row>
    <row r="91" spans="2:25" ht="15.75">
      <c r="B91" s="139"/>
      <c r="C91" s="134"/>
      <c r="D91" s="134"/>
      <c r="E91" s="134"/>
      <c r="F91" s="134"/>
      <c r="G91" s="134"/>
      <c r="H91" s="134"/>
      <c r="I91" s="134"/>
      <c r="J91" s="134"/>
      <c r="K91" s="134"/>
      <c r="L91" s="134"/>
      <c r="M91" s="134"/>
      <c r="N91" s="134"/>
      <c r="O91" s="134"/>
      <c r="P91" s="134"/>
      <c r="Q91" s="134"/>
      <c r="R91" s="134"/>
      <c r="S91" s="134"/>
      <c r="T91" s="134"/>
      <c r="U91" s="134"/>
      <c r="V91" s="134"/>
      <c r="W91" s="134"/>
      <c r="X91" s="134"/>
      <c r="Y91" s="140"/>
    </row>
    <row r="92" spans="2:25" ht="15.75">
      <c r="B92" s="139"/>
      <c r="C92" s="134"/>
      <c r="D92" s="134"/>
      <c r="E92" s="134"/>
      <c r="F92" s="134"/>
      <c r="G92" s="134"/>
      <c r="H92" s="134"/>
      <c r="I92" s="134"/>
      <c r="J92" s="134"/>
      <c r="K92" s="134"/>
      <c r="L92" s="134"/>
      <c r="M92" s="134"/>
      <c r="N92" s="134"/>
      <c r="O92" s="134"/>
      <c r="P92" s="134"/>
      <c r="Q92" s="134"/>
      <c r="R92" s="134"/>
      <c r="S92" s="134"/>
      <c r="T92" s="134"/>
      <c r="U92" s="134"/>
      <c r="V92" s="134"/>
      <c r="W92" s="134"/>
      <c r="X92" s="134"/>
      <c r="Y92" s="140"/>
    </row>
    <row r="93" spans="2:25" ht="15.75">
      <c r="B93" s="139"/>
      <c r="C93" s="134"/>
      <c r="D93" s="134"/>
      <c r="E93" s="134"/>
      <c r="F93" s="134"/>
      <c r="G93" s="134"/>
      <c r="H93" s="134"/>
      <c r="I93" s="134"/>
      <c r="J93" s="134"/>
      <c r="K93" s="134"/>
      <c r="L93" s="134"/>
      <c r="M93" s="134"/>
      <c r="N93" s="134"/>
      <c r="O93" s="134"/>
      <c r="P93" s="134"/>
      <c r="Q93" s="134"/>
      <c r="R93" s="134"/>
      <c r="S93" s="134"/>
      <c r="T93" s="134"/>
      <c r="U93" s="134"/>
      <c r="V93" s="134"/>
      <c r="W93" s="134"/>
      <c r="X93" s="134"/>
      <c r="Y93" s="140"/>
    </row>
    <row r="94" spans="2:25" ht="15.75">
      <c r="B94" s="139"/>
      <c r="C94" s="134"/>
      <c r="D94" s="134"/>
      <c r="E94" s="134"/>
      <c r="F94" s="134"/>
      <c r="G94" s="134"/>
      <c r="H94" s="134"/>
      <c r="I94" s="134"/>
      <c r="J94" s="134"/>
      <c r="K94" s="134"/>
      <c r="L94" s="134"/>
      <c r="M94" s="134"/>
      <c r="N94" s="134"/>
      <c r="O94" s="134"/>
      <c r="P94" s="134"/>
      <c r="Q94" s="134"/>
      <c r="R94" s="134"/>
      <c r="S94" s="134"/>
      <c r="T94" s="134"/>
      <c r="U94" s="134"/>
      <c r="V94" s="134"/>
      <c r="W94" s="134"/>
      <c r="X94" s="134"/>
      <c r="Y94" s="140"/>
    </row>
    <row r="95" spans="2:25" ht="15.75">
      <c r="B95" s="139"/>
      <c r="C95" s="134"/>
      <c r="D95" s="134"/>
      <c r="E95" s="134"/>
      <c r="F95" s="134"/>
      <c r="G95" s="134"/>
      <c r="H95" s="134"/>
      <c r="I95" s="134"/>
      <c r="J95" s="134"/>
      <c r="K95" s="134"/>
      <c r="L95" s="134"/>
      <c r="M95" s="134"/>
      <c r="N95" s="134"/>
      <c r="O95" s="134"/>
      <c r="P95" s="134"/>
      <c r="Q95" s="134"/>
      <c r="R95" s="134"/>
      <c r="S95" s="134"/>
      <c r="T95" s="134"/>
      <c r="U95" s="134"/>
      <c r="V95" s="134"/>
      <c r="W95" s="134"/>
      <c r="X95" s="134"/>
      <c r="Y95" s="140"/>
    </row>
    <row r="96" spans="2:25" ht="15.75">
      <c r="B96" s="139"/>
      <c r="C96" s="134"/>
      <c r="D96" s="134"/>
      <c r="E96" s="134"/>
      <c r="F96" s="134"/>
      <c r="G96" s="134"/>
      <c r="H96" s="134"/>
      <c r="I96" s="134"/>
      <c r="J96" s="134"/>
      <c r="K96" s="134"/>
      <c r="L96" s="134"/>
      <c r="M96" s="134"/>
      <c r="N96" s="134"/>
      <c r="O96" s="134"/>
      <c r="P96" s="134"/>
      <c r="Q96" s="134"/>
      <c r="R96" s="134"/>
      <c r="S96" s="134"/>
      <c r="T96" s="134"/>
      <c r="U96" s="134"/>
      <c r="V96" s="134"/>
      <c r="W96" s="134"/>
      <c r="X96" s="134"/>
      <c r="Y96" s="140"/>
    </row>
    <row r="97" spans="2:25" ht="15.75">
      <c r="B97" s="139"/>
      <c r="C97" s="134"/>
      <c r="D97" s="134"/>
      <c r="E97" s="134"/>
      <c r="F97" s="134"/>
      <c r="G97" s="134"/>
      <c r="H97" s="134"/>
      <c r="I97" s="134"/>
      <c r="J97" s="134"/>
      <c r="K97" s="134"/>
      <c r="L97" s="134"/>
      <c r="M97" s="134"/>
      <c r="N97" s="134"/>
      <c r="O97" s="134"/>
      <c r="P97" s="134"/>
      <c r="Q97" s="134"/>
      <c r="R97" s="134"/>
      <c r="S97" s="134"/>
      <c r="T97" s="134"/>
      <c r="U97" s="134"/>
      <c r="V97" s="134"/>
      <c r="W97" s="134"/>
      <c r="X97" s="134"/>
      <c r="Y97" s="140"/>
    </row>
    <row r="98" spans="2:25" ht="15.75">
      <c r="B98" s="139"/>
      <c r="C98" s="134"/>
      <c r="D98" s="134"/>
      <c r="E98" s="134"/>
      <c r="F98" s="134"/>
      <c r="G98" s="134"/>
      <c r="H98" s="134"/>
      <c r="I98" s="134"/>
      <c r="J98" s="134"/>
      <c r="K98" s="134"/>
      <c r="L98" s="134"/>
      <c r="M98" s="134"/>
      <c r="N98" s="134"/>
      <c r="O98" s="134"/>
      <c r="P98" s="134"/>
      <c r="Q98" s="134"/>
      <c r="R98" s="134"/>
      <c r="S98" s="134"/>
      <c r="T98" s="134"/>
      <c r="U98" s="134"/>
      <c r="V98" s="134"/>
      <c r="W98" s="134"/>
      <c r="X98" s="134"/>
      <c r="Y98" s="140"/>
    </row>
    <row r="99" spans="2:25" ht="15.75">
      <c r="B99" s="139"/>
      <c r="C99" s="134"/>
      <c r="D99" s="134"/>
      <c r="E99" s="134"/>
      <c r="F99" s="134"/>
      <c r="G99" s="134"/>
      <c r="H99" s="134"/>
      <c r="I99" s="134"/>
      <c r="J99" s="134"/>
      <c r="K99" s="134"/>
      <c r="L99" s="134"/>
      <c r="M99" s="134"/>
      <c r="N99" s="134"/>
      <c r="O99" s="134"/>
      <c r="P99" s="134"/>
      <c r="Q99" s="134"/>
      <c r="R99" s="134"/>
      <c r="S99" s="134"/>
      <c r="T99" s="134"/>
      <c r="U99" s="134"/>
      <c r="V99" s="134"/>
      <c r="W99" s="134"/>
      <c r="X99" s="134"/>
      <c r="Y99" s="140"/>
    </row>
    <row r="100" spans="2:25" ht="15.75">
      <c r="B100" s="139"/>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40"/>
    </row>
    <row r="101" spans="2:25" ht="15.75">
      <c r="B101" s="139"/>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40"/>
    </row>
    <row r="102" spans="2:25" ht="15.75">
      <c r="B102" s="139"/>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40"/>
    </row>
    <row r="103" spans="2:25" ht="15.75">
      <c r="B103" s="139"/>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40"/>
    </row>
    <row r="104" spans="2:25" ht="15.75">
      <c r="B104" s="139"/>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40"/>
    </row>
    <row r="105" spans="2:25" ht="15.75">
      <c r="B105" s="139"/>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40"/>
    </row>
    <row r="106" spans="2:25" ht="15.75">
      <c r="B106" s="139"/>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40"/>
    </row>
    <row r="107" spans="2:25" ht="15.75">
      <c r="B107" s="139"/>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40"/>
    </row>
    <row r="108" spans="2:25" ht="15.75">
      <c r="B108" s="139"/>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40"/>
    </row>
    <row r="109" spans="2:25" ht="15.75">
      <c r="B109" s="139"/>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40"/>
    </row>
    <row r="110" spans="2:25" ht="15.75">
      <c r="B110" s="139"/>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40"/>
    </row>
    <row r="111" spans="2:25" ht="15.75">
      <c r="B111" s="139"/>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40"/>
    </row>
    <row r="112" spans="2:25" ht="15.75">
      <c r="B112" s="139"/>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40"/>
    </row>
    <row r="113" spans="2:25" ht="15.75">
      <c r="B113" s="139"/>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40"/>
    </row>
    <row r="114" spans="2:25" ht="15.75">
      <c r="B114" s="139"/>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40"/>
    </row>
    <row r="115" spans="2:25" ht="15.75">
      <c r="B115" s="139"/>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40"/>
    </row>
    <row r="116" spans="2:25" ht="15.75">
      <c r="B116" s="139"/>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40"/>
    </row>
    <row r="117" spans="2:25" ht="15.75">
      <c r="B117" s="139"/>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40"/>
    </row>
    <row r="118" spans="2:25" ht="15.75">
      <c r="B118" s="139"/>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40"/>
    </row>
    <row r="119" spans="2:25" ht="15.75">
      <c r="B119" s="139"/>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40"/>
    </row>
    <row r="120" spans="2:25" ht="15.75">
      <c r="B120" s="139"/>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40"/>
    </row>
    <row r="121" spans="2:25" ht="15.75">
      <c r="B121" s="139"/>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40"/>
    </row>
    <row r="122" spans="2:25" ht="15.75">
      <c r="B122" s="139"/>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40"/>
    </row>
    <row r="123" spans="2:25" ht="15.75">
      <c r="B123" s="139"/>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40"/>
    </row>
    <row r="124" spans="2:25" ht="15.75">
      <c r="B124" s="139"/>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40"/>
    </row>
    <row r="125" spans="2:25" ht="15.75">
      <c r="B125" s="139"/>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40"/>
    </row>
    <row r="126" spans="2:25" ht="15.75">
      <c r="B126" s="139"/>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40"/>
    </row>
    <row r="127" spans="2:25" ht="15.75">
      <c r="B127" s="139"/>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40"/>
    </row>
    <row r="128" spans="2:25" ht="15.75">
      <c r="B128" s="139"/>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40"/>
    </row>
    <row r="129" spans="2:25" ht="15.75">
      <c r="B129" s="139"/>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40"/>
    </row>
    <row r="130" spans="2:25" ht="15.75">
      <c r="B130" s="139"/>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40"/>
    </row>
    <row r="131" spans="2:25" ht="15.75">
      <c r="B131" s="139"/>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40"/>
    </row>
    <row r="132" spans="2:25" ht="15.75">
      <c r="B132" s="139"/>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40"/>
    </row>
    <row r="133" spans="2:25" ht="15.75">
      <c r="B133" s="139"/>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40"/>
    </row>
    <row r="134" spans="2:25" ht="15.75">
      <c r="B134" s="139"/>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40"/>
    </row>
    <row r="135" spans="2:25" ht="15.75">
      <c r="B135" s="139"/>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40"/>
    </row>
    <row r="136" spans="2:25" ht="15.75">
      <c r="B136" s="139"/>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40"/>
    </row>
    <row r="137" spans="2:25" ht="15.75">
      <c r="B137" s="139"/>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40"/>
    </row>
    <row r="138" spans="2:25" ht="15.75">
      <c r="B138" s="139"/>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40"/>
    </row>
    <row r="139" spans="2:25" ht="15.75">
      <c r="B139" s="139"/>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40"/>
    </row>
    <row r="140" spans="2:25" ht="15.75">
      <c r="B140" s="139"/>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40"/>
    </row>
    <row r="141" spans="2:25" ht="15.75">
      <c r="B141" s="139"/>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40"/>
    </row>
    <row r="142" spans="2:25" ht="15.75">
      <c r="B142" s="139"/>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40"/>
    </row>
    <row r="143" spans="2:25" ht="15.75">
      <c r="B143" s="139"/>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40"/>
    </row>
    <row r="144" spans="2:25" ht="15.75">
      <c r="B144" s="139"/>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40"/>
    </row>
    <row r="145" spans="2:25" ht="15.75">
      <c r="B145" s="139"/>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40"/>
    </row>
    <row r="146" spans="2:25" ht="15.75">
      <c r="B146" s="139"/>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40"/>
    </row>
    <row r="147" spans="2:25" ht="15.75">
      <c r="B147" s="139"/>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40"/>
    </row>
    <row r="148" spans="2:25" ht="15.75">
      <c r="B148" s="139"/>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40"/>
    </row>
    <row r="149" spans="2:25" ht="15.75">
      <c r="B149" s="139"/>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40"/>
    </row>
    <row r="150" spans="2:25" ht="15.75">
      <c r="B150" s="139"/>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40"/>
    </row>
    <row r="151" spans="2:25" ht="15.75">
      <c r="B151" s="139"/>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40"/>
    </row>
    <row r="152" spans="2:25" ht="15.75">
      <c r="B152" s="139"/>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40"/>
    </row>
    <row r="153" spans="2:25" ht="15.75">
      <c r="B153" s="139"/>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40"/>
    </row>
    <row r="154" spans="2:25" ht="15.75">
      <c r="B154" s="139"/>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40"/>
    </row>
    <row r="155" spans="2:25" ht="15.75">
      <c r="B155" s="139"/>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40"/>
    </row>
    <row r="156" spans="2:25" ht="15.75">
      <c r="B156" s="139"/>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40"/>
    </row>
    <row r="157" spans="2:25" ht="15.75">
      <c r="B157" s="139"/>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40"/>
    </row>
    <row r="158" spans="2:25" ht="15.75">
      <c r="B158" s="139"/>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40"/>
    </row>
    <row r="159" spans="2:25" ht="15.75">
      <c r="B159" s="139"/>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40"/>
    </row>
    <row r="160" spans="2:25" ht="15.75">
      <c r="B160" s="139"/>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40"/>
    </row>
    <row r="161" spans="2:25" ht="15.75">
      <c r="B161" s="139"/>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40"/>
    </row>
    <row r="162" spans="2:25" ht="15.75">
      <c r="B162" s="139"/>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40"/>
    </row>
    <row r="163" spans="2:25" ht="15.75">
      <c r="B163" s="139"/>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40"/>
    </row>
    <row r="164" spans="2:25" ht="15.75">
      <c r="B164" s="139"/>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40"/>
    </row>
    <row r="165" spans="2:25" ht="15.75">
      <c r="B165" s="139"/>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40"/>
    </row>
    <row r="166" spans="2:25" ht="15.75">
      <c r="B166" s="139"/>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40"/>
    </row>
    <row r="167" spans="2:25" ht="15.75">
      <c r="B167" s="139"/>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40"/>
    </row>
    <row r="168" spans="2:25" ht="15.75">
      <c r="B168" s="139"/>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40"/>
    </row>
    <row r="169" spans="2:25" ht="15.75">
      <c r="B169" s="139"/>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40"/>
    </row>
    <row r="170" spans="2:25" ht="15.75">
      <c r="B170" s="139"/>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40"/>
    </row>
    <row r="171" spans="2:25" ht="15.75">
      <c r="B171" s="139"/>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40"/>
    </row>
    <row r="172" spans="2:25" ht="15.75">
      <c r="B172" s="139"/>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40"/>
    </row>
    <row r="173" spans="2:25" ht="15.75">
      <c r="B173" s="139"/>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40"/>
    </row>
    <row r="174" spans="2:25" ht="15.75">
      <c r="B174" s="139"/>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40"/>
    </row>
    <row r="175" spans="2:25" ht="15.75">
      <c r="B175" s="139"/>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40"/>
    </row>
    <row r="176" spans="2:25" ht="15.75">
      <c r="B176" s="139"/>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40"/>
    </row>
    <row r="177" spans="2:25" ht="15.75">
      <c r="B177" s="139"/>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40"/>
    </row>
    <row r="178" spans="2:25" ht="15.75">
      <c r="B178" s="139"/>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40"/>
    </row>
    <row r="179" spans="2:25" ht="15.75">
      <c r="B179" s="139"/>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40"/>
    </row>
    <row r="180" spans="2:25" ht="15.75">
      <c r="B180" s="139"/>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40"/>
    </row>
    <row r="181" spans="2:25" ht="15.75">
      <c r="B181" s="139"/>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40"/>
    </row>
    <row r="182" spans="2:25" ht="15.75">
      <c r="B182" s="139"/>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40"/>
    </row>
    <row r="183" spans="2:25" ht="15.75">
      <c r="B183" s="139"/>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40"/>
    </row>
    <row r="184" spans="2:25" ht="15.75">
      <c r="B184" s="139"/>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40"/>
    </row>
    <row r="185" spans="2:25" ht="15.75">
      <c r="B185" s="139"/>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40"/>
    </row>
    <row r="186" spans="2:25" ht="15.75">
      <c r="B186" s="139"/>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40"/>
    </row>
    <row r="187" spans="2:25" ht="15.75">
      <c r="B187" s="139"/>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40"/>
    </row>
    <row r="188" spans="2:25" ht="15.75">
      <c r="B188" s="139"/>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40"/>
    </row>
    <row r="189" spans="2:25" ht="15.75">
      <c r="B189" s="139"/>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40"/>
    </row>
    <row r="190" spans="2:25" ht="15.75">
      <c r="B190" s="139"/>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40"/>
    </row>
    <row r="191" spans="2:25" ht="15.75">
      <c r="B191" s="139"/>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40"/>
    </row>
    <row r="192" spans="2:25" ht="15.75">
      <c r="B192" s="139"/>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40"/>
    </row>
    <row r="193" spans="2:25" ht="15.75">
      <c r="B193" s="139"/>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40"/>
    </row>
    <row r="194" spans="2:25" ht="15.75">
      <c r="B194" s="139"/>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40"/>
    </row>
    <row r="195" spans="2:25" ht="15.75">
      <c r="B195" s="139"/>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40"/>
    </row>
    <row r="196" spans="2:25" ht="15.75">
      <c r="B196" s="139"/>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40"/>
    </row>
    <row r="197" spans="2:25" ht="15.75">
      <c r="B197" s="139"/>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40"/>
    </row>
    <row r="198" spans="2:25" ht="15.75">
      <c r="B198" s="139"/>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40"/>
    </row>
    <row r="199" spans="2:25" ht="15.75">
      <c r="B199" s="139"/>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40"/>
    </row>
    <row r="200" spans="2:25" ht="15.75">
      <c r="B200" s="139"/>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40"/>
    </row>
    <row r="201" spans="2:25" ht="15.75">
      <c r="B201" s="139"/>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40"/>
    </row>
    <row r="202" spans="2:25" ht="16.5" thickBot="1">
      <c r="B202" s="141"/>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3"/>
    </row>
  </sheetData>
  <sheetProtection/>
  <mergeCells count="189">
    <mergeCell ref="M28:M31"/>
    <mergeCell ref="V12:Y12"/>
    <mergeCell ref="V17:Y18"/>
    <mergeCell ref="V19:Y19"/>
    <mergeCell ref="V15:Y15"/>
    <mergeCell ref="V16:Y16"/>
    <mergeCell ref="V13:Y14"/>
    <mergeCell ref="J26:M27"/>
    <mergeCell ref="L22:L25"/>
    <mergeCell ref="K22:K25"/>
    <mergeCell ref="B30:B31"/>
    <mergeCell ref="E28:E31"/>
    <mergeCell ref="B26:B27"/>
    <mergeCell ref="E32:H33"/>
    <mergeCell ref="B18:B19"/>
    <mergeCell ref="E20:H21"/>
    <mergeCell ref="E22:H22"/>
    <mergeCell ref="E23:H24"/>
    <mergeCell ref="D11:D32"/>
    <mergeCell ref="B22:B25"/>
    <mergeCell ref="B28:B29"/>
    <mergeCell ref="C26:C29"/>
    <mergeCell ref="E26:H27"/>
    <mergeCell ref="F28:F31"/>
    <mergeCell ref="H85:H86"/>
    <mergeCell ref="E79:L79"/>
    <mergeCell ref="E81:L81"/>
    <mergeCell ref="E80:L80"/>
    <mergeCell ref="C85:G86"/>
    <mergeCell ref="I85:L86"/>
    <mergeCell ref="C81:D81"/>
    <mergeCell ref="C80:D80"/>
    <mergeCell ref="C79:D79"/>
    <mergeCell ref="E82:L82"/>
    <mergeCell ref="AB40:AB57"/>
    <mergeCell ref="Z40:Z56"/>
    <mergeCell ref="Z58:Z60"/>
    <mergeCell ref="C61:Y61"/>
    <mergeCell ref="B57:Y57"/>
    <mergeCell ref="M65:N65"/>
    <mergeCell ref="C65:L66"/>
    <mergeCell ref="E77:L77"/>
    <mergeCell ref="E67:L67"/>
    <mergeCell ref="E69:L69"/>
    <mergeCell ref="E72:L72"/>
    <mergeCell ref="E70:L70"/>
    <mergeCell ref="E68:L68"/>
    <mergeCell ref="E74:L74"/>
    <mergeCell ref="E73:L73"/>
    <mergeCell ref="J28:J31"/>
    <mergeCell ref="J32:M33"/>
    <mergeCell ref="G28:G31"/>
    <mergeCell ref="H28:H31"/>
    <mergeCell ref="I33:I35"/>
    <mergeCell ref="L34:L38"/>
    <mergeCell ref="H34:H38"/>
    <mergeCell ref="I36:I38"/>
    <mergeCell ref="I11:I32"/>
    <mergeCell ref="E25:H25"/>
    <mergeCell ref="J22:J25"/>
    <mergeCell ref="J34:J38"/>
    <mergeCell ref="R34:R38"/>
    <mergeCell ref="R28:R31"/>
    <mergeCell ref="K28:K31"/>
    <mergeCell ref="P28:P31"/>
    <mergeCell ref="N28:N31"/>
    <mergeCell ref="L28:L31"/>
    <mergeCell ref="M34:M38"/>
    <mergeCell ref="K34:K38"/>
    <mergeCell ref="J15:M16"/>
    <mergeCell ref="V9:Y10"/>
    <mergeCell ref="B3:B8"/>
    <mergeCell ref="C2:W3"/>
    <mergeCell ref="N8:Q8"/>
    <mergeCell ref="V8:Y8"/>
    <mergeCell ref="R8:U8"/>
    <mergeCell ref="I8:M8"/>
    <mergeCell ref="B9:B10"/>
    <mergeCell ref="J9:M10"/>
    <mergeCell ref="B11:B14"/>
    <mergeCell ref="M11:M14"/>
    <mergeCell ref="J11:J14"/>
    <mergeCell ref="K11:K14"/>
    <mergeCell ref="L11:L14"/>
    <mergeCell ref="C9:C25"/>
    <mergeCell ref="J17:J19"/>
    <mergeCell ref="K17:K19"/>
    <mergeCell ref="L17:L19"/>
    <mergeCell ref="M17:M19"/>
    <mergeCell ref="R9:U9"/>
    <mergeCell ref="R15:U16"/>
    <mergeCell ref="R11:R14"/>
    <mergeCell ref="R10:U10"/>
    <mergeCell ref="U11:U14"/>
    <mergeCell ref="T11:T14"/>
    <mergeCell ref="S11:S14"/>
    <mergeCell ref="N9:Q10"/>
    <mergeCell ref="N11:N14"/>
    <mergeCell ref="O11:O14"/>
    <mergeCell ref="Q11:Q14"/>
    <mergeCell ref="P11:P14"/>
    <mergeCell ref="U34:U38"/>
    <mergeCell ref="N15:Q16"/>
    <mergeCell ref="N19:Q19"/>
    <mergeCell ref="T17:T19"/>
    <mergeCell ref="S17:S19"/>
    <mergeCell ref="N18:Q18"/>
    <mergeCell ref="Q22:Q25"/>
    <mergeCell ref="R26:U27"/>
    <mergeCell ref="O22:O25"/>
    <mergeCell ref="O28:O31"/>
    <mergeCell ref="R17:R19"/>
    <mergeCell ref="B34:B38"/>
    <mergeCell ref="B20:B21"/>
    <mergeCell ref="B32:B33"/>
    <mergeCell ref="N20:Q21"/>
    <mergeCell ref="N22:N25"/>
    <mergeCell ref="E34:E38"/>
    <mergeCell ref="C30:C31"/>
    <mergeCell ref="J20:M21"/>
    <mergeCell ref="M22:M25"/>
    <mergeCell ref="S34:S38"/>
    <mergeCell ref="N26:Q27"/>
    <mergeCell ref="T22:T25"/>
    <mergeCell ref="T28:T31"/>
    <mergeCell ref="R22:R25"/>
    <mergeCell ref="T82:U82"/>
    <mergeCell ref="S28:S31"/>
    <mergeCell ref="O65:X65"/>
    <mergeCell ref="V22:Y32"/>
    <mergeCell ref="R32:U33"/>
    <mergeCell ref="U28:U31"/>
    <mergeCell ref="T34:T38"/>
    <mergeCell ref="P22:P25"/>
    <mergeCell ref="N33:Q38"/>
    <mergeCell ref="N82:O82"/>
    <mergeCell ref="D9:H10"/>
    <mergeCell ref="V11:Y11"/>
    <mergeCell ref="N32:Q32"/>
    <mergeCell ref="N17:Q17"/>
    <mergeCell ref="U22:U25"/>
    <mergeCell ref="S22:S25"/>
    <mergeCell ref="V20:Y20"/>
    <mergeCell ref="R20:U21"/>
    <mergeCell ref="Q28:Q31"/>
    <mergeCell ref="U17:U19"/>
    <mergeCell ref="D8:H8"/>
    <mergeCell ref="C34:C38"/>
    <mergeCell ref="F34:F38"/>
    <mergeCell ref="G34:G38"/>
    <mergeCell ref="D36:D38"/>
    <mergeCell ref="D33:D35"/>
    <mergeCell ref="C32:C33"/>
    <mergeCell ref="E11:H16"/>
    <mergeCell ref="E18:H19"/>
    <mergeCell ref="E17:H17"/>
    <mergeCell ref="C70:D70"/>
    <mergeCell ref="C69:D69"/>
    <mergeCell ref="C68:D68"/>
    <mergeCell ref="C78:D78"/>
    <mergeCell ref="C74:D74"/>
    <mergeCell ref="C73:D73"/>
    <mergeCell ref="C72:D72"/>
    <mergeCell ref="C77:D77"/>
    <mergeCell ref="C76:D76"/>
    <mergeCell ref="C75:D75"/>
    <mergeCell ref="C83:D83"/>
    <mergeCell ref="E83:L83"/>
    <mergeCell ref="C71:D71"/>
    <mergeCell ref="E71:L71"/>
    <mergeCell ref="E76:L76"/>
    <mergeCell ref="E78:L78"/>
    <mergeCell ref="E75:L75"/>
    <mergeCell ref="W82:X82"/>
    <mergeCell ref="W83:X83"/>
    <mergeCell ref="W84:X84"/>
    <mergeCell ref="C67:D67"/>
    <mergeCell ref="C84:D84"/>
    <mergeCell ref="E84:L84"/>
    <mergeCell ref="Q82:R82"/>
    <mergeCell ref="Q83:R83"/>
    <mergeCell ref="Q84:R84"/>
    <mergeCell ref="C82:D82"/>
    <mergeCell ref="S85:S86"/>
    <mergeCell ref="T83:U83"/>
    <mergeCell ref="T84:U84"/>
    <mergeCell ref="M83:O84"/>
    <mergeCell ref="O85:R86"/>
    <mergeCell ref="T85:X86"/>
  </mergeCells>
  <printOptions horizontalCentered="1" verticalCentered="1"/>
  <pageMargins left="0.5" right="0.5" top="0.75" bottom="0.75" header="0.5" footer="0.5"/>
  <pageSetup fitToHeight="1" fitToWidth="1" horizontalDpi="600" verticalDpi="600" orientation="landscape" scale="29" r:id="rId2"/>
  <headerFooter alignWithMargins="0">
    <oddHeader>&amp;C&amp;48&amp;F</oddHeader>
    <oddFooter>&amp;L&amp;28Prepared by Stuart J. Kerry, Chair, 802.11 WG &amp;D&amp;R&amp;28Page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Stuart J. Kerry</cp:lastModifiedBy>
  <cp:lastPrinted>2003-07-07T22:22:09Z</cp:lastPrinted>
  <dcterms:created xsi:type="dcterms:W3CDTF">2000-07-21T11:47:05Z</dcterms:created>
  <dcterms:modified xsi:type="dcterms:W3CDTF">2003-07-21T20:02:35Z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-2120484392</vt:i4>
  </property>
  <property fmtid="{D5CDD505-2E9C-101B-9397-08002B2CF9AE}" pid="3" name="_EmailSubject">
    <vt:lpwstr>Updated File Version R2</vt:lpwstr>
  </property>
  <property fmtid="{D5CDD505-2E9C-101B-9397-08002B2CF9AE}" pid="4" name="_AuthorEmail">
    <vt:lpwstr>jrosdahl@microlinear.com</vt:lpwstr>
  </property>
  <property fmtid="{D5CDD505-2E9C-101B-9397-08002B2CF9AE}" pid="5" name="_AuthorEmailDisplayName">
    <vt:lpwstr>Rosdahl.Jon</vt:lpwstr>
  </property>
  <property fmtid="{D5CDD505-2E9C-101B-9397-08002B2CF9AE}" pid="6" name="_PreviousAdHocReviewCycleID">
    <vt:i4>-1710638376</vt:i4>
  </property>
  <property fmtid="{D5CDD505-2E9C-101B-9397-08002B2CF9AE}" pid="7" name="_ReviewingToolsShownOnce">
    <vt:lpwstr/>
  </property>
</Properties>
</file>