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5270" windowHeight="4980" tabRatio="964" activeTab="0"/>
  </bookViews>
  <sheets>
    <sheet name="802.11 Cover" sheetId="1" r:id="rId1"/>
    <sheet name="802 Wireless Cover" sheetId="2" r:id="rId2"/>
    <sheet name="Notice" sheetId="3" r:id="rId3"/>
    <sheet name="WG Activites" sheetId="4" r:id="rId4"/>
    <sheet name="WG QuickGuide" sheetId="5" r:id="rId5"/>
    <sheet name="WG ORG Chart" sheetId="6" r:id="rId6"/>
    <sheet name="CAC Information" sheetId="7" r:id="rId7"/>
    <sheet name="802.11 WLAN Graphic" sheetId="8" r:id="rId8"/>
    <sheet name="Joint 11-15-16-18-19-20 Mtg" sheetId="9" r:id="rId9"/>
    <sheet name="All Objectives" sheetId="10" r:id="rId10"/>
    <sheet name="802.11 WG Agenda" sheetId="11" r:id="rId11"/>
    <sheet name="TGE Agenda (2)" sheetId="12" r:id="rId12"/>
    <sheet name="TGF Agenda" sheetId="13" r:id="rId13"/>
    <sheet name="TGG Agenda" sheetId="14" r:id="rId14"/>
    <sheet name="TGH Agenda" sheetId="15" r:id="rId15"/>
    <sheet name="TGI Agenda" sheetId="16" r:id="rId16"/>
    <sheet name="TGJ Agenda" sheetId="17" r:id="rId17"/>
    <sheet name="TGK Agenda" sheetId="18" r:id="rId18"/>
    <sheet name="TGM Agenda" sheetId="19" r:id="rId19"/>
    <sheet name="Publicity SC Agenda" sheetId="20" r:id="rId20"/>
    <sheet name="WNG SC Agenda" sheetId="21" r:id="rId21"/>
    <sheet name="HT SG Agenda" sheetId="22" r:id="rId22"/>
  </sheets>
  <definedNames>
    <definedName name="_Parse_In" localSheetId="10" hidden="1">'802.11 WG Agenda'!$C$13:$C$57</definedName>
    <definedName name="_Parse_In" localSheetId="8" hidden="1">'Joint 11-15-16-18-19-20 Mtg'!#REF!</definedName>
    <definedName name="_Parse_Out" localSheetId="10" hidden="1">'802.11 WG Agenda'!#REF!</definedName>
    <definedName name="_Parse_Out" localSheetId="8" hidden="1">'Joint 11-15-16-18-19-20 Mtg'!#REF!</definedName>
    <definedName name="all">#REF!</definedName>
    <definedName name="circular">#REF!</definedName>
    <definedName name="_xlnm.Print_Area" localSheetId="10">'802.11 WG Agenda'!$C$1:$I$57</definedName>
    <definedName name="_xlnm.Print_Area" localSheetId="7">'802.11 WLAN Graphic'!$B$2:$W$38</definedName>
    <definedName name="_xlnm.Print_Area" localSheetId="21">'HT SG Agenda'!$B$72:$V$115</definedName>
    <definedName name="_xlnm.Print_Area" localSheetId="8">'Joint 11-15-16-18-19-20 Mtg'!$C$2:$I$100</definedName>
    <definedName name="_xlnm.Print_Area" localSheetId="2">'Notice'!$B$1:$O$35</definedName>
    <definedName name="_xlnm.Print_Area" localSheetId="11">'TGE Agenda (2)'!#REF!</definedName>
    <definedName name="_xlnm.Print_Area" localSheetId="12">'TGF Agenda'!#REF!</definedName>
    <definedName name="_xlnm.Print_Area" localSheetId="13">'TGG Agenda'!#REF!</definedName>
    <definedName name="_xlnm.Print_Area" localSheetId="14">'TGH Agenda'!#REF!</definedName>
    <definedName name="_xlnm.Print_Area" localSheetId="15">'TGI Agenda'!$A$1:$I$55</definedName>
    <definedName name="_xlnm.Print_Area" localSheetId="16">'TGJ Agenda'!#REF!</definedName>
    <definedName name="_xlnm.Print_Area" localSheetId="18">'TGM Agenda'!#REF!</definedName>
    <definedName name="_xlnm.Print_Area" localSheetId="4">'WG QuickGuide'!#REF!</definedName>
    <definedName name="Print_Area_MI" localSheetId="10">'802.11 WG Agenda'!$C$1:$H$12</definedName>
    <definedName name="Print_Area_MI" localSheetId="7">#REF!</definedName>
    <definedName name="Print_Area_MI" localSheetId="21">#REF!</definedName>
    <definedName name="Print_Area_MI" localSheetId="8">'Joint 11-15-16-18-19-20 Mtg'!$C$2:$H$100</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8">#REF!</definedName>
    <definedName name="Print_Area_MI">#REF!</definedName>
    <definedName name="Text26" localSheetId="4">'WG QuickGuide'!$F$56</definedName>
    <definedName name="Text27" localSheetId="4">'WG QuickGuide'!$F$57</definedName>
    <definedName name="Z_00AABE15_45FB_42F7_A454_BE72949E7A28_.wvu.Cols" localSheetId="6" hidden="1">'CAC Information'!#REF!</definedName>
    <definedName name="Z_00AABE15_45FB_42F7_A454_BE72949E7A28_.wvu.PrintArea" localSheetId="10" hidden="1">'802.11 WG Agenda'!$C$1:$I$57</definedName>
    <definedName name="Z_00AABE15_45FB_42F7_A454_BE72949E7A28_.wvu.PrintArea" localSheetId="7" hidden="1">'802.11 WLAN Graphic'!$B$2:$W$38</definedName>
    <definedName name="Z_00AABE15_45FB_42F7_A454_BE72949E7A28_.wvu.PrintArea" localSheetId="21" hidden="1">'HT SG Agenda'!$B$72:$V$115</definedName>
    <definedName name="Z_00AABE15_45FB_42F7_A454_BE72949E7A28_.wvu.PrintArea" localSheetId="8" hidden="1">'Joint 11-15-16-18-19-20 Mtg'!$C$2:$I$100</definedName>
    <definedName name="Z_00AABE15_45FB_42F7_A454_BE72949E7A28_.wvu.PrintArea" localSheetId="2" hidden="1">'Notice'!$B$1:$O$35</definedName>
    <definedName name="Z_00AABE15_45FB_42F7_A454_BE72949E7A28_.wvu.PrintArea" localSheetId="11" hidden="1">'TGE Agenda (2)'!#REF!</definedName>
    <definedName name="Z_00AABE15_45FB_42F7_A454_BE72949E7A28_.wvu.PrintArea" localSheetId="12" hidden="1">'TGF Agenda'!#REF!</definedName>
    <definedName name="Z_00AABE15_45FB_42F7_A454_BE72949E7A28_.wvu.PrintArea" localSheetId="13" hidden="1">'TGG Agenda'!#REF!</definedName>
    <definedName name="Z_00AABE15_45FB_42F7_A454_BE72949E7A28_.wvu.PrintArea" localSheetId="14" hidden="1">'TGH Agenda'!#REF!</definedName>
    <definedName name="Z_00AABE15_45FB_42F7_A454_BE72949E7A28_.wvu.PrintArea" localSheetId="15" hidden="1">'TGI Agenda'!#REF!</definedName>
    <definedName name="Z_00AABE15_45FB_42F7_A454_BE72949E7A28_.wvu.PrintArea" localSheetId="16" hidden="1">'TGJ Agenda'!#REF!</definedName>
    <definedName name="Z_00AABE15_45FB_42F7_A454_BE72949E7A28_.wvu.PrintArea" localSheetId="18" hidden="1">'TGM Agenda'!#REF!</definedName>
    <definedName name="Z_00AABE15_45FB_42F7_A454_BE72949E7A28_.wvu.Rows" localSheetId="7" hidden="1">'802.11 WLAN Graphic'!$39:$39</definedName>
    <definedName name="Z_01351426_BC21_409B_B89C_63860E1A4AC3_.wvu.PrintArea" localSheetId="21" hidden="1">'HT SG Agenda'!$B$72:$V$115</definedName>
    <definedName name="Z_01351426_BC21_409B_B89C_63860E1A4AC3_.wvu.PrintArea" localSheetId="11" hidden="1">'TGE Agenda (2)'!#REF!</definedName>
    <definedName name="Z_01351426_BC21_409B_B89C_63860E1A4AC3_.wvu.PrintArea" localSheetId="12" hidden="1">'TGF Agenda'!#REF!</definedName>
    <definedName name="Z_01351426_BC21_409B_B89C_63860E1A4AC3_.wvu.PrintArea" localSheetId="13" hidden="1">'TGG Agenda'!#REF!</definedName>
    <definedName name="Z_01351426_BC21_409B_B89C_63860E1A4AC3_.wvu.PrintArea" localSheetId="14" hidden="1">'TGH Agenda'!#REF!</definedName>
    <definedName name="Z_01351426_BC21_409B_B89C_63860E1A4AC3_.wvu.PrintArea" localSheetId="15" hidden="1">'TGI Agenda'!#REF!</definedName>
    <definedName name="Z_01351426_BC21_409B_B89C_63860E1A4AC3_.wvu.PrintArea" localSheetId="16" hidden="1">'TGJ Agenda'!#REF!</definedName>
    <definedName name="Z_01351426_BC21_409B_B89C_63860E1A4AC3_.wvu.PrintArea" localSheetId="18" hidden="1">'TGM Agenda'!#REF!</definedName>
    <definedName name="Z_1A4B53BA_FB50_4C55_8FB0_39E1B9C1F190_.wvu.Cols" localSheetId="6" hidden="1">'CAC Information'!#REF!</definedName>
    <definedName name="Z_1A4B53BA_FB50_4C55_8FB0_39E1B9C1F190_.wvu.PrintArea" localSheetId="10" hidden="1">'802.11 WG Agenda'!$C$1:$I$57</definedName>
    <definedName name="Z_1A4B53BA_FB50_4C55_8FB0_39E1B9C1F190_.wvu.PrintArea" localSheetId="7" hidden="1">'802.11 WLAN Graphic'!$B$2:$W$38</definedName>
    <definedName name="Z_1A4B53BA_FB50_4C55_8FB0_39E1B9C1F190_.wvu.PrintArea" localSheetId="21" hidden="1">'HT SG Agenda'!$B$72:$V$115</definedName>
    <definedName name="Z_1A4B53BA_FB50_4C55_8FB0_39E1B9C1F190_.wvu.PrintArea" localSheetId="8" hidden="1">'Joint 11-15-16-18-19-20 Mtg'!$C$2:$I$100</definedName>
    <definedName name="Z_1A4B53BA_FB50_4C55_8FB0_39E1B9C1F190_.wvu.PrintArea" localSheetId="2" hidden="1">'Notice'!$B$1:$O$35</definedName>
    <definedName name="Z_1A4B53BA_FB50_4C55_8FB0_39E1B9C1F190_.wvu.PrintArea" localSheetId="11" hidden="1">'TGE Agenda (2)'!#REF!</definedName>
    <definedName name="Z_1A4B53BA_FB50_4C55_8FB0_39E1B9C1F190_.wvu.PrintArea" localSheetId="12" hidden="1">'TGF Agenda'!#REF!</definedName>
    <definedName name="Z_1A4B53BA_FB50_4C55_8FB0_39E1B9C1F190_.wvu.PrintArea" localSheetId="13" hidden="1">'TGG Agenda'!#REF!</definedName>
    <definedName name="Z_1A4B53BA_FB50_4C55_8FB0_39E1B9C1F190_.wvu.PrintArea" localSheetId="14" hidden="1">'TGH Agenda'!#REF!</definedName>
    <definedName name="Z_1A4B53BA_FB50_4C55_8FB0_39E1B9C1F190_.wvu.PrintArea" localSheetId="15" hidden="1">'TGI Agenda'!#REF!</definedName>
    <definedName name="Z_1A4B53BA_FB50_4C55_8FB0_39E1B9C1F190_.wvu.PrintArea" localSheetId="16" hidden="1">'TGJ Agenda'!#REF!</definedName>
    <definedName name="Z_1A4B53BA_FB50_4C55_8FB0_39E1B9C1F190_.wvu.PrintArea" localSheetId="18" hidden="1">'TGM Agenda'!#REF!</definedName>
    <definedName name="Z_1A4B53BA_FB50_4C55_8FB0_39E1B9C1F190_.wvu.Rows" localSheetId="10" hidden="1">'802.11 WG Agenda'!$1:$12,'802.11 WG Agenda'!$13:$50,'802.11 WG Agenda'!$56:$57,'802.11 WG Agenda'!#REF!</definedName>
    <definedName name="Z_1A4B53BA_FB50_4C55_8FB0_39E1B9C1F190_.wvu.Rows" localSheetId="7" hidden="1">'802.11 WLAN Graphic'!$39:$39</definedName>
    <definedName name="Z_1A4B53BA_FB50_4C55_8FB0_39E1B9C1F190_.wvu.Rows" localSheetId="8" hidden="1">'Joint 11-15-16-18-19-20 Mtg'!#REF!,'Joint 11-15-16-18-19-20 Mtg'!#REF!,'Joint 11-15-16-18-19-20 Mtg'!#REF!,'Joint 11-15-16-18-19-20 Mtg'!#REF!</definedName>
    <definedName name="Z_20E74821_39C1_45DB_92E8_46A0E2E722B2_.wvu.Cols" localSheetId="6" hidden="1">'CAC Information'!#REF!</definedName>
    <definedName name="Z_20E74821_39C1_45DB_92E8_46A0E2E722B2_.wvu.PrintArea" localSheetId="10" hidden="1">'802.11 WG Agenda'!$C$1:$I$57</definedName>
    <definedName name="Z_20E74821_39C1_45DB_92E8_46A0E2E722B2_.wvu.PrintArea" localSheetId="7" hidden="1">'802.11 WLAN Graphic'!$B$2:$W$38</definedName>
    <definedName name="Z_20E74821_39C1_45DB_92E8_46A0E2E722B2_.wvu.PrintArea" localSheetId="21" hidden="1">'HT SG Agenda'!$B$72:$V$115</definedName>
    <definedName name="Z_20E74821_39C1_45DB_92E8_46A0E2E722B2_.wvu.PrintArea" localSheetId="8" hidden="1">'Joint 11-15-16-18-19-20 Mtg'!$C$2:$I$100</definedName>
    <definedName name="Z_20E74821_39C1_45DB_92E8_46A0E2E722B2_.wvu.PrintArea" localSheetId="2" hidden="1">'Notice'!$B$1:$O$35</definedName>
    <definedName name="Z_20E74821_39C1_45DB_92E8_46A0E2E722B2_.wvu.PrintArea" localSheetId="11" hidden="1">'TGE Agenda (2)'!#REF!</definedName>
    <definedName name="Z_20E74821_39C1_45DB_92E8_46A0E2E722B2_.wvu.PrintArea" localSheetId="12" hidden="1">'TGF Agenda'!#REF!</definedName>
    <definedName name="Z_20E74821_39C1_45DB_92E8_46A0E2E722B2_.wvu.PrintArea" localSheetId="13" hidden="1">'TGG Agenda'!#REF!</definedName>
    <definedName name="Z_20E74821_39C1_45DB_92E8_46A0E2E722B2_.wvu.PrintArea" localSheetId="14" hidden="1">'TGH Agenda'!#REF!</definedName>
    <definedName name="Z_20E74821_39C1_45DB_92E8_46A0E2E722B2_.wvu.PrintArea" localSheetId="15" hidden="1">'TGI Agenda'!#REF!</definedName>
    <definedName name="Z_20E74821_39C1_45DB_92E8_46A0E2E722B2_.wvu.PrintArea" localSheetId="16" hidden="1">'TGJ Agenda'!#REF!</definedName>
    <definedName name="Z_20E74821_39C1_45DB_92E8_46A0E2E722B2_.wvu.PrintArea" localSheetId="18" hidden="1">'TGM Agenda'!#REF!</definedName>
    <definedName name="Z_20E74821_39C1_45DB_92E8_46A0E2E722B2_.wvu.Rows" localSheetId="10" hidden="1">'802.11 WG Agenda'!#REF!,'802.11 WG Agenda'!$1:$12,'802.11 WG Agenda'!$13:$50</definedName>
    <definedName name="Z_20E74821_39C1_45DB_92E8_46A0E2E722B2_.wvu.Rows" localSheetId="7" hidden="1">'802.11 WLAN Graphic'!$39:$39</definedName>
    <definedName name="Z_20E74821_39C1_45DB_92E8_46A0E2E722B2_.wvu.Rows" localSheetId="8" hidden="1">'Joint 11-15-16-18-19-20 Mtg'!$1:$83,'Joint 11-15-16-18-19-20 Mtg'!#REF!,'Joint 11-15-16-18-19-20 Mtg'!#REF!</definedName>
    <definedName name="Z_27B78060_68E1_4A63_8B2B_C34DB2097BAE_.wvu.Cols" localSheetId="6" hidden="1">'CAC Information'!#REF!</definedName>
    <definedName name="Z_27B78060_68E1_4A63_8B2B_C34DB2097BAE_.wvu.PrintArea" localSheetId="10" hidden="1">'802.11 WG Agenda'!$C$1:$I$57</definedName>
    <definedName name="Z_27B78060_68E1_4A63_8B2B_C34DB2097BAE_.wvu.PrintArea" localSheetId="7" hidden="1">'802.11 WLAN Graphic'!$B$2:$W$38</definedName>
    <definedName name="Z_27B78060_68E1_4A63_8B2B_C34DB2097BAE_.wvu.PrintArea" localSheetId="21" hidden="1">'HT SG Agenda'!$B$72:$V$115</definedName>
    <definedName name="Z_27B78060_68E1_4A63_8B2B_C34DB2097BAE_.wvu.PrintArea" localSheetId="8" hidden="1">'Joint 11-15-16-18-19-20 Mtg'!$C$2:$I$100</definedName>
    <definedName name="Z_27B78060_68E1_4A63_8B2B_C34DB2097BAE_.wvu.PrintArea" localSheetId="2" hidden="1">'Notice'!$B$1:$O$35</definedName>
    <definedName name="Z_27B78060_68E1_4A63_8B2B_C34DB2097BAE_.wvu.PrintArea" localSheetId="11" hidden="1">'TGE Agenda (2)'!#REF!</definedName>
    <definedName name="Z_27B78060_68E1_4A63_8B2B_C34DB2097BAE_.wvu.PrintArea" localSheetId="12" hidden="1">'TGF Agenda'!#REF!</definedName>
    <definedName name="Z_27B78060_68E1_4A63_8B2B_C34DB2097BAE_.wvu.PrintArea" localSheetId="13" hidden="1">'TGG Agenda'!#REF!</definedName>
    <definedName name="Z_27B78060_68E1_4A63_8B2B_C34DB2097BAE_.wvu.PrintArea" localSheetId="14" hidden="1">'TGH Agenda'!#REF!</definedName>
    <definedName name="Z_27B78060_68E1_4A63_8B2B_C34DB2097BAE_.wvu.PrintArea" localSheetId="15" hidden="1">'TGI Agenda'!#REF!</definedName>
    <definedName name="Z_27B78060_68E1_4A63_8B2B_C34DB2097BAE_.wvu.PrintArea" localSheetId="16" hidden="1">'TGJ Agenda'!#REF!</definedName>
    <definedName name="Z_27B78060_68E1_4A63_8B2B_C34DB2097BAE_.wvu.PrintArea" localSheetId="18" hidden="1">'TGM Agenda'!#REF!</definedName>
    <definedName name="Z_27B78060_68E1_4A63_8B2B_C34DB2097BAE_.wvu.Rows" localSheetId="7" hidden="1">'802.11 WLAN Graphic'!$39:$39</definedName>
    <definedName name="Z_2A0FDEE0_69FA_11D3_B977_C0F04DC10124_.wvu.PrintArea" localSheetId="10" hidden="1">'802.11 WG Agenda'!$C$1:$I$12</definedName>
    <definedName name="Z_2A0FDEE0_69FA_11D3_B977_C0F04DC10124_.wvu.PrintArea" localSheetId="8" hidden="1">'Joint 11-15-16-18-19-20 Mtg'!$C$2:$I$100</definedName>
    <definedName name="Z_471EB7C4_B2CF_4FBE_9DC9_693B69A7F9FF_.wvu.Cols" localSheetId="6" hidden="1">'CAC Information'!#REF!</definedName>
    <definedName name="Z_471EB7C4_B2CF_4FBE_9DC9_693B69A7F9FF_.wvu.PrintArea" localSheetId="10" hidden="1">'802.11 WG Agenda'!$C$1:$I$57</definedName>
    <definedName name="Z_471EB7C4_B2CF_4FBE_9DC9_693B69A7F9FF_.wvu.PrintArea" localSheetId="7" hidden="1">'802.11 WLAN Graphic'!$B$2:$W$38</definedName>
    <definedName name="Z_471EB7C4_B2CF_4FBE_9DC9_693B69A7F9FF_.wvu.PrintArea" localSheetId="21" hidden="1">'HT SG Agenda'!$B$72:$V$115</definedName>
    <definedName name="Z_471EB7C4_B2CF_4FBE_9DC9_693B69A7F9FF_.wvu.PrintArea" localSheetId="8" hidden="1">'Joint 11-15-16-18-19-20 Mtg'!$C$2:$I$100</definedName>
    <definedName name="Z_471EB7C4_B2CF_4FBE_9DC9_693B69A7F9FF_.wvu.PrintArea" localSheetId="2" hidden="1">'Notice'!$B$1:$O$35</definedName>
    <definedName name="Z_471EB7C4_B2CF_4FBE_9DC9_693B69A7F9FF_.wvu.PrintArea" localSheetId="11" hidden="1">'TGE Agenda (2)'!#REF!</definedName>
    <definedName name="Z_471EB7C4_B2CF_4FBE_9DC9_693B69A7F9FF_.wvu.PrintArea" localSheetId="12" hidden="1">'TGF Agenda'!#REF!</definedName>
    <definedName name="Z_471EB7C4_B2CF_4FBE_9DC9_693B69A7F9FF_.wvu.PrintArea" localSheetId="13" hidden="1">'TGG Agenda'!#REF!</definedName>
    <definedName name="Z_471EB7C4_B2CF_4FBE_9DC9_693B69A7F9FF_.wvu.PrintArea" localSheetId="14" hidden="1">'TGH Agenda'!#REF!</definedName>
    <definedName name="Z_471EB7C4_B2CF_4FBE_9DC9_693B69A7F9FF_.wvu.PrintArea" localSheetId="15" hidden="1">'TGI Agenda'!#REF!</definedName>
    <definedName name="Z_471EB7C4_B2CF_4FBE_9DC9_693B69A7F9FF_.wvu.PrintArea" localSheetId="16" hidden="1">'TGJ Agenda'!#REF!</definedName>
    <definedName name="Z_471EB7C4_B2CF_4FBE_9DC9_693B69A7F9FF_.wvu.PrintArea" localSheetId="18" hidden="1">'TGM Agenda'!#REF!</definedName>
    <definedName name="Z_471EB7C4_B2CF_4FBE_9DC9_693B69A7F9FF_.wvu.Rows" localSheetId="7" hidden="1">'802.11 WLAN Graphic'!$39:$39</definedName>
    <definedName name="Z_50D0CB11_55BB_43D8_AE23_D74B28948084_.wvu.Cols" localSheetId="6" hidden="1">'CAC Information'!#REF!</definedName>
    <definedName name="Z_50D0CB11_55BB_43D8_AE23_D74B28948084_.wvu.PrintArea" localSheetId="10" hidden="1">'802.11 WG Agenda'!$C$1:$I$57</definedName>
    <definedName name="Z_50D0CB11_55BB_43D8_AE23_D74B28948084_.wvu.PrintArea" localSheetId="7" hidden="1">'802.11 WLAN Graphic'!$B$2:$W$38</definedName>
    <definedName name="Z_50D0CB11_55BB_43D8_AE23_D74B28948084_.wvu.PrintArea" localSheetId="21" hidden="1">'HT SG Agenda'!$B$72:$V$115</definedName>
    <definedName name="Z_50D0CB11_55BB_43D8_AE23_D74B28948084_.wvu.PrintArea" localSheetId="8" hidden="1">'Joint 11-15-16-18-19-20 Mtg'!$C$2:$I$100</definedName>
    <definedName name="Z_50D0CB11_55BB_43D8_AE23_D74B28948084_.wvu.PrintArea" localSheetId="2" hidden="1">'Notice'!$B$1:$O$35</definedName>
    <definedName name="Z_50D0CB11_55BB_43D8_AE23_D74B28948084_.wvu.PrintArea" localSheetId="11" hidden="1">'TGE Agenda (2)'!#REF!</definedName>
    <definedName name="Z_50D0CB11_55BB_43D8_AE23_D74B28948084_.wvu.PrintArea" localSheetId="12" hidden="1">'TGF Agenda'!#REF!</definedName>
    <definedName name="Z_50D0CB11_55BB_43D8_AE23_D74B28948084_.wvu.PrintArea" localSheetId="13" hidden="1">'TGG Agenda'!#REF!</definedName>
    <definedName name="Z_50D0CB11_55BB_43D8_AE23_D74B28948084_.wvu.PrintArea" localSheetId="14" hidden="1">'TGH Agenda'!#REF!</definedName>
    <definedName name="Z_50D0CB11_55BB_43D8_AE23_D74B28948084_.wvu.PrintArea" localSheetId="15" hidden="1">'TGI Agenda'!#REF!</definedName>
    <definedName name="Z_50D0CB11_55BB_43D8_AE23_D74B28948084_.wvu.PrintArea" localSheetId="16" hidden="1">'TGJ Agenda'!#REF!</definedName>
    <definedName name="Z_50D0CB11_55BB_43D8_AE23_D74B28948084_.wvu.PrintArea" localSheetId="18" hidden="1">'TGM Agenda'!#REF!</definedName>
    <definedName name="Z_50D0CB11_55BB_43D8_AE23_D74B28948084_.wvu.Rows" localSheetId="10" hidden="1">'802.11 WG Agenda'!#REF!,'802.11 WG Agenda'!$13:$50,'802.11 WG Agenda'!$56:$57,'802.11 WG Agenda'!#REF!</definedName>
    <definedName name="Z_50D0CB11_55BB_43D8_AE23_D74B28948084_.wvu.Rows" localSheetId="7" hidden="1">'802.11 WLAN Graphic'!$39:$39</definedName>
    <definedName name="Z_50D0CB11_55BB_43D8_AE23_D74B28948084_.wvu.Rows" localSheetId="8" hidden="1">'Joint 11-15-16-18-19-20 Mtg'!$1:$83,'Joint 11-15-16-18-19-20 Mtg'!#REF!,'Joint 11-15-16-18-19-20 Mtg'!#REF!,'Joint 11-15-16-18-19-20 Mtg'!#REF!</definedName>
    <definedName name="Z_7E5ADFC7_82CA_4A70_A250_6FC82DA284DC_.wvu.Cols" localSheetId="6" hidden="1">'CAC Information'!#REF!</definedName>
    <definedName name="Z_7E5ADFC7_82CA_4A70_A250_6FC82DA284DC_.wvu.PrintArea" localSheetId="10" hidden="1">'802.11 WG Agenda'!$C$1:$I$57</definedName>
    <definedName name="Z_7E5ADFC7_82CA_4A70_A250_6FC82DA284DC_.wvu.PrintArea" localSheetId="7" hidden="1">'802.11 WLAN Graphic'!$B$2:$W$38</definedName>
    <definedName name="Z_7E5ADFC7_82CA_4A70_A250_6FC82DA284DC_.wvu.PrintArea" localSheetId="21" hidden="1">'HT SG Agenda'!$B$72:$V$115</definedName>
    <definedName name="Z_7E5ADFC7_82CA_4A70_A250_6FC82DA284DC_.wvu.PrintArea" localSheetId="8" hidden="1">'Joint 11-15-16-18-19-20 Mtg'!$C$2:$I$100</definedName>
    <definedName name="Z_7E5ADFC7_82CA_4A70_A250_6FC82DA284DC_.wvu.PrintArea" localSheetId="2" hidden="1">'Notice'!$B$1:$O$35</definedName>
    <definedName name="Z_7E5ADFC7_82CA_4A70_A250_6FC82DA284DC_.wvu.PrintArea" localSheetId="11" hidden="1">'TGE Agenda (2)'!#REF!</definedName>
    <definedName name="Z_7E5ADFC7_82CA_4A70_A250_6FC82DA284DC_.wvu.PrintArea" localSheetId="12" hidden="1">'TGF Agenda'!#REF!</definedName>
    <definedName name="Z_7E5ADFC7_82CA_4A70_A250_6FC82DA284DC_.wvu.PrintArea" localSheetId="13" hidden="1">'TGG Agenda'!#REF!</definedName>
    <definedName name="Z_7E5ADFC7_82CA_4A70_A250_6FC82DA284DC_.wvu.PrintArea" localSheetId="14" hidden="1">'TGH Agenda'!#REF!</definedName>
    <definedName name="Z_7E5ADFC7_82CA_4A70_A250_6FC82DA284DC_.wvu.PrintArea" localSheetId="15" hidden="1">'TGI Agenda'!#REF!</definedName>
    <definedName name="Z_7E5ADFC7_82CA_4A70_A250_6FC82DA284DC_.wvu.PrintArea" localSheetId="16" hidden="1">'TGJ Agenda'!#REF!</definedName>
    <definedName name="Z_7E5ADFC7_82CA_4A70_A250_6FC82DA284DC_.wvu.PrintArea" localSheetId="18" hidden="1">'TGM Agenda'!#REF!</definedName>
    <definedName name="Z_7E5ADFC7_82CA_4A70_A250_6FC82DA284DC_.wvu.Rows" localSheetId="10" hidden="1">'802.11 WG Agenda'!#REF!,'802.11 WG Agenda'!$1:$12,'802.11 WG Agenda'!$56:$57,'802.11 WG Agenda'!#REF!</definedName>
    <definedName name="Z_7E5ADFC7_82CA_4A70_A250_6FC82DA284DC_.wvu.Rows" localSheetId="7" hidden="1">'802.11 WLAN Graphic'!$39:$39</definedName>
    <definedName name="Z_7E5ADFC7_82CA_4A70_A250_6FC82DA284DC_.wvu.Rows" localSheetId="8" hidden="1">'Joint 11-15-16-18-19-20 Mtg'!$1:$83,'Joint 11-15-16-18-19-20 Mtg'!#REF!,'Joint 11-15-16-18-19-20 Mtg'!#REF!,'Joint 11-15-16-18-19-20 Mtg'!#REF!</definedName>
    <definedName name="Z_8D92D2AF_2CAD_452E_A3CD_1873B5F36168_.wvu.PrintArea" localSheetId="21" hidden="1">'HT SG Agenda'!$B$72:$V$115</definedName>
    <definedName name="Z_8D92D2AF_2CAD_452E_A3CD_1873B5F36168_.wvu.PrintArea" localSheetId="11" hidden="1">'TGE Agenda (2)'!#REF!</definedName>
    <definedName name="Z_8D92D2AF_2CAD_452E_A3CD_1873B5F36168_.wvu.PrintArea" localSheetId="12" hidden="1">'TGF Agenda'!#REF!</definedName>
    <definedName name="Z_8D92D2AF_2CAD_452E_A3CD_1873B5F36168_.wvu.PrintArea" localSheetId="13" hidden="1">'TGG Agenda'!#REF!</definedName>
    <definedName name="Z_8D92D2AF_2CAD_452E_A3CD_1873B5F36168_.wvu.PrintArea" localSheetId="14" hidden="1">'TGH Agenda'!#REF!</definedName>
    <definedName name="Z_8D92D2AF_2CAD_452E_A3CD_1873B5F36168_.wvu.PrintArea" localSheetId="15" hidden="1">'TGI Agenda'!#REF!</definedName>
    <definedName name="Z_8D92D2AF_2CAD_452E_A3CD_1873B5F36168_.wvu.PrintArea" localSheetId="16" hidden="1">'TGJ Agenda'!#REF!</definedName>
    <definedName name="Z_8D92D2AF_2CAD_452E_A3CD_1873B5F36168_.wvu.PrintArea" localSheetId="18" hidden="1">'TGM Agenda'!#REF!</definedName>
    <definedName name="Z_9CE52BE5_0801_41C2_9AF3_77665672858F_.wvu.PrintArea" localSheetId="21" hidden="1">'HT SG Agenda'!$B$72:$V$115</definedName>
    <definedName name="Z_9CE52BE5_0801_41C2_9AF3_77665672858F_.wvu.PrintArea" localSheetId="11" hidden="1">'TGE Agenda (2)'!#REF!</definedName>
    <definedName name="Z_9CE52BE5_0801_41C2_9AF3_77665672858F_.wvu.PrintArea" localSheetId="12" hidden="1">'TGF Agenda'!#REF!</definedName>
    <definedName name="Z_9CE52BE5_0801_41C2_9AF3_77665672858F_.wvu.PrintArea" localSheetId="13" hidden="1">'TGG Agenda'!#REF!</definedName>
    <definedName name="Z_9CE52BE5_0801_41C2_9AF3_77665672858F_.wvu.PrintArea" localSheetId="14" hidden="1">'TGH Agenda'!#REF!</definedName>
    <definedName name="Z_9CE52BE5_0801_41C2_9AF3_77665672858F_.wvu.PrintArea" localSheetId="15" hidden="1">'TGI Agenda'!#REF!</definedName>
    <definedName name="Z_9CE52BE5_0801_41C2_9AF3_77665672858F_.wvu.PrintArea" localSheetId="16" hidden="1">'TGJ Agenda'!#REF!</definedName>
    <definedName name="Z_9CE52BE5_0801_41C2_9AF3_77665672858F_.wvu.PrintArea" localSheetId="18" hidden="1">'TGM Agenda'!#REF!</definedName>
    <definedName name="Z_B316FFF2_8282_4BB7_BE04_5FED6E033DE9_.wvu.Cols" localSheetId="6" hidden="1">'CAC Information'!#REF!</definedName>
    <definedName name="Z_B316FFF2_8282_4BB7_BE04_5FED6E033DE9_.wvu.PrintArea" localSheetId="10" hidden="1">'802.11 WG Agenda'!$C$1:$I$57</definedName>
    <definedName name="Z_B316FFF2_8282_4BB7_BE04_5FED6E033DE9_.wvu.PrintArea" localSheetId="7" hidden="1">'802.11 WLAN Graphic'!$B$2:$W$38</definedName>
    <definedName name="Z_B316FFF2_8282_4BB7_BE04_5FED6E033DE9_.wvu.PrintArea" localSheetId="21" hidden="1">'HT SG Agenda'!$B$72:$V$115</definedName>
    <definedName name="Z_B316FFF2_8282_4BB7_BE04_5FED6E033DE9_.wvu.PrintArea" localSheetId="8" hidden="1">'Joint 11-15-16-18-19-20 Mtg'!$C$2:$I$100</definedName>
    <definedName name="Z_B316FFF2_8282_4BB7_BE04_5FED6E033DE9_.wvu.PrintArea" localSheetId="2" hidden="1">'Notice'!$B$1:$O$35</definedName>
    <definedName name="Z_B316FFF2_8282_4BB7_BE04_5FED6E033DE9_.wvu.PrintArea" localSheetId="11" hidden="1">'TGE Agenda (2)'!#REF!</definedName>
    <definedName name="Z_B316FFF2_8282_4BB7_BE04_5FED6E033DE9_.wvu.PrintArea" localSheetId="12" hidden="1">'TGF Agenda'!#REF!</definedName>
    <definedName name="Z_B316FFF2_8282_4BB7_BE04_5FED6E033DE9_.wvu.PrintArea" localSheetId="13" hidden="1">'TGG Agenda'!#REF!</definedName>
    <definedName name="Z_B316FFF2_8282_4BB7_BE04_5FED6E033DE9_.wvu.PrintArea" localSheetId="14" hidden="1">'TGH Agenda'!#REF!</definedName>
    <definedName name="Z_B316FFF2_8282_4BB7_BE04_5FED6E033DE9_.wvu.PrintArea" localSheetId="15" hidden="1">'TGI Agenda'!#REF!</definedName>
    <definedName name="Z_B316FFF2_8282_4BB7_BE04_5FED6E033DE9_.wvu.PrintArea" localSheetId="16" hidden="1">'TGJ Agenda'!#REF!</definedName>
    <definedName name="Z_B316FFF2_8282_4BB7_BE04_5FED6E033DE9_.wvu.PrintArea" localSheetId="18" hidden="1">'TGM Agenda'!#REF!</definedName>
    <definedName name="Z_B316FFF2_8282_4BB7_BE04_5FED6E033DE9_.wvu.Rows" localSheetId="7" hidden="1">'802.11 WLAN Graphic'!$39:$39</definedName>
    <definedName name="Z_D4E8B07C_FEE0_4EA8_8BFF_718522EDB209_.wvu.PrintArea" localSheetId="21" hidden="1">'HT SG Agenda'!$B$72:$V$115</definedName>
    <definedName name="Z_D4E8B07C_FEE0_4EA8_8BFF_718522EDB209_.wvu.PrintArea" localSheetId="11" hidden="1">'TGE Agenda (2)'!#REF!</definedName>
    <definedName name="Z_D4E8B07C_FEE0_4EA8_8BFF_718522EDB209_.wvu.PrintArea" localSheetId="12" hidden="1">'TGF Agenda'!#REF!</definedName>
    <definedName name="Z_D4E8B07C_FEE0_4EA8_8BFF_718522EDB209_.wvu.PrintArea" localSheetId="13" hidden="1">'TGG Agenda'!#REF!</definedName>
    <definedName name="Z_D4E8B07C_FEE0_4EA8_8BFF_718522EDB209_.wvu.PrintArea" localSheetId="14" hidden="1">'TGH Agenda'!#REF!</definedName>
    <definedName name="Z_D4E8B07C_FEE0_4EA8_8BFF_718522EDB209_.wvu.PrintArea" localSheetId="15" hidden="1">'TGI Agenda'!#REF!</definedName>
    <definedName name="Z_D4E8B07C_FEE0_4EA8_8BFF_718522EDB209_.wvu.PrintArea" localSheetId="16" hidden="1">'TGJ Agenda'!#REF!</definedName>
    <definedName name="Z_D4E8B07C_FEE0_4EA8_8BFF_718522EDB209_.wvu.PrintArea" localSheetId="18" hidden="1">'TGM Agenda'!#REF!</definedName>
    <definedName name="Z_DBF0CC93_C857_4200_9DDB_6A6B8DD7471C_.wvu.PrintArea" localSheetId="21" hidden="1">'HT SG Agenda'!$B$72:$V$115</definedName>
    <definedName name="Z_DBF0CC93_C857_4200_9DDB_6A6B8DD7471C_.wvu.PrintArea" localSheetId="11" hidden="1">'TGE Agenda (2)'!#REF!</definedName>
    <definedName name="Z_DBF0CC93_C857_4200_9DDB_6A6B8DD7471C_.wvu.PrintArea" localSheetId="12" hidden="1">'TGF Agenda'!#REF!</definedName>
    <definedName name="Z_DBF0CC93_C857_4200_9DDB_6A6B8DD7471C_.wvu.PrintArea" localSheetId="13" hidden="1">'TGG Agenda'!#REF!</definedName>
    <definedName name="Z_DBF0CC93_C857_4200_9DDB_6A6B8DD7471C_.wvu.PrintArea" localSheetId="14" hidden="1">'TGH Agenda'!#REF!</definedName>
    <definedName name="Z_DBF0CC93_C857_4200_9DDB_6A6B8DD7471C_.wvu.PrintArea" localSheetId="15" hidden="1">'TGI Agenda'!#REF!</definedName>
    <definedName name="Z_DBF0CC93_C857_4200_9DDB_6A6B8DD7471C_.wvu.PrintArea" localSheetId="16" hidden="1">'TGJ Agenda'!#REF!</definedName>
    <definedName name="Z_DBF0CC93_C857_4200_9DDB_6A6B8DD7471C_.wvu.PrintArea" localSheetId="18" hidden="1">'TGM Agenda'!#REF!</definedName>
    <definedName name="Z_F11FCF8F_B1E0_4502_BA2A_D6902C41E860_.wvu.PrintArea" localSheetId="21" hidden="1">'HT SG Agenda'!$B$72:$V$115</definedName>
    <definedName name="Z_F11FCF8F_B1E0_4502_BA2A_D6902C41E860_.wvu.PrintArea" localSheetId="11" hidden="1">'TGE Agenda (2)'!#REF!</definedName>
    <definedName name="Z_F11FCF8F_B1E0_4502_BA2A_D6902C41E860_.wvu.PrintArea" localSheetId="12" hidden="1">'TGF Agenda'!#REF!</definedName>
    <definedName name="Z_F11FCF8F_B1E0_4502_BA2A_D6902C41E860_.wvu.PrintArea" localSheetId="13" hidden="1">'TGG Agenda'!#REF!</definedName>
    <definedName name="Z_F11FCF8F_B1E0_4502_BA2A_D6902C41E860_.wvu.PrintArea" localSheetId="14" hidden="1">'TGH Agenda'!#REF!</definedName>
    <definedName name="Z_F11FCF8F_B1E0_4502_BA2A_D6902C41E860_.wvu.PrintArea" localSheetId="15" hidden="1">'TGI Agenda'!#REF!</definedName>
    <definedName name="Z_F11FCF8F_B1E0_4502_BA2A_D6902C41E860_.wvu.PrintArea" localSheetId="16" hidden="1">'TGJ Agenda'!#REF!</definedName>
    <definedName name="Z_F11FCF8F_B1E0_4502_BA2A_D6902C41E860_.wvu.PrintArea" localSheetId="18" hidden="1">'TGM Agenda'!#REF!</definedName>
    <definedName name="Z_F79A64F2_B6BC_4F7C_99F7_D466E5DF942E_.wvu.PrintArea" localSheetId="21" hidden="1">'HT SG Agenda'!$B$72:$V$115</definedName>
    <definedName name="Z_F79A64F2_B6BC_4F7C_99F7_D466E5DF942E_.wvu.PrintArea" localSheetId="11" hidden="1">'TGE Agenda (2)'!#REF!</definedName>
    <definedName name="Z_F79A64F2_B6BC_4F7C_99F7_D466E5DF942E_.wvu.PrintArea" localSheetId="12" hidden="1">'TGF Agenda'!#REF!</definedName>
    <definedName name="Z_F79A64F2_B6BC_4F7C_99F7_D466E5DF942E_.wvu.PrintArea" localSheetId="13" hidden="1">'TGG Agenda'!#REF!</definedName>
    <definedName name="Z_F79A64F2_B6BC_4F7C_99F7_D466E5DF942E_.wvu.PrintArea" localSheetId="14" hidden="1">'TGH Agenda'!#REF!</definedName>
    <definedName name="Z_F79A64F2_B6BC_4F7C_99F7_D466E5DF942E_.wvu.PrintArea" localSheetId="15" hidden="1">'TGI Agenda'!#REF!</definedName>
    <definedName name="Z_F79A64F2_B6BC_4F7C_99F7_D466E5DF942E_.wvu.PrintArea" localSheetId="16" hidden="1">'TGJ Agenda'!#REF!</definedName>
    <definedName name="Z_F79A64F2_B6BC_4F7C_99F7_D466E5DF942E_.wvu.PrintArea" localSheetId="18" hidden="1">'TGM Agenda'!#REF!</definedName>
  </definedNames>
  <calcPr fullCalcOnLoad="1"/>
</workbook>
</file>

<file path=xl/sharedStrings.xml><?xml version="1.0" encoding="utf-8"?>
<sst xmlns="http://schemas.openxmlformats.org/spreadsheetml/2006/main" count="2234" uniqueCount="868">
  <si>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</si>
  <si>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Joint 802.11/15/16/18/19/20 Leadership Co-ord Ad-Hoc</t>
  </si>
  <si>
    <t>CLOSING PLENARY                       (Continued)</t>
  </si>
  <si>
    <t xml:space="preserve">TASK GROUP E AGENDA - Monday, May 12,2003 </t>
  </si>
  <si>
    <t>TASK GROUP E AGENDA - Tuesday, May 13, 2003</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</si>
  <si>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</si>
  <si>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</si>
  <si>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</si>
  <si>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5.1.8</t>
  </si>
  <si>
    <t>WG MOTIONS (If Required)</t>
  </si>
  <si>
    <t>RECESS FOR REFRESHMENT BREAK</t>
  </si>
  <si>
    <t>CONTINUE MEETING OF 802.11 WG</t>
  </si>
  <si>
    <t>6.1.8</t>
  </si>
  <si>
    <t>End Special Orders</t>
  </si>
  <si>
    <t>79TH IEEE 802.11 WIRELESS LOCAL AREA NETWORKS SESSION</t>
  </si>
  <si>
    <t>May 11th-16th, 2003</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</si>
  <si>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</si>
  <si>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</si>
  <si>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</si>
  <si>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</si>
  <si>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</si>
  <si>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</si>
  <si>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</si>
  <si>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</si>
  <si>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</si>
  <si>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</si>
  <si>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BARI</t>
  </si>
  <si>
    <t>STANLEY</t>
  </si>
  <si>
    <t>INOUE</t>
  </si>
  <si>
    <t>`</t>
  </si>
  <si>
    <t>GARG</t>
  </si>
  <si>
    <t>BETWEEN 802.11 FROM 802.15.3/3A</t>
  </si>
  <si>
    <t>BETWEEN 802.11 TO/FROM IETF</t>
  </si>
  <si>
    <t>BETWEEN 802.11 TO/FROM MMAC</t>
  </si>
  <si>
    <t>BETWEEN 802.11 TO/FROM 3 GPP SA2</t>
  </si>
  <si>
    <t>BETWEEN 802.11 TO/FROM WI-FI ALLIANCE (WECA)</t>
  </si>
  <si>
    <t>BETWEEN 802.11 TO/FROM 802.1</t>
  </si>
  <si>
    <t xml:space="preserve">BETWEEN 802.11 TO/FROM 802.18  </t>
  </si>
  <si>
    <t xml:space="preserve">BETWEEN 802.11 TO/FROM 802.16  </t>
  </si>
  <si>
    <t>BETWEEN 802.11 TO/FROM JEDEC - JC61</t>
  </si>
  <si>
    <t>BETWEEN 802.11 TO/FROM IEEE P1394.1</t>
  </si>
  <si>
    <t>KUWAHARA / STEVENSON</t>
  </si>
  <si>
    <t>BETWEEN 802.11 TO CABLE LABS</t>
  </si>
  <si>
    <t>Looks at how IEEE 802.11 can better "publicize" the standard by collecting data related to its use and operation</t>
  </si>
  <si>
    <t>MAC Task Group</t>
  </si>
  <si>
    <t>KITCHIN</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</si>
  <si>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</si>
  <si>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</si>
  <si>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</si>
  <si>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</si>
  <si>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</si>
  <si>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</si>
  <si>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802 WIRELESS</t>
  </si>
  <si>
    <t>802.11 / 15 / 16 / 18 / 19 / 20</t>
  </si>
  <si>
    <t xml:space="preserve"> JOINT OPENING PLENARY</t>
  </si>
  <si>
    <t>MID-SESSION PLENARY</t>
  </si>
  <si>
    <t>WORKING GROUP</t>
  </si>
  <si>
    <t>IEEE 802.11</t>
  </si>
  <si>
    <t>CLOSING PLENARY</t>
  </si>
  <si>
    <t>10:00-10:15</t>
  </si>
  <si>
    <t>10:15-10:30</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</si>
  <si>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</si>
  <si>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</si>
  <si>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2 CALL 03/03</t>
  </si>
  <si>
    <t>1 CALL 03/03</t>
  </si>
  <si>
    <t>BETWEEN 802.11 TO/FROM AND 802.15</t>
  </si>
  <si>
    <t>REVIEW AND APPROVE MINUTES OF Ft Lauderdale MEETING</t>
  </si>
  <si>
    <t>TASK GROUP M - 802.11 STANDARD MAINTENANCE</t>
  </si>
  <si>
    <t>Review of major decisions from Ft Lauderale meeting</t>
  </si>
  <si>
    <t>Kraemer</t>
  </si>
  <si>
    <t>McCann</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</si>
  <si>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</si>
  <si>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IP STATEMENTS</t>
  </si>
  <si>
    <t>APPROVE OR MODIFY WORKING GROUP AGENDA</t>
  </si>
  <si>
    <t>Task Group c</t>
  </si>
  <si>
    <t>TGc</t>
  </si>
  <si>
    <t>To provide the required 802.11 specific information to the ISO/IEC 10038 (IEEE 802.1D) standard</t>
  </si>
  <si>
    <t>Work has been completed and is now part of the ISO/IEC 10038 (IEEE 802.1D) Standard</t>
  </si>
  <si>
    <t>Update on progress in related matters</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</si>
  <si>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</si>
  <si>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</si>
  <si>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</si>
  <si>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</si>
  <si>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</si>
  <si>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</si>
  <si>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</si>
  <si>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UPDATE ON HARMONIZED STANDARD AND WRC-03 PREPARATIONS</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</si>
  <si>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</si>
  <si>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MATHEWS / ROBERTS</t>
  </si>
  <si>
    <t>Ongoing - Note: the Security portion of the TGe PAR was moved to the TGi PAR as of May 2001</t>
  </si>
  <si>
    <t>TGi</t>
  </si>
  <si>
    <t>Task Group i</t>
  </si>
  <si>
    <t>Enhance the 802.11 Medium Access Control (MAC) to enhance security and authentication mechanisms</t>
  </si>
  <si>
    <t>802.11/15 - Publicity</t>
  </si>
  <si>
    <t>CHAIRS - BRIAN MATHEWS (802.11) / GLYN ROBERTS (802.15)</t>
  </si>
  <si>
    <t>To enhance the current 802.11 MAC to provide improvements in security</t>
  </si>
  <si>
    <t>1.1.1</t>
  </si>
  <si>
    <t>1.1.2</t>
  </si>
  <si>
    <t>1.1.3</t>
  </si>
  <si>
    <t>TGE</t>
  </si>
  <si>
    <t>TGI</t>
  </si>
  <si>
    <t>APPROVE OR MODIFY 802.11 WORKING GROUP AGENDA</t>
  </si>
  <si>
    <t>SUMMARY OF KEY WORKING GROUP / 802 EVENTS / ACTIVITIES</t>
  </si>
  <si>
    <t>DT/MI</t>
  </si>
  <si>
    <t>TASK GROUP H - SPECTRUM MANAGED 802.11A</t>
  </si>
  <si>
    <t>TASK GROUP G - DATA RATES &gt;20 MBIT/S AT 2.4 GHZ</t>
  </si>
  <si>
    <t>TASK GROUP F - INTER-ACCESS POINT PROTOCOL</t>
  </si>
  <si>
    <t>TASK GROUP E - MAC ENHANCEMENTS (QOS)</t>
  </si>
  <si>
    <t>ONLINE ATTENDANCE RECORDING &amp; DOCUMENT# REQUESTS</t>
  </si>
  <si>
    <t>STEVENSON</t>
  </si>
  <si>
    <t>07:00-08:00</t>
  </si>
  <si>
    <t>16:30-17:30</t>
  </si>
  <si>
    <t>15:30-16:30</t>
  </si>
  <si>
    <t>10:30-12:00</t>
  </si>
  <si>
    <t>NEW MEMBERS ORIENTATION</t>
  </si>
  <si>
    <t>BEGIN MEETINGS OF 802.11 SUBGROUPS</t>
  </si>
  <si>
    <t>6.1.1</t>
  </si>
  <si>
    <t>6.1.2</t>
  </si>
  <si>
    <t>6.1.3</t>
  </si>
  <si>
    <t>6.1.4</t>
  </si>
  <si>
    <t>6.1.5</t>
  </si>
  <si>
    <t>6.1.6</t>
  </si>
  <si>
    <t>6.1.7</t>
  </si>
  <si>
    <t>5.1.1</t>
  </si>
  <si>
    <t>5.1.2</t>
  </si>
  <si>
    <t>5.1.3</t>
  </si>
  <si>
    <t>5.1.4</t>
  </si>
  <si>
    <t>5.1.6</t>
  </si>
  <si>
    <t>5.1.7</t>
  </si>
  <si>
    <t>FAKATSELIS / KITCHIN</t>
  </si>
  <si>
    <t>SHOEMAKE / TERRY</t>
  </si>
  <si>
    <t>THURSDAY MORNING WG CHAIRs ADVISORY COMMITTEE MEETING @ 07:00 AM</t>
  </si>
  <si>
    <t>802.11 WG CHAIRs</t>
  </si>
  <si>
    <t>ADVISORY COMMITTEE</t>
  </si>
  <si>
    <t>802.11 WG MEETING ROOM SETUPS</t>
  </si>
  <si>
    <t>802 SEC MTG</t>
  </si>
  <si>
    <t>4.2.8</t>
  </si>
  <si>
    <t>WNG SC</t>
  </si>
  <si>
    <t>WG CHAIRS</t>
  </si>
  <si>
    <t>JT WIRELESS</t>
  </si>
  <si>
    <t>SOCIAL EVE.</t>
  </si>
  <si>
    <t>802.11 Chair's Advisory Committee</t>
  </si>
  <si>
    <t>802.11 Working Group Meetings</t>
  </si>
  <si>
    <t>Total</t>
  </si>
  <si>
    <t>802.11 WG Timings</t>
  </si>
  <si>
    <t>Extra</t>
  </si>
  <si>
    <t>Equalized Column Totals</t>
  </si>
  <si>
    <t>Present.Mics</t>
  </si>
  <si>
    <t>STATS</t>
  </si>
  <si>
    <t>Concurrent Hours</t>
  </si>
  <si>
    <t>LCD Projector</t>
  </si>
  <si>
    <t xml:space="preserve">   Hours</t>
  </si>
  <si>
    <t xml:space="preserve">TOTAL Work Time =  </t>
  </si>
  <si>
    <t xml:space="preserve">TOTAL Session =  </t>
  </si>
  <si>
    <t>Work has been completed and is now part of the Standard as an amendment - Published as IEEE Std. 802.11b-cor1 2001</t>
  </si>
  <si>
    <t>Work has been completed and is now part of the Standard as an amendment - Published as IEEE Std. 802.11d 2001</t>
  </si>
  <si>
    <t>IEEE 802.11 / ETSI BRAN and MMAC study groups administrative issues &amp; co-ordination</t>
  </si>
  <si>
    <t>AOB / OPEN DISCUSSION / NEXT STEPS (If Required)</t>
  </si>
  <si>
    <t>"TGF WILL NOT BE MEETING"</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</si>
  <si>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</si>
  <si>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</si>
  <si>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</si>
  <si>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</si>
  <si>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</si>
  <si>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FINAL REVISIONS OF OBJECTIVES &amp; AGENDAS TO WG CHAIR</t>
  </si>
  <si>
    <t>TBD</t>
  </si>
  <si>
    <t>ALL CHAIRS / WG SEC</t>
  </si>
  <si>
    <t>WG CHAIR</t>
  </si>
  <si>
    <t>WG, TG, SG, SC CHAIRS SESSION MINUTES &amp; REPORTS TO WG SECRETARY</t>
  </si>
  <si>
    <t>BETWEEN MEETING CAC CONFERENCE CALLS #1 &amp; #2</t>
  </si>
  <si>
    <t>TENTATIVE OBJECTIVES &amp; AGENDAS FOR NEXT WG SESSION TO WG CHAIR</t>
  </si>
  <si>
    <t>12:00 pm Hard Stop Time</t>
  </si>
  <si>
    <t>Technical discussions / Comment Resolution/ New Draft</t>
  </si>
  <si>
    <t xml:space="preserve">Technical discussions / Comment Resolution/ New Draft  </t>
  </si>
  <si>
    <t xml:space="preserve">Technical discussions / Comment Resolution/ New Draft </t>
  </si>
  <si>
    <t>Technical discussions / Comment Resolution/ New Draft TG Discussion</t>
  </si>
  <si>
    <t>TASK GROUP K OBJECTIVES FOR THIS SESSION</t>
  </si>
  <si>
    <t>Review and address comments from letter ballot 52</t>
  </si>
  <si>
    <t>Call for presentation for comment resolution</t>
  </si>
  <si>
    <t>Recess until after lunch</t>
  </si>
  <si>
    <t>Adjurn for week</t>
  </si>
  <si>
    <t>Class or Board</t>
  </si>
  <si>
    <t>TAN / KRAEMER</t>
  </si>
  <si>
    <t>ALL CHAIRS SEE CAC INFO TAB BELOW</t>
  </si>
  <si>
    <t>Social Evening</t>
  </si>
  <si>
    <t>REVIEW IEEE/802 &amp; 802.11 POLICIES and RULES</t>
  </si>
  <si>
    <t>DT- Discussion Topic           II - Information Item</t>
  </si>
  <si>
    <t>+ - special order, i.e. fixed time</t>
  </si>
  <si>
    <t>Set/Review Objectives</t>
  </si>
  <si>
    <t>* - consent agenda</t>
  </si>
  <si>
    <t>^ - All time durations are estimates.</t>
  </si>
  <si>
    <t>Recess and adjournment times are fixed.</t>
  </si>
  <si>
    <t>II/DT/MI</t>
  </si>
  <si>
    <t>Status of HTSG/Review Objectives/Plan for week</t>
  </si>
  <si>
    <t>Start Discussion: Identify and define usage models, channel models and related MAC and application assumptions</t>
  </si>
  <si>
    <t>Presentation: '11-03-xxxr0: Guidance for starting 802.11n'</t>
  </si>
  <si>
    <t>Presentation: 03-xxxrx  "Usage Model Methodology"</t>
  </si>
  <si>
    <t>Stephens/et al</t>
  </si>
  <si>
    <t xml:space="preserve">Presentation: </t>
  </si>
  <si>
    <t>Recess for Afternoon Break</t>
  </si>
  <si>
    <t xml:space="preserve">Presentation:  </t>
  </si>
  <si>
    <t>Rosdahl/Shoemake/All</t>
  </si>
  <si>
    <t>Presentation: '11-03-298r0: The Performance of Space-Time Codes in Office Environments'</t>
  </si>
  <si>
    <t>Presentation: '11-03-283r0-HT-Signaling for Adaptive Modulation'</t>
  </si>
  <si>
    <t>R3</t>
  </si>
  <si>
    <t xml:space="preserve">1 </t>
  </si>
  <si>
    <t>2.</t>
  </si>
  <si>
    <t xml:space="preserve">7 </t>
  </si>
  <si>
    <t>REVIEW AND APPROVE MINUTES OF LAST  MEETING</t>
  </si>
  <si>
    <t>7.1</t>
  </si>
  <si>
    <t xml:space="preserve">8 </t>
  </si>
  <si>
    <t>CALL For PAPERS / Comment Resolustion Pocess</t>
  </si>
  <si>
    <t>10.0</t>
  </si>
  <si>
    <t>Old Bussiness</t>
  </si>
  <si>
    <t>New Bussiness</t>
  </si>
  <si>
    <t>13.0</t>
  </si>
  <si>
    <t>14.0</t>
  </si>
  <si>
    <t>15.0</t>
  </si>
  <si>
    <t>TASK GROUP E AGENDA - Wednesday, May 14, 2003</t>
  </si>
  <si>
    <t>TASK GROUP E AGENDA - Thursday, May 15,2003</t>
  </si>
  <si>
    <t>TASK GROUP 2 - COEXISTENCE</t>
  </si>
  <si>
    <t>TASK GROUP 3 - HIGH RATE</t>
  </si>
  <si>
    <t>TASK GROUP 4 - LOW RATE</t>
  </si>
  <si>
    <t>REVIEW OBJECTIVES, ACTIVITIES, &amp; PLANS FROM THIS SESSION</t>
  </si>
  <si>
    <t>17:30-19:00</t>
  </si>
  <si>
    <t>19:00-21:30</t>
  </si>
  <si>
    <t>4</t>
  </si>
  <si>
    <t>5</t>
  </si>
  <si>
    <t>802.18 RADIO REGULATORY TECHNICAL ADVISORY GROUP ACTIVITIES &amp; PLANS</t>
  </si>
  <si>
    <t>CAC CONFERENCE CALL #1</t>
  </si>
  <si>
    <t>CAC CONFERENCE CALL #2</t>
  </si>
  <si>
    <t>SESSION TYPE</t>
  </si>
  <si>
    <t>SESSION DATE</t>
  </si>
  <si>
    <t>TENTATIVE OBJECTIVES &amp; AGENDAS TO WG CHAIR</t>
  </si>
  <si>
    <t>NEXT WG SESSION #</t>
  </si>
  <si>
    <t>7.2.1</t>
  </si>
  <si>
    <t>15:00-15:30</t>
  </si>
  <si>
    <t>13:00-15:00</t>
  </si>
  <si>
    <t>11/15/16/18/19/20 LEADERSHIP MEETING</t>
  </si>
  <si>
    <t>802.11 WG, TG, SG, SC EDITORS MEETING</t>
  </si>
  <si>
    <t>EDITORS MTG</t>
  </si>
  <si>
    <t>EDITORS</t>
  </si>
  <si>
    <t>802.11 WG, TG, SG, &amp; SC Editors Meeting</t>
  </si>
  <si>
    <t>11/15/16/18/19/20</t>
  </si>
  <si>
    <t>802.11/15/16/18/19/20 New Members Orientation Mtg.</t>
  </si>
  <si>
    <t>Joint 802.11 / 15 / 16 / 18 / 19 / 20 Opening Plenary</t>
  </si>
  <si>
    <t>7.2.1.1</t>
  </si>
  <si>
    <t>7.2.1.2</t>
  </si>
  <si>
    <t>7.2.1.3</t>
  </si>
  <si>
    <t>7.2.1.4</t>
  </si>
  <si>
    <t>7.2.1.5</t>
  </si>
  <si>
    <t>7.2.1.6</t>
  </si>
  <si>
    <t>7.2.1.7</t>
  </si>
  <si>
    <t>7.2.2</t>
  </si>
  <si>
    <t>7.2.2.1</t>
  </si>
  <si>
    <t>7.2.2.2</t>
  </si>
  <si>
    <t>7.2.2.3</t>
  </si>
  <si>
    <t>7.2.2.4</t>
  </si>
  <si>
    <t>CAC MEMBERS PLEASE READ AND ADHERE TO THESE MILESTONES WHICH WILL BENEFIT ALL THE WG MEMBERSHIP</t>
  </si>
  <si>
    <t>DOCUMENTATION UPDATE</t>
  </si>
  <si>
    <t>802.18 RADIO REGULATORY TAG CLOSING REPORT &amp; NEXT MEETING OBJECTIVES</t>
  </si>
  <si>
    <t>WIRELESS NETWORK + WLAN CARDS</t>
  </si>
  <si>
    <t>TASK GROUP I - ENHANCED SECURITY MECHANISMS</t>
  </si>
  <si>
    <t>DT - Discussion Topic         II - Information Item</t>
  </si>
  <si>
    <t>802.11 WIRELESS LOCAL AREA NETWORKS WORKING GROUP</t>
  </si>
  <si>
    <t>802.15 WIRELESS PERSONAL AREA NETWORKS WORKING GROUP</t>
  </si>
  <si>
    <t>PSC</t>
  </si>
  <si>
    <t>Joint 802.11 / 802.15 Publicity Standing Committee</t>
  </si>
  <si>
    <t>JOINT 802.11 &amp; 802.15 STANDING COMMITTEE</t>
  </si>
  <si>
    <t>PUBLICITY SC CLOSING REPORT &amp; NEXT MEETING OBJECTIVES</t>
  </si>
  <si>
    <t>PUBLICITY SC MOTIONS (If Required)</t>
  </si>
  <si>
    <t>WEB SITE ACCESS AND ADDITIONS</t>
  </si>
  <si>
    <t>OTHER ANNOUNCEMENTS</t>
  </si>
  <si>
    <t>802.18 RADIO REGULATORY TAG MOTIONS (If Required)</t>
  </si>
  <si>
    <t>WG TECHNICAL EDITOR MOTIONS (If Required)</t>
  </si>
  <si>
    <t>ANA MOTIONS (If Required)</t>
  </si>
  <si>
    <t>5.1.12</t>
  </si>
  <si>
    <t>5.1.13</t>
  </si>
  <si>
    <t>6.1.12</t>
  </si>
  <si>
    <t>6.1.13</t>
  </si>
  <si>
    <t>BAGBY</t>
  </si>
  <si>
    <t>BAGBY / KERRY</t>
  </si>
  <si>
    <t>7.2.1.10</t>
  </si>
  <si>
    <t>ROSDAHL / KERRY</t>
  </si>
  <si>
    <t>TGM (Preliminary) CLOSING REPORT &amp; NEXT MEETING OBJECTIVES</t>
  </si>
  <si>
    <t>TGM (Preliminary) MOTIONS (If Required)</t>
  </si>
  <si>
    <t>5.1.14</t>
  </si>
  <si>
    <t>6.1.14</t>
  </si>
  <si>
    <t>802.11 WIRELESS LOCAL AREA NETWORKS WG</t>
  </si>
  <si>
    <t>4.2.9</t>
  </si>
  <si>
    <t>5.1.9</t>
  </si>
  <si>
    <t>6.1.9</t>
  </si>
  <si>
    <t>TASK GROUP / STUDY GROUP / STANDING COMMITTEE ACTIVITIES &amp; PLANS</t>
  </si>
  <si>
    <t>January 13-17, 2003</t>
  </si>
  <si>
    <t>OPHIR</t>
  </si>
  <si>
    <t>TAN</t>
  </si>
  <si>
    <t>OK</t>
  </si>
  <si>
    <t>802 PLENARY</t>
  </si>
  <si>
    <t>SEALS</t>
  </si>
  <si>
    <t>CARNEY</t>
  </si>
  <si>
    <t>JOHANSSON</t>
  </si>
  <si>
    <t>REPORTS FROM LIAISON REPRESENTATIVES</t>
  </si>
  <si>
    <t>EXTERNAL LIAISON REPRESENTATIVES</t>
  </si>
  <si>
    <t>IEEE 802.11 TO / FROM OTHER IEEE 802 WORKING GROUPS</t>
  </si>
  <si>
    <t>LI</t>
  </si>
  <si>
    <t>802.11 WG CHAIRs ADVISORY COMMITTEE (CAC)</t>
  </si>
  <si>
    <t>MATHEWS</t>
  </si>
  <si>
    <t>Update timeline chart for all 802.11 WG PARs &amp; Projections for Completion</t>
  </si>
  <si>
    <t>ANY FINAL REVISIONS OF OBJECTIVES &amp; AGENDAS TO WG CHAIR</t>
  </si>
  <si>
    <t>12:00-13:00</t>
  </si>
  <si>
    <t>STANDING COMMITTEE WNG - GLOBALIZATION &amp; HARMONIZATION</t>
  </si>
  <si>
    <t>SUNDAY</t>
  </si>
  <si>
    <t>MONDAY</t>
  </si>
  <si>
    <t>TUESDAY</t>
  </si>
  <si>
    <t>WNG SC CLOSING REPORT &amp; NEXT MEETING OBJECTIVES</t>
  </si>
  <si>
    <t>WNG SC MOTIONS (If Required)</t>
  </si>
  <si>
    <t>WEDNESDAY</t>
  </si>
  <si>
    <t>THURSDAY</t>
  </si>
  <si>
    <t>FRIDAY</t>
  </si>
  <si>
    <t>Break</t>
  </si>
  <si>
    <t>Lunch</t>
  </si>
  <si>
    <t>802.11 Wireless Next Generation Standing Committee</t>
  </si>
  <si>
    <t>Dinner</t>
  </si>
  <si>
    <t xml:space="preserve"> </t>
  </si>
  <si>
    <t xml:space="preserve">  </t>
  </si>
  <si>
    <t>*</t>
  </si>
  <si>
    <t xml:space="preserve"> -</t>
  </si>
  <si>
    <t>KERRY</t>
  </si>
  <si>
    <t>-</t>
  </si>
  <si>
    <t>TGG</t>
  </si>
  <si>
    <t>PC</t>
  </si>
  <si>
    <t>TGF</t>
  </si>
  <si>
    <t>5GSG</t>
  </si>
  <si>
    <t>TGH</t>
  </si>
  <si>
    <t xml:space="preserve">ALL CHAIRS </t>
  </si>
  <si>
    <t>LEGEND</t>
  </si>
  <si>
    <t>Hours</t>
  </si>
  <si>
    <t>HEADT</t>
  </si>
  <si>
    <t>PROJ</t>
  </si>
  <si>
    <t>T MIC</t>
  </si>
  <si>
    <t>P MIC</t>
  </si>
  <si>
    <t>X</t>
  </si>
  <si>
    <t>RISER</t>
  </si>
  <si>
    <t>R SIZE</t>
  </si>
  <si>
    <t>SCRN</t>
  </si>
  <si>
    <t>T SEAT</t>
  </si>
  <si>
    <t>Task Group F (Inter-Access Point Protocol)</t>
  </si>
  <si>
    <t>Task Group H (Spectrum Managed 802.11a)</t>
  </si>
  <si>
    <t>Task Group G (802.11b Data Rates &gt;20 Mbit/s)</t>
  </si>
  <si>
    <t>WG MTGs</t>
  </si>
  <si>
    <t>Room Size</t>
  </si>
  <si>
    <t>Head Table</t>
  </si>
  <si>
    <t>Table Riser</t>
  </si>
  <si>
    <t>Table Seats</t>
  </si>
  <si>
    <t>TASK GROUP 3A FOR ALTERNATIVE 15.3 PHY</t>
  </si>
  <si>
    <t>802.20 MOBILE BROADBAND WIRELESS ACCESS WORKING GROUP ACTIVITIES &amp; PLANS</t>
  </si>
  <si>
    <t>Proj Screens</t>
  </si>
  <si>
    <t>Table Mics</t>
  </si>
  <si>
    <t>R TYPE</t>
  </si>
  <si>
    <t>C</t>
  </si>
  <si>
    <t>B</t>
  </si>
  <si>
    <t>Week%</t>
  </si>
  <si>
    <t>APPROVE OR MODIFY AGENDA</t>
  </si>
  <si>
    <t>MI</t>
  </si>
  <si>
    <t>TASK GROUP I AGENDA - Monday, May 12th, 2003</t>
  </si>
  <si>
    <t>Review April 22-24 Ad-Hoc</t>
  </si>
  <si>
    <t>TASK GROUP I AGENDA - Tuesday, May 13th, 2003</t>
  </si>
  <si>
    <t>TASK GROUP I AGENDA - Wednesday, May 14th, 2003</t>
  </si>
  <si>
    <t>TASK GROUP I AGENDA - Thursday, May 15th, 2003</t>
  </si>
  <si>
    <t>Review Letter Ballot Results</t>
  </si>
  <si>
    <t>Review Japanese Standards Activities</t>
  </si>
  <si>
    <t>Letter Ballot Comment Resolution</t>
  </si>
  <si>
    <t>Update Draft Specification</t>
  </si>
  <si>
    <t>Decide Whether or Not to Issue New Letter or Recirculation Ballot as Appropriate</t>
  </si>
  <si>
    <t>Review Technical Presentations and Update Draft Specification</t>
  </si>
  <si>
    <t>Review Updates to Draft Specification</t>
  </si>
  <si>
    <t>Vote to Approve Updates to Draft Specification</t>
  </si>
  <si>
    <t>Vote to Forward Draft Specification to Letter or Recirculation Ballot</t>
  </si>
  <si>
    <t>Review comments from Sponsor Recirculation Ballot</t>
  </si>
  <si>
    <t>Determine if another recirculation needs to be done</t>
  </si>
  <si>
    <t>If so, resolve comments, update draft and request recirculation ballot</t>
  </si>
  <si>
    <t>If not, affirm task groups approval of the draft</t>
  </si>
  <si>
    <t xml:space="preserve">  - Sponsor Recirculation Ballot Update</t>
  </si>
  <si>
    <t>RESOLVE COMMENTS, UPDATE DRAFT AND REQUEST RECIRCULATION BALLOT OR AFFIRM THE DRAFT WITHOUT CHANGE</t>
  </si>
  <si>
    <t>TASK GROUP G AGENDA - Wednesday, May 14th, 2003</t>
  </si>
  <si>
    <t>TASK GROUP G AGENDA - Thursday, May 15th, 2003</t>
  </si>
  <si>
    <t>MI/ME</t>
  </si>
  <si>
    <t xml:space="preserve"> Initial usage models envisioned include hot-spot, enterprise and residential; others may be included</t>
  </si>
  <si>
    <t>Presentation: 11-03-xxxr0: Channel Model AdHoc Group</t>
  </si>
  <si>
    <t>Valentine Rhodes</t>
  </si>
  <si>
    <t>Günter Kleindl</t>
  </si>
  <si>
    <t>Matthew Shoemake</t>
  </si>
  <si>
    <t>Reports from industry groups (Wi-Fi Alliance, WiMedia Alliance, others)</t>
  </si>
  <si>
    <t>Review 802.11 and 802.15 websites</t>
  </si>
  <si>
    <t>Review IEEE802 background document prepared by IEEE PR</t>
  </si>
  <si>
    <t>PUBLICITY STANDING COMMITTEE AGENDA -  Tuesday, May 13th, 2003 - 8:00AM</t>
  </si>
  <si>
    <t>MATHEWS/ROBERTS</t>
  </si>
  <si>
    <t>tbd</t>
  </si>
  <si>
    <t>Review 802.11 website, discuss possible improvements</t>
  </si>
  <si>
    <t xml:space="preserve">MATHEWS </t>
  </si>
  <si>
    <t>Review 802.15 website, discuss possible improvements</t>
  </si>
  <si>
    <t>ROBERTS</t>
  </si>
  <si>
    <t>Review IEEE802 backgrounder drafted by IEEE PR staff</t>
  </si>
  <si>
    <t>Final RRM Vision and Architecture Document</t>
  </si>
  <si>
    <t xml:space="preserve"> TASK GROUP K AGENDA -  Monday May 12th, 2003 - 3:30-9:30PM</t>
  </si>
  <si>
    <t>Dinner Break</t>
  </si>
  <si>
    <t>Vote on Letter Ballot</t>
  </si>
  <si>
    <t>Adjourn Until San Francisco Meeting</t>
  </si>
  <si>
    <t>Presentation from 3GPP2 (pending)</t>
  </si>
  <si>
    <t>Wireless Interworking activities – Wireless Interworking issues – WIG Status</t>
  </si>
  <si>
    <t>Prepare for IEEE Plenary, July 2003</t>
  </si>
  <si>
    <t>WNG STANDING COMMITTEE AGENDA - Monday, May 12th, 2003 - 3:30 PM</t>
  </si>
  <si>
    <t>Presentations - Wireless Interworking</t>
  </si>
  <si>
    <t>3GPP2</t>
  </si>
  <si>
    <t>PekYew Tan</t>
  </si>
  <si>
    <t>Presentation - Update on WLAN Spectrum allocation: Korea</t>
  </si>
  <si>
    <t>WNG STANDING COMMITTEE AGENDA - Monday, May 12th, 2003 - 7:00 PM</t>
  </si>
  <si>
    <t>WNG STANDING COMMITTEE AGENDA - Wednesday, May 14th, 2003 - 8:00 AM</t>
  </si>
  <si>
    <t>WIG Discussions</t>
  </si>
  <si>
    <t>Presentations - Wireless Interworking 2</t>
  </si>
  <si>
    <t>Presentations -Wireless Interworking 3</t>
  </si>
  <si>
    <t>TASK GROUP M AGENDA - Wednesday May 14th, 2003 - 8:00 AM</t>
  </si>
  <si>
    <t>Recess until 1:00 pm</t>
  </si>
  <si>
    <t>DT</t>
  </si>
  <si>
    <t>II</t>
  </si>
  <si>
    <t>BREAK</t>
  </si>
  <si>
    <t>ME - Motion, External        MI - Motion, Internal</t>
  </si>
  <si>
    <t>MEETING CALLED TO ORDER</t>
  </si>
  <si>
    <t>OLD BUSINESS</t>
  </si>
  <si>
    <t>NEW BUSINESS</t>
  </si>
  <si>
    <t>Category  (* = consent agenda)</t>
  </si>
  <si>
    <t>REPORT ON EXCOM ACTIVITIES AND PLANS</t>
  </si>
  <si>
    <t>FAKATSELIS</t>
  </si>
  <si>
    <t>HALASZ</t>
  </si>
  <si>
    <t>SHOEMAKE</t>
  </si>
  <si>
    <t>KASSLIN</t>
  </si>
  <si>
    <t>PETRICK</t>
  </si>
  <si>
    <t>WORSTELL</t>
  </si>
  <si>
    <t>ANNOUNCEMENTS</t>
  </si>
  <si>
    <t>RECESS FOR SUBGROUPS</t>
  </si>
  <si>
    <t>Review scope and purpose from PAR to guide our work</t>
  </si>
  <si>
    <r>
      <t>Review any interpretation requests that have been received</t>
    </r>
    <r>
      <rPr>
        <sz val="10"/>
        <rFont val="Arial"/>
        <family val="0"/>
      </rPr>
      <t xml:space="preserve"> </t>
    </r>
  </si>
  <si>
    <r>
      <t>Solicit further interpretation requests</t>
    </r>
    <r>
      <rPr>
        <sz val="10"/>
        <rFont val="Arial"/>
        <family val="0"/>
      </rPr>
      <t xml:space="preserve"> </t>
    </r>
  </si>
  <si>
    <r>
      <t>Plan work schedule to address interpretation requests</t>
    </r>
    <r>
      <rPr>
        <sz val="10"/>
        <rFont val="Arial"/>
        <family val="0"/>
      </rPr>
      <t xml:space="preserve"> </t>
    </r>
  </si>
  <si>
    <t>Review interpretation requests received</t>
  </si>
  <si>
    <t>Group interpretation requests and plan work</t>
  </si>
  <si>
    <t>Work on selected interpretation request (as time allows)</t>
  </si>
  <si>
    <t>802.11 CHAIR - STUART J. KERRY / 802.15 CHAIR - BOB HEILE / 802.16 CHAIR - ROGER MARKS                                                                                                                                                             / 802.18 CHAIR - CARL STEVENSON / 802.19 CHAIR - JIM LANSFORD / 802.20 CO-VICE-CHAIRS - MARK KLERER / JERRY UPTON</t>
  </si>
  <si>
    <t>KLERER / UPTON</t>
  </si>
  <si>
    <t>Review Technical Presentations</t>
  </si>
  <si>
    <t>Recess for Break</t>
  </si>
  <si>
    <t>Adjourn for The Session</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</si>
  <si>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</si>
  <si>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</si>
  <si>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</si>
  <si>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</si>
  <si>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</si>
  <si>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</si>
  <si>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</si>
  <si>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</si>
  <si>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</si>
  <si>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</si>
  <si>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4.2.1</t>
  </si>
  <si>
    <t>4.2.2</t>
  </si>
  <si>
    <t>4.2.3</t>
  </si>
  <si>
    <t>TGE CLOSING REPORT &amp; NEXT MEETING OBJECTIVES</t>
  </si>
  <si>
    <t>4.2.4</t>
  </si>
  <si>
    <t>TGF CLOSING REPORT &amp; NEXT MEETING OBJECTIVES</t>
  </si>
  <si>
    <t>4.2.5</t>
  </si>
  <si>
    <t>TGG CLOSING REPORT &amp; NEXT MEETING OBJECTIVES</t>
  </si>
  <si>
    <t>4.2.6</t>
  </si>
  <si>
    <t>INTERIM</t>
  </si>
  <si>
    <t>HARD STOP</t>
  </si>
  <si>
    <t>Develop plan for future HT SG Work</t>
  </si>
  <si>
    <t>Adjourn for the session</t>
  </si>
  <si>
    <t>PAINE / ALL</t>
  </si>
  <si>
    <t xml:space="preserve">PAINE </t>
  </si>
  <si>
    <t>PAINE/ALL</t>
  </si>
  <si>
    <t>Motions for Closing Plenary</t>
  </si>
  <si>
    <t>802.11h SESSION CALLED TO ORDER</t>
  </si>
  <si>
    <t>Kasslin</t>
  </si>
  <si>
    <t>REVIEW IEEE/802 &amp; 802.11 POLICIES and RULES'</t>
  </si>
  <si>
    <t>CHAIRS STATUS UPDATE AND REVIEW OF OBJECTIVES FOR THE SESSION</t>
  </si>
  <si>
    <t>COMMENT RESOLUTION</t>
  </si>
  <si>
    <t>Recess for day</t>
  </si>
  <si>
    <t>4.2.13</t>
  </si>
  <si>
    <t>WG TECHNICAL EDITOR CLOSING REPORT &amp; NEXT MEETING OBJECTIVES</t>
  </si>
  <si>
    <t>ANA LEAD STATUS REPORT &amp; UPDATE</t>
  </si>
  <si>
    <t>Recess for lunch</t>
  </si>
  <si>
    <t>PREPARATIONS FOR THE NEXT MEETING</t>
  </si>
  <si>
    <t>ADJOURN SESSION OF 802.11h</t>
  </si>
  <si>
    <t>* = consent agenda</t>
  </si>
  <si>
    <t>Review Objectives</t>
  </si>
  <si>
    <t>Adjourn</t>
  </si>
  <si>
    <t>ME - Motion, External</t>
  </si>
  <si>
    <t>MI - Motion, Internal</t>
  </si>
  <si>
    <t>DT - Discussion Topic</t>
  </si>
  <si>
    <t>II - Information Item</t>
  </si>
  <si>
    <t>Updates from ETSI/BRAN. MMAC, 802.18 and IAG</t>
  </si>
  <si>
    <t>Review and discuss WIG activities and presentations</t>
  </si>
  <si>
    <t>WNG  MEETING CALLED TO ORDER</t>
  </si>
  <si>
    <t>TK Tan</t>
  </si>
  <si>
    <t>ROLL CALL</t>
  </si>
  <si>
    <t>REVIEW OBJECTIVES FOR THIS SESSION</t>
  </si>
  <si>
    <t>Meeting Logistics</t>
  </si>
  <si>
    <t>Discussion of  AGENDA</t>
  </si>
  <si>
    <t>Approval of  AGENDA</t>
  </si>
  <si>
    <t>Radio Regulatory Update</t>
  </si>
  <si>
    <t>Stevenson</t>
  </si>
  <si>
    <t>TASK GROUP G OBJECTIVES FOR THIS SESSION</t>
  </si>
  <si>
    <t>TASK GROUP H OBJECTIVES FOR THIS SESSION</t>
  </si>
  <si>
    <t>WNG STANDING COMMITTEE OBJECTIVES FOR THIS SESSION</t>
  </si>
  <si>
    <t>Motion for Reaffirmation of 802.11-1999 Results</t>
  </si>
  <si>
    <t>Cole</t>
  </si>
  <si>
    <t>A PAR and 5 Criteria Response have been approved by the 802.11 WG.  Formation of the new Task group is pending approval by 802 ExCom and Nescom.  The SG will meet in May and July 2003 and start defining the selection criteria and the processes that the Task Group will use to define the new amendment.</t>
  </si>
  <si>
    <t>Start Selection criteria following 02-798r7 recommendations:</t>
  </si>
  <si>
    <t>HIGH THROUGHPUT STUDY GROUP AGENDA -  Monday, May 12, 2003 - 10:30 AM</t>
  </si>
  <si>
    <t>Rosdahl</t>
  </si>
  <si>
    <t>Rosdahl / ALL</t>
  </si>
  <si>
    <t>Identify and define usage models, channel models and related MAC and application assumptions</t>
  </si>
  <si>
    <t>HIGH THROUGHPUT STUDY GROUP AGENDA -  Monday, May 12, 2003 - 1:00 PM</t>
  </si>
  <si>
    <t>HIGH THROUGHPUT STUDY GROUP AGENDA -  Tuesday, May 13, 2003 - 3:30 PM</t>
  </si>
  <si>
    <t>HIGH THROUGHPUT STUDY GROUP AGENDA -  Tuesday, May 13, 2003 - 7:00 PM</t>
  </si>
  <si>
    <t>DT/ME/MI</t>
  </si>
  <si>
    <t>New Business</t>
  </si>
  <si>
    <t>Review and process responses to 1st Sponsor Recirculation Ballot</t>
  </si>
  <si>
    <t>Proceed to next stage (depends on Ballot result) of SB process</t>
  </si>
  <si>
    <t>TASK GROUP H AGENDA - Monday, May 12th, 2003 - 10:30 AM</t>
  </si>
  <si>
    <t>- Review of TGh history</t>
  </si>
  <si>
    <t>- Results of the Sponsor Recirculation Ballot</t>
  </si>
  <si>
    <t>- Review of TGh schedule</t>
  </si>
  <si>
    <t>- Discussion on next steps</t>
  </si>
  <si>
    <t>REVIEW AND APPROVE MINUTES OF DFW, Texas MEETING (03/214)</t>
  </si>
  <si>
    <t>COMMENT RESOLUTIONS</t>
  </si>
  <si>
    <t>Austin, Texas USA  Doc. 11-03-284</t>
  </si>
  <si>
    <t>MOTIONS RELATED TO THE DRAFT</t>
  </si>
  <si>
    <t>RECESS FOR DINNER</t>
  </si>
  <si>
    <t>Letter Ballot Work</t>
  </si>
  <si>
    <t>Recess until Tuesday morning</t>
  </si>
  <si>
    <t xml:space="preserve"> TASK GROUP K AGENDA -  Tuesday May 13th, 2003 - 8am-9:30PM</t>
  </si>
  <si>
    <t>Recess until Thursday morning</t>
  </si>
  <si>
    <t xml:space="preserve"> TASK GROUP K AGENDA -  Thurs May 15th, 2003 -8AM-12AM</t>
  </si>
  <si>
    <t>Morning Break</t>
  </si>
  <si>
    <t>PUBLICITY STANDING COMMITTEE OBJECTIVES FOR THIS SESSION</t>
  </si>
  <si>
    <t>802.11i Session Called to Order</t>
  </si>
  <si>
    <t>Chairs Status Update and Review Of Objectives for the Session</t>
  </si>
  <si>
    <t>Review IEEE/802 &amp; 802.11 Policies and Rules</t>
  </si>
  <si>
    <t>Comment Resolution</t>
  </si>
  <si>
    <t>Afternoon break</t>
  </si>
  <si>
    <t>Dinner break</t>
  </si>
  <si>
    <t>Comment resolution</t>
  </si>
  <si>
    <t>Recess for the day</t>
  </si>
  <si>
    <t>Prepare for next meeting</t>
  </si>
  <si>
    <t>Prepare revised draft</t>
  </si>
  <si>
    <t>March 10-14, 2003</t>
  </si>
  <si>
    <t>LOCATION</t>
  </si>
  <si>
    <t>Fort Lauderdale, FL</t>
  </si>
  <si>
    <t>September 14-19, 2003</t>
  </si>
  <si>
    <t>PREVIOUS SESSION MINUTES &amp; REPORTS TO WG SECRETARY</t>
  </si>
  <si>
    <t>Hyatt Regency DFW, International Parkway, P.O.Box 619014, DFW Airport, TX 75261, USA.</t>
  </si>
  <si>
    <t>DFW, Dallas, TX</t>
  </si>
  <si>
    <t>Singapore</t>
  </si>
  <si>
    <t>San Francisco, CA</t>
  </si>
  <si>
    <t>Albuquerque, NM</t>
  </si>
  <si>
    <t>Recess for Lunch</t>
  </si>
  <si>
    <t>TGe MEETING CALLED TO ORDER</t>
  </si>
  <si>
    <t>Fakatselis</t>
  </si>
  <si>
    <t>MATTERS ARISING FROM THE MINUTES</t>
  </si>
  <si>
    <t>Recess</t>
  </si>
  <si>
    <t>ME</t>
  </si>
  <si>
    <t xml:space="preserve">   Draft presentation/ vote</t>
  </si>
  <si>
    <t>Items in RED have are  fixed time subjects</t>
  </si>
  <si>
    <t>IEEE 802.11-1999 Reaffirmation 2003 Update</t>
  </si>
  <si>
    <t>Task Group j</t>
  </si>
  <si>
    <t>Task Group k</t>
  </si>
  <si>
    <t>TGk</t>
  </si>
  <si>
    <t>Ongoing - Initial meeting January 2003</t>
  </si>
  <si>
    <t>The committee(s) that are tasked by the WG as the author(s) of the Standard or subsequent Amendments via an approved PAR</t>
  </si>
  <si>
    <t>Enhance the 802.11 standard and amendments, to add channel selection for 4.9 GHz and 5 GHz in Japan to additionally conform to the Japanese rules for radio operation</t>
  </si>
  <si>
    <t xml:space="preserve"> - </t>
  </si>
  <si>
    <t>Presentation - Wireless Interworking</t>
  </si>
  <si>
    <t>STRAW POLL OF NEW ATTENDEES</t>
  </si>
  <si>
    <t xml:space="preserve">Presentations - VOIP </t>
  </si>
  <si>
    <t>Presentations - Wireless Interworking 1</t>
  </si>
  <si>
    <t>Presentations -Wireless Interworking 2</t>
  </si>
  <si>
    <t>ADJOURN</t>
  </si>
  <si>
    <t>To obtain Japanese regulatory approval by enhancing the current 802.11 MAC and 802.11a PHY to additionally operate in newly available Japanese 4.9 GHz and 5 GHz bands</t>
  </si>
  <si>
    <t>To define Radio Resource Measurement enhancements to provide interfaces to higher layers for radio and network measurements</t>
  </si>
  <si>
    <t>The original standard has a basic set of radio resource measurements for internal use only. These measurements and others are required to provide services; such as roaming, coexistence, and others; to external entities. It is necessary to provide these measurements and other information in order to manage these services from an external source</t>
  </si>
  <si>
    <t>Review and Approve Minutes</t>
  </si>
  <si>
    <t>Morning break</t>
  </si>
  <si>
    <t>CHAIR - RICHARD PAINE</t>
  </si>
  <si>
    <t>CHAIR - JON ROSDAHL</t>
  </si>
  <si>
    <t>CHAIR - TEIK-KHEONG "TK" TAN / VICE-CHAIR - BRUCE KRAEMER</t>
  </si>
  <si>
    <t>CHAIR - BRIAN MATHEWS</t>
  </si>
  <si>
    <t>CHAIR - MIKA KASSLIN</t>
  </si>
  <si>
    <t>CHAIR - MATTHEW SHOEMAKE / VICE-CHAIR - JOHN TERRY</t>
  </si>
  <si>
    <t>TASK GROUP F OBJECTIVES FOR THIS SESSION</t>
  </si>
  <si>
    <t>CHAIR - DAVE BAGBY</t>
  </si>
  <si>
    <t>July 21-25, 2003</t>
  </si>
  <si>
    <t>November 10-14, 2003</t>
  </si>
  <si>
    <t>May 12-16, 2002</t>
  </si>
  <si>
    <t>TASK GROUP E OBJECTIVES FOR THIS SESSION</t>
  </si>
  <si>
    <t>CHAIR - JOHN FAKETSELIS / VICE-CHAR - DUNCAN KITCHIN</t>
  </si>
  <si>
    <t>TASK GROUP I OBJECTIVES FOR THIS SESSION</t>
  </si>
  <si>
    <t>CHAIR - DAVE HALASZ</t>
  </si>
  <si>
    <t>802.11 WORKING GROUP OBJECTIVES FOR THIS SESSION</t>
  </si>
  <si>
    <t>KINNEY</t>
  </si>
  <si>
    <t>BRABENAC</t>
  </si>
  <si>
    <t>JANUARY 2004 MEETING - Vancouver, Canada - Hosted by IEEE 802 LMSC</t>
  </si>
  <si>
    <t>WG VOTERS SUMMARY</t>
  </si>
  <si>
    <t>2.1.1</t>
  </si>
  <si>
    <t>Meeting Call to Order</t>
  </si>
  <si>
    <t>08:00-10:00</t>
  </si>
  <si>
    <t>PLENARY</t>
  </si>
  <si>
    <t>11 / 15 PSC</t>
  </si>
  <si>
    <t>No Overhead Projectors</t>
  </si>
  <si>
    <t>CAC Co-ordination with WG Chair</t>
  </si>
  <si>
    <t>TASK GROUP K - RADIO RESOURCE MEASUREMENTS</t>
  </si>
  <si>
    <t>TASK GROUP J - 4.9 - 5 GHZ OPERATION IN JAPAN</t>
  </si>
  <si>
    <t>7.2.1.9</t>
  </si>
  <si>
    <t>WAKELEY</t>
  </si>
  <si>
    <t>TGJ CLOSING REPORT &amp; NEXT MEETING OBJECTIVES</t>
  </si>
  <si>
    <t>TGK CLOSING REPORT &amp; NEXT MEETING OBJECTIVES</t>
  </si>
  <si>
    <t>4.2.12</t>
  </si>
  <si>
    <t>TGJ MOTIONS (If Required)</t>
  </si>
  <si>
    <t>TGK MOTIONS (If Required)</t>
  </si>
  <si>
    <t>5.1.11</t>
  </si>
  <si>
    <t>6.1.11</t>
  </si>
  <si>
    <t>Investigated the globalization and harmonization of the 5GHz band jointly with ETSI-BRAN, and MMAC</t>
  </si>
  <si>
    <t>Standing Committee</t>
  </si>
  <si>
    <t>To provide one Worldwide 5 GHz WLAN Standard acceptable to ETSI-BRAN, and MMAC</t>
  </si>
  <si>
    <t>Closed - Not Active</t>
  </si>
  <si>
    <t>JOINT 802.11, 802.15, 802.16, 802.18, 802.19 &amp; 802.20 OPENING SESSION MEETING CALLED TO ORDER</t>
  </si>
  <si>
    <t>REVIEW IEEE, 802 LMSC, 802.11, 802.15, 802.16, 802.18, 802.19 &amp; 802.20 POLICIES and PROCEDURES</t>
  </si>
  <si>
    <t>REVIEW &amp; APPROVE JOINT 802.11/ 15 /18 / 19 / 20 MTG MINUTES from DFW (March 2003) Session</t>
  </si>
  <si>
    <t>APPROVE OR MODIFY JOINT 802.11, 802.15, 802.16, 802.18, 802.19 &amp; 802.20 OPENING PLENARY AGENDA</t>
  </si>
  <si>
    <t>802.16 WIRELESS BROADBAND ACCESS WORKING GROUP ACTIVITIES &amp; PLANS</t>
  </si>
  <si>
    <t>To provide one Worldwide, or Common Interface to WLAN Standards acceptable to ETSI-BRAN, and MMAC, plus refinements to the existing 802.11 Standard</t>
  </si>
  <si>
    <t>SC</t>
  </si>
  <si>
    <t>A group that reports directly to the WG Chair that investigates or provides assistance</t>
  </si>
  <si>
    <t>Standing Committee - Publicity</t>
  </si>
  <si>
    <t>Standing Committee - Wireless Next Generations</t>
  </si>
  <si>
    <t>Investigating the globalization and harmonization of WLANs jointly with ETSI-BRAN, and MMAC, including revisions to the 802.11 Standard</t>
  </si>
  <si>
    <t>Study Group - 5GHz</t>
  </si>
  <si>
    <t>Study Group - High Throughput</t>
  </si>
  <si>
    <t>The Working Group is comprised of all of the Task Groups, Study Groups, and Standing Committees together</t>
  </si>
  <si>
    <t>HTSG</t>
  </si>
  <si>
    <t>Investigating the possibility of improvements to the 802.11 standard to provide high throughput</t>
  </si>
  <si>
    <t>*II</t>
  </si>
  <si>
    <t>*MI</t>
  </si>
  <si>
    <t>Recess for the Day</t>
  </si>
  <si>
    <t>4.2.7</t>
  </si>
  <si>
    <t>TGE MOTIONS (If Required)</t>
  </si>
  <si>
    <t>TGF MOTIONS (If Required)</t>
  </si>
  <si>
    <t>TGG MOTIONS (If Required)</t>
  </si>
  <si>
    <t>TGH MOTIONS (If Required)</t>
  </si>
  <si>
    <t>ADJOURN THIS SESSION</t>
  </si>
  <si>
    <t>Guidance Timing</t>
  </si>
  <si>
    <t>LANSFORD</t>
  </si>
  <si>
    <t>TGH CLOSING REPORT &amp; NEXT MEETING OBJECTIVES</t>
  </si>
  <si>
    <t>802.11F RECIRCULATION BALLOT SUMMARY</t>
  </si>
  <si>
    <t>802.11H SPONSOR BALLOT SUMMARY</t>
  </si>
  <si>
    <t>KASSLIN / KERRY</t>
  </si>
  <si>
    <t>Approve or Modify Agenda</t>
  </si>
  <si>
    <t>LI / ALL</t>
  </si>
  <si>
    <t>TGI CLOSING REPORT &amp; NEXT MEETING OBJECTIVES</t>
  </si>
  <si>
    <t>TGI MOTIONS (If Required)</t>
  </si>
  <si>
    <t>PUBLICITY ACTIVITY REVIEW</t>
  </si>
  <si>
    <t>Task Group E (MAC Enhancements - QoS)</t>
  </si>
  <si>
    <t>Task Group I (Enhanced Security Mechanisms)</t>
  </si>
  <si>
    <t>Quick Reference Guide</t>
  </si>
  <si>
    <t>Group</t>
  </si>
  <si>
    <t>Label</t>
  </si>
  <si>
    <t>Description</t>
  </si>
  <si>
    <t>IEEE 802.11 Working Group</t>
  </si>
  <si>
    <t>WG</t>
  </si>
  <si>
    <t xml:space="preserve"> TASK GROUP J AGENDA - Tuesday, May 13th, 2002 - 8:00 AM</t>
  </si>
  <si>
    <t>Recess for The Day</t>
  </si>
  <si>
    <t xml:space="preserve"> TASK GROUP J AGENDA - Thursday, May 15th, 2002 - 1:00 PM</t>
  </si>
  <si>
    <t>Make and Review Updates to Draft Specification</t>
  </si>
  <si>
    <t>Updates from ETSI-BRAN, MMAC and IAG meetings</t>
  </si>
  <si>
    <t>Updates from ETSI-BRAN. MMAC, 802.18 and IAG</t>
  </si>
  <si>
    <t>Rosdahl/Shoemake /All</t>
  </si>
  <si>
    <t>Task Group</t>
  </si>
  <si>
    <t>TG</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</si>
  <si>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</si>
  <si>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</si>
  <si>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</si>
  <si>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</si>
  <si>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</si>
  <si>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</si>
  <si>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</si>
  <si>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</si>
  <si>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</si>
  <si>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</si>
  <si>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</si>
  <si>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</si>
  <si>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</si>
  <si>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</si>
  <si>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</si>
  <si>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</si>
  <si>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</si>
  <si>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</si>
  <si>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</si>
  <si>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11/15/18 CO-ORD</t>
  </si>
  <si>
    <t>This supplement will define the physical layer requirements (channelization, hopping patterns, new values for current MIB attributes, and other requirements to extend the operation of 802.11 WLANs to new regulatory domains (countries)</t>
  </si>
  <si>
    <t>5.1.5</t>
  </si>
  <si>
    <t>WG / TAG CHAIRS</t>
  </si>
  <si>
    <t>NETWORK ADMIN</t>
  </si>
  <si>
    <t>PETRICK / ALFVIN</t>
  </si>
  <si>
    <t>PAINE</t>
  </si>
  <si>
    <t>7.2.1.8</t>
  </si>
  <si>
    <t>STUDY GROUP - HIGH THROUGHPUT</t>
  </si>
  <si>
    <t>ROSDAHL</t>
  </si>
  <si>
    <t>WI-FI ALLIANCE (WECA) MARKETING ACTIVITY</t>
  </si>
  <si>
    <t>802.19 COEXISTENCE TECHNICAL ADVISORY GROUP ACTIVITIES &amp; PLANS</t>
  </si>
  <si>
    <t>Recess for Dinner</t>
  </si>
  <si>
    <t>CHAIR - JOHN FAKATSELIS / VICE-CHAIR - DUNCAN KITCHIN</t>
  </si>
  <si>
    <t>To resolve LB#51 comments, generate a new version of the draft and work towards  submitting a recirculation  Ballot</t>
  </si>
  <si>
    <t>F MIC</t>
  </si>
  <si>
    <t>Floor Mics</t>
  </si>
  <si>
    <t>Vancouver, BC, Canada</t>
  </si>
  <si>
    <t>January 12-16, 2004</t>
  </si>
  <si>
    <t>802.11 MID-SESSION PLENARY AGENDA - Wednesday, May 14th, 2003 - 10:30 AM</t>
  </si>
  <si>
    <t>802.11 CLOSING PLENARY AGENDA - Friday, May 16th, 2003 - 08:00 AM</t>
  </si>
  <si>
    <t>3.1.1</t>
  </si>
  <si>
    <t>3.1.2</t>
  </si>
  <si>
    <t>3.1.3</t>
  </si>
  <si>
    <t>3.1.4</t>
  </si>
  <si>
    <t>3.1.5</t>
  </si>
  <si>
    <t>3.2.1</t>
  </si>
  <si>
    <t>3.2.2</t>
  </si>
  <si>
    <t>3.2.3</t>
  </si>
  <si>
    <t>3.2.4</t>
  </si>
  <si>
    <t>3.2.5</t>
  </si>
  <si>
    <t>3.2.6</t>
  </si>
  <si>
    <t>3.2.7</t>
  </si>
  <si>
    <t>NEXT MEETING: July 20th-25th, 2003, Hyatt Regency San Francisco, CA, USA - 80th Mtg - Plenary</t>
  </si>
  <si>
    <t>REVIEW AND APPROVE THE 802.11 MINUTES OF DFW (March 2003) MEETING</t>
  </si>
  <si>
    <t>ADJOURN JOINT 802.11 / 802.15 / 802.16 / 802.18 / 802.19 / 802.20 MEETING &amp; RECESS FOR WG / TAG PLENARIES / SUBGROUPS</t>
  </si>
  <si>
    <t>SEPTEMBER 2003 MEETING - September 14th-19th, Singapore, Singapore</t>
  </si>
  <si>
    <t>REVIEW 802.11, 802.15, 802.16, 802.18, 802.19, &amp; 802.20 OBJECTIVES, ACTIVITIES, &amp; PLANS FOR THIS SESSION</t>
  </si>
  <si>
    <t>802.11G RECIRCULATION BALLOT SUMMARY</t>
  </si>
  <si>
    <t>7.2.1.3.1</t>
  </si>
  <si>
    <t>WG TECHNICAL - STD. 802.11-1999 REAFFIRMATION</t>
  </si>
  <si>
    <t>STD. 802.11-1999 REAFFIRMATION BALLOT SUMMARY</t>
  </si>
  <si>
    <t>MARKS</t>
  </si>
  <si>
    <t>HEILE</t>
  </si>
  <si>
    <t>APPROVE OR MODIFY 802.15 WORKING GROUP AGENDA</t>
  </si>
  <si>
    <t>REVIEW AND APPROVE THE 802.15 MINUTES OF DFW (March 2003) MEETING</t>
  </si>
  <si>
    <t>802 WIRELESS - JOINT OPENING PLENARY</t>
  </si>
  <si>
    <t>BEGIN MEETINGS OF 802.11 WG, 802.16 WG, 802.15 WG, 802.18 TAG, 802.19 TAG &amp; 802.20 WG PLENARIES / SUBGROUPS</t>
  </si>
  <si>
    <t>7.2.3</t>
  </si>
  <si>
    <t>7.2.3.1</t>
  </si>
  <si>
    <t>7.2.3.1.1</t>
  </si>
  <si>
    <t>WIRELESS NETWORK AND SOFTWARE REPORT &amp; DISCUSSION</t>
  </si>
  <si>
    <t>7.2.1.11</t>
  </si>
  <si>
    <t>7.2.1.12</t>
  </si>
  <si>
    <t>7.2.1.13</t>
  </si>
  <si>
    <t>7.2.1.14</t>
  </si>
  <si>
    <t>7.2.2.3.1</t>
  </si>
  <si>
    <t>7.2.2.5</t>
  </si>
  <si>
    <t>7.2.2.6</t>
  </si>
  <si>
    <t>7.2.2.7</t>
  </si>
  <si>
    <t>JOINT 802.11, 802.15, 802.16,  802.18, 802.19 &amp; 802.20 OPENING SESSION MEETING - Monday, May 12, 2003 - 08:00 AM</t>
  </si>
  <si>
    <t>Last meeting summary</t>
  </si>
  <si>
    <t xml:space="preserve">   submission of  recirculation   ballot vote</t>
  </si>
  <si>
    <t>REVIEW IEEE/802 &amp; 802.11 POLICIES and RULES (IP, Voting, Robert's Rules, etc)</t>
  </si>
  <si>
    <t>Update on Teleconference Results</t>
  </si>
  <si>
    <t>Technical Vision and Architecture Presentations</t>
  </si>
  <si>
    <t>HT SG</t>
  </si>
  <si>
    <t>802.11 High Throughput Study Group</t>
  </si>
  <si>
    <t>NEW MEM ORIEN</t>
  </si>
  <si>
    <t>NEW MEM ORIE</t>
  </si>
  <si>
    <t>ALL CHAIRS / VICE-CHAIRS</t>
  </si>
  <si>
    <t>HT SG CLOSING REPORT &amp; NEXT MEETING OBJECTIVES</t>
  </si>
  <si>
    <t>4.2.10</t>
  </si>
  <si>
    <t>4.2.11</t>
  </si>
  <si>
    <t>802.19 COEXISTENCE TAG CLOSING REPORT &amp; NEXT MEETING OBJECTIVES</t>
  </si>
  <si>
    <t>802.19 COEXISTENCE TAG MOTIONS (If Required)</t>
  </si>
  <si>
    <t>5.1.10</t>
  </si>
  <si>
    <t>HT SG MOTIONS (If Required)</t>
  </si>
  <si>
    <t>6.1.10</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</si>
  <si>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</si>
  <si>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</si>
  <si>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</si>
  <si>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Recirculation ballot</t>
  </si>
  <si>
    <t>Recess for dinner</t>
  </si>
  <si>
    <t>HIGH THROUGHPUT STUDY GROUP AGENDA -  Monday, May 12, 2003 - 3:30 PM</t>
  </si>
  <si>
    <t>HIGH THROUGHPUT STUDY GROUP AGENDA -  Monday, May 12, 2003 - 7:00 PM</t>
  </si>
  <si>
    <t>Initial usage models envisioned include hot-spot, enterprise and residential; others may be included</t>
  </si>
  <si>
    <t>TASK GROUP H AGENDA - Tuesday, May 13th, 2003 - 3:30 PM</t>
  </si>
  <si>
    <t>TASK GROUP H AGENDA - Wednesday, May 14th, 2003 - 3:30 PM</t>
  </si>
  <si>
    <t>Reports and/or discussion with other 802Wireless groups</t>
  </si>
  <si>
    <t>Reports from .11/.15 industry groups (WiFi Alliance, WiMedia, Zigbee, BT Sig)</t>
  </si>
  <si>
    <t>802.16 Wireless MAN + WiMax</t>
  </si>
  <si>
    <t>802.18 Radio Regulatory TAG</t>
  </si>
  <si>
    <t>802.19 Coexistence TAG</t>
  </si>
  <si>
    <t xml:space="preserve">802.20 Mobile Broadband Wireless Access </t>
  </si>
  <si>
    <t>802 Handoff Executive Committee Study Group</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</si>
  <si>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</si>
  <si>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Task Group l</t>
  </si>
  <si>
    <t>TGl</t>
  </si>
  <si>
    <t>TGj</t>
  </si>
  <si>
    <t>N/A</t>
  </si>
  <si>
    <t>Task Group m</t>
  </si>
  <si>
    <t>TGm</t>
  </si>
  <si>
    <t>Maintenance of technical and editorial corrections to the 802.11-1999 (reaff. 2003) Wireless LAN Medium Access Control (MAC) and Physical Layer (PHY) specifications standard</t>
  </si>
  <si>
    <t>Maintenance of the IEEE 802.11-1999 (reaff. 2003) standard</t>
  </si>
  <si>
    <t>Initial meeting March 2003 (Subject to SEC approval of the Task Group PAR)</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</si>
  <si>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</si>
  <si>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TGK</t>
  </si>
  <si>
    <t>Task Group K (Radio Resource Measurements)</t>
  </si>
  <si>
    <t>TGJ</t>
  </si>
  <si>
    <t>Task Group J (4.9 - 5 GHz Operation in Japan)</t>
  </si>
  <si>
    <t xml:space="preserve"> TASK GROUP J OBJECTIVES FOR THIS SESSION</t>
  </si>
  <si>
    <t>802.11 - 4.9 - 5 GHz Operation in Japan</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</si>
  <si>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</si>
  <si>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</si>
  <si>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</si>
  <si>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</si>
  <si>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</si>
  <si>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</si>
  <si>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COLE</t>
  </si>
  <si>
    <t>TASK GROUP / STUDY GROUP / STANDING COMMITTEE REPORTS</t>
  </si>
  <si>
    <t>802.11 - MAC Enhancements - QoS</t>
  </si>
  <si>
    <t>802.11 - Inter-Access Point Protocol</t>
  </si>
  <si>
    <t>802.11 - 802.11b Data Rates &gt;20 Mbit/s</t>
  </si>
  <si>
    <t>802.11 - Spectrum Managed 802.11a</t>
  </si>
  <si>
    <t>802.11 - Enhanced Security Mechanisms</t>
  </si>
  <si>
    <t>802.11 - Wireless LANs Next Generation</t>
  </si>
  <si>
    <t>802.11 - High Throughput</t>
  </si>
  <si>
    <t>TASK GROUP M OBJECTIVES FOR THIS SESSION</t>
  </si>
  <si>
    <t>CHAIR - BOB O'HARA</t>
  </si>
  <si>
    <t>802.11 - Standard Maintenance</t>
  </si>
  <si>
    <t>CHAIR - SHEUNG LI</t>
  </si>
  <si>
    <t>The graphic below describes the session of the IEEE P802.11 WG in graphic format.</t>
  </si>
  <si>
    <t>TGM</t>
  </si>
  <si>
    <t>Task Group M (802.11 Standard Maintenance)</t>
  </si>
  <si>
    <t>Task Group "Letter - L" will not be used by the IEEE 802.11 Working Group for inclusion into the published standard or amendment</t>
  </si>
  <si>
    <t>All agenda items are General Orders, i.e. time is not fixed, unless otherwise noted</t>
  </si>
  <si>
    <t>802.11 - Radio Resource Measurements</t>
  </si>
  <si>
    <t>HT STUDY GROUP OBJECTIVES FOR THIS SESSION</t>
  </si>
  <si>
    <t>802.11 - Publicity</t>
  </si>
  <si>
    <t>CHAIR - STUART J. KERRY / 1ST VICE-CHAIR - AL PETRICK / 2ND VICE-CHAIR - HARRY WORSTELL / SECRETARY - TIM GODFREY</t>
  </si>
  <si>
    <t>CHAIR - STUART J. KERRY /1ST VICE-CHAIR - AL PETRICK /2ND VICE-CHAIR - HARRY WORSTELL /SECRETARY - TIM GODFREY</t>
  </si>
  <si>
    <t>802.11 - Radio Resource Measurement</t>
  </si>
  <si>
    <t>Technical Presentations</t>
  </si>
  <si>
    <t>Resume Meeting</t>
  </si>
  <si>
    <t>O'HARA</t>
  </si>
  <si>
    <t>802.11g SESSION CALLED TO ORDER</t>
  </si>
  <si>
    <t>Shoemake</t>
  </si>
  <si>
    <t xml:space="preserve">  - Review of 802.11g History</t>
  </si>
  <si>
    <t xml:space="preserve">  - Sponsor Ballot Resolution Procedure</t>
  </si>
  <si>
    <t xml:space="preserve">  - State of the Draft</t>
  </si>
  <si>
    <t xml:space="preserve">  - Review of 802.11g Schedule</t>
  </si>
  <si>
    <t>REVIEW AND APPROVE MINUTES</t>
  </si>
  <si>
    <t>4.1</t>
  </si>
  <si>
    <t>6</t>
  </si>
  <si>
    <t>7</t>
  </si>
  <si>
    <t>RECESS FOR DAY</t>
  </si>
  <si>
    <t>RECESS FOR LUNCH</t>
  </si>
  <si>
    <t>RECESS</t>
  </si>
  <si>
    <t>NEW OR UNFINISHED BUSINESS</t>
  </si>
  <si>
    <t>ADJOURN SESSION</t>
  </si>
  <si>
    <t>All agenda items are General Orders, i.e.time is not fixed, unless otherwise noted</t>
  </si>
  <si>
    <t>All agenda items are general orders unless marked as special orders.  (Times are guidelines unless marked as special orders.)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</si>
</sst>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0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b/>
      <sz val="16"/>
      <color indexed="23"/>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9"/>
      <color indexed="9"/>
      <name val="Arial"/>
      <family val="2"/>
    </font>
    <font>
      <b/>
      <sz val="10"/>
      <color indexed="13"/>
      <name val="Arial"/>
      <family val="2"/>
    </font>
    <font>
      <b/>
      <sz val="12"/>
      <color indexed="10"/>
      <name val="Arial"/>
      <family val="2"/>
    </font>
    <font>
      <b/>
      <sz val="2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2"/>
      <color indexed="8"/>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8"/>
      <name val="Arial"/>
      <family val="2"/>
    </font>
    <font>
      <b/>
      <sz val="26"/>
      <name val="Arial"/>
      <family val="2"/>
    </font>
    <font>
      <b/>
      <u val="single"/>
      <sz val="16"/>
      <color indexed="23"/>
      <name val="Arial"/>
      <family val="2"/>
    </font>
    <font>
      <b/>
      <sz val="24"/>
      <color indexed="23"/>
      <name val="Arial"/>
      <family val="2"/>
    </font>
    <font>
      <b/>
      <sz val="18"/>
      <color indexed="23"/>
      <name val="Arial"/>
      <family val="2"/>
    </font>
    <font>
      <b/>
      <sz val="18"/>
      <color indexed="12"/>
      <name val="Arial"/>
      <family val="2"/>
    </font>
    <font>
      <b/>
      <sz val="14"/>
      <color indexed="42"/>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12"/>
      <name val="Arial"/>
      <family val="2"/>
    </font>
    <font>
      <b/>
      <sz val="14"/>
      <color indexed="8"/>
      <name val="Arial"/>
      <family val="2"/>
    </font>
    <font>
      <b/>
      <sz val="14"/>
      <color indexed="23"/>
      <name val="Arial"/>
      <family val="2"/>
    </font>
    <font>
      <b/>
      <sz val="14"/>
      <color indexed="54"/>
      <name val="Arial"/>
      <family val="2"/>
    </font>
    <font>
      <b/>
      <sz val="14"/>
      <color indexed="17"/>
      <name val="Arial"/>
      <family val="2"/>
    </font>
    <font>
      <b/>
      <sz val="14"/>
      <color indexed="13"/>
      <name val="Arial"/>
      <family val="2"/>
    </font>
    <font>
      <b/>
      <sz val="14"/>
      <color indexed="61"/>
      <name val="Arial"/>
      <family val="2"/>
    </font>
    <font>
      <b/>
      <sz val="14"/>
      <color indexed="14"/>
      <name val="Arial"/>
      <family val="2"/>
    </font>
    <font>
      <b/>
      <sz val="10"/>
      <color indexed="12"/>
      <name val="Arial"/>
      <family val="2"/>
    </font>
    <font>
      <sz val="10"/>
      <color indexed="12"/>
      <name val="Arial"/>
      <family val="2"/>
    </font>
    <font>
      <b/>
      <sz val="100"/>
      <name val="Arial"/>
      <family val="2"/>
    </font>
    <font>
      <i/>
      <sz val="10"/>
      <name val="Arial"/>
      <family val="0"/>
    </font>
    <font>
      <b/>
      <sz val="8"/>
      <color indexed="23"/>
      <name val="Arial"/>
      <family val="2"/>
    </font>
    <font>
      <b/>
      <sz val="10"/>
      <name val="Times New Roman"/>
      <family val="1"/>
    </font>
    <font>
      <b/>
      <u val="single"/>
      <sz val="12"/>
      <color indexed="10"/>
      <name val="Times New Roman"/>
      <family val="1"/>
    </font>
    <font>
      <b/>
      <sz val="12"/>
      <color indexed="9"/>
      <name val="Times New Roman"/>
      <family val="1"/>
    </font>
    <font>
      <b/>
      <sz val="12"/>
      <color indexed="8"/>
      <name val="Times New Roman"/>
      <family val="1"/>
    </font>
    <font>
      <b/>
      <sz val="36"/>
      <color indexed="9"/>
      <name val="Arial"/>
      <family val="2"/>
    </font>
    <font>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3"/>
      <name val="Arial"/>
      <family val="0"/>
    </font>
    <font>
      <b/>
      <sz val="12"/>
      <color indexed="43"/>
      <name val="Arial"/>
      <family val="0"/>
    </font>
    <font>
      <sz val="10"/>
      <color indexed="43"/>
      <name val="Arial"/>
      <family val="0"/>
    </font>
    <font>
      <sz val="28"/>
      <color indexed="21"/>
      <name val="Arial"/>
      <family val="2"/>
    </font>
    <font>
      <i/>
      <u val="single"/>
      <sz val="10"/>
      <color indexed="12"/>
      <name val="Arial"/>
      <family val="2"/>
    </font>
    <font>
      <i/>
      <sz val="10"/>
      <color indexed="12"/>
      <name val="Arial"/>
      <family val="2"/>
    </font>
    <font>
      <b/>
      <i/>
      <sz val="10"/>
      <color indexed="12"/>
      <name val="Arial"/>
      <family val="2"/>
    </font>
    <font>
      <sz val="19"/>
      <name val="Arial"/>
      <family val="0"/>
    </font>
    <font>
      <b/>
      <sz val="19"/>
      <name val="Arial"/>
      <family val="2"/>
    </font>
    <font>
      <b/>
      <sz val="26.25"/>
      <name val="Arial"/>
      <family val="2"/>
    </font>
    <font>
      <b/>
      <u val="single"/>
      <sz val="12"/>
      <color indexed="10"/>
      <name val="Arial"/>
      <family val="2"/>
    </font>
    <font>
      <b/>
      <sz val="13"/>
      <color indexed="9"/>
      <name val="Arial"/>
      <family val="2"/>
    </font>
    <font>
      <b/>
      <sz val="10"/>
      <name val="Tahoma"/>
      <family val="2"/>
    </font>
    <font>
      <sz val="7.5"/>
      <color indexed="8"/>
      <name val="Arial"/>
      <family val="2"/>
    </font>
    <font>
      <sz val="10"/>
      <color indexed="63"/>
      <name val="Arial"/>
      <family val="0"/>
    </font>
    <font>
      <b/>
      <sz val="10"/>
      <color indexed="63"/>
      <name val="Arial"/>
      <family val="2"/>
    </font>
    <font>
      <b/>
      <sz val="10"/>
      <color indexed="8"/>
      <name val="Times New Roman"/>
      <family val="1"/>
    </font>
    <font>
      <i/>
      <sz val="10"/>
      <color indexed="56"/>
      <name val="Arial"/>
      <family val="2"/>
    </font>
    <font>
      <b/>
      <sz val="10"/>
      <color indexed="9"/>
      <name val="Times New Roman"/>
      <family val="1"/>
    </font>
  </fonts>
  <fills count="31">
    <fill>
      <patternFill/>
    </fill>
    <fill>
      <patternFill patternType="gray125"/>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16"/>
        <bgColor indexed="64"/>
      </patternFill>
    </fill>
    <fill>
      <patternFill patternType="solid">
        <fgColor indexed="54"/>
        <bgColor indexed="64"/>
      </patternFill>
    </fill>
    <fill>
      <patternFill patternType="solid">
        <fgColor indexed="12"/>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14"/>
        <bgColor indexed="64"/>
      </patternFill>
    </fill>
    <fill>
      <patternFill patternType="solid">
        <fgColor indexed="11"/>
        <bgColor indexed="64"/>
      </patternFill>
    </fill>
    <fill>
      <patternFill patternType="solid">
        <fgColor indexed="55"/>
        <bgColor indexed="64"/>
      </patternFill>
    </fill>
    <fill>
      <patternFill patternType="solid">
        <fgColor indexed="60"/>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23"/>
        <bgColor indexed="64"/>
      </patternFill>
    </fill>
  </fills>
  <borders count="63">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thin"/>
      <right style="medium"/>
      <top style="thin"/>
      <bottom style="thin"/>
    </border>
    <border>
      <left style="medium"/>
      <right>
        <color indexed="63"/>
      </right>
      <top style="medium"/>
      <bottom>
        <color indexed="63"/>
      </bottom>
    </border>
    <border>
      <left style="medium"/>
      <right style="thin"/>
      <top style="thin"/>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style="medium"/>
      <right style="thin"/>
      <top style="thin"/>
      <bottom>
        <color indexed="63"/>
      </bottom>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color indexed="63"/>
      </right>
      <top style="medium"/>
      <bottom style="mediu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5">
    <xf numFmtId="0" fontId="0" fillId="0" borderId="0">
      <alignment/>
      <protection/>
    </xf>
    <xf numFmtId="0" fontId="0"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7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733">
    <xf numFmtId="0" fontId="0" fillId="0" borderId="0" xfId="0" applyAlignment="1">
      <alignment/>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7" fillId="3" borderId="0" xfId="0" applyFont="1" applyFill="1" applyAlignment="1">
      <alignment horizontal="center" vertical="top" wrapText="1"/>
    </xf>
    <xf numFmtId="0" fontId="18" fillId="4" borderId="1" xfId="0"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4" borderId="3" xfId="0" applyFont="1" applyFill="1" applyBorder="1" applyAlignment="1">
      <alignment horizontal="center" vertical="top" wrapText="1"/>
    </xf>
    <xf numFmtId="0" fontId="18" fillId="4" borderId="4" xfId="0" applyFont="1" applyFill="1" applyBorder="1" applyAlignment="1">
      <alignment vertical="top" wrapText="1"/>
    </xf>
    <xf numFmtId="0" fontId="18" fillId="4" borderId="5" xfId="0" applyFont="1" applyFill="1" applyBorder="1" applyAlignment="1">
      <alignment vertical="top" wrapText="1"/>
    </xf>
    <xf numFmtId="0" fontId="18" fillId="4" borderId="6" xfId="0" applyFont="1" applyFill="1" applyBorder="1" applyAlignment="1">
      <alignment vertical="top" wrapText="1"/>
    </xf>
    <xf numFmtId="0" fontId="18" fillId="4" borderId="7" xfId="0" applyFont="1" applyFill="1" applyBorder="1" applyAlignment="1">
      <alignment vertical="top" wrapText="1"/>
    </xf>
    <xf numFmtId="0" fontId="0" fillId="4" borderId="2" xfId="0" applyFill="1" applyBorder="1" applyAlignment="1">
      <alignment horizontal="center" vertical="top" wrapText="1"/>
    </xf>
    <xf numFmtId="0" fontId="0" fillId="4" borderId="5" xfId="0" applyFill="1" applyBorder="1" applyAlignment="1">
      <alignment vertical="top" wrapText="1"/>
    </xf>
    <xf numFmtId="0" fontId="0" fillId="4" borderId="1" xfId="0" applyFill="1" applyBorder="1" applyAlignment="1">
      <alignment horizontal="center" vertical="top" wrapText="1"/>
    </xf>
    <xf numFmtId="0" fontId="0" fillId="4" borderId="7" xfId="0" applyFill="1" applyBorder="1" applyAlignment="1">
      <alignment vertical="top" wrapText="1"/>
    </xf>
    <xf numFmtId="0" fontId="18" fillId="4" borderId="1" xfId="0" applyFont="1" applyFill="1" applyBorder="1" applyAlignment="1">
      <alignment vertical="top" wrapText="1"/>
    </xf>
    <xf numFmtId="164" fontId="0" fillId="5" borderId="0" xfId="22" applyFont="1" applyFill="1" applyBorder="1" applyAlignment="1">
      <alignment horizontal="left" vertical="center"/>
      <protection/>
    </xf>
    <xf numFmtId="164" fontId="27" fillId="6" borderId="0" xfId="22" applyFont="1" applyFill="1" applyBorder="1" applyAlignment="1">
      <alignment horizontal="left" vertical="center"/>
      <protection/>
    </xf>
    <xf numFmtId="164" fontId="0" fillId="6" borderId="0" xfId="22" applyFont="1" applyFill="1" applyBorder="1" applyAlignment="1">
      <alignment horizontal="left" vertical="center"/>
      <protection/>
    </xf>
    <xf numFmtId="0" fontId="0" fillId="4" borderId="0" xfId="0" applyFont="1" applyFill="1" applyBorder="1" applyAlignment="1">
      <alignment horizontal="left" vertical="center"/>
    </xf>
    <xf numFmtId="0" fontId="19" fillId="4" borderId="0" xfId="0" applyNumberFormat="1" applyFont="1" applyFill="1" applyBorder="1" applyAlignment="1" applyProtection="1">
      <alignment horizontal="left" vertical="center"/>
      <protection/>
    </xf>
    <xf numFmtId="0" fontId="27" fillId="4" borderId="0" xfId="0" applyFont="1" applyFill="1" applyBorder="1" applyAlignment="1">
      <alignment horizontal="left" vertical="center"/>
    </xf>
    <xf numFmtId="164" fontId="19" fillId="4" borderId="0" xfId="0" applyNumberFormat="1" applyFont="1" applyFill="1" applyBorder="1" applyAlignment="1" applyProtection="1">
      <alignment horizontal="left" vertical="center" indent="2"/>
      <protection/>
    </xf>
    <xf numFmtId="164" fontId="19" fillId="4" borderId="0" xfId="0" applyNumberFormat="1" applyFont="1" applyFill="1" applyBorder="1" applyAlignment="1" applyProtection="1">
      <alignment horizontal="left" vertical="center"/>
      <protection/>
    </xf>
    <xf numFmtId="164" fontId="19"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19" fillId="4" borderId="0" xfId="22" applyNumberFormat="1" applyFont="1" applyFill="1" applyBorder="1" applyAlignment="1" applyProtection="1" quotePrefix="1">
      <alignment horizontal="left" vertical="center"/>
      <protection/>
    </xf>
    <xf numFmtId="164" fontId="19" fillId="4" borderId="0" xfId="22" applyNumberFormat="1" applyFont="1" applyFill="1" applyBorder="1" applyAlignment="1" applyProtection="1">
      <alignment horizontal="left" vertical="center"/>
      <protection/>
    </xf>
    <xf numFmtId="164" fontId="27" fillId="4" borderId="0" xfId="22" applyFont="1" applyFill="1" applyBorder="1" applyAlignment="1">
      <alignment horizontal="left" vertical="center"/>
      <protection/>
    </xf>
    <xf numFmtId="164" fontId="27" fillId="4" borderId="0" xfId="22" applyNumberFormat="1" applyFont="1" applyFill="1" applyBorder="1" applyAlignment="1" applyProtection="1">
      <alignment horizontal="left" vertical="center"/>
      <protection/>
    </xf>
    <xf numFmtId="164" fontId="19" fillId="4" borderId="0" xfId="22" applyNumberFormat="1" applyFont="1" applyFill="1" applyBorder="1" applyAlignment="1" applyProtection="1">
      <alignment horizontal="left" vertical="center" indent="2"/>
      <protection/>
    </xf>
    <xf numFmtId="0" fontId="19" fillId="4" borderId="0" xfId="22" applyNumberFormat="1" applyFont="1" applyFill="1" applyBorder="1" applyAlignment="1" applyProtection="1">
      <alignment horizontal="left" vertical="center"/>
      <protection/>
    </xf>
    <xf numFmtId="164" fontId="19" fillId="4" borderId="0" xfId="0" applyNumberFormat="1" applyFont="1" applyFill="1" applyBorder="1" applyAlignment="1" applyProtection="1">
      <alignment horizontal="left" vertical="center" indent="6"/>
      <protection/>
    </xf>
    <xf numFmtId="0" fontId="27" fillId="4" borderId="0" xfId="0" applyFont="1" applyFill="1" applyBorder="1" applyAlignment="1">
      <alignment horizontal="left" vertical="center" indent="6"/>
    </xf>
    <xf numFmtId="0" fontId="19" fillId="4" borderId="0" xfId="23" applyNumberFormat="1" applyFont="1" applyFill="1" applyBorder="1" applyAlignment="1" applyProtection="1">
      <alignment horizontal="left" vertical="center"/>
      <protection/>
    </xf>
    <xf numFmtId="164" fontId="19" fillId="7" borderId="0" xfId="23" applyNumberFormat="1" applyFont="1" applyFill="1" applyBorder="1" applyAlignment="1" applyProtection="1">
      <alignment horizontal="left" vertical="center"/>
      <protection/>
    </xf>
    <xf numFmtId="164" fontId="18" fillId="7" borderId="0" xfId="22" applyFont="1" applyFill="1" applyBorder="1" applyAlignment="1">
      <alignment horizontal="left" vertical="center"/>
      <protection/>
    </xf>
    <xf numFmtId="164" fontId="19" fillId="4" borderId="0" xfId="23" applyNumberFormat="1" applyFont="1" applyFill="1" applyBorder="1" applyAlignment="1" applyProtection="1">
      <alignment horizontal="left" vertical="center"/>
      <protection/>
    </xf>
    <xf numFmtId="164" fontId="29" fillId="4" borderId="0" xfId="23" applyFont="1" applyFill="1" applyBorder="1" applyAlignment="1">
      <alignment horizontal="left" vertical="center"/>
      <protection/>
    </xf>
    <xf numFmtId="164" fontId="19" fillId="4" borderId="0" xfId="23" applyFont="1" applyFill="1" applyBorder="1" applyAlignment="1">
      <alignment horizontal="left" vertical="center"/>
      <protection/>
    </xf>
    <xf numFmtId="164" fontId="18" fillId="4" borderId="0" xfId="22" applyFont="1" applyFill="1" applyBorder="1" applyAlignment="1">
      <alignment horizontal="left" vertical="center"/>
      <protection/>
    </xf>
    <xf numFmtId="0" fontId="19" fillId="4" borderId="0" xfId="22" applyNumberFormat="1" applyFont="1" applyFill="1" applyBorder="1" applyAlignment="1">
      <alignment horizontal="left" vertical="center"/>
      <protection/>
    </xf>
    <xf numFmtId="0" fontId="19" fillId="7"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7" fillId="4" borderId="0" xfId="23" applyNumberFormat="1" applyFont="1" applyFill="1" applyBorder="1" applyAlignment="1" applyProtection="1">
      <alignment horizontal="left" vertical="center"/>
      <protection/>
    </xf>
    <xf numFmtId="164" fontId="9" fillId="7" borderId="0" xfId="23" applyFont="1" applyFill="1" applyBorder="1" applyAlignment="1">
      <alignment horizontal="left" vertical="center"/>
      <protection/>
    </xf>
    <xf numFmtId="164" fontId="27" fillId="4" borderId="0" xfId="23" applyFont="1" applyFill="1" applyBorder="1" applyAlignment="1">
      <alignment horizontal="left" vertical="center"/>
      <protection/>
    </xf>
    <xf numFmtId="0" fontId="27" fillId="4" borderId="0" xfId="23" applyNumberFormat="1" applyFont="1" applyFill="1" applyBorder="1" applyAlignment="1" applyProtection="1">
      <alignment horizontal="left" vertical="center"/>
      <protection/>
    </xf>
    <xf numFmtId="0" fontId="27" fillId="7" borderId="0" xfId="23" applyNumberFormat="1" applyFont="1" applyFill="1" applyBorder="1" applyAlignment="1" applyProtection="1">
      <alignment horizontal="left" vertical="center"/>
      <protection/>
    </xf>
    <xf numFmtId="0" fontId="19" fillId="4" borderId="0" xfId="23" applyNumberFormat="1" applyFont="1" applyFill="1" applyBorder="1" applyAlignment="1" applyProtection="1" quotePrefix="1">
      <alignment horizontal="left" vertical="center"/>
      <protection/>
    </xf>
    <xf numFmtId="0" fontId="27" fillId="4" borderId="0" xfId="23" applyNumberFormat="1" applyFont="1" applyFill="1" applyBorder="1" applyAlignment="1" applyProtection="1" quotePrefix="1">
      <alignment horizontal="left" vertical="center"/>
      <protection/>
    </xf>
    <xf numFmtId="164" fontId="30" fillId="6" borderId="0" xfId="23" applyFont="1" applyFill="1" applyBorder="1" applyAlignment="1">
      <alignment horizontal="center" vertical="center"/>
      <protection/>
    </xf>
    <xf numFmtId="164" fontId="9" fillId="6" borderId="0" xfId="23" applyFont="1" applyFill="1" applyBorder="1" applyAlignment="1">
      <alignment horizontal="left" vertical="center"/>
      <protection/>
    </xf>
    <xf numFmtId="164" fontId="30" fillId="6" borderId="0" xfId="23" applyFont="1" applyFill="1" applyBorder="1" applyAlignment="1">
      <alignment horizontal="left" vertical="center"/>
      <protection/>
    </xf>
    <xf numFmtId="0" fontId="16" fillId="6" borderId="0" xfId="23" applyNumberFormat="1" applyFont="1" applyFill="1" applyBorder="1" applyAlignment="1" applyProtection="1">
      <alignment horizontal="left" vertical="center"/>
      <protection/>
    </xf>
    <xf numFmtId="164" fontId="16" fillId="6" borderId="0" xfId="23" applyNumberFormat="1" applyFont="1" applyFill="1" applyBorder="1" applyAlignment="1" applyProtection="1">
      <alignment horizontal="left" vertical="center"/>
      <protection/>
    </xf>
    <xf numFmtId="164" fontId="16" fillId="6"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5" borderId="8" xfId="22" applyFont="1" applyFill="1" applyBorder="1" applyAlignment="1">
      <alignment horizontal="left" vertical="center"/>
      <protection/>
    </xf>
    <xf numFmtId="164" fontId="0" fillId="5" borderId="9" xfId="22" applyFont="1" applyFill="1" applyBorder="1" applyAlignment="1">
      <alignment horizontal="left" vertical="center"/>
      <protection/>
    </xf>
    <xf numFmtId="164" fontId="0" fillId="5" borderId="10" xfId="22" applyFont="1" applyFill="1" applyBorder="1" applyAlignment="1">
      <alignment horizontal="left" vertical="center"/>
      <protection/>
    </xf>
    <xf numFmtId="164" fontId="0" fillId="6" borderId="10" xfId="22" applyFont="1" applyFill="1" applyBorder="1" applyAlignment="1">
      <alignment horizontal="left" vertical="center"/>
      <protection/>
    </xf>
    <xf numFmtId="164" fontId="9" fillId="6" borderId="10" xfId="23" applyFont="1" applyFill="1" applyBorder="1" applyAlignment="1">
      <alignment horizontal="left" vertical="center"/>
      <protection/>
    </xf>
    <xf numFmtId="164" fontId="9" fillId="6" borderId="11" xfId="23" applyFont="1" applyFill="1" applyBorder="1" applyAlignment="1">
      <alignment horizontal="left" vertical="center"/>
      <protection/>
    </xf>
    <xf numFmtId="164" fontId="30" fillId="6" borderId="12" xfId="23" applyFont="1" applyFill="1" applyBorder="1" applyAlignment="1">
      <alignment horizontal="left" vertical="center"/>
      <protection/>
    </xf>
    <xf numFmtId="0" fontId="30" fillId="6" borderId="12" xfId="23" applyNumberFormat="1" applyFont="1" applyFill="1" applyBorder="1" applyAlignment="1">
      <alignment horizontal="left" vertical="center"/>
      <protection/>
    </xf>
    <xf numFmtId="164" fontId="9" fillId="6" borderId="12" xfId="23" applyFont="1" applyFill="1" applyBorder="1" applyAlignment="1">
      <alignment horizontal="left" vertical="center"/>
      <protection/>
    </xf>
    <xf numFmtId="164" fontId="27" fillId="4" borderId="0" xfId="23" applyNumberFormat="1" applyFont="1" applyFill="1" applyBorder="1" applyAlignment="1" applyProtection="1">
      <alignment horizontal="center" vertical="center"/>
      <protection/>
    </xf>
    <xf numFmtId="168" fontId="27" fillId="4" borderId="0" xfId="23" applyNumberFormat="1" applyFont="1" applyFill="1" applyBorder="1" applyAlignment="1" applyProtection="1">
      <alignment horizontal="center" vertical="center"/>
      <protection/>
    </xf>
    <xf numFmtId="164" fontId="19" fillId="4" borderId="0" xfId="22" applyNumberFormat="1" applyFont="1" applyFill="1" applyBorder="1" applyAlignment="1" applyProtection="1">
      <alignment horizontal="center" vertical="center"/>
      <protection/>
    </xf>
    <xf numFmtId="164" fontId="27" fillId="4" borderId="0" xfId="22" applyNumberFormat="1" applyFont="1" applyFill="1" applyBorder="1" applyAlignment="1" applyProtection="1">
      <alignment horizontal="center" vertical="center"/>
      <protection/>
    </xf>
    <xf numFmtId="164" fontId="19" fillId="4" borderId="0" xfId="23" applyNumberFormat="1" applyFont="1" applyFill="1" applyBorder="1" applyAlignment="1" applyProtection="1">
      <alignment horizontal="center" vertical="center"/>
      <protection/>
    </xf>
    <xf numFmtId="164" fontId="27" fillId="4" borderId="0" xfId="23" applyFont="1" applyFill="1" applyBorder="1" applyAlignment="1">
      <alignment horizontal="center" vertical="center"/>
      <protection/>
    </xf>
    <xf numFmtId="164" fontId="27" fillId="7" borderId="0" xfId="23" applyNumberFormat="1" applyFont="1" applyFill="1" applyBorder="1" applyAlignment="1" applyProtection="1">
      <alignment horizontal="center" vertical="center"/>
      <protection/>
    </xf>
    <xf numFmtId="164" fontId="30" fillId="6" borderId="12"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27" fillId="4" borderId="0" xfId="0" applyNumberFormat="1" applyFont="1" applyFill="1" applyBorder="1" applyAlignment="1" applyProtection="1">
      <alignment horizontal="center" vertical="center"/>
      <protection/>
    </xf>
    <xf numFmtId="168" fontId="27" fillId="4" borderId="0" xfId="0" applyNumberFormat="1" applyFont="1" applyFill="1" applyBorder="1" applyAlignment="1" applyProtection="1">
      <alignment horizontal="center" vertical="center"/>
      <protection/>
    </xf>
    <xf numFmtId="164" fontId="27" fillId="4" borderId="0" xfId="22" applyFont="1" applyFill="1" applyBorder="1" applyAlignment="1">
      <alignment horizontal="center" vertical="center"/>
      <protection/>
    </xf>
    <xf numFmtId="168" fontId="19" fillId="4" borderId="0" xfId="23" applyNumberFormat="1" applyFont="1" applyFill="1" applyBorder="1" applyAlignment="1" applyProtection="1">
      <alignment horizontal="center" vertical="center"/>
      <protection/>
    </xf>
    <xf numFmtId="168" fontId="19" fillId="4" borderId="0" xfId="22" applyNumberFormat="1" applyFont="1" applyFill="1" applyBorder="1" applyAlignment="1" applyProtection="1">
      <alignment horizontal="center" vertical="center"/>
      <protection/>
    </xf>
    <xf numFmtId="168" fontId="27" fillId="7" borderId="0" xfId="23" applyNumberFormat="1" applyFont="1" applyFill="1" applyBorder="1" applyAlignment="1" applyProtection="1">
      <alignment horizontal="center" vertical="center"/>
      <protection/>
    </xf>
    <xf numFmtId="164" fontId="16" fillId="6" borderId="0" xfId="23" applyNumberFormat="1" applyFont="1" applyFill="1" applyBorder="1" applyAlignment="1" applyProtection="1">
      <alignment horizontal="center" vertical="center"/>
      <protection/>
    </xf>
    <xf numFmtId="168" fontId="16" fillId="6" borderId="0" xfId="23" applyNumberFormat="1" applyFont="1" applyFill="1" applyBorder="1" applyAlignment="1" applyProtection="1">
      <alignment horizontal="center" vertical="center"/>
      <protection/>
    </xf>
    <xf numFmtId="164" fontId="27" fillId="0" borderId="0" xfId="22" applyFont="1" applyBorder="1" applyAlignment="1">
      <alignment horizontal="center" vertical="center"/>
      <protection/>
    </xf>
    <xf numFmtId="164" fontId="35" fillId="6" borderId="13" xfId="23" applyNumberFormat="1" applyFont="1" applyFill="1" applyBorder="1" applyAlignment="1" applyProtection="1">
      <alignment horizontal="left" vertical="center"/>
      <protection/>
    </xf>
    <xf numFmtId="164" fontId="35" fillId="6" borderId="7" xfId="23" applyFont="1" applyFill="1" applyBorder="1" applyAlignment="1">
      <alignment horizontal="left" vertical="center"/>
      <protection/>
    </xf>
    <xf numFmtId="164" fontId="19" fillId="5" borderId="9" xfId="23" applyNumberFormat="1" applyFont="1" applyFill="1" applyBorder="1" applyAlignment="1" applyProtection="1">
      <alignment horizontal="left" vertical="center"/>
      <protection/>
    </xf>
    <xf numFmtId="164" fontId="19" fillId="5" borderId="4" xfId="23" applyFont="1" applyFill="1" applyBorder="1" applyAlignment="1">
      <alignment horizontal="left" vertical="center"/>
      <protection/>
    </xf>
    <xf numFmtId="164" fontId="19" fillId="5" borderId="0" xfId="23" applyNumberFormat="1" applyFont="1" applyFill="1" applyBorder="1" applyAlignment="1" applyProtection="1">
      <alignment horizontal="left" vertical="center"/>
      <protection/>
    </xf>
    <xf numFmtId="164" fontId="19" fillId="5" borderId="5" xfId="23" applyFont="1" applyFill="1" applyBorder="1" applyAlignment="1">
      <alignment horizontal="left" vertical="center"/>
      <protection/>
    </xf>
    <xf numFmtId="164" fontId="19" fillId="5" borderId="13" xfId="22" applyNumberFormat="1" applyFont="1" applyFill="1" applyBorder="1" applyAlignment="1" applyProtection="1">
      <alignment horizontal="left" vertical="center"/>
      <protection/>
    </xf>
    <xf numFmtId="164" fontId="19" fillId="5" borderId="7" xfId="23" applyFont="1" applyFill="1" applyBorder="1" applyAlignment="1">
      <alignment horizontal="left" vertical="center"/>
      <protection/>
    </xf>
    <xf numFmtId="0" fontId="30" fillId="6"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19" fillId="0" borderId="0" xfId="0" applyNumberFormat="1" applyFont="1" applyFill="1" applyBorder="1" applyAlignment="1" applyProtection="1">
      <alignment horizontal="left" vertical="center"/>
      <protection/>
    </xf>
    <xf numFmtId="0" fontId="27" fillId="0" borderId="0" xfId="0" applyFont="1" applyFill="1" applyBorder="1" applyAlignment="1">
      <alignment horizontal="left" vertical="center"/>
    </xf>
    <xf numFmtId="164" fontId="19" fillId="0" borderId="0" xfId="0" applyNumberFormat="1" applyFont="1" applyFill="1" applyBorder="1" applyAlignment="1" applyProtection="1">
      <alignment horizontal="left" vertical="center"/>
      <protection/>
    </xf>
    <xf numFmtId="164" fontId="27" fillId="0" borderId="0" xfId="0" applyNumberFormat="1" applyFont="1" applyFill="1" applyBorder="1" applyAlignment="1" applyProtection="1">
      <alignment horizontal="center" vertical="center"/>
      <protection/>
    </xf>
    <xf numFmtId="168" fontId="27" fillId="0" borderId="0" xfId="0" applyNumberFormat="1" applyFont="1" applyFill="1" applyBorder="1" applyAlignment="1" applyProtection="1">
      <alignment horizontal="center" vertical="center"/>
      <protection/>
    </xf>
    <xf numFmtId="164" fontId="0" fillId="0" borderId="0" xfId="22" applyFont="1" applyFill="1" applyBorder="1" applyAlignment="1">
      <alignment horizontal="left" vertical="center"/>
      <protection/>
    </xf>
    <xf numFmtId="164" fontId="19" fillId="0" borderId="0" xfId="22" applyNumberFormat="1" applyFont="1" applyFill="1" applyBorder="1" applyAlignment="1" applyProtection="1">
      <alignment horizontal="left" vertical="center"/>
      <protection/>
    </xf>
    <xf numFmtId="164" fontId="27" fillId="0" borderId="0" xfId="22" applyNumberFormat="1" applyFont="1" applyFill="1" applyBorder="1" applyAlignment="1" applyProtection="1">
      <alignment horizontal="center" vertical="center"/>
      <protection/>
    </xf>
    <xf numFmtId="0" fontId="1" fillId="2" borderId="14" xfId="0" applyFont="1" applyFill="1" applyBorder="1" applyAlignment="1">
      <alignment vertical="center"/>
    </xf>
    <xf numFmtId="0" fontId="1" fillId="2" borderId="15" xfId="0" applyFont="1" applyFill="1" applyBorder="1" applyAlignment="1">
      <alignment vertical="center"/>
    </xf>
    <xf numFmtId="0" fontId="38" fillId="2" borderId="16"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2" borderId="17" xfId="0" applyFont="1" applyFill="1" applyBorder="1" applyAlignment="1">
      <alignment vertical="center" wrapText="1"/>
    </xf>
    <xf numFmtId="0" fontId="38" fillId="2" borderId="18" xfId="0" applyFont="1" applyFill="1" applyBorder="1" applyAlignment="1">
      <alignment vertical="center" wrapText="1"/>
    </xf>
    <xf numFmtId="0" fontId="38" fillId="2" borderId="0" xfId="0" applyFont="1" applyFill="1" applyBorder="1" applyAlignment="1">
      <alignment vertical="center" wrapText="1"/>
    </xf>
    <xf numFmtId="0" fontId="38" fillId="2" borderId="19" xfId="0" applyFont="1" applyFill="1" applyBorder="1" applyAlignment="1">
      <alignment vertical="center" wrapText="1"/>
    </xf>
    <xf numFmtId="164" fontId="18" fillId="5" borderId="0" xfId="22" applyFont="1" applyFill="1" applyBorder="1" applyAlignment="1">
      <alignment horizontal="center" vertical="center"/>
      <protection/>
    </xf>
    <xf numFmtId="0" fontId="1" fillId="2" borderId="17" xfId="0" applyFont="1" applyFill="1" applyBorder="1" applyAlignment="1">
      <alignment vertical="center"/>
    </xf>
    <xf numFmtId="0" fontId="20" fillId="2" borderId="0" xfId="0" applyFont="1" applyFill="1" applyBorder="1" applyAlignment="1">
      <alignment horizontal="center" vertical="center"/>
    </xf>
    <xf numFmtId="164" fontId="18" fillId="5" borderId="0" xfId="22" applyFont="1" applyFill="1" applyBorder="1" applyAlignment="1">
      <alignment vertical="center"/>
      <protection/>
    </xf>
    <xf numFmtId="164" fontId="0" fillId="5" borderId="0" xfId="22" applyFont="1" applyFill="1" applyBorder="1" applyAlignment="1">
      <alignment horizontal="center" vertical="center"/>
      <protection/>
    </xf>
    <xf numFmtId="0" fontId="0" fillId="5" borderId="0" xfId="22" applyNumberFormat="1" applyFont="1" applyFill="1" applyBorder="1" applyAlignment="1">
      <alignment horizontal="left" vertical="center"/>
      <protection/>
    </xf>
    <xf numFmtId="164" fontId="27" fillId="5" borderId="0" xfId="22" applyFont="1" applyFill="1" applyBorder="1" applyAlignment="1">
      <alignment horizontal="center" vertical="center"/>
      <protection/>
    </xf>
    <xf numFmtId="0" fontId="0" fillId="2" borderId="0" xfId="0" applyFill="1" applyAlignment="1">
      <alignment/>
    </xf>
    <xf numFmtId="0" fontId="0" fillId="2" borderId="0" xfId="0" applyFill="1" applyBorder="1" applyAlignment="1">
      <alignment/>
    </xf>
    <xf numFmtId="0" fontId="27" fillId="8" borderId="2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8" borderId="2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6" fillId="0" borderId="0" xfId="0" applyFont="1" applyBorder="1" applyAlignment="1">
      <alignment vertical="center"/>
    </xf>
    <xf numFmtId="0" fontId="46"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3" fillId="8" borderId="22" xfId="0" applyFont="1" applyFill="1" applyBorder="1" applyAlignment="1">
      <alignment horizontal="center" vertical="center"/>
    </xf>
    <xf numFmtId="199" fontId="46" fillId="0" borderId="0" xfId="0" applyNumberFormat="1" applyFont="1" applyAlignment="1">
      <alignment vertical="center"/>
    </xf>
    <xf numFmtId="0" fontId="38" fillId="0" borderId="0" xfId="0" applyFont="1" applyFill="1" applyBorder="1" applyAlignment="1">
      <alignment vertical="center" wrapText="1"/>
    </xf>
    <xf numFmtId="0" fontId="38"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46" fillId="0" borderId="0" xfId="0" applyFont="1" applyAlignment="1">
      <alignment horizontal="right" vertical="center"/>
    </xf>
    <xf numFmtId="0" fontId="50" fillId="0" borderId="0" xfId="0" applyFont="1" applyFill="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46" fillId="0" borderId="0" xfId="0" applyNumberFormat="1" applyFont="1" applyAlignment="1">
      <alignment vertical="center"/>
    </xf>
    <xf numFmtId="171" fontId="10" fillId="0" borderId="0" xfId="0" applyNumberFormat="1" applyFont="1" applyFill="1" applyBorder="1" applyAlignment="1">
      <alignment vertical="center"/>
    </xf>
    <xf numFmtId="171" fontId="13" fillId="8" borderId="0" xfId="0" applyNumberFormat="1" applyFont="1" applyFill="1" applyBorder="1" applyAlignment="1">
      <alignment horizontal="center" vertical="center"/>
    </xf>
    <xf numFmtId="171" fontId="12" fillId="8" borderId="0" xfId="0" applyNumberFormat="1" applyFont="1" applyFill="1" applyBorder="1" applyAlignment="1">
      <alignment horizontal="center" vertical="center"/>
    </xf>
    <xf numFmtId="171" fontId="12" fillId="8" borderId="19"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0" fillId="4" borderId="1" xfId="0" applyFont="1" applyFill="1" applyBorder="1" applyAlignment="1">
      <alignment vertical="center"/>
    </xf>
    <xf numFmtId="0" fontId="10" fillId="4" borderId="23" xfId="0" applyFont="1" applyFill="1" applyBorder="1" applyAlignment="1">
      <alignment vertical="center"/>
    </xf>
    <xf numFmtId="0" fontId="10" fillId="4" borderId="1" xfId="0" applyFont="1" applyFill="1" applyBorder="1" applyAlignment="1">
      <alignment horizontal="left" vertical="center"/>
    </xf>
    <xf numFmtId="0" fontId="44" fillId="6" borderId="14" xfId="0" applyFont="1" applyFill="1" applyBorder="1" applyAlignment="1">
      <alignment vertical="center"/>
    </xf>
    <xf numFmtId="0" fontId="44" fillId="6" borderId="15" xfId="0" applyFont="1" applyFill="1" applyBorder="1" applyAlignment="1">
      <alignment vertical="center"/>
    </xf>
    <xf numFmtId="0" fontId="44" fillId="6" borderId="16" xfId="0" applyFont="1" applyFill="1" applyBorder="1" applyAlignment="1">
      <alignment vertical="center"/>
    </xf>
    <xf numFmtId="0" fontId="44" fillId="9" borderId="14" xfId="0" applyFont="1" applyFill="1" applyBorder="1" applyAlignment="1">
      <alignment vertical="center"/>
    </xf>
    <xf numFmtId="0" fontId="26" fillId="9" borderId="0" xfId="0" applyFont="1" applyFill="1" applyBorder="1" applyAlignment="1">
      <alignment vertical="center"/>
    </xf>
    <xf numFmtId="0" fontId="26" fillId="9" borderId="24" xfId="0" applyFont="1" applyFill="1" applyBorder="1" applyAlignment="1">
      <alignment vertical="center"/>
    </xf>
    <xf numFmtId="0" fontId="23" fillId="9" borderId="17" xfId="0" applyFont="1" applyFill="1" applyBorder="1" applyAlignment="1">
      <alignment vertical="center"/>
    </xf>
    <xf numFmtId="0" fontId="26" fillId="9" borderId="17" xfId="0" applyFont="1" applyFill="1" applyBorder="1" applyAlignment="1">
      <alignment vertical="center"/>
    </xf>
    <xf numFmtId="0" fontId="23" fillId="9" borderId="18" xfId="0" applyFont="1" applyFill="1" applyBorder="1" applyAlignment="1">
      <alignment vertical="center"/>
    </xf>
    <xf numFmtId="0" fontId="26" fillId="9" borderId="21" xfId="0" applyFont="1" applyFill="1" applyBorder="1" applyAlignment="1">
      <alignment vertical="center"/>
    </xf>
    <xf numFmtId="0" fontId="26" fillId="9" borderId="19" xfId="0" applyFont="1" applyFill="1" applyBorder="1" applyAlignment="1">
      <alignment vertical="center"/>
    </xf>
    <xf numFmtId="0" fontId="26" fillId="9" borderId="14" xfId="0" applyFont="1" applyFill="1" applyBorder="1" applyAlignment="1">
      <alignment vertical="center"/>
    </xf>
    <xf numFmtId="0" fontId="26" fillId="9" borderId="15" xfId="0" applyFont="1" applyFill="1" applyBorder="1" applyAlignment="1">
      <alignment vertical="center"/>
    </xf>
    <xf numFmtId="0" fontId="26" fillId="9" borderId="16" xfId="0" applyFont="1" applyFill="1" applyBorder="1" applyAlignment="1">
      <alignment vertical="center"/>
    </xf>
    <xf numFmtId="0" fontId="1" fillId="2" borderId="24" xfId="0" applyFont="1" applyFill="1" applyBorder="1" applyAlignment="1">
      <alignment vertical="center"/>
    </xf>
    <xf numFmtId="0" fontId="42" fillId="2" borderId="17" xfId="0" applyFont="1" applyFill="1" applyBorder="1" applyAlignment="1">
      <alignment horizontal="left" vertical="center"/>
    </xf>
    <xf numFmtId="0" fontId="42" fillId="2" borderId="17" xfId="0" applyFont="1" applyFill="1" applyBorder="1" applyAlignment="1">
      <alignment horizontal="center" vertical="center"/>
    </xf>
    <xf numFmtId="0" fontId="54" fillId="2" borderId="17" xfId="0" applyFont="1" applyFill="1" applyBorder="1" applyAlignment="1">
      <alignment horizontal="center" vertical="center"/>
    </xf>
    <xf numFmtId="0" fontId="54" fillId="2" borderId="18" xfId="0" applyFont="1" applyFill="1" applyBorder="1" applyAlignment="1">
      <alignment horizontal="center" vertical="center"/>
    </xf>
    <xf numFmtId="0" fontId="46" fillId="2" borderId="21" xfId="0" applyFont="1" applyFill="1" applyBorder="1" applyAlignment="1">
      <alignment vertical="center"/>
    </xf>
    <xf numFmtId="0" fontId="10" fillId="2" borderId="21" xfId="0" applyFont="1" applyFill="1" applyBorder="1" applyAlignment="1">
      <alignment vertical="center"/>
    </xf>
    <xf numFmtId="0" fontId="1" fillId="2" borderId="21" xfId="0" applyFont="1" applyFill="1" applyBorder="1" applyAlignment="1">
      <alignment vertical="center"/>
    </xf>
    <xf numFmtId="0" fontId="3" fillId="2" borderId="14" xfId="0" applyFont="1" applyFill="1" applyBorder="1" applyAlignment="1">
      <alignment vertical="center"/>
    </xf>
    <xf numFmtId="0" fontId="55" fillId="2" borderId="19" xfId="0" applyFont="1" applyFill="1" applyBorder="1" applyAlignment="1">
      <alignment vertical="center"/>
    </xf>
    <xf numFmtId="0" fontId="56" fillId="2" borderId="19" xfId="0" applyFont="1" applyFill="1" applyBorder="1" applyAlignment="1">
      <alignment vertical="center"/>
    </xf>
    <xf numFmtId="0" fontId="15" fillId="2" borderId="19" xfId="0" applyFont="1" applyFill="1" applyBorder="1" applyAlignment="1">
      <alignment vertical="center"/>
    </xf>
    <xf numFmtId="0" fontId="11" fillId="2" borderId="15" xfId="0" applyFont="1" applyFill="1" applyBorder="1" applyAlignment="1">
      <alignment vertical="center"/>
    </xf>
    <xf numFmtId="0" fontId="11" fillId="2" borderId="16" xfId="0" applyFont="1" applyFill="1" applyBorder="1" applyAlignment="1">
      <alignment vertical="center"/>
    </xf>
    <xf numFmtId="0" fontId="3" fillId="2" borderId="15" xfId="0" applyFont="1" applyFill="1" applyBorder="1" applyAlignment="1">
      <alignment vertical="center"/>
    </xf>
    <xf numFmtId="0" fontId="44" fillId="10" borderId="25" xfId="0" applyFont="1" applyFill="1" applyBorder="1" applyAlignment="1">
      <alignment horizontal="center" vertical="center"/>
    </xf>
    <xf numFmtId="0" fontId="44" fillId="10" borderId="1" xfId="0" applyFont="1" applyFill="1" applyBorder="1" applyAlignment="1">
      <alignment horizontal="center" vertical="center"/>
    </xf>
    <xf numFmtId="0" fontId="44" fillId="10" borderId="23" xfId="0" applyFont="1" applyFill="1" applyBorder="1" applyAlignment="1">
      <alignment horizontal="center" vertical="center"/>
    </xf>
    <xf numFmtId="0" fontId="44" fillId="11" borderId="25" xfId="0" applyFont="1" applyFill="1" applyBorder="1" applyAlignment="1">
      <alignment horizontal="center" vertical="center"/>
    </xf>
    <xf numFmtId="0" fontId="44" fillId="11" borderId="1" xfId="0" applyFont="1" applyFill="1" applyBorder="1" applyAlignment="1">
      <alignment horizontal="center" vertical="center"/>
    </xf>
    <xf numFmtId="0" fontId="44" fillId="12" borderId="25" xfId="0" applyFont="1" applyFill="1" applyBorder="1" applyAlignment="1">
      <alignment horizontal="center" vertical="center"/>
    </xf>
    <xf numFmtId="0" fontId="44" fillId="12" borderId="1" xfId="0" applyFont="1" applyFill="1" applyBorder="1" applyAlignment="1">
      <alignment horizontal="center" vertical="center"/>
    </xf>
    <xf numFmtId="0" fontId="44" fillId="12" borderId="23" xfId="0" applyFont="1" applyFill="1" applyBorder="1" applyAlignment="1">
      <alignment horizontal="center" vertical="center"/>
    </xf>
    <xf numFmtId="0" fontId="44" fillId="11" borderId="23" xfId="0" applyFont="1" applyFill="1" applyBorder="1" applyAlignment="1">
      <alignment horizontal="center" vertical="center"/>
    </xf>
    <xf numFmtId="0" fontId="44" fillId="13" borderId="25" xfId="0" applyFont="1" applyFill="1" applyBorder="1" applyAlignment="1">
      <alignment horizontal="center" vertical="center"/>
    </xf>
    <xf numFmtId="0" fontId="44" fillId="13" borderId="1" xfId="0" applyFont="1" applyFill="1" applyBorder="1" applyAlignment="1">
      <alignment horizontal="center" vertical="center"/>
    </xf>
    <xf numFmtId="0" fontId="44" fillId="3" borderId="25" xfId="0" applyFont="1" applyFill="1" applyBorder="1" applyAlignment="1">
      <alignment horizontal="center" vertical="center"/>
    </xf>
    <xf numFmtId="0" fontId="44" fillId="3" borderId="1" xfId="0" applyFont="1" applyFill="1" applyBorder="1" applyAlignment="1">
      <alignment horizontal="center" vertical="center"/>
    </xf>
    <xf numFmtId="0" fontId="44" fillId="3" borderId="23" xfId="0" applyFont="1" applyFill="1" applyBorder="1" applyAlignment="1">
      <alignment horizontal="center" vertical="center"/>
    </xf>
    <xf numFmtId="172" fontId="44" fillId="6" borderId="0" xfId="0" applyNumberFormat="1" applyFont="1" applyFill="1" applyBorder="1" applyAlignment="1">
      <alignment horizontal="center" vertical="center"/>
    </xf>
    <xf numFmtId="0" fontId="44" fillId="6" borderId="19" xfId="0" applyFont="1" applyFill="1" applyBorder="1" applyAlignment="1">
      <alignment vertical="center"/>
    </xf>
    <xf numFmtId="172" fontId="43" fillId="6" borderId="21" xfId="0" applyNumberFormat="1" applyFont="1" applyFill="1" applyBorder="1" applyAlignment="1">
      <alignment horizontal="center" vertical="center"/>
    </xf>
    <xf numFmtId="0" fontId="38" fillId="14" borderId="25" xfId="0" applyFont="1" applyFill="1" applyBorder="1" applyAlignment="1">
      <alignment horizontal="center" vertical="center"/>
    </xf>
    <xf numFmtId="0" fontId="38" fillId="14" borderId="1" xfId="0" applyFont="1" applyFill="1" applyBorder="1" applyAlignment="1">
      <alignment horizontal="center" vertical="center"/>
    </xf>
    <xf numFmtId="0" fontId="38" fillId="14" borderId="23" xfId="0" applyFont="1" applyFill="1" applyBorder="1" applyAlignment="1">
      <alignment horizontal="center" vertical="center"/>
    </xf>
    <xf numFmtId="0" fontId="7" fillId="4" borderId="0" xfId="23" applyNumberFormat="1" applyFont="1" applyFill="1" applyBorder="1" applyAlignment="1" applyProtection="1">
      <alignment horizontal="left" vertical="center"/>
      <protection/>
    </xf>
    <xf numFmtId="164" fontId="19" fillId="5" borderId="13" xfId="23" applyNumberFormat="1" applyFont="1" applyFill="1" applyBorder="1" applyAlignment="1" applyProtection="1">
      <alignment horizontal="left" vertical="center"/>
      <protection/>
    </xf>
    <xf numFmtId="164" fontId="19" fillId="5" borderId="6" xfId="23" applyFont="1" applyFill="1" applyBorder="1" applyAlignment="1">
      <alignment horizontal="left" vertical="center"/>
      <protection/>
    </xf>
    <xf numFmtId="0" fontId="38" fillId="2" borderId="21" xfId="0" applyFont="1" applyFill="1" applyBorder="1" applyAlignment="1">
      <alignment vertical="center"/>
    </xf>
    <xf numFmtId="0" fontId="1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19" xfId="0" applyFont="1" applyFill="1" applyBorder="1" applyAlignment="1">
      <alignment horizontal="center" vertical="center"/>
    </xf>
    <xf numFmtId="0" fontId="44" fillId="9" borderId="21" xfId="0" applyFont="1" applyFill="1" applyBorder="1" applyAlignment="1">
      <alignment vertical="center"/>
    </xf>
    <xf numFmtId="0" fontId="41" fillId="8" borderId="0" xfId="0" applyFont="1" applyFill="1" applyBorder="1" applyAlignment="1">
      <alignment horizontal="center" vertical="center"/>
    </xf>
    <xf numFmtId="164" fontId="7" fillId="4" borderId="0" xfId="23" applyNumberFormat="1" applyFont="1" applyFill="1" applyBorder="1" applyAlignment="1" applyProtection="1">
      <alignment horizontal="left" vertical="center"/>
      <protection/>
    </xf>
    <xf numFmtId="164" fontId="7" fillId="4" borderId="0" xfId="23" applyNumberFormat="1" applyFont="1" applyFill="1" applyBorder="1" applyAlignment="1" applyProtection="1">
      <alignment horizontal="center" vertical="center"/>
      <protection/>
    </xf>
    <xf numFmtId="168" fontId="7" fillId="4" borderId="0" xfId="23" applyNumberFormat="1" applyFont="1" applyFill="1" applyBorder="1" applyAlignment="1" applyProtection="1">
      <alignment horizontal="center" vertical="center"/>
      <protection/>
    </xf>
    <xf numFmtId="164" fontId="40" fillId="4" borderId="0" xfId="23" applyFont="1" applyFill="1" applyBorder="1" applyAlignment="1">
      <alignment horizontal="left" vertical="center"/>
      <protection/>
    </xf>
    <xf numFmtId="164" fontId="7" fillId="4" borderId="0" xfId="23" applyFont="1" applyFill="1" applyBorder="1" applyAlignment="1">
      <alignment horizontal="left" vertical="center"/>
      <protection/>
    </xf>
    <xf numFmtId="164" fontId="7" fillId="4" borderId="0" xfId="23" applyNumberFormat="1" applyFont="1" applyFill="1" applyBorder="1" applyAlignment="1" applyProtection="1">
      <alignment horizontal="left" vertical="center" indent="2"/>
      <protection/>
    </xf>
    <xf numFmtId="164" fontId="19" fillId="0" borderId="0" xfId="22" applyNumberFormat="1" applyFont="1" applyFill="1" applyBorder="1" applyAlignment="1" applyProtection="1">
      <alignment horizontal="left" vertical="center" indent="2"/>
      <protection/>
    </xf>
    <xf numFmtId="164" fontId="71" fillId="4" borderId="0" xfId="22" applyNumberFormat="1" applyFont="1" applyFill="1" applyBorder="1" applyAlignment="1" applyProtection="1" quotePrefix="1">
      <alignment horizontal="left" vertical="center"/>
      <protection/>
    </xf>
    <xf numFmtId="164" fontId="72" fillId="4" borderId="0" xfId="22" applyFont="1" applyFill="1" applyBorder="1" applyAlignment="1">
      <alignment horizontal="left" vertical="center"/>
      <protection/>
    </xf>
    <xf numFmtId="0" fontId="71" fillId="4" borderId="0" xfId="22" applyNumberFormat="1" applyFont="1" applyFill="1" applyBorder="1" applyAlignment="1" applyProtection="1">
      <alignment horizontal="left" vertical="center"/>
      <protection/>
    </xf>
    <xf numFmtId="164" fontId="71" fillId="4" borderId="0" xfId="22" applyNumberFormat="1" applyFont="1" applyFill="1" applyBorder="1" applyAlignment="1" applyProtection="1">
      <alignment horizontal="left" vertical="center"/>
      <protection/>
    </xf>
    <xf numFmtId="164" fontId="71" fillId="4" borderId="0" xfId="22" applyNumberFormat="1" applyFont="1" applyFill="1" applyBorder="1" applyAlignment="1" applyProtection="1">
      <alignment horizontal="center" vertical="center"/>
      <protection/>
    </xf>
    <xf numFmtId="168" fontId="71" fillId="4" borderId="0" xfId="22" applyNumberFormat="1" applyFont="1" applyFill="1" applyBorder="1" applyAlignment="1" applyProtection="1">
      <alignment horizontal="center" vertical="center"/>
      <protection/>
    </xf>
    <xf numFmtId="0" fontId="71" fillId="4" borderId="0" xfId="0" applyFont="1" applyFill="1" applyBorder="1" applyAlignment="1">
      <alignment horizontal="left" vertical="center"/>
    </xf>
    <xf numFmtId="0" fontId="72" fillId="4" borderId="0" xfId="0" applyFont="1" applyFill="1" applyAlignment="1">
      <alignment vertical="center"/>
    </xf>
    <xf numFmtId="164" fontId="72" fillId="4" borderId="0" xfId="22" applyFont="1" applyFill="1" applyAlignment="1">
      <alignment vertical="center"/>
      <protection/>
    </xf>
    <xf numFmtId="164" fontId="19" fillId="4" borderId="0" xfId="22" applyFont="1" applyFill="1" applyBorder="1" applyAlignment="1">
      <alignment horizontal="left" vertical="center"/>
      <protection/>
    </xf>
    <xf numFmtId="164" fontId="19" fillId="4" borderId="0" xfId="22" applyFont="1" applyFill="1" applyBorder="1" applyAlignment="1">
      <alignment horizontal="center" vertical="center"/>
      <protection/>
    </xf>
    <xf numFmtId="168" fontId="19" fillId="4" borderId="0" xfId="0" applyNumberFormat="1" applyFont="1" applyFill="1" applyBorder="1" applyAlignment="1" applyProtection="1">
      <alignment horizontal="center" vertical="center"/>
      <protection/>
    </xf>
    <xf numFmtId="164" fontId="18" fillId="4" borderId="0" xfId="23" applyFont="1" applyFill="1" applyBorder="1" applyAlignment="1">
      <alignment horizontal="left" vertical="center"/>
      <protection/>
    </xf>
    <xf numFmtId="168" fontId="7" fillId="4" borderId="0" xfId="0" applyNumberFormat="1" applyFont="1" applyFill="1" applyBorder="1" applyAlignment="1" applyProtection="1">
      <alignment horizontal="center" vertical="center"/>
      <protection/>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protection/>
    </xf>
    <xf numFmtId="164" fontId="71" fillId="4" borderId="0" xfId="0" applyNumberFormat="1" applyFont="1" applyFill="1" applyBorder="1" applyAlignment="1" applyProtection="1">
      <alignment horizontal="left" vertical="center"/>
      <protection/>
    </xf>
    <xf numFmtId="199" fontId="10" fillId="0" borderId="0" xfId="0" applyNumberFormat="1" applyFont="1" applyBorder="1" applyAlignment="1">
      <alignment horizontal="center" vertical="center"/>
    </xf>
    <xf numFmtId="199" fontId="12" fillId="3" borderId="26" xfId="0" applyNumberFormat="1" applyFont="1" applyFill="1" applyBorder="1" applyAlignment="1">
      <alignment horizontal="center" vertical="center"/>
    </xf>
    <xf numFmtId="199" fontId="12" fillId="3" borderId="27" xfId="0" applyNumberFormat="1" applyFont="1" applyFill="1" applyBorder="1" applyAlignment="1">
      <alignment horizontal="center" vertical="center"/>
    </xf>
    <xf numFmtId="199" fontId="13" fillId="3" borderId="28" xfId="0" applyNumberFormat="1" applyFont="1" applyFill="1" applyBorder="1" applyAlignment="1">
      <alignment horizontal="center" vertical="center"/>
    </xf>
    <xf numFmtId="199" fontId="13" fillId="3" borderId="29" xfId="0" applyNumberFormat="1" applyFont="1" applyFill="1" applyBorder="1" applyAlignment="1">
      <alignment horizontal="center" vertical="center"/>
    </xf>
    <xf numFmtId="199" fontId="13" fillId="3" borderId="30" xfId="0" applyNumberFormat="1" applyFont="1" applyFill="1" applyBorder="1" applyAlignment="1">
      <alignment horizontal="center" vertical="center"/>
    </xf>
    <xf numFmtId="199" fontId="12" fillId="3" borderId="26" xfId="0" applyNumberFormat="1" applyFont="1" applyFill="1" applyBorder="1" applyAlignment="1">
      <alignment horizontal="right" vertical="center"/>
    </xf>
    <xf numFmtId="199" fontId="10" fillId="0" borderId="0" xfId="0" applyNumberFormat="1" applyFont="1" applyAlignment="1">
      <alignment horizontal="center" vertical="center"/>
    </xf>
    <xf numFmtId="199" fontId="12" fillId="13" borderId="31" xfId="0" applyNumberFormat="1" applyFont="1" applyFill="1" applyBorder="1" applyAlignment="1">
      <alignment horizontal="center" vertical="center"/>
    </xf>
    <xf numFmtId="199" fontId="12" fillId="13" borderId="32" xfId="0" applyNumberFormat="1" applyFont="1" applyFill="1" applyBorder="1" applyAlignment="1">
      <alignment horizontal="center" vertical="center"/>
    </xf>
    <xf numFmtId="199" fontId="13" fillId="13" borderId="25" xfId="0" applyNumberFormat="1" applyFont="1" applyFill="1" applyBorder="1" applyAlignment="1">
      <alignment horizontal="center" vertical="center"/>
    </xf>
    <xf numFmtId="199" fontId="13" fillId="13" borderId="1" xfId="0" applyNumberFormat="1" applyFont="1" applyFill="1" applyBorder="1" applyAlignment="1">
      <alignment horizontal="center" vertical="center"/>
    </xf>
    <xf numFmtId="199" fontId="13" fillId="13" borderId="23" xfId="0" applyNumberFormat="1" applyFont="1" applyFill="1" applyBorder="1" applyAlignment="1">
      <alignment horizontal="center" vertical="center"/>
    </xf>
    <xf numFmtId="199" fontId="12" fillId="13" borderId="31" xfId="0" applyNumberFormat="1" applyFont="1" applyFill="1" applyBorder="1" applyAlignment="1">
      <alignment horizontal="right" vertical="center"/>
    </xf>
    <xf numFmtId="199" fontId="12" fillId="11" borderId="31" xfId="0" applyNumberFormat="1" applyFont="1" applyFill="1" applyBorder="1" applyAlignment="1">
      <alignment horizontal="center" vertical="center"/>
    </xf>
    <xf numFmtId="199" fontId="12" fillId="11" borderId="32" xfId="0" applyNumberFormat="1" applyFont="1" applyFill="1" applyBorder="1" applyAlignment="1">
      <alignment horizontal="center" vertical="center"/>
    </xf>
    <xf numFmtId="199" fontId="13" fillId="11" borderId="25" xfId="0" applyNumberFormat="1" applyFont="1" applyFill="1" applyBorder="1" applyAlignment="1">
      <alignment horizontal="center" vertical="center"/>
    </xf>
    <xf numFmtId="199" fontId="13" fillId="11" borderId="1" xfId="0" applyNumberFormat="1" applyFont="1" applyFill="1" applyBorder="1" applyAlignment="1">
      <alignment horizontal="center" vertical="center"/>
    </xf>
    <xf numFmtId="199" fontId="13" fillId="11" borderId="23" xfId="0" applyNumberFormat="1" applyFont="1" applyFill="1" applyBorder="1" applyAlignment="1">
      <alignment horizontal="center" vertical="center"/>
    </xf>
    <xf numFmtId="199" fontId="12" fillId="11" borderId="31" xfId="0" applyNumberFormat="1" applyFont="1" applyFill="1" applyBorder="1" applyAlignment="1">
      <alignment horizontal="right" vertical="center"/>
    </xf>
    <xf numFmtId="199" fontId="10" fillId="14" borderId="31" xfId="0" applyNumberFormat="1" applyFont="1" applyFill="1" applyBorder="1" applyAlignment="1">
      <alignment horizontal="center" vertical="center"/>
    </xf>
    <xf numFmtId="199" fontId="10" fillId="14" borderId="32" xfId="0" applyNumberFormat="1" applyFont="1" applyFill="1" applyBorder="1" applyAlignment="1">
      <alignment horizontal="center" vertical="center"/>
    </xf>
    <xf numFmtId="199" fontId="13" fillId="14" borderId="25" xfId="0" applyNumberFormat="1" applyFont="1" applyFill="1" applyBorder="1" applyAlignment="1">
      <alignment horizontal="center" vertical="center"/>
    </xf>
    <xf numFmtId="199" fontId="13" fillId="14" borderId="1" xfId="0" applyNumberFormat="1" applyFont="1" applyFill="1" applyBorder="1" applyAlignment="1">
      <alignment horizontal="center" vertical="center"/>
    </xf>
    <xf numFmtId="199" fontId="13" fillId="14" borderId="23" xfId="0" applyNumberFormat="1" applyFont="1" applyFill="1" applyBorder="1" applyAlignment="1">
      <alignment horizontal="center" vertical="center"/>
    </xf>
    <xf numFmtId="199" fontId="13" fillId="14" borderId="31" xfId="0" applyNumberFormat="1" applyFont="1" applyFill="1" applyBorder="1" applyAlignment="1">
      <alignment horizontal="right" vertical="center"/>
    </xf>
    <xf numFmtId="199" fontId="12" fillId="12" borderId="31" xfId="0" applyNumberFormat="1" applyFont="1" applyFill="1" applyBorder="1" applyAlignment="1">
      <alignment horizontal="center" vertical="center"/>
    </xf>
    <xf numFmtId="199" fontId="12" fillId="12" borderId="32" xfId="0" applyNumberFormat="1" applyFont="1" applyFill="1" applyBorder="1" applyAlignment="1">
      <alignment horizontal="center" vertical="center"/>
    </xf>
    <xf numFmtId="199" fontId="13" fillId="12" borderId="25" xfId="0" applyNumberFormat="1" applyFont="1" applyFill="1" applyBorder="1" applyAlignment="1">
      <alignment horizontal="center" vertical="center"/>
    </xf>
    <xf numFmtId="199" fontId="13" fillId="12" borderId="1" xfId="0" applyNumberFormat="1" applyFont="1" applyFill="1" applyBorder="1" applyAlignment="1">
      <alignment horizontal="center" vertical="center"/>
    </xf>
    <xf numFmtId="199" fontId="13" fillId="12" borderId="23" xfId="0" applyNumberFormat="1" applyFont="1" applyFill="1" applyBorder="1" applyAlignment="1">
      <alignment horizontal="center" vertical="center"/>
    </xf>
    <xf numFmtId="199" fontId="12" fillId="12" borderId="31" xfId="0" applyNumberFormat="1" applyFont="1" applyFill="1" applyBorder="1" applyAlignment="1">
      <alignment horizontal="right" vertical="center"/>
    </xf>
    <xf numFmtId="199" fontId="12" fillId="10" borderId="31" xfId="0" applyNumberFormat="1" applyFont="1" applyFill="1" applyBorder="1" applyAlignment="1">
      <alignment horizontal="center" vertical="center"/>
    </xf>
    <xf numFmtId="199" fontId="12" fillId="10" borderId="32" xfId="0" applyNumberFormat="1" applyFont="1" applyFill="1" applyBorder="1" applyAlignment="1">
      <alignment horizontal="center" vertical="center"/>
    </xf>
    <xf numFmtId="199" fontId="13" fillId="10" borderId="25" xfId="0" applyNumberFormat="1" applyFont="1" applyFill="1" applyBorder="1" applyAlignment="1">
      <alignment horizontal="center" vertical="center"/>
    </xf>
    <xf numFmtId="199" fontId="13" fillId="10" borderId="1" xfId="0" applyNumberFormat="1" applyFont="1" applyFill="1" applyBorder="1" applyAlignment="1">
      <alignment horizontal="center" vertical="center"/>
    </xf>
    <xf numFmtId="199" fontId="13" fillId="10" borderId="23" xfId="0" applyNumberFormat="1" applyFont="1" applyFill="1" applyBorder="1" applyAlignment="1">
      <alignment horizontal="center" vertical="center"/>
    </xf>
    <xf numFmtId="199" fontId="12" fillId="10" borderId="31" xfId="0" applyNumberFormat="1" applyFont="1" applyFill="1" applyBorder="1" applyAlignment="1">
      <alignment horizontal="right" vertical="center"/>
    </xf>
    <xf numFmtId="199" fontId="13" fillId="15" borderId="31" xfId="0" applyNumberFormat="1" applyFont="1" applyFill="1" applyBorder="1" applyAlignment="1">
      <alignment horizontal="center" vertical="center"/>
    </xf>
    <xf numFmtId="199" fontId="13" fillId="15" borderId="32" xfId="0" applyNumberFormat="1" applyFont="1" applyFill="1" applyBorder="1" applyAlignment="1">
      <alignment horizontal="center" vertical="center"/>
    </xf>
    <xf numFmtId="199" fontId="13" fillId="15" borderId="25" xfId="0" applyNumberFormat="1" applyFont="1" applyFill="1" applyBorder="1" applyAlignment="1">
      <alignment horizontal="center" vertical="center"/>
    </xf>
    <xf numFmtId="199" fontId="13" fillId="15" borderId="1" xfId="0" applyNumberFormat="1" applyFont="1" applyFill="1" applyBorder="1" applyAlignment="1">
      <alignment horizontal="center" vertical="center"/>
    </xf>
    <xf numFmtId="199" fontId="13" fillId="15" borderId="23" xfId="0" applyNumberFormat="1" applyFont="1" applyFill="1" applyBorder="1" applyAlignment="1">
      <alignment horizontal="center" vertical="center"/>
    </xf>
    <xf numFmtId="199" fontId="13" fillId="15" borderId="31" xfId="0" applyNumberFormat="1" applyFont="1" applyFill="1" applyBorder="1" applyAlignment="1">
      <alignment horizontal="right" vertical="center"/>
    </xf>
    <xf numFmtId="199" fontId="25" fillId="6" borderId="31" xfId="0" applyNumberFormat="1" applyFont="1" applyFill="1" applyBorder="1" applyAlignment="1">
      <alignment horizontal="center" vertical="center"/>
    </xf>
    <xf numFmtId="199" fontId="25" fillId="6" borderId="32" xfId="0" applyNumberFormat="1" applyFont="1" applyFill="1" applyBorder="1" applyAlignment="1">
      <alignment horizontal="center" vertical="center"/>
    </xf>
    <xf numFmtId="199" fontId="25" fillId="6" borderId="25" xfId="0" applyNumberFormat="1" applyFont="1" applyFill="1" applyBorder="1" applyAlignment="1">
      <alignment horizontal="center" vertical="center"/>
    </xf>
    <xf numFmtId="199" fontId="25" fillId="6" borderId="1" xfId="0" applyNumberFormat="1" applyFont="1" applyFill="1" applyBorder="1" applyAlignment="1">
      <alignment horizontal="center" vertical="center"/>
    </xf>
    <xf numFmtId="199" fontId="25" fillId="6" borderId="23" xfId="0" applyNumberFormat="1" applyFont="1" applyFill="1" applyBorder="1" applyAlignment="1">
      <alignment horizontal="center" vertical="center"/>
    </xf>
    <xf numFmtId="199" fontId="25" fillId="6" borderId="31" xfId="0" applyNumberFormat="1" applyFont="1" applyFill="1" applyBorder="1" applyAlignment="1">
      <alignment horizontal="right" vertical="center"/>
    </xf>
    <xf numFmtId="199" fontId="13" fillId="5" borderId="31" xfId="0" applyNumberFormat="1" applyFont="1" applyFill="1" applyBorder="1" applyAlignment="1">
      <alignment horizontal="center" vertical="center"/>
    </xf>
    <xf numFmtId="199" fontId="13" fillId="5" borderId="32" xfId="0" applyNumberFormat="1" applyFont="1" applyFill="1" applyBorder="1" applyAlignment="1">
      <alignment horizontal="center" vertical="center"/>
    </xf>
    <xf numFmtId="199" fontId="13" fillId="5" borderId="25" xfId="0" applyNumberFormat="1" applyFont="1" applyFill="1" applyBorder="1" applyAlignment="1">
      <alignment horizontal="center" vertical="center"/>
    </xf>
    <xf numFmtId="199" fontId="13" fillId="5" borderId="31" xfId="0" applyNumberFormat="1" applyFont="1" applyFill="1" applyBorder="1" applyAlignment="1">
      <alignment horizontal="right" vertical="center"/>
    </xf>
    <xf numFmtId="199" fontId="12" fillId="6" borderId="33" xfId="0" applyNumberFormat="1" applyFont="1" applyFill="1" applyBorder="1" applyAlignment="1">
      <alignment horizontal="center" vertical="center"/>
    </xf>
    <xf numFmtId="199" fontId="13" fillId="7" borderId="20" xfId="0" applyNumberFormat="1" applyFont="1" applyFill="1" applyBorder="1" applyAlignment="1">
      <alignment horizontal="right" vertical="center"/>
    </xf>
    <xf numFmtId="199" fontId="10" fillId="0" borderId="0" xfId="0" applyNumberFormat="1" applyFont="1" applyBorder="1" applyAlignment="1">
      <alignment vertical="center"/>
    </xf>
    <xf numFmtId="199" fontId="13" fillId="16" borderId="26" xfId="0" applyNumberFormat="1" applyFont="1" applyFill="1" applyBorder="1" applyAlignment="1">
      <alignment horizontal="center" vertical="center"/>
    </xf>
    <xf numFmtId="199" fontId="13" fillId="16" borderId="27" xfId="0" applyNumberFormat="1" applyFont="1" applyFill="1" applyBorder="1" applyAlignment="1">
      <alignment horizontal="center" vertical="center"/>
    </xf>
    <xf numFmtId="199" fontId="13" fillId="16" borderId="28" xfId="0" applyNumberFormat="1" applyFont="1" applyFill="1" applyBorder="1" applyAlignment="1">
      <alignment horizontal="center" vertical="center"/>
    </xf>
    <xf numFmtId="199" fontId="13" fillId="16" borderId="29" xfId="0" applyNumberFormat="1" applyFont="1" applyFill="1" applyBorder="1" applyAlignment="1">
      <alignment horizontal="center" vertical="center"/>
    </xf>
    <xf numFmtId="199" fontId="13" fillId="16" borderId="30" xfId="0" applyNumberFormat="1" applyFont="1" applyFill="1" applyBorder="1" applyAlignment="1">
      <alignment horizontal="center" vertical="center"/>
    </xf>
    <xf numFmtId="199" fontId="13" fillId="16" borderId="34" xfId="0" applyNumberFormat="1" applyFont="1" applyFill="1" applyBorder="1" applyAlignment="1">
      <alignment horizontal="right" vertical="center"/>
    </xf>
    <xf numFmtId="199" fontId="13" fillId="17" borderId="35" xfId="0" applyNumberFormat="1" applyFont="1" applyFill="1" applyBorder="1" applyAlignment="1">
      <alignment horizontal="center" vertical="center"/>
    </xf>
    <xf numFmtId="199" fontId="13" fillId="17" borderId="36" xfId="0" applyNumberFormat="1" applyFont="1" applyFill="1" applyBorder="1" applyAlignment="1">
      <alignment horizontal="center" vertical="center"/>
    </xf>
    <xf numFmtId="199" fontId="13" fillId="17" borderId="25" xfId="0" applyNumberFormat="1" applyFont="1" applyFill="1" applyBorder="1" applyAlignment="1">
      <alignment horizontal="center" vertical="center"/>
    </xf>
    <xf numFmtId="199" fontId="13" fillId="17" borderId="31" xfId="0" applyNumberFormat="1" applyFont="1" applyFill="1" applyBorder="1" applyAlignment="1">
      <alignment horizontal="right" vertical="center"/>
    </xf>
    <xf numFmtId="199" fontId="13" fillId="8" borderId="24" xfId="0" applyNumberFormat="1" applyFont="1" applyFill="1" applyBorder="1" applyAlignment="1">
      <alignment horizontal="center" vertical="center"/>
    </xf>
    <xf numFmtId="199" fontId="1" fillId="0" borderId="0" xfId="0" applyNumberFormat="1" applyFont="1" applyBorder="1" applyAlignment="1">
      <alignment vertical="center"/>
    </xf>
    <xf numFmtId="199" fontId="1" fillId="8" borderId="21" xfId="0" applyNumberFormat="1" applyFont="1" applyFill="1" applyBorder="1" applyAlignment="1">
      <alignment vertical="center"/>
    </xf>
    <xf numFmtId="199" fontId="12" fillId="6" borderId="37" xfId="0" applyNumberFormat="1" applyFont="1" applyFill="1" applyBorder="1" applyAlignment="1">
      <alignment horizontal="center" vertical="center"/>
    </xf>
    <xf numFmtId="199" fontId="12" fillId="6" borderId="38" xfId="0" applyNumberFormat="1" applyFont="1" applyFill="1" applyBorder="1" applyAlignment="1">
      <alignment horizontal="center" vertical="center"/>
    </xf>
    <xf numFmtId="199" fontId="12" fillId="6" borderId="39" xfId="0" applyNumberFormat="1" applyFont="1" applyFill="1" applyBorder="1" applyAlignment="1">
      <alignment horizontal="center" vertical="center"/>
    </xf>
    <xf numFmtId="199" fontId="10" fillId="0" borderId="33" xfId="0" applyNumberFormat="1" applyFont="1" applyFill="1" applyBorder="1" applyAlignment="1">
      <alignment vertical="center"/>
    </xf>
    <xf numFmtId="199" fontId="12" fillId="6" borderId="20" xfId="0" applyNumberFormat="1" applyFont="1" applyFill="1" applyBorder="1" applyAlignment="1">
      <alignment horizontal="center" vertical="center"/>
    </xf>
    <xf numFmtId="199" fontId="1" fillId="0" borderId="0" xfId="0" applyNumberFormat="1" applyFont="1" applyAlignment="1">
      <alignment vertical="center"/>
    </xf>
    <xf numFmtId="0" fontId="1" fillId="0" borderId="0" xfId="0" applyFont="1" applyFill="1" applyBorder="1" applyAlignment="1">
      <alignment vertical="center" wrapText="1"/>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3" fillId="0" borderId="0" xfId="0" applyFont="1" applyFill="1" applyBorder="1" applyAlignment="1">
      <alignment horizontal="center" vertical="center"/>
    </xf>
    <xf numFmtId="0" fontId="0" fillId="0" borderId="0" xfId="0" applyFont="1" applyFill="1" applyAlignment="1">
      <alignment vertical="center"/>
    </xf>
    <xf numFmtId="0" fontId="27" fillId="8" borderId="40" xfId="0" applyFont="1" applyFill="1" applyBorder="1" applyAlignment="1">
      <alignment horizontal="center" vertical="center"/>
    </xf>
    <xf numFmtId="0" fontId="8" fillId="4" borderId="0" xfId="0" applyFont="1" applyFill="1" applyBorder="1" applyAlignment="1">
      <alignment horizontal="left" vertical="center"/>
    </xf>
    <xf numFmtId="0"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164" fontId="0" fillId="7" borderId="0" xfId="22" applyFont="1" applyFill="1" applyBorder="1" applyAlignment="1">
      <alignment horizontal="left" vertical="center"/>
      <protection/>
    </xf>
    <xf numFmtId="0" fontId="19" fillId="7" borderId="0" xfId="22" applyNumberFormat="1" applyFont="1" applyFill="1" applyBorder="1" applyAlignment="1" applyProtection="1">
      <alignment horizontal="left" vertical="center"/>
      <protection/>
    </xf>
    <xf numFmtId="164" fontId="19" fillId="7" borderId="0" xfId="22" applyNumberFormat="1" applyFont="1" applyFill="1" applyBorder="1" applyAlignment="1" applyProtection="1">
      <alignment horizontal="left" vertical="center"/>
      <protection/>
    </xf>
    <xf numFmtId="164" fontId="27" fillId="7" borderId="0" xfId="22" applyFont="1" applyFill="1" applyBorder="1" applyAlignment="1">
      <alignment horizontal="left" vertical="center"/>
      <protection/>
    </xf>
    <xf numFmtId="164" fontId="27" fillId="7" borderId="0" xfId="22" applyFont="1" applyFill="1" applyBorder="1" applyAlignment="1">
      <alignment horizontal="center" vertical="center"/>
      <protection/>
    </xf>
    <xf numFmtId="168" fontId="27" fillId="7" borderId="0" xfId="0" applyNumberFormat="1" applyFont="1" applyFill="1" applyBorder="1" applyAlignment="1" applyProtection="1">
      <alignment horizontal="center" vertical="center"/>
      <protection/>
    </xf>
    <xf numFmtId="164" fontId="19" fillId="4" borderId="0" xfId="23" applyFont="1" applyFill="1" applyBorder="1" applyAlignment="1">
      <alignment horizontal="center" vertical="center"/>
      <protection/>
    </xf>
    <xf numFmtId="168" fontId="75" fillId="4" borderId="0" xfId="0" applyNumberFormat="1" applyFont="1" applyFill="1" applyBorder="1" applyAlignment="1" applyProtection="1">
      <alignment horizontal="center" vertical="center"/>
      <protection/>
    </xf>
    <xf numFmtId="0" fontId="1" fillId="8" borderId="21" xfId="0" applyFont="1" applyFill="1" applyBorder="1" applyAlignment="1">
      <alignment horizontal="center" vertical="center"/>
    </xf>
    <xf numFmtId="199" fontId="13" fillId="18" borderId="31" xfId="0" applyNumberFormat="1" applyFont="1" applyFill="1" applyBorder="1" applyAlignment="1">
      <alignment horizontal="right" vertical="center"/>
    </xf>
    <xf numFmtId="199" fontId="13" fillId="18" borderId="35" xfId="0" applyNumberFormat="1" applyFont="1" applyFill="1" applyBorder="1" applyAlignment="1">
      <alignment horizontal="center" vertical="center"/>
    </xf>
    <xf numFmtId="199" fontId="13" fillId="18" borderId="36" xfId="0" applyNumberFormat="1" applyFont="1" applyFill="1" applyBorder="1" applyAlignment="1">
      <alignment horizontal="center" vertical="center"/>
    </xf>
    <xf numFmtId="199" fontId="13" fillId="18" borderId="25" xfId="0" applyNumberFormat="1" applyFont="1" applyFill="1" applyBorder="1" applyAlignment="1">
      <alignment horizontal="center" vertical="center"/>
    </xf>
    <xf numFmtId="0" fontId="43" fillId="4" borderId="25" xfId="0" applyFont="1" applyFill="1" applyBorder="1" applyAlignment="1">
      <alignment horizontal="center" vertical="center"/>
    </xf>
    <xf numFmtId="0" fontId="43" fillId="4" borderId="1" xfId="0" applyFont="1" applyFill="1" applyBorder="1" applyAlignment="1">
      <alignment horizontal="center" vertical="center"/>
    </xf>
    <xf numFmtId="0" fontId="43" fillId="4" borderId="23" xfId="0" applyFont="1" applyFill="1" applyBorder="1" applyAlignment="1">
      <alignment horizontal="center" vertical="center"/>
    </xf>
    <xf numFmtId="199" fontId="13" fillId="4" borderId="25" xfId="0" applyNumberFormat="1" applyFont="1" applyFill="1" applyBorder="1" applyAlignment="1">
      <alignment horizontal="center" vertical="center"/>
    </xf>
    <xf numFmtId="199" fontId="13" fillId="4" borderId="1" xfId="0" applyNumberFormat="1" applyFont="1" applyFill="1" applyBorder="1" applyAlignment="1">
      <alignment horizontal="center" vertical="center"/>
    </xf>
    <xf numFmtId="199" fontId="13" fillId="4" borderId="23" xfId="0" applyNumberFormat="1" applyFont="1" applyFill="1" applyBorder="1" applyAlignment="1">
      <alignment horizontal="center" vertical="center"/>
    </xf>
    <xf numFmtId="199" fontId="13" fillId="4" borderId="31" xfId="0" applyNumberFormat="1" applyFont="1" applyFill="1" applyBorder="1" applyAlignment="1">
      <alignment horizontal="center" vertical="center"/>
    </xf>
    <xf numFmtId="199" fontId="13" fillId="4" borderId="32" xfId="0" applyNumberFormat="1" applyFont="1" applyFill="1" applyBorder="1" applyAlignment="1">
      <alignment horizontal="center" vertical="center"/>
    </xf>
    <xf numFmtId="199" fontId="13" fillId="4" borderId="31" xfId="0" applyNumberFormat="1" applyFont="1" applyFill="1" applyBorder="1" applyAlignment="1">
      <alignment horizontal="right" vertical="center"/>
    </xf>
    <xf numFmtId="199" fontId="10" fillId="0" borderId="0" xfId="0" applyNumberFormat="1" applyFont="1" applyFill="1" applyBorder="1" applyAlignment="1">
      <alignment horizontal="center" vertical="center"/>
    </xf>
    <xf numFmtId="0" fontId="1" fillId="6" borderId="0" xfId="0" applyFont="1" applyFill="1" applyBorder="1" applyAlignment="1">
      <alignment vertical="center"/>
    </xf>
    <xf numFmtId="0" fontId="1" fillId="6" borderId="0" xfId="0" applyFont="1" applyFill="1" applyBorder="1" applyAlignment="1">
      <alignment horizontal="center" vertical="center"/>
    </xf>
    <xf numFmtId="0" fontId="11" fillId="4" borderId="0" xfId="0" applyFont="1" applyFill="1" applyBorder="1" applyAlignment="1">
      <alignment vertical="center"/>
    </xf>
    <xf numFmtId="0" fontId="11" fillId="4" borderId="0" xfId="0" applyFont="1" applyFill="1" applyBorder="1" applyAlignment="1">
      <alignment horizontal="center" vertical="center"/>
    </xf>
    <xf numFmtId="0" fontId="76" fillId="4" borderId="0" xfId="0" applyFont="1" applyFill="1" applyBorder="1" applyAlignment="1">
      <alignment vertical="center"/>
    </xf>
    <xf numFmtId="0" fontId="0" fillId="4" borderId="0" xfId="0" applyFont="1" applyFill="1" applyAlignment="1">
      <alignment vertical="center"/>
    </xf>
    <xf numFmtId="164" fontId="19" fillId="4" borderId="0" xfId="22" applyNumberFormat="1" applyFont="1" applyFill="1" applyAlignment="1" applyProtection="1">
      <alignment horizontal="left" vertical="center"/>
      <protection/>
    </xf>
    <xf numFmtId="164" fontId="27" fillId="4" borderId="0" xfId="22" applyNumberFormat="1" applyFont="1" applyFill="1" applyAlignment="1" applyProtection="1">
      <alignment vertical="center"/>
      <protection/>
    </xf>
    <xf numFmtId="164" fontId="19" fillId="4" borderId="0" xfId="0" applyNumberFormat="1" applyFont="1" applyFill="1" applyAlignment="1" applyProtection="1">
      <alignment horizontal="left" vertical="center" wrapText="1"/>
      <protection/>
    </xf>
    <xf numFmtId="0" fontId="27" fillId="0" borderId="0" xfId="0" applyFont="1" applyFill="1" applyBorder="1" applyAlignment="1">
      <alignment vertical="center"/>
    </xf>
    <xf numFmtId="0" fontId="27" fillId="4" borderId="0" xfId="0" applyFont="1" applyFill="1" applyBorder="1" applyAlignment="1">
      <alignment vertical="center"/>
    </xf>
    <xf numFmtId="0" fontId="24" fillId="4" borderId="0" xfId="0" applyFont="1" applyFill="1" applyBorder="1" applyAlignment="1">
      <alignment vertical="center"/>
    </xf>
    <xf numFmtId="0" fontId="19" fillId="4" borderId="0" xfId="0" applyFont="1" applyFill="1" applyBorder="1" applyAlignment="1">
      <alignment horizontal="center" vertical="center"/>
    </xf>
    <xf numFmtId="0" fontId="1" fillId="4"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3" fillId="4" borderId="0" xfId="0" applyFont="1" applyFill="1" applyBorder="1" applyAlignment="1">
      <alignment vertical="center"/>
    </xf>
    <xf numFmtId="0" fontId="0" fillId="4" borderId="0" xfId="0" applyFont="1" applyFill="1" applyBorder="1" applyAlignment="1">
      <alignment vertical="center"/>
    </xf>
    <xf numFmtId="18" fontId="2" fillId="0" borderId="0" xfId="0" applyNumberFormat="1" applyFont="1" applyFill="1" applyBorder="1" applyAlignment="1">
      <alignment vertical="center"/>
    </xf>
    <xf numFmtId="164" fontId="0" fillId="4" borderId="0" xfId="22" applyFont="1" applyFill="1" applyBorder="1">
      <alignment/>
      <protection/>
    </xf>
    <xf numFmtId="164" fontId="19" fillId="4" borderId="0" xfId="22" applyNumberFormat="1" applyFont="1" applyFill="1" applyBorder="1" applyAlignment="1" applyProtection="1">
      <alignment horizontal="left"/>
      <protection/>
    </xf>
    <xf numFmtId="164" fontId="19" fillId="4" borderId="0" xfId="22" applyNumberFormat="1" applyFont="1" applyFill="1" applyBorder="1" applyAlignment="1" applyProtection="1">
      <alignment horizontal="left" wrapText="1"/>
      <protection/>
    </xf>
    <xf numFmtId="164" fontId="27" fillId="4" borderId="0" xfId="22" applyNumberFormat="1" applyFont="1" applyFill="1" applyBorder="1" applyProtection="1">
      <alignment/>
      <protection/>
    </xf>
    <xf numFmtId="18" fontId="27" fillId="4" borderId="0" xfId="22" applyNumberFormat="1" applyFont="1" applyFill="1" applyBorder="1" applyAlignment="1" applyProtection="1">
      <alignment horizontal="right"/>
      <protection/>
    </xf>
    <xf numFmtId="49" fontId="19" fillId="4" borderId="0" xfId="22" applyNumberFormat="1" applyFont="1" applyFill="1" applyBorder="1" applyAlignment="1" applyProtection="1">
      <alignment horizontal="left"/>
      <protection/>
    </xf>
    <xf numFmtId="0" fontId="27" fillId="6" borderId="0" xfId="0" applyFont="1" applyFill="1" applyBorder="1" applyAlignment="1">
      <alignment vertical="center"/>
    </xf>
    <xf numFmtId="0" fontId="27" fillId="4" borderId="0" xfId="0" applyFont="1" applyFill="1" applyAlignment="1">
      <alignment/>
    </xf>
    <xf numFmtId="164" fontId="19" fillId="4" borderId="0" xfId="22" applyNumberFormat="1" applyFont="1" applyFill="1" applyAlignment="1" applyProtection="1">
      <alignment horizontal="left"/>
      <protection/>
    </xf>
    <xf numFmtId="168" fontId="27" fillId="4" borderId="0" xfId="22" applyNumberFormat="1" applyFont="1" applyFill="1" applyProtection="1">
      <alignment/>
      <protection/>
    </xf>
    <xf numFmtId="0" fontId="27" fillId="4" borderId="0" xfId="0" applyFont="1" applyFill="1" applyAlignment="1">
      <alignment horizontal="left"/>
    </xf>
    <xf numFmtId="0" fontId="2" fillId="0" borderId="0" xfId="0" applyFont="1" applyFill="1" applyBorder="1" applyAlignment="1">
      <alignment horizontal="left" vertical="center"/>
    </xf>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164" fontId="27" fillId="7" borderId="0" xfId="22"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27" fillId="7" borderId="0" xfId="0" applyFont="1" applyFill="1" applyBorder="1" applyAlignment="1">
      <alignment horizontal="left" vertical="center"/>
    </xf>
    <xf numFmtId="164" fontId="19" fillId="7" borderId="0" xfId="0" applyNumberFormat="1" applyFont="1" applyFill="1" applyBorder="1" applyAlignment="1" applyProtection="1">
      <alignment horizontal="left" vertical="center"/>
      <protection/>
    </xf>
    <xf numFmtId="164" fontId="27" fillId="7" borderId="0" xfId="0" applyNumberFormat="1" applyFont="1" applyFill="1" applyBorder="1" applyAlignment="1" applyProtection="1">
      <alignment horizontal="center" vertical="center"/>
      <protection/>
    </xf>
    <xf numFmtId="0" fontId="19" fillId="7" borderId="0" xfId="0" applyNumberFormat="1" applyFont="1" applyFill="1" applyBorder="1" applyAlignment="1" applyProtection="1">
      <alignment horizontal="left" vertical="center"/>
      <protection/>
    </xf>
    <xf numFmtId="164" fontId="19" fillId="7" borderId="0" xfId="0" applyNumberFormat="1" applyFont="1" applyFill="1" applyBorder="1" applyAlignment="1" applyProtection="1">
      <alignment horizontal="left" vertical="center" indent="4"/>
      <protection/>
    </xf>
    <xf numFmtId="164" fontId="27" fillId="7" borderId="0" xfId="22" applyNumberFormat="1" applyFont="1" applyFill="1" applyBorder="1" applyAlignment="1" applyProtection="1">
      <alignment horizontal="center" vertical="center"/>
      <protection/>
    </xf>
    <xf numFmtId="164" fontId="19" fillId="7" borderId="0" xfId="0" applyNumberFormat="1" applyFont="1" applyFill="1" applyBorder="1" applyAlignment="1" applyProtection="1">
      <alignment horizontal="left" vertical="center" indent="2"/>
      <protection/>
    </xf>
    <xf numFmtId="164" fontId="19" fillId="7" borderId="0" xfId="0" applyNumberFormat="1" applyFont="1" applyFill="1" applyBorder="1" applyAlignment="1" applyProtection="1">
      <alignment horizontal="left" vertical="center" wrapText="1" indent="2"/>
      <protection/>
    </xf>
    <xf numFmtId="0" fontId="19" fillId="7" borderId="0" xfId="22" applyNumberFormat="1" applyFont="1" applyFill="1" applyBorder="1" applyAlignment="1" applyProtection="1" quotePrefix="1">
      <alignment horizontal="left" vertical="center"/>
      <protection/>
    </xf>
    <xf numFmtId="164" fontId="19" fillId="4" borderId="0" xfId="0" applyNumberFormat="1" applyFont="1" applyFill="1" applyBorder="1" applyAlignment="1" applyProtection="1">
      <alignment horizontal="center" vertical="center"/>
      <protection/>
    </xf>
    <xf numFmtId="0" fontId="18" fillId="4" borderId="0" xfId="0" applyFont="1" applyFill="1" applyBorder="1" applyAlignment="1">
      <alignment horizontal="left" vertical="center"/>
    </xf>
    <xf numFmtId="0" fontId="19" fillId="4" borderId="0" xfId="0" applyFont="1" applyFill="1" applyBorder="1" applyAlignment="1">
      <alignment horizontal="left" vertical="center"/>
    </xf>
    <xf numFmtId="0" fontId="18" fillId="7" borderId="0" xfId="0" applyFont="1" applyFill="1" applyBorder="1" applyAlignment="1">
      <alignment horizontal="left" vertical="center"/>
    </xf>
    <xf numFmtId="168" fontId="19" fillId="7" borderId="0" xfId="0" applyNumberFormat="1" applyFont="1" applyFill="1" applyBorder="1" applyAlignment="1" applyProtection="1">
      <alignment horizontal="center" vertical="center"/>
      <protection/>
    </xf>
    <xf numFmtId="164" fontId="29" fillId="7" borderId="0" xfId="23" applyFont="1" applyFill="1" applyBorder="1" applyAlignment="1">
      <alignment horizontal="left" vertical="center"/>
      <protection/>
    </xf>
    <xf numFmtId="164" fontId="19" fillId="7" borderId="0" xfId="23" applyFont="1" applyFill="1" applyBorder="1" applyAlignment="1">
      <alignment horizontal="left" vertical="center"/>
      <protection/>
    </xf>
    <xf numFmtId="164" fontId="19" fillId="7" borderId="0" xfId="23" applyNumberFormat="1" applyFont="1" applyFill="1" applyBorder="1" applyAlignment="1" applyProtection="1">
      <alignment horizontal="center" vertical="center"/>
      <protection/>
    </xf>
    <xf numFmtId="164" fontId="27" fillId="7" borderId="0" xfId="23" applyFont="1" applyFill="1" applyBorder="1" applyAlignment="1">
      <alignment horizontal="left" vertical="center"/>
      <protection/>
    </xf>
    <xf numFmtId="168" fontId="19" fillId="7" borderId="0" xfId="23" applyNumberFormat="1" applyFont="1" applyFill="1" applyBorder="1" applyAlignment="1" applyProtection="1">
      <alignment horizontal="center" vertical="center"/>
      <protection/>
    </xf>
    <xf numFmtId="164" fontId="19" fillId="4" borderId="0" xfId="23" applyNumberFormat="1" applyFont="1" applyFill="1" applyBorder="1" applyAlignment="1" applyProtection="1">
      <alignment horizontal="left" vertical="center" indent="2"/>
      <protection/>
    </xf>
    <xf numFmtId="0" fontId="19" fillId="7" borderId="0" xfId="23" applyNumberFormat="1" applyFont="1" applyFill="1" applyBorder="1" applyAlignment="1" applyProtection="1" quotePrefix="1">
      <alignment horizontal="left" vertical="center"/>
      <protection/>
    </xf>
    <xf numFmtId="164" fontId="19" fillId="7" borderId="0" xfId="23" applyNumberFormat="1" applyFont="1" applyFill="1" applyBorder="1" applyAlignment="1" applyProtection="1">
      <alignment horizontal="left" vertical="center" wrapText="1"/>
      <protection/>
    </xf>
    <xf numFmtId="0" fontId="19" fillId="7" borderId="0" xfId="22" applyNumberFormat="1" applyFont="1" applyFill="1" applyBorder="1" applyAlignment="1">
      <alignment horizontal="left" vertical="center"/>
      <protection/>
    </xf>
    <xf numFmtId="164" fontId="19" fillId="7" borderId="0" xfId="22" applyNumberFormat="1" applyFont="1" applyFill="1" applyBorder="1" applyAlignment="1" applyProtection="1">
      <alignment horizontal="center" vertical="center"/>
      <protection/>
    </xf>
    <xf numFmtId="168" fontId="19" fillId="7" borderId="0" xfId="22" applyNumberFormat="1" applyFont="1" applyFill="1" applyBorder="1" applyAlignment="1" applyProtection="1">
      <alignment horizontal="center" vertical="center"/>
      <protection/>
    </xf>
    <xf numFmtId="168" fontId="27" fillId="7" borderId="0" xfId="22" applyNumberFormat="1" applyFont="1" applyFill="1" applyBorder="1" applyAlignment="1" applyProtection="1">
      <alignment horizontal="center" vertical="center"/>
      <protection/>
    </xf>
    <xf numFmtId="0" fontId="27" fillId="7" borderId="0" xfId="0" applyFont="1" applyFill="1" applyBorder="1" applyAlignment="1">
      <alignment horizontal="left" vertical="center" indent="2"/>
    </xf>
    <xf numFmtId="164" fontId="27" fillId="7" borderId="0" xfId="23" applyFont="1" applyFill="1" applyBorder="1" applyAlignment="1">
      <alignment horizontal="center" vertical="center"/>
      <protection/>
    </xf>
    <xf numFmtId="0" fontId="27" fillId="7" borderId="0" xfId="23" applyNumberFormat="1" applyFont="1" applyFill="1" applyBorder="1" applyAlignment="1" applyProtection="1" quotePrefix="1">
      <alignment horizontal="left" vertical="center"/>
      <protection/>
    </xf>
    <xf numFmtId="164" fontId="27" fillId="7" borderId="0" xfId="23" applyFont="1" applyFill="1" applyBorder="1" applyAlignment="1">
      <alignment horizontal="left" vertical="center" indent="2"/>
      <protection/>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164" fontId="30" fillId="12" borderId="41" xfId="23" applyFont="1" applyFill="1" applyBorder="1" applyAlignment="1">
      <alignment horizontal="left" vertical="center"/>
      <protection/>
    </xf>
    <xf numFmtId="164" fontId="30" fillId="12" borderId="13" xfId="23" applyFont="1" applyFill="1" applyBorder="1" applyAlignment="1">
      <alignment horizontal="left" vertical="center"/>
      <protection/>
    </xf>
    <xf numFmtId="0" fontId="16" fillId="12" borderId="13" xfId="23" applyNumberFormat="1" applyFont="1" applyFill="1" applyBorder="1" applyAlignment="1" applyProtection="1">
      <alignment horizontal="left" vertical="center"/>
      <protection/>
    </xf>
    <xf numFmtId="164" fontId="16" fillId="12" borderId="13" xfId="23" applyNumberFormat="1" applyFont="1" applyFill="1" applyBorder="1" applyAlignment="1" applyProtection="1">
      <alignment horizontal="left" vertical="center"/>
      <protection/>
    </xf>
    <xf numFmtId="164" fontId="16" fillId="12" borderId="13" xfId="23" applyFont="1" applyFill="1" applyBorder="1" applyAlignment="1">
      <alignment horizontal="left" vertical="center"/>
      <protection/>
    </xf>
    <xf numFmtId="168" fontId="34" fillId="12" borderId="13" xfId="23" applyNumberFormat="1" applyFont="1" applyFill="1" applyBorder="1" applyAlignment="1" applyProtection="1">
      <alignment horizontal="right" vertical="center"/>
      <protection/>
    </xf>
    <xf numFmtId="164" fontId="9" fillId="3" borderId="41" xfId="23" applyFont="1" applyFill="1" applyBorder="1" applyAlignment="1">
      <alignment horizontal="left" vertical="center"/>
      <protection/>
    </xf>
    <xf numFmtId="164" fontId="9" fillId="3" borderId="13" xfId="23" applyFont="1" applyFill="1" applyBorder="1" applyAlignment="1">
      <alignment horizontal="left" vertical="center"/>
      <protection/>
    </xf>
    <xf numFmtId="0" fontId="9" fillId="3" borderId="13" xfId="23" applyNumberFormat="1" applyFont="1" applyFill="1" applyBorder="1" applyAlignment="1">
      <alignment horizontal="left" vertical="center"/>
      <protection/>
    </xf>
    <xf numFmtId="164" fontId="9" fillId="3" borderId="13" xfId="23" applyFont="1" applyFill="1" applyBorder="1" applyAlignment="1">
      <alignment horizontal="center" vertical="center"/>
      <protection/>
    </xf>
    <xf numFmtId="164" fontId="19" fillId="4" borderId="0" xfId="0" applyNumberFormat="1" applyFont="1" applyFill="1" applyBorder="1" applyAlignment="1" applyProtection="1" quotePrefix="1">
      <alignment horizontal="left" vertical="center"/>
      <protection/>
    </xf>
    <xf numFmtId="0" fontId="44" fillId="19" borderId="25" xfId="0" applyFont="1" applyFill="1" applyBorder="1" applyAlignment="1">
      <alignment horizontal="center" vertical="center"/>
    </xf>
    <xf numFmtId="0" fontId="44" fillId="19" borderId="1" xfId="0" applyFont="1" applyFill="1" applyBorder="1" applyAlignment="1">
      <alignment horizontal="center" vertical="center"/>
    </xf>
    <xf numFmtId="0" fontId="44" fillId="19" borderId="23" xfId="0" applyFont="1" applyFill="1" applyBorder="1" applyAlignment="1">
      <alignment horizontal="center" vertical="center"/>
    </xf>
    <xf numFmtId="199" fontId="12" fillId="19" borderId="31" xfId="0" applyNumberFormat="1" applyFont="1" applyFill="1" applyBorder="1" applyAlignment="1">
      <alignment horizontal="center" vertical="center"/>
    </xf>
    <xf numFmtId="199" fontId="12" fillId="19" borderId="32" xfId="0" applyNumberFormat="1" applyFont="1" applyFill="1" applyBorder="1" applyAlignment="1">
      <alignment horizontal="center" vertical="center"/>
    </xf>
    <xf numFmtId="199" fontId="12" fillId="19" borderId="25" xfId="0" applyNumberFormat="1" applyFont="1" applyFill="1" applyBorder="1" applyAlignment="1">
      <alignment horizontal="center" vertical="center"/>
    </xf>
    <xf numFmtId="199" fontId="12" fillId="19" borderId="1" xfId="0" applyNumberFormat="1" applyFont="1" applyFill="1" applyBorder="1" applyAlignment="1">
      <alignment horizontal="center" vertical="center"/>
    </xf>
    <xf numFmtId="199" fontId="12" fillId="19" borderId="23" xfId="0" applyNumberFormat="1" applyFont="1" applyFill="1" applyBorder="1" applyAlignment="1">
      <alignment horizontal="center" vertical="center"/>
    </xf>
    <xf numFmtId="199" fontId="12" fillId="19" borderId="31" xfId="0" applyNumberFormat="1" applyFont="1" applyFill="1" applyBorder="1" applyAlignment="1">
      <alignment horizontal="right" vertical="center"/>
    </xf>
    <xf numFmtId="0" fontId="27" fillId="7" borderId="0" xfId="0" applyFont="1" applyFill="1" applyAlignment="1">
      <alignment/>
    </xf>
    <xf numFmtId="164" fontId="19" fillId="7" borderId="0" xfId="22" applyNumberFormat="1" applyFont="1" applyFill="1" applyAlignment="1" applyProtection="1">
      <alignment horizontal="left"/>
      <protection/>
    </xf>
    <xf numFmtId="168" fontId="27" fillId="7" borderId="0" xfId="22" applyNumberFormat="1" applyFont="1" applyFill="1" applyProtection="1">
      <alignment/>
      <protection/>
    </xf>
    <xf numFmtId="215" fontId="2" fillId="0" borderId="0" xfId="0" applyNumberFormat="1" applyFont="1" applyFill="1" applyBorder="1" applyAlignment="1">
      <alignment vertical="center"/>
    </xf>
    <xf numFmtId="164" fontId="0" fillId="7" borderId="0" xfId="22" applyFont="1" applyFill="1" applyBorder="1">
      <alignment/>
      <protection/>
    </xf>
    <xf numFmtId="49" fontId="19" fillId="7" borderId="0" xfId="22" applyNumberFormat="1" applyFont="1" applyFill="1" applyBorder="1" applyAlignment="1" applyProtection="1">
      <alignment horizontal="left"/>
      <protection/>
    </xf>
    <xf numFmtId="164" fontId="19" fillId="7" borderId="0" xfId="22" applyNumberFormat="1" applyFont="1" applyFill="1" applyBorder="1" applyAlignment="1" applyProtection="1">
      <alignment horizontal="left"/>
      <protection/>
    </xf>
    <xf numFmtId="164" fontId="27" fillId="7" borderId="0" xfId="22" applyNumberFormat="1" applyFont="1" applyFill="1" applyBorder="1" applyProtection="1">
      <alignment/>
      <protection/>
    </xf>
    <xf numFmtId="0" fontId="11" fillId="7" borderId="0" xfId="0" applyFont="1" applyFill="1" applyBorder="1" applyAlignment="1">
      <alignment vertical="center"/>
    </xf>
    <xf numFmtId="0" fontId="11" fillId="7" borderId="0" xfId="0" applyFont="1" applyFill="1" applyBorder="1" applyAlignment="1">
      <alignment horizontal="center" vertical="center"/>
    </xf>
    <xf numFmtId="1" fontId="2" fillId="0" borderId="0" xfId="0" applyNumberFormat="1" applyFont="1" applyFill="1" applyBorder="1" applyAlignment="1">
      <alignment vertical="center"/>
    </xf>
    <xf numFmtId="0" fontId="3" fillId="7" borderId="0" xfId="0" applyFont="1" applyFill="1" applyBorder="1" applyAlignment="1">
      <alignment vertical="center"/>
    </xf>
    <xf numFmtId="0" fontId="0" fillId="7" borderId="0" xfId="0" applyFont="1" applyFill="1" applyBorder="1" applyAlignment="1">
      <alignment vertical="center"/>
    </xf>
    <xf numFmtId="164" fontId="19" fillId="7" borderId="0" xfId="22" applyNumberFormat="1" applyFont="1" applyFill="1" applyAlignment="1" applyProtection="1">
      <alignment horizontal="left" vertical="center"/>
      <protection/>
    </xf>
    <xf numFmtId="18" fontId="3" fillId="0" borderId="0" xfId="0" applyNumberFormat="1" applyFont="1" applyFill="1" applyBorder="1" applyAlignment="1">
      <alignment vertical="center"/>
    </xf>
    <xf numFmtId="18" fontId="27" fillId="7" borderId="0" xfId="22" applyNumberFormat="1" applyFont="1" applyFill="1" applyBorder="1" applyAlignment="1" applyProtection="1">
      <alignment horizontal="right"/>
      <protection/>
    </xf>
    <xf numFmtId="0" fontId="10" fillId="7" borderId="0" xfId="0" applyFont="1" applyFill="1" applyBorder="1" applyAlignment="1">
      <alignment vertical="center" wrapText="1"/>
    </xf>
    <xf numFmtId="0" fontId="13" fillId="7" borderId="0" xfId="0" applyFont="1" applyFill="1" applyBorder="1" applyAlignment="1">
      <alignment vertical="center" wrapText="1"/>
    </xf>
    <xf numFmtId="164" fontId="19" fillId="7" borderId="0" xfId="22" applyNumberFormat="1" applyFont="1" applyFill="1" applyBorder="1" applyAlignment="1" applyProtection="1">
      <alignment horizontal="left" wrapText="1"/>
      <protection/>
    </xf>
    <xf numFmtId="0" fontId="1" fillId="7" borderId="0" xfId="0" applyFont="1" applyFill="1" applyBorder="1" applyAlignment="1">
      <alignment vertical="center"/>
    </xf>
    <xf numFmtId="164" fontId="23" fillId="6" borderId="0" xfId="22" applyFont="1" applyFill="1" applyBorder="1" applyAlignment="1" quotePrefix="1">
      <alignment vertical="center"/>
      <protection/>
    </xf>
    <xf numFmtId="0" fontId="76" fillId="7" borderId="0" xfId="0" applyFont="1" applyFill="1" applyBorder="1" applyAlignment="1">
      <alignment vertical="center"/>
    </xf>
    <xf numFmtId="0" fontId="0" fillId="7" borderId="0" xfId="0" applyFont="1" applyFill="1" applyAlignment="1">
      <alignment vertical="center"/>
    </xf>
    <xf numFmtId="164" fontId="19" fillId="7" borderId="0" xfId="0" applyNumberFormat="1" applyFont="1" applyFill="1" applyAlignment="1" applyProtection="1">
      <alignment horizontal="left" vertical="center" wrapText="1"/>
      <protection/>
    </xf>
    <xf numFmtId="164" fontId="27" fillId="7" borderId="0" xfId="22" applyNumberFormat="1" applyFont="1" applyFill="1" applyAlignment="1" applyProtection="1">
      <alignment vertical="center"/>
      <protection/>
    </xf>
    <xf numFmtId="0" fontId="37" fillId="2" borderId="0" xfId="0" applyFont="1" applyFill="1" applyBorder="1" applyAlignment="1">
      <alignment vertical="center"/>
    </xf>
    <xf numFmtId="0" fontId="43" fillId="9" borderId="0" xfId="0" applyFont="1" applyFill="1" applyBorder="1" applyAlignment="1">
      <alignment vertical="center"/>
    </xf>
    <xf numFmtId="0" fontId="44" fillId="9" borderId="21" xfId="0" applyFont="1" applyFill="1" applyBorder="1" applyAlignment="1">
      <alignment horizontal="center" vertical="center"/>
    </xf>
    <xf numFmtId="0" fontId="43" fillId="15" borderId="42" xfId="0" applyFont="1" applyFill="1" applyBorder="1" applyAlignment="1">
      <alignment horizontal="center" vertical="center"/>
    </xf>
    <xf numFmtId="0" fontId="44" fillId="9" borderId="0" xfId="0" applyFont="1" applyFill="1" applyBorder="1" applyAlignment="1">
      <alignment vertical="center"/>
    </xf>
    <xf numFmtId="0" fontId="43" fillId="9" borderId="24" xfId="0" applyFont="1" applyFill="1" applyBorder="1" applyAlignment="1">
      <alignment horizontal="center" vertical="center"/>
    </xf>
    <xf numFmtId="0" fontId="43" fillId="9" borderId="17" xfId="0" applyFont="1" applyFill="1" applyBorder="1" applyAlignment="1">
      <alignment vertical="center"/>
    </xf>
    <xf numFmtId="0" fontId="38" fillId="9" borderId="21" xfId="0" applyFont="1" applyFill="1" applyBorder="1" applyAlignment="1">
      <alignment horizontal="center" vertical="center"/>
    </xf>
    <xf numFmtId="164" fontId="30" fillId="3" borderId="12" xfId="23" applyFont="1" applyFill="1" applyBorder="1" applyAlignment="1">
      <alignment horizontal="center" vertical="center"/>
      <protection/>
    </xf>
    <xf numFmtId="0" fontId="59"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1" fillId="0" borderId="0" xfId="0" applyFont="1" applyFill="1" applyBorder="1" applyAlignment="1">
      <alignment horizontal="left" vertical="center"/>
    </xf>
    <xf numFmtId="0" fontId="63" fillId="0" borderId="0" xfId="0" applyFont="1" applyFill="1" applyBorder="1" applyAlignment="1">
      <alignment horizontal="center" vertical="center"/>
    </xf>
    <xf numFmtId="0" fontId="2" fillId="4" borderId="0" xfId="0" applyFont="1" applyFill="1" applyBorder="1" applyAlignment="1">
      <alignment horizontal="left" vertical="center"/>
    </xf>
    <xf numFmtId="164" fontId="27" fillId="7" borderId="0" xfId="22" applyFont="1" applyFill="1" applyAlignment="1">
      <alignment horizontal="left"/>
      <protection/>
    </xf>
    <xf numFmtId="0" fontId="24" fillId="7" borderId="0" xfId="0" applyFont="1" applyFill="1" applyBorder="1" applyAlignment="1">
      <alignment vertical="center"/>
    </xf>
    <xf numFmtId="0" fontId="22" fillId="4" borderId="0" xfId="0" applyFont="1" applyFill="1" applyBorder="1" applyAlignment="1">
      <alignment horizontal="left" indent="2"/>
    </xf>
    <xf numFmtId="0" fontId="2" fillId="7" borderId="0" xfId="0" applyFont="1" applyFill="1" applyBorder="1" applyAlignment="1">
      <alignment horizontal="left" vertical="center"/>
    </xf>
    <xf numFmtId="0" fontId="2" fillId="7" borderId="0" xfId="0" applyFont="1" applyFill="1" applyBorder="1" applyAlignment="1">
      <alignment vertical="center"/>
    </xf>
    <xf numFmtId="164" fontId="27" fillId="7" borderId="0" xfId="22" applyFont="1" applyFill="1" applyBorder="1">
      <alignment/>
      <protection/>
    </xf>
    <xf numFmtId="0" fontId="10" fillId="7" borderId="0" xfId="0" applyFont="1" applyFill="1" applyBorder="1" applyAlignment="1">
      <alignment horizontal="center" vertical="center" wrapText="1"/>
    </xf>
    <xf numFmtId="0" fontId="10" fillId="7" borderId="0" xfId="0" applyFont="1" applyFill="1" applyBorder="1" applyAlignment="1">
      <alignment vertical="center"/>
    </xf>
    <xf numFmtId="164" fontId="27" fillId="4" borderId="0" xfId="22" applyFont="1" applyFill="1" applyBorder="1">
      <alignment/>
      <protection/>
    </xf>
    <xf numFmtId="164" fontId="27" fillId="4" borderId="0" xfId="22" applyNumberFormat="1" applyFont="1" applyFill="1" applyBorder="1" applyAlignment="1" applyProtection="1">
      <alignment horizontal="left"/>
      <protection/>
    </xf>
    <xf numFmtId="164" fontId="76" fillId="4" borderId="0" xfId="22" applyNumberFormat="1" applyFont="1" applyFill="1" applyBorder="1" applyAlignment="1" applyProtection="1" quotePrefix="1">
      <alignment horizontal="left"/>
      <protection/>
    </xf>
    <xf numFmtId="0" fontId="10" fillId="4" borderId="0" xfId="0" applyFont="1" applyFill="1" applyBorder="1" applyAlignment="1">
      <alignment horizontal="center" vertical="center" wrapText="1"/>
    </xf>
    <xf numFmtId="0" fontId="10" fillId="4" borderId="0" xfId="0" applyFont="1" applyFill="1" applyBorder="1" applyAlignment="1">
      <alignment vertical="center"/>
    </xf>
    <xf numFmtId="164" fontId="27" fillId="7" borderId="0" xfId="22" applyNumberFormat="1" applyFont="1" applyFill="1" applyBorder="1" applyAlignment="1" applyProtection="1">
      <alignment horizontal="left"/>
      <protection/>
    </xf>
    <xf numFmtId="164" fontId="76" fillId="7" borderId="0" xfId="22" applyNumberFormat="1" applyFont="1" applyFill="1" applyBorder="1" applyAlignment="1" applyProtection="1" quotePrefix="1">
      <alignment horizontal="left"/>
      <protection/>
    </xf>
    <xf numFmtId="0" fontId="12" fillId="7" borderId="0" xfId="0" applyFont="1" applyFill="1" applyBorder="1" applyAlignment="1">
      <alignment vertical="center" wrapText="1"/>
    </xf>
    <xf numFmtId="0" fontId="12" fillId="7" borderId="0" xfId="0" applyFont="1" applyFill="1" applyBorder="1" applyAlignment="1">
      <alignment vertical="center"/>
    </xf>
    <xf numFmtId="0" fontId="25" fillId="7" borderId="0" xfId="0" applyFont="1" applyFill="1" applyBorder="1" applyAlignment="1">
      <alignment vertical="center" wrapText="1"/>
    </xf>
    <xf numFmtId="0" fontId="12" fillId="4" borderId="0" xfId="0" applyFont="1" applyFill="1" applyBorder="1" applyAlignment="1">
      <alignment vertical="center" wrapText="1"/>
    </xf>
    <xf numFmtId="0" fontId="12" fillId="4" borderId="0" xfId="0" applyFont="1" applyFill="1" applyBorder="1" applyAlignment="1">
      <alignment vertical="center"/>
    </xf>
    <xf numFmtId="0" fontId="25" fillId="4" borderId="0" xfId="0" applyFont="1" applyFill="1" applyBorder="1" applyAlignment="1">
      <alignment vertical="center" wrapText="1"/>
    </xf>
    <xf numFmtId="0" fontId="0" fillId="4" borderId="0" xfId="0" applyFont="1" applyFill="1" applyBorder="1" applyAlignment="1">
      <alignment/>
    </xf>
    <xf numFmtId="0" fontId="10" fillId="6" borderId="0" xfId="0" applyFont="1" applyFill="1" applyBorder="1" applyAlignment="1">
      <alignment vertical="center"/>
    </xf>
    <xf numFmtId="0" fontId="13" fillId="6" borderId="0" xfId="0" applyFont="1" applyFill="1" applyBorder="1" applyAlignment="1">
      <alignment vertical="center" wrapText="1"/>
    </xf>
    <xf numFmtId="0" fontId="12" fillId="6" borderId="0" xfId="0" applyFont="1" applyFill="1" applyBorder="1" applyAlignment="1">
      <alignment vertical="center" wrapText="1"/>
    </xf>
    <xf numFmtId="0" fontId="0" fillId="6" borderId="0" xfId="0" applyFont="1" applyFill="1" applyBorder="1" applyAlignment="1">
      <alignment vertical="center"/>
    </xf>
    <xf numFmtId="0" fontId="10" fillId="6" borderId="0" xfId="0" applyFont="1" applyFill="1" applyBorder="1" applyAlignment="1">
      <alignment vertical="center" wrapText="1"/>
    </xf>
    <xf numFmtId="0" fontId="24" fillId="6" borderId="0" xfId="0" applyFont="1" applyFill="1" applyBorder="1" applyAlignment="1">
      <alignment vertical="center"/>
    </xf>
    <xf numFmtId="164" fontId="0" fillId="4" borderId="0" xfId="22" applyFont="1" applyFill="1" applyBorder="1" applyAlignment="1">
      <alignment wrapText="1"/>
      <protection/>
    </xf>
    <xf numFmtId="18" fontId="0" fillId="4" borderId="0" xfId="22" applyNumberFormat="1" applyFont="1" applyFill="1" applyBorder="1">
      <alignment/>
      <protection/>
    </xf>
    <xf numFmtId="0" fontId="64" fillId="4" borderId="0" xfId="0" applyFont="1" applyFill="1" applyBorder="1" applyAlignment="1">
      <alignment horizontal="center" vertical="center"/>
    </xf>
    <xf numFmtId="18" fontId="27" fillId="4" borderId="0" xfId="22" applyNumberFormat="1" applyFont="1" applyFill="1" applyBorder="1" applyProtection="1">
      <alignment/>
      <protection/>
    </xf>
    <xf numFmtId="18" fontId="1" fillId="0" borderId="0" xfId="0" applyNumberFormat="1" applyFont="1" applyFill="1" applyBorder="1" applyAlignment="1">
      <alignment vertical="center"/>
    </xf>
    <xf numFmtId="18" fontId="1" fillId="0" borderId="0" xfId="0" applyNumberFormat="1" applyFont="1" applyFill="1" applyBorder="1" applyAlignment="1">
      <alignment vertical="center" wrapText="1"/>
    </xf>
    <xf numFmtId="18" fontId="1" fillId="0" borderId="0" xfId="0" applyNumberFormat="1" applyFont="1" applyFill="1" applyBorder="1" applyAlignment="1">
      <alignment horizontal="left" vertical="center"/>
    </xf>
    <xf numFmtId="18" fontId="10" fillId="0" borderId="0" xfId="0" applyNumberFormat="1" applyFont="1" applyFill="1" applyBorder="1" applyAlignment="1">
      <alignment horizontal="center" vertical="center" wrapText="1"/>
    </xf>
    <xf numFmtId="18" fontId="10" fillId="0" borderId="0" xfId="0" applyNumberFormat="1" applyFont="1" applyFill="1" applyBorder="1" applyAlignment="1">
      <alignment horizontal="center" vertical="center"/>
    </xf>
    <xf numFmtId="18" fontId="59" fillId="0" borderId="0" xfId="0" applyNumberFormat="1" applyFont="1" applyFill="1" applyBorder="1" applyAlignment="1">
      <alignment horizontal="center" vertical="center"/>
    </xf>
    <xf numFmtId="18" fontId="61" fillId="0" borderId="0" xfId="0" applyNumberFormat="1" applyFont="1" applyFill="1" applyBorder="1" applyAlignment="1">
      <alignment horizontal="center" vertical="center"/>
    </xf>
    <xf numFmtId="18" fontId="63" fillId="0" borderId="0" xfId="0" applyNumberFormat="1" applyFont="1" applyFill="1" applyBorder="1" applyAlignment="1">
      <alignment horizontal="center" vertical="center"/>
    </xf>
    <xf numFmtId="18" fontId="67" fillId="0" borderId="0" xfId="0" applyNumberFormat="1" applyFont="1" applyFill="1" applyBorder="1" applyAlignment="1">
      <alignment horizontal="center" vertical="center"/>
    </xf>
    <xf numFmtId="18" fontId="69" fillId="0" borderId="0" xfId="0" applyNumberFormat="1" applyFont="1" applyFill="1" applyBorder="1" applyAlignment="1">
      <alignment horizontal="center" vertical="center"/>
    </xf>
    <xf numFmtId="18" fontId="64" fillId="0" borderId="0" xfId="0" applyNumberFormat="1" applyFont="1" applyFill="1" applyBorder="1" applyAlignment="1">
      <alignment horizontal="center" vertical="center"/>
    </xf>
    <xf numFmtId="18" fontId="11" fillId="0" borderId="0" xfId="0" applyNumberFormat="1" applyFont="1" applyFill="1" applyBorder="1" applyAlignment="1">
      <alignment vertical="center"/>
    </xf>
    <xf numFmtId="164" fontId="1" fillId="6" borderId="0" xfId="0" applyNumberFormat="1" applyFont="1" applyFill="1" applyBorder="1" applyAlignment="1">
      <alignment vertical="center"/>
    </xf>
    <xf numFmtId="164" fontId="2" fillId="4" borderId="0" xfId="0" applyNumberFormat="1" applyFont="1" applyFill="1" applyBorder="1" applyAlignment="1">
      <alignment vertical="center"/>
    </xf>
    <xf numFmtId="164" fontId="27"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6" borderId="0" xfId="0" applyFont="1" applyFill="1" applyBorder="1" applyAlignment="1">
      <alignment horizontal="left" vertical="center"/>
    </xf>
    <xf numFmtId="0" fontId="2" fillId="6" borderId="0" xfId="0" applyFont="1" applyFill="1" applyBorder="1" applyAlignment="1">
      <alignment vertical="center"/>
    </xf>
    <xf numFmtId="0" fontId="78" fillId="6" borderId="0" xfId="0" applyFont="1" applyFill="1" applyBorder="1" applyAlignment="1">
      <alignment vertical="center"/>
    </xf>
    <xf numFmtId="0" fontId="19" fillId="20" borderId="0" xfId="0" applyFont="1" applyFill="1" applyAlignment="1">
      <alignment horizontal="left"/>
    </xf>
    <xf numFmtId="0" fontId="19" fillId="20" borderId="0" xfId="0" applyFont="1" applyFill="1" applyAlignment="1">
      <alignment/>
    </xf>
    <xf numFmtId="164" fontId="19" fillId="20" borderId="0" xfId="0" applyNumberFormat="1" applyFont="1" applyFill="1" applyAlignment="1">
      <alignment/>
    </xf>
    <xf numFmtId="0" fontId="19" fillId="21" borderId="0" xfId="0" applyFont="1" applyFill="1" applyAlignment="1">
      <alignment horizontal="left"/>
    </xf>
    <xf numFmtId="0" fontId="19" fillId="21" borderId="0" xfId="0" applyFont="1" applyFill="1" applyAlignment="1">
      <alignment/>
    </xf>
    <xf numFmtId="164" fontId="19" fillId="21" borderId="0" xfId="0" applyNumberFormat="1" applyFont="1" applyFill="1" applyAlignment="1">
      <alignment/>
    </xf>
    <xf numFmtId="0" fontId="27" fillId="7" borderId="0" xfId="0" applyFont="1" applyFill="1" applyBorder="1" applyAlignment="1">
      <alignment vertical="center"/>
    </xf>
    <xf numFmtId="164" fontId="27" fillId="7" borderId="0" xfId="0" applyNumberFormat="1" applyFont="1" applyFill="1" applyBorder="1" applyAlignment="1">
      <alignment vertical="center"/>
    </xf>
    <xf numFmtId="0" fontId="27" fillId="4" borderId="0" xfId="0" applyFont="1" applyFill="1" applyAlignment="1" applyProtection="1">
      <alignment vertical="center" wrapText="1"/>
      <protection locked="0"/>
    </xf>
    <xf numFmtId="164" fontId="23" fillId="4" borderId="0" xfId="22" applyFont="1" applyFill="1" applyBorder="1" applyAlignment="1">
      <alignment horizontal="center" vertical="center"/>
      <protection/>
    </xf>
    <xf numFmtId="164" fontId="23" fillId="4" borderId="0" xfId="22" applyFont="1" applyFill="1" applyBorder="1" applyAlignment="1" quotePrefix="1">
      <alignment horizontal="center" vertical="center"/>
      <protection/>
    </xf>
    <xf numFmtId="0" fontId="3" fillId="6" borderId="0" xfId="0" applyFont="1" applyFill="1" applyBorder="1" applyAlignment="1">
      <alignment vertical="center"/>
    </xf>
    <xf numFmtId="164" fontId="0" fillId="6" borderId="0" xfId="22" applyFont="1" applyFill="1" applyBorder="1">
      <alignment/>
      <protection/>
    </xf>
    <xf numFmtId="164" fontId="19" fillId="6" borderId="0" xfId="22" applyNumberFormat="1" applyFont="1" applyFill="1" applyBorder="1" applyAlignment="1" applyProtection="1">
      <alignment horizontal="left"/>
      <protection/>
    </xf>
    <xf numFmtId="164" fontId="27" fillId="6" borderId="0" xfId="0" applyNumberFormat="1" applyFont="1" applyFill="1" applyBorder="1" applyAlignment="1" applyProtection="1">
      <alignment horizontal="left"/>
      <protection/>
    </xf>
    <xf numFmtId="164" fontId="19" fillId="6" borderId="0" xfId="22" applyNumberFormat="1" applyFont="1" applyFill="1" applyBorder="1" applyAlignment="1" applyProtection="1">
      <alignment horizontal="left" wrapText="1"/>
      <protection/>
    </xf>
    <xf numFmtId="164" fontId="27" fillId="6" borderId="0" xfId="22" applyNumberFormat="1" applyFont="1" applyFill="1" applyBorder="1" applyProtection="1">
      <alignment/>
      <protection/>
    </xf>
    <xf numFmtId="18" fontId="27" fillId="6" borderId="0" xfId="22" applyNumberFormat="1" applyFont="1" applyFill="1" applyBorder="1" applyAlignment="1" applyProtection="1">
      <alignment horizontal="right"/>
      <protection/>
    </xf>
    <xf numFmtId="0" fontId="10" fillId="6" borderId="0" xfId="0" applyFont="1" applyFill="1" applyBorder="1" applyAlignment="1">
      <alignment horizontal="center" vertical="center" wrapText="1"/>
    </xf>
    <xf numFmtId="164" fontId="27" fillId="6" borderId="0" xfId="22" applyNumberFormat="1" applyFont="1" applyFill="1" applyBorder="1" applyAlignment="1" applyProtection="1">
      <alignment horizontal="left"/>
      <protection/>
    </xf>
    <xf numFmtId="164" fontId="27" fillId="4" borderId="0" xfId="22" applyNumberFormat="1" applyFont="1" applyFill="1" applyBorder="1" applyAlignment="1" applyProtection="1" quotePrefix="1">
      <alignment horizontal="left"/>
      <protection/>
    </xf>
    <xf numFmtId="0" fontId="3" fillId="7" borderId="0" xfId="0" applyFont="1" applyFill="1" applyBorder="1" applyAlignment="1">
      <alignment/>
    </xf>
    <xf numFmtId="164" fontId="0" fillId="7" borderId="0" xfId="22" applyFont="1" applyFill="1" applyBorder="1" applyAlignment="1">
      <alignment/>
      <protection/>
    </xf>
    <xf numFmtId="164" fontId="27" fillId="7" borderId="0" xfId="22" applyFont="1" applyFill="1" applyBorder="1" applyAlignment="1">
      <alignment/>
      <protection/>
    </xf>
    <xf numFmtId="164" fontId="27" fillId="7" borderId="0" xfId="22" applyNumberFormat="1" applyFont="1" applyFill="1" applyBorder="1" applyAlignment="1" applyProtection="1">
      <alignment/>
      <protection/>
    </xf>
    <xf numFmtId="0" fontId="10" fillId="7" borderId="0" xfId="0" applyFont="1" applyFill="1" applyBorder="1" applyAlignment="1">
      <alignment horizontal="center" wrapText="1"/>
    </xf>
    <xf numFmtId="0" fontId="10" fillId="7" borderId="0" xfId="0" applyFont="1" applyFill="1" applyBorder="1" applyAlignment="1">
      <alignment wrapText="1"/>
    </xf>
    <xf numFmtId="0" fontId="13" fillId="7" borderId="0" xfId="0" applyFont="1" applyFill="1" applyBorder="1" applyAlignment="1">
      <alignment wrapText="1"/>
    </xf>
    <xf numFmtId="0" fontId="10" fillId="7" borderId="0" xfId="0" applyFont="1" applyFill="1" applyBorder="1" applyAlignment="1">
      <alignment/>
    </xf>
    <xf numFmtId="164" fontId="27" fillId="4" borderId="0" xfId="22" applyFont="1" applyFill="1" applyBorder="1" applyAlignment="1">
      <alignment wrapText="1"/>
      <protection/>
    </xf>
    <xf numFmtId="18" fontId="27" fillId="7" borderId="0" xfId="22" applyNumberFormat="1" applyFont="1" applyFill="1" applyBorder="1" applyProtection="1">
      <alignment/>
      <protection/>
    </xf>
    <xf numFmtId="18" fontId="1" fillId="7" borderId="0" xfId="0" applyNumberFormat="1" applyFont="1" applyFill="1" applyBorder="1" applyAlignment="1">
      <alignment vertical="center"/>
    </xf>
    <xf numFmtId="0" fontId="36" fillId="2" borderId="0" xfId="0" applyFont="1" applyFill="1" applyAlignment="1" quotePrefix="1">
      <alignment horizontal="center"/>
    </xf>
    <xf numFmtId="0" fontId="36" fillId="2" borderId="0" xfId="0" applyFont="1" applyFill="1" applyAlignment="1">
      <alignment/>
    </xf>
    <xf numFmtId="0" fontId="26" fillId="2" borderId="0" xfId="0" applyFont="1" applyFill="1" applyAlignment="1">
      <alignment/>
    </xf>
    <xf numFmtId="0" fontId="3" fillId="2" borderId="0" xfId="0" applyFont="1" applyFill="1" applyAlignment="1">
      <alignment/>
    </xf>
    <xf numFmtId="0" fontId="3" fillId="2" borderId="0" xfId="0" applyFont="1" applyFill="1" applyAlignment="1">
      <alignment/>
    </xf>
    <xf numFmtId="0" fontId="2" fillId="3" borderId="0" xfId="0" applyFont="1" applyFill="1" applyBorder="1" applyAlignment="1">
      <alignment vertical="center"/>
    </xf>
    <xf numFmtId="18" fontId="2" fillId="3" borderId="0" xfId="0" applyNumberFormat="1" applyFont="1" applyFill="1" applyBorder="1" applyAlignment="1">
      <alignment vertical="center"/>
    </xf>
    <xf numFmtId="0" fontId="23" fillId="3" borderId="0" xfId="0" applyFont="1" applyFill="1" applyBorder="1" applyAlignment="1">
      <alignment horizontal="center" vertical="center"/>
    </xf>
    <xf numFmtId="0" fontId="23" fillId="6" borderId="0" xfId="0" applyFont="1" applyFill="1" applyBorder="1" applyAlignment="1">
      <alignment horizontal="center" vertical="center"/>
    </xf>
    <xf numFmtId="0" fontId="18" fillId="22" borderId="0" xfId="0" applyFont="1" applyFill="1" applyAlignment="1">
      <alignment horizontal="center"/>
    </xf>
    <xf numFmtId="0" fontId="28" fillId="22" borderId="0" xfId="0" applyFont="1" applyFill="1" applyAlignment="1">
      <alignment horizontal="center"/>
    </xf>
    <xf numFmtId="0" fontId="18" fillId="22" borderId="0" xfId="0" applyFont="1" applyFill="1" applyAlignment="1">
      <alignment/>
    </xf>
    <xf numFmtId="0" fontId="28" fillId="22" borderId="0" xfId="0" applyFont="1" applyFill="1" applyAlignment="1">
      <alignment/>
    </xf>
    <xf numFmtId="0" fontId="27" fillId="2" borderId="0" xfId="0" applyFont="1" applyFill="1" applyAlignment="1">
      <alignment/>
    </xf>
    <xf numFmtId="0" fontId="19" fillId="22" borderId="0" xfId="0" applyFont="1" applyFill="1" applyAlignment="1">
      <alignment/>
    </xf>
    <xf numFmtId="0" fontId="28" fillId="22" borderId="0" xfId="0" applyFont="1" applyFill="1" applyAlignment="1">
      <alignment/>
    </xf>
    <xf numFmtId="0" fontId="2" fillId="23" borderId="0" xfId="0" applyFont="1" applyFill="1" applyBorder="1" applyAlignment="1">
      <alignment vertical="center"/>
    </xf>
    <xf numFmtId="18" fontId="2" fillId="23" borderId="0" xfId="0" applyNumberFormat="1" applyFont="1" applyFill="1" applyBorder="1" applyAlignment="1">
      <alignment vertical="center"/>
    </xf>
    <xf numFmtId="0" fontId="2" fillId="23" borderId="0" xfId="0" applyFont="1" applyFill="1" applyBorder="1" applyAlignment="1">
      <alignment horizontal="center" vertical="center"/>
    </xf>
    <xf numFmtId="0" fontId="2" fillId="10" borderId="0" xfId="0" applyFont="1" applyFill="1" applyBorder="1" applyAlignment="1">
      <alignment vertical="center"/>
    </xf>
    <xf numFmtId="18" fontId="2" fillId="10" borderId="0" xfId="0" applyNumberFormat="1" applyFont="1" applyFill="1" applyBorder="1" applyAlignment="1">
      <alignment vertical="center"/>
    </xf>
    <xf numFmtId="0" fontId="2" fillId="10" borderId="0" xfId="0" applyFont="1" applyFill="1" applyBorder="1" applyAlignment="1">
      <alignment horizontal="center" vertical="center"/>
    </xf>
    <xf numFmtId="0" fontId="79" fillId="24" borderId="0" xfId="0" applyFont="1" applyFill="1" applyBorder="1" applyAlignment="1">
      <alignment vertical="center"/>
    </xf>
    <xf numFmtId="18" fontId="79" fillId="24" borderId="0" xfId="0" applyNumberFormat="1" applyFont="1" applyFill="1" applyBorder="1" applyAlignment="1">
      <alignment vertical="center"/>
    </xf>
    <xf numFmtId="0" fontId="79" fillId="24" borderId="0" xfId="0" applyFont="1" applyFill="1" applyBorder="1" applyAlignment="1">
      <alignment horizontal="center" vertical="center"/>
    </xf>
    <xf numFmtId="0" fontId="79" fillId="25" borderId="0" xfId="0" applyFont="1" applyFill="1" applyBorder="1" applyAlignment="1">
      <alignment vertical="center"/>
    </xf>
    <xf numFmtId="18" fontId="79" fillId="25" borderId="0" xfId="0" applyNumberFormat="1" applyFont="1" applyFill="1" applyBorder="1" applyAlignment="1">
      <alignment vertical="center"/>
    </xf>
    <xf numFmtId="0" fontId="79" fillId="25" borderId="0" xfId="0" applyFont="1" applyFill="1" applyBorder="1" applyAlignment="1">
      <alignment horizontal="center" vertical="center"/>
    </xf>
    <xf numFmtId="0" fontId="78" fillId="19" borderId="0" xfId="0" applyFont="1" applyFill="1" applyBorder="1" applyAlignment="1">
      <alignment vertical="center"/>
    </xf>
    <xf numFmtId="18" fontId="78" fillId="19" borderId="0" xfId="0" applyNumberFormat="1" applyFont="1" applyFill="1" applyBorder="1" applyAlignment="1">
      <alignment vertical="center"/>
    </xf>
    <xf numFmtId="0" fontId="78" fillId="19" borderId="0" xfId="0" applyFont="1" applyFill="1" applyBorder="1" applyAlignment="1">
      <alignment horizontal="center" vertical="center"/>
    </xf>
    <xf numFmtId="0" fontId="2" fillId="11" borderId="0" xfId="0" applyFont="1" applyFill="1" applyBorder="1" applyAlignment="1">
      <alignment vertical="center"/>
    </xf>
    <xf numFmtId="18" fontId="2" fillId="11" borderId="0" xfId="0" applyNumberFormat="1" applyFont="1" applyFill="1" applyBorder="1" applyAlignment="1">
      <alignment vertical="center"/>
    </xf>
    <xf numFmtId="0" fontId="23" fillId="11" borderId="0" xfId="0" applyFont="1" applyFill="1" applyBorder="1" applyAlignment="1">
      <alignment horizontal="center" vertical="center"/>
    </xf>
    <xf numFmtId="0" fontId="2" fillId="13" borderId="0" xfId="0" applyFont="1" applyFill="1" applyBorder="1" applyAlignment="1">
      <alignment vertical="center"/>
    </xf>
    <xf numFmtId="18" fontId="2" fillId="13" borderId="0" xfId="0" applyNumberFormat="1" applyFont="1" applyFill="1" applyBorder="1" applyAlignment="1">
      <alignment vertical="center"/>
    </xf>
    <xf numFmtId="0" fontId="23" fillId="13" borderId="0" xfId="0" applyFont="1" applyFill="1" applyBorder="1" applyAlignment="1">
      <alignment horizontal="center" vertical="center"/>
    </xf>
    <xf numFmtId="0" fontId="78" fillId="12" borderId="0" xfId="0" applyFont="1" applyFill="1" applyBorder="1" applyAlignment="1">
      <alignment vertical="center"/>
    </xf>
    <xf numFmtId="18" fontId="78" fillId="12" borderId="0" xfId="0" applyNumberFormat="1" applyFont="1" applyFill="1" applyBorder="1" applyAlignment="1">
      <alignment vertical="center"/>
    </xf>
    <xf numFmtId="0" fontId="78" fillId="12" borderId="0" xfId="0" applyFont="1" applyFill="1" applyBorder="1" applyAlignment="1">
      <alignment horizontal="center" vertical="center"/>
    </xf>
    <xf numFmtId="164" fontId="24" fillId="6" borderId="10" xfId="22" applyFont="1" applyFill="1" applyBorder="1" applyAlignment="1">
      <alignment horizontal="left" vertical="center"/>
      <protection/>
    </xf>
    <xf numFmtId="164" fontId="80" fillId="6" borderId="0" xfId="22" applyFont="1" applyFill="1" applyBorder="1" applyAlignment="1">
      <alignment vertical="center"/>
      <protection/>
    </xf>
    <xf numFmtId="164" fontId="24" fillId="6" borderId="0" xfId="22" applyFont="1" applyFill="1" applyBorder="1" applyAlignment="1">
      <alignment horizontal="center" vertical="center"/>
      <protection/>
    </xf>
    <xf numFmtId="164" fontId="24" fillId="6" borderId="0" xfId="22" applyFont="1" applyFill="1" applyBorder="1" applyAlignment="1">
      <alignment horizontal="left" vertical="center"/>
      <protection/>
    </xf>
    <xf numFmtId="164" fontId="81" fillId="6" borderId="0" xfId="22" applyFont="1" applyFill="1" applyBorder="1" applyAlignment="1">
      <alignment horizontal="center" vertical="center"/>
      <protection/>
    </xf>
    <xf numFmtId="164" fontId="24" fillId="6" borderId="0" xfId="22" applyFont="1" applyFill="1" applyBorder="1" applyAlignment="1">
      <alignment vertical="center"/>
      <protection/>
    </xf>
    <xf numFmtId="18" fontId="78" fillId="6" borderId="0" xfId="0" applyNumberFormat="1" applyFont="1" applyFill="1" applyBorder="1" applyAlignment="1">
      <alignment vertical="center"/>
    </xf>
    <xf numFmtId="164" fontId="30" fillId="3" borderId="13" xfId="23" applyFont="1" applyFill="1" applyBorder="1" applyAlignment="1">
      <alignment horizontal="center" vertical="center"/>
      <protection/>
    </xf>
    <xf numFmtId="164" fontId="39" fillId="5" borderId="0" xfId="22" applyFont="1" applyFill="1" applyBorder="1" applyAlignment="1">
      <alignment horizontal="center" vertical="center"/>
      <protection/>
    </xf>
    <xf numFmtId="0" fontId="28" fillId="4" borderId="0" xfId="22" applyNumberFormat="1" applyFont="1" applyFill="1" applyBorder="1" applyAlignment="1">
      <alignment horizontal="left" vertical="center"/>
      <protection/>
    </xf>
    <xf numFmtId="164" fontId="28" fillId="4" borderId="0" xfId="22" applyFont="1" applyFill="1" applyBorder="1" applyAlignment="1" quotePrefix="1">
      <alignment horizontal="left" vertical="center"/>
      <protection/>
    </xf>
    <xf numFmtId="164" fontId="28" fillId="4" borderId="0" xfId="22" applyFont="1" applyFill="1" applyBorder="1" applyAlignment="1">
      <alignment horizontal="left" vertical="center"/>
      <protection/>
    </xf>
    <xf numFmtId="0" fontId="26" fillId="6" borderId="0" xfId="0" applyFont="1" applyFill="1" applyBorder="1" applyAlignment="1">
      <alignment vertical="center"/>
    </xf>
    <xf numFmtId="0" fontId="16" fillId="6" borderId="0" xfId="0" applyFont="1" applyFill="1" applyAlignment="1" applyProtection="1">
      <alignment vertical="center" wrapText="1"/>
      <protection locked="0"/>
    </xf>
    <xf numFmtId="0" fontId="24" fillId="6" borderId="0" xfId="0" applyFont="1" applyFill="1" applyAlignment="1">
      <alignment vertical="center"/>
    </xf>
    <xf numFmtId="164" fontId="16" fillId="6" borderId="0" xfId="22" applyNumberFormat="1" applyFont="1" applyFill="1" applyAlignment="1" applyProtection="1">
      <alignment horizontal="left" vertical="center"/>
      <protection/>
    </xf>
    <xf numFmtId="164" fontId="16" fillId="6" borderId="0" xfId="22" applyNumberFormat="1" applyFont="1" applyFill="1" applyAlignment="1" applyProtection="1">
      <alignment horizontal="left" vertical="center" wrapText="1" indent="1"/>
      <protection/>
    </xf>
    <xf numFmtId="0" fontId="16" fillId="6" borderId="0" xfId="0" applyFont="1" applyFill="1" applyAlignment="1">
      <alignment vertical="center"/>
    </xf>
    <xf numFmtId="164" fontId="16" fillId="6" borderId="0" xfId="22" applyNumberFormat="1" applyFont="1" applyFill="1" applyAlignment="1" applyProtection="1">
      <alignment vertical="center"/>
      <protection/>
    </xf>
    <xf numFmtId="168" fontId="16" fillId="6" borderId="0" xfId="22" applyNumberFormat="1" applyFont="1" applyFill="1" applyAlignment="1" applyProtection="1">
      <alignment vertical="center"/>
      <protection/>
    </xf>
    <xf numFmtId="164" fontId="16" fillId="6" borderId="0" xfId="22" applyNumberFormat="1" applyFont="1" applyFill="1" applyAlignment="1" applyProtection="1">
      <alignment horizontal="left" vertical="center" wrapText="1"/>
      <protection/>
    </xf>
    <xf numFmtId="164" fontId="16" fillId="6" borderId="0" xfId="22" applyNumberFormat="1" applyFont="1" applyFill="1" applyAlignment="1" applyProtection="1" quotePrefix="1">
      <alignment horizontal="left" vertical="center"/>
      <protection/>
    </xf>
    <xf numFmtId="0" fontId="76" fillId="6" borderId="0" xfId="0" applyFont="1" applyFill="1" applyBorder="1" applyAlignment="1">
      <alignment vertical="center"/>
    </xf>
    <xf numFmtId="168" fontId="27" fillId="4" borderId="0" xfId="22" applyNumberFormat="1" applyFont="1" applyFill="1" applyAlignment="1" applyProtection="1">
      <alignment vertical="center"/>
      <protection/>
    </xf>
    <xf numFmtId="164" fontId="27" fillId="4" borderId="0" xfId="22" applyFont="1" applyFill="1" applyAlignment="1">
      <alignment vertical="center" wrapText="1"/>
      <protection/>
    </xf>
    <xf numFmtId="164" fontId="19" fillId="4" borderId="0" xfId="22" applyNumberFormat="1" applyFont="1" applyFill="1" applyAlignment="1" applyProtection="1">
      <alignment horizontal="left" vertical="center" wrapText="1"/>
      <protection/>
    </xf>
    <xf numFmtId="0" fontId="27" fillId="4" borderId="0" xfId="0" applyFont="1" applyFill="1" applyAlignment="1">
      <alignment vertical="center"/>
    </xf>
    <xf numFmtId="164" fontId="27" fillId="4" borderId="0" xfId="22" applyNumberFormat="1" applyFont="1" applyFill="1" applyAlignment="1" applyProtection="1">
      <alignment horizontal="left" vertical="center" wrapText="1" indent="1"/>
      <protection/>
    </xf>
    <xf numFmtId="164" fontId="2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wrapText="1" indent="1"/>
      <protection/>
    </xf>
    <xf numFmtId="164" fontId="7" fillId="4" borderId="0" xfId="22" applyNumberFormat="1" applyFont="1" applyFill="1" applyAlignment="1" applyProtection="1">
      <alignment vertical="center"/>
      <protection/>
    </xf>
    <xf numFmtId="168" fontId="7" fillId="4" borderId="0" xfId="22" applyNumberFormat="1" applyFont="1" applyFill="1" applyAlignment="1" applyProtection="1">
      <alignment vertical="center"/>
      <protection/>
    </xf>
    <xf numFmtId="164" fontId="0" fillId="4" borderId="0" xfId="22" applyFont="1" applyFill="1" applyAlignment="1">
      <alignment vertical="center"/>
      <protection/>
    </xf>
    <xf numFmtId="0" fontId="0" fillId="4" borderId="0" xfId="0" applyFont="1" applyFill="1" applyAlignment="1">
      <alignment vertical="center" wrapText="1"/>
    </xf>
    <xf numFmtId="164" fontId="27" fillId="7" borderId="0" xfId="22" applyFont="1" applyFill="1" applyAlignment="1">
      <alignment vertical="center" wrapText="1"/>
      <protection/>
    </xf>
    <xf numFmtId="0" fontId="27" fillId="7" borderId="0" xfId="0" applyFont="1" applyFill="1" applyAlignment="1">
      <alignment vertical="center"/>
    </xf>
    <xf numFmtId="168" fontId="27" fillId="7" borderId="0" xfId="22" applyNumberFormat="1" applyFont="1" applyFill="1" applyAlignment="1" applyProtection="1">
      <alignment vertical="center"/>
      <protection/>
    </xf>
    <xf numFmtId="164" fontId="27" fillId="7" borderId="0" xfId="22" applyNumberFormat="1" applyFont="1" applyFill="1" applyAlignment="1" applyProtection="1">
      <alignment horizontal="left" vertical="center" wrapText="1" indent="1"/>
      <protection/>
    </xf>
    <xf numFmtId="164" fontId="19" fillId="4" borderId="0" xfId="22" applyNumberFormat="1" applyFont="1" applyFill="1" applyAlignment="1" applyProtection="1">
      <alignment horizontal="right" vertical="center"/>
      <protection/>
    </xf>
    <xf numFmtId="164" fontId="19" fillId="4" borderId="0" xfId="22" applyNumberFormat="1" applyFont="1" applyFill="1" applyAlignment="1" applyProtection="1" quotePrefix="1">
      <alignment horizontal="center" vertical="center"/>
      <protection/>
    </xf>
    <xf numFmtId="164" fontId="27" fillId="7" borderId="0" xfId="22" applyNumberFormat="1" applyFont="1" applyFill="1" applyAlignment="1" applyProtection="1">
      <alignment horizontal="left" vertical="center"/>
      <protection/>
    </xf>
    <xf numFmtId="164" fontId="7" fillId="7" borderId="0" xfId="22" applyNumberFormat="1" applyFont="1" applyFill="1" applyAlignment="1" applyProtection="1">
      <alignment horizontal="left" vertical="center"/>
      <protection/>
    </xf>
    <xf numFmtId="164" fontId="7" fillId="7" borderId="0" xfId="22" applyNumberFormat="1" applyFont="1" applyFill="1" applyAlignment="1" applyProtection="1">
      <alignment horizontal="left" vertical="center" wrapText="1" indent="1"/>
      <protection/>
    </xf>
    <xf numFmtId="164" fontId="7" fillId="7" borderId="0" xfId="22" applyNumberFormat="1" applyFont="1" applyFill="1" applyAlignment="1" applyProtection="1">
      <alignment vertical="center"/>
      <protection/>
    </xf>
    <xf numFmtId="168" fontId="7" fillId="7" borderId="0" xfId="22" applyNumberFormat="1" applyFont="1" applyFill="1" applyAlignment="1" applyProtection="1">
      <alignment vertical="center"/>
      <protection/>
    </xf>
    <xf numFmtId="164" fontId="19" fillId="7" borderId="0" xfId="22" applyNumberFormat="1" applyFont="1" applyFill="1" applyAlignment="1" applyProtection="1">
      <alignment horizontal="left" vertical="center" wrapText="1"/>
      <protection/>
    </xf>
    <xf numFmtId="164" fontId="27" fillId="7" borderId="0" xfId="22" applyNumberFormat="1" applyFont="1" applyFill="1" applyAlignment="1" applyProtection="1">
      <alignment horizontal="left" vertical="center" wrapText="1"/>
      <protection/>
    </xf>
    <xf numFmtId="0" fontId="24" fillId="4" borderId="0" xfId="0" applyFont="1" applyFill="1" applyAlignment="1">
      <alignment vertical="center"/>
    </xf>
    <xf numFmtId="164" fontId="23" fillId="4" borderId="0" xfId="22" applyNumberFormat="1" applyFont="1" applyFill="1" applyAlignment="1" applyProtection="1">
      <alignment horizontal="center" vertical="center" wrapText="1"/>
      <protection/>
    </xf>
    <xf numFmtId="164" fontId="16" fillId="4" borderId="0" xfId="22" applyNumberFormat="1" applyFont="1" applyFill="1" applyAlignment="1" applyProtection="1">
      <alignment vertical="center" wrapText="1"/>
      <protection/>
    </xf>
    <xf numFmtId="0" fontId="23" fillId="11" borderId="0" xfId="0" applyFont="1" applyFill="1" applyBorder="1" applyAlignment="1">
      <alignment vertical="center"/>
    </xf>
    <xf numFmtId="0" fontId="18" fillId="22" borderId="0" xfId="0" applyFont="1" applyFill="1" applyAlignment="1">
      <alignment horizontal="center" vertical="center"/>
    </xf>
    <xf numFmtId="0" fontId="28" fillId="22" borderId="0" xfId="0" applyFont="1" applyFill="1" applyAlignment="1">
      <alignment horizontal="center" vertical="center"/>
    </xf>
    <xf numFmtId="0" fontId="28" fillId="22" borderId="0" xfId="0" applyFont="1" applyFill="1" applyAlignment="1">
      <alignment vertical="center"/>
    </xf>
    <xf numFmtId="0" fontId="0" fillId="2" borderId="0" xfId="0" applyFill="1" applyAlignment="1">
      <alignment vertical="center"/>
    </xf>
    <xf numFmtId="0" fontId="36" fillId="2" borderId="0" xfId="0" applyFont="1" applyFill="1" applyAlignment="1" quotePrefix="1">
      <alignment horizontal="center" vertical="center"/>
    </xf>
    <xf numFmtId="0" fontId="36" fillId="2" borderId="0" xfId="0" applyFont="1" applyFill="1" applyAlignment="1">
      <alignment vertical="center"/>
    </xf>
    <xf numFmtId="0" fontId="26" fillId="2" borderId="0" xfId="0" applyFont="1" applyFill="1" applyAlignment="1">
      <alignment vertical="center"/>
    </xf>
    <xf numFmtId="164" fontId="0" fillId="4" borderId="0" xfId="22" applyFont="1" applyFill="1" applyBorder="1" applyAlignment="1">
      <alignment vertical="center"/>
      <protection/>
    </xf>
    <xf numFmtId="164" fontId="27" fillId="4" borderId="0" xfId="22" applyFont="1" applyFill="1" applyBorder="1" applyAlignment="1">
      <alignment vertical="center"/>
      <protection/>
    </xf>
    <xf numFmtId="164" fontId="27" fillId="4" borderId="0" xfId="22" applyNumberFormat="1" applyFont="1" applyFill="1" applyBorder="1" applyAlignment="1" applyProtection="1">
      <alignment vertical="center"/>
      <protection/>
    </xf>
    <xf numFmtId="18" fontId="27" fillId="4" borderId="0" xfId="22" applyNumberFormat="1" applyFont="1" applyFill="1" applyBorder="1" applyAlignment="1" applyProtection="1">
      <alignment horizontal="right" vertical="center"/>
      <protection/>
    </xf>
    <xf numFmtId="49" fontId="19" fillId="4" borderId="0" xfId="22" applyNumberFormat="1" applyFont="1" applyFill="1" applyBorder="1" applyAlignment="1" applyProtection="1">
      <alignment horizontal="left" vertical="center"/>
      <protection/>
    </xf>
    <xf numFmtId="164" fontId="0" fillId="7" borderId="0" xfId="22" applyFont="1" applyFill="1" applyBorder="1" applyAlignment="1">
      <alignment vertical="center"/>
      <protection/>
    </xf>
    <xf numFmtId="49" fontId="19" fillId="7" borderId="0" xfId="22" applyNumberFormat="1" applyFont="1" applyFill="1" applyBorder="1" applyAlignment="1" applyProtection="1">
      <alignment horizontal="left" vertical="center"/>
      <protection/>
    </xf>
    <xf numFmtId="164" fontId="27" fillId="7" borderId="0" xfId="22" applyNumberFormat="1" applyFont="1" applyFill="1" applyBorder="1" applyAlignment="1" applyProtection="1">
      <alignment vertical="center"/>
      <protection/>
    </xf>
    <xf numFmtId="18" fontId="27" fillId="7" borderId="0" xfId="22" applyNumberFormat="1" applyFont="1" applyFill="1" applyBorder="1" applyAlignment="1" applyProtection="1">
      <alignment horizontal="right" vertical="center"/>
      <protection/>
    </xf>
    <xf numFmtId="164" fontId="27" fillId="7" borderId="0" xfId="22" applyFont="1" applyFill="1" applyBorder="1" applyAlignment="1">
      <alignment vertical="center"/>
      <protection/>
    </xf>
    <xf numFmtId="18" fontId="27" fillId="4" borderId="0" xfId="22" applyNumberFormat="1" applyFont="1" applyFill="1" applyBorder="1" applyAlignment="1" applyProtection="1">
      <alignment vertical="center"/>
      <protection/>
    </xf>
    <xf numFmtId="18" fontId="27" fillId="7" borderId="0" xfId="22" applyNumberFormat="1" applyFont="1" applyFill="1" applyBorder="1" applyAlignment="1" applyProtection="1">
      <alignment vertical="center"/>
      <protection/>
    </xf>
    <xf numFmtId="18" fontId="0" fillId="7" borderId="0" xfId="22" applyNumberFormat="1" applyFont="1" applyFill="1" applyBorder="1" applyAlignment="1">
      <alignment vertical="center"/>
      <protection/>
    </xf>
    <xf numFmtId="18" fontId="0" fillId="4" borderId="0" xfId="22" applyNumberFormat="1" applyFont="1" applyFill="1" applyBorder="1" applyAlignment="1">
      <alignment vertical="center"/>
      <protection/>
    </xf>
    <xf numFmtId="0" fontId="0" fillId="6" borderId="0" xfId="0" applyFill="1" applyAlignment="1">
      <alignment/>
    </xf>
    <xf numFmtId="0" fontId="36" fillId="6" borderId="0" xfId="0" applyFont="1" applyFill="1" applyAlignment="1" quotePrefix="1">
      <alignment horizontal="center"/>
    </xf>
    <xf numFmtId="0" fontId="36" fillId="6" borderId="0" xfId="0" applyFont="1" applyFill="1" applyAlignment="1">
      <alignment/>
    </xf>
    <xf numFmtId="0" fontId="26" fillId="6" borderId="0" xfId="0" applyFont="1" applyFill="1" applyAlignment="1">
      <alignment/>
    </xf>
    <xf numFmtId="0" fontId="9" fillId="6" borderId="0" xfId="0" applyFont="1" applyFill="1" applyAlignment="1">
      <alignment/>
    </xf>
    <xf numFmtId="0" fontId="36" fillId="6" borderId="0" xfId="0" applyFont="1" applyFill="1" applyAlignment="1">
      <alignment vertical="center"/>
    </xf>
    <xf numFmtId="0" fontId="36" fillId="6" borderId="0" xfId="0" applyFont="1" applyFill="1" applyAlignment="1" quotePrefix="1">
      <alignment horizontal="center" vertical="center"/>
    </xf>
    <xf numFmtId="0" fontId="3" fillId="6" borderId="0" xfId="0" applyFont="1" applyFill="1" applyAlignment="1">
      <alignment/>
    </xf>
    <xf numFmtId="0" fontId="3" fillId="6" borderId="0" xfId="0" applyFont="1" applyFill="1" applyAlignment="1">
      <alignment/>
    </xf>
    <xf numFmtId="0" fontId="28" fillId="22" borderId="0" xfId="0" applyFont="1" applyFill="1" applyAlignment="1">
      <alignment/>
    </xf>
    <xf numFmtId="0" fontId="18" fillId="22" borderId="0" xfId="0" applyFont="1" applyFill="1" applyAlignment="1">
      <alignment vertical="center"/>
    </xf>
    <xf numFmtId="0" fontId="36" fillId="2" borderId="0" xfId="0" applyFont="1" applyFill="1" applyAlignment="1">
      <alignment horizontal="left" vertical="center"/>
    </xf>
    <xf numFmtId="0" fontId="26" fillId="2" borderId="0" xfId="0" applyFont="1" applyFill="1" applyAlignment="1">
      <alignment horizontal="left" vertical="center"/>
    </xf>
    <xf numFmtId="0" fontId="19" fillId="7" borderId="0" xfId="22" applyNumberFormat="1" applyFont="1" applyFill="1" applyAlignment="1" applyProtection="1">
      <alignment horizontal="left" vertical="center"/>
      <protection locked="0"/>
    </xf>
    <xf numFmtId="164" fontId="27" fillId="7" borderId="0" xfId="22" applyFont="1" applyFill="1" applyAlignment="1" applyProtection="1">
      <alignment vertical="center"/>
      <protection locked="0"/>
    </xf>
    <xf numFmtId="164" fontId="19" fillId="7" borderId="0" xfId="22" applyNumberFormat="1" applyFont="1" applyFill="1" applyAlignment="1" applyProtection="1">
      <alignment horizontal="left" vertical="center"/>
      <protection locked="0"/>
    </xf>
    <xf numFmtId="164" fontId="27" fillId="7" borderId="0" xfId="22" applyNumberFormat="1" applyFont="1" applyFill="1" applyAlignment="1" applyProtection="1">
      <alignment vertical="center"/>
      <protection locked="0"/>
    </xf>
    <xf numFmtId="168" fontId="27" fillId="7" borderId="0" xfId="22" applyNumberFormat="1" applyFont="1" applyFill="1" applyAlignment="1" applyProtection="1">
      <alignment horizontal="right" vertical="center"/>
      <protection locked="0"/>
    </xf>
    <xf numFmtId="164" fontId="0" fillId="7" borderId="0" xfId="22" applyFont="1" applyFill="1" applyAlignment="1" applyProtection="1">
      <alignment vertical="center"/>
      <protection locked="0"/>
    </xf>
    <xf numFmtId="0" fontId="19" fillId="4" borderId="0" xfId="22" applyNumberFormat="1" applyFont="1" applyFill="1" applyAlignment="1" applyProtection="1" quotePrefix="1">
      <alignment horizontal="left" vertical="center"/>
      <protection locked="0"/>
    </xf>
    <xf numFmtId="164" fontId="27" fillId="4" borderId="0" xfId="22" applyFont="1" applyFill="1" applyAlignment="1" applyProtection="1">
      <alignment vertical="center"/>
      <protection locked="0"/>
    </xf>
    <xf numFmtId="164" fontId="19" fillId="4" borderId="0" xfId="22" applyNumberFormat="1" applyFont="1" applyFill="1" applyAlignment="1" applyProtection="1">
      <alignment horizontal="left" vertical="center"/>
      <protection locked="0"/>
    </xf>
    <xf numFmtId="164" fontId="27" fillId="4" borderId="0" xfId="22" applyNumberFormat="1" applyFont="1" applyFill="1" applyAlignment="1" applyProtection="1">
      <alignment vertical="center"/>
      <protection locked="0"/>
    </xf>
    <xf numFmtId="168" fontId="27" fillId="4" borderId="0" xfId="22" applyNumberFormat="1" applyFont="1" applyFill="1" applyAlignment="1" applyProtection="1">
      <alignment horizontal="right" vertical="center"/>
      <protection locked="0"/>
    </xf>
    <xf numFmtId="164" fontId="0" fillId="4" borderId="0" xfId="22" applyFont="1" applyFill="1" applyAlignment="1" applyProtection="1">
      <alignment vertical="center"/>
      <protection locked="0"/>
    </xf>
    <xf numFmtId="0" fontId="19" fillId="7" borderId="0" xfId="22" applyNumberFormat="1" applyFont="1" applyFill="1" applyAlignment="1" applyProtection="1" quotePrefix="1">
      <alignment horizontal="left" vertical="center"/>
      <protection locked="0"/>
    </xf>
    <xf numFmtId="164" fontId="27" fillId="7" borderId="0" xfId="22" applyNumberFormat="1" applyFont="1" applyFill="1" applyAlignment="1" applyProtection="1">
      <alignment horizontal="left" vertical="center"/>
      <protection locked="0"/>
    </xf>
    <xf numFmtId="164" fontId="19" fillId="4" borderId="0" xfId="22" applyNumberFormat="1" applyFont="1" applyFill="1" applyAlignment="1" applyProtection="1" quotePrefix="1">
      <alignment horizontal="left" vertical="center"/>
      <protection locked="0"/>
    </xf>
    <xf numFmtId="164" fontId="27" fillId="4" borderId="0" xfId="22" applyNumberFormat="1" applyFont="1" applyFill="1" applyAlignment="1" applyProtection="1">
      <alignment horizontal="left" vertical="center"/>
      <protection locked="0"/>
    </xf>
    <xf numFmtId="164" fontId="27" fillId="7" borderId="0" xfId="22" applyNumberFormat="1" applyFont="1" applyFill="1" applyAlignment="1" applyProtection="1" quotePrefix="1">
      <alignment horizontal="left" vertical="center"/>
      <protection locked="0"/>
    </xf>
    <xf numFmtId="164" fontId="27" fillId="4" borderId="0" xfId="22" applyFont="1" applyFill="1" applyAlignment="1" applyProtection="1">
      <alignment horizontal="left" vertical="center"/>
      <protection locked="0"/>
    </xf>
    <xf numFmtId="164" fontId="27" fillId="7" borderId="0" xfId="22" applyFont="1" applyFill="1" applyAlignment="1" applyProtection="1">
      <alignment horizontal="left" vertical="center"/>
      <protection locked="0"/>
    </xf>
    <xf numFmtId="0" fontId="19" fillId="4" borderId="0" xfId="22" applyNumberFormat="1" applyFont="1" applyFill="1" applyAlignment="1" applyProtection="1">
      <alignment horizontal="left" vertical="center"/>
      <protection locked="0"/>
    </xf>
    <xf numFmtId="0" fontId="16" fillId="6" borderId="0" xfId="22" applyNumberFormat="1" applyFont="1" applyFill="1" applyAlignment="1" applyProtection="1">
      <alignment horizontal="left" vertical="center"/>
      <protection locked="0"/>
    </xf>
    <xf numFmtId="164" fontId="16" fillId="6" borderId="0" xfId="22" applyNumberFormat="1" applyFont="1" applyFill="1" applyAlignment="1" applyProtection="1">
      <alignment horizontal="left" vertical="center"/>
      <protection locked="0"/>
    </xf>
    <xf numFmtId="164" fontId="16" fillId="6" borderId="0" xfId="22" applyNumberFormat="1" applyFont="1" applyFill="1" applyAlignment="1" applyProtection="1">
      <alignment vertical="center"/>
      <protection locked="0"/>
    </xf>
    <xf numFmtId="168" fontId="16" fillId="6" borderId="0" xfId="22" applyNumberFormat="1" applyFont="1" applyFill="1" applyAlignment="1" applyProtection="1">
      <alignment horizontal="right" vertical="center"/>
      <protection locked="0"/>
    </xf>
    <xf numFmtId="164" fontId="24" fillId="6" borderId="0" xfId="22" applyFont="1" applyFill="1" applyAlignment="1" applyProtection="1">
      <alignment vertical="center"/>
      <protection locked="0"/>
    </xf>
    <xf numFmtId="0" fontId="44" fillId="26" borderId="25" xfId="0" applyFont="1" applyFill="1" applyBorder="1" applyAlignment="1">
      <alignment horizontal="center" vertical="center"/>
    </xf>
    <xf numFmtId="0" fontId="44" fillId="26" borderId="1" xfId="0" applyFont="1" applyFill="1" applyBorder="1" applyAlignment="1">
      <alignment horizontal="center" vertical="center"/>
    </xf>
    <xf numFmtId="0" fontId="44" fillId="26" borderId="23" xfId="0" applyFont="1" applyFill="1" applyBorder="1" applyAlignment="1">
      <alignment horizontal="center" vertical="center"/>
    </xf>
    <xf numFmtId="199" fontId="12" fillId="26" borderId="31" xfId="0" applyNumberFormat="1" applyFont="1" applyFill="1" applyBorder="1" applyAlignment="1">
      <alignment horizontal="center" vertical="center"/>
    </xf>
    <xf numFmtId="199" fontId="12" fillId="26" borderId="32" xfId="0" applyNumberFormat="1" applyFont="1" applyFill="1" applyBorder="1" applyAlignment="1">
      <alignment horizontal="center" vertical="center"/>
    </xf>
    <xf numFmtId="199" fontId="13" fillId="26" borderId="25" xfId="0" applyNumberFormat="1" applyFont="1" applyFill="1" applyBorder="1" applyAlignment="1">
      <alignment horizontal="center" vertical="center"/>
    </xf>
    <xf numFmtId="199" fontId="13" fillId="26" borderId="1" xfId="0" applyNumberFormat="1" applyFont="1" applyFill="1" applyBorder="1" applyAlignment="1">
      <alignment horizontal="center" vertical="center"/>
    </xf>
    <xf numFmtId="199" fontId="13" fillId="26" borderId="23" xfId="0" applyNumberFormat="1" applyFont="1" applyFill="1" applyBorder="1" applyAlignment="1">
      <alignment horizontal="center" vertical="center"/>
    </xf>
    <xf numFmtId="199" fontId="12" fillId="26" borderId="31" xfId="0" applyNumberFormat="1" applyFont="1" applyFill="1" applyBorder="1" applyAlignment="1">
      <alignment horizontal="right" vertical="center"/>
    </xf>
    <xf numFmtId="0" fontId="78" fillId="26" borderId="0" xfId="0" applyFont="1" applyFill="1" applyBorder="1" applyAlignment="1">
      <alignment vertical="center"/>
    </xf>
    <xf numFmtId="18" fontId="78" fillId="26" borderId="0" xfId="0" applyNumberFormat="1" applyFont="1" applyFill="1" applyBorder="1" applyAlignment="1">
      <alignment vertical="center"/>
    </xf>
    <xf numFmtId="0" fontId="78" fillId="26" borderId="0" xfId="0" applyFont="1" applyFill="1" applyBorder="1" applyAlignment="1">
      <alignment horizontal="center" vertical="center"/>
    </xf>
    <xf numFmtId="164" fontId="23" fillId="6" borderId="0" xfId="22" applyFont="1" applyFill="1" applyBorder="1" applyAlignment="1">
      <alignment vertical="center"/>
      <protection/>
    </xf>
    <xf numFmtId="0" fontId="19" fillId="22" borderId="0" xfId="0" applyFont="1" applyFill="1" applyAlignment="1">
      <alignment vertical="center"/>
    </xf>
    <xf numFmtId="0" fontId="28" fillId="22" borderId="0" xfId="0" applyFont="1" applyFill="1" applyAlignment="1">
      <alignment vertical="center"/>
    </xf>
    <xf numFmtId="0" fontId="27" fillId="2" borderId="0" xfId="0" applyFont="1" applyFill="1" applyAlignment="1">
      <alignment vertical="center"/>
    </xf>
    <xf numFmtId="0" fontId="27" fillId="4" borderId="0" xfId="0" applyFont="1" applyFill="1" applyAlignment="1">
      <alignment horizontal="left" vertical="center"/>
    </xf>
    <xf numFmtId="164" fontId="77" fillId="4" borderId="0" xfId="22" applyFont="1" applyFill="1" applyBorder="1" applyAlignment="1" applyProtection="1">
      <alignment horizontal="left" vertical="center"/>
      <protection locked="0"/>
    </xf>
    <xf numFmtId="164" fontId="27" fillId="7" borderId="0" xfId="22" applyFont="1" applyFill="1" applyAlignment="1">
      <alignment horizontal="left" vertical="center"/>
      <protection/>
    </xf>
    <xf numFmtId="164" fontId="27" fillId="7" borderId="0" xfId="22" applyFont="1" applyFill="1" applyAlignment="1">
      <alignment vertical="center"/>
      <protection/>
    </xf>
    <xf numFmtId="164" fontId="27" fillId="4" borderId="0" xfId="22" applyFont="1" applyFill="1" applyAlignment="1">
      <alignment vertical="center"/>
      <protection/>
    </xf>
    <xf numFmtId="164" fontId="19" fillId="7" borderId="0" xfId="22" applyNumberFormat="1" applyFont="1" applyFill="1" applyBorder="1" applyAlignment="1" applyProtection="1">
      <alignment horizontal="left" vertical="center" wrapText="1"/>
      <protection/>
    </xf>
    <xf numFmtId="0" fontId="21" fillId="2" borderId="21" xfId="0" applyFont="1" applyFill="1" applyBorder="1" applyAlignment="1">
      <alignment horizontal="left" vertical="center"/>
    </xf>
    <xf numFmtId="0" fontId="0" fillId="5" borderId="0" xfId="0" applyFill="1" applyBorder="1" applyAlignment="1">
      <alignment vertical="center"/>
    </xf>
    <xf numFmtId="0" fontId="9" fillId="2" borderId="0" xfId="0" applyFont="1" applyFill="1" applyAlignment="1">
      <alignment vertical="center"/>
    </xf>
    <xf numFmtId="164" fontId="71" fillId="4" borderId="0" xfId="22" applyFont="1" applyFill="1" applyBorder="1" applyAlignment="1">
      <alignment horizontal="left" vertical="center"/>
      <protection/>
    </xf>
    <xf numFmtId="164" fontId="19" fillId="5" borderId="41" xfId="22" applyNumberFormat="1" applyFont="1" applyFill="1" applyBorder="1" applyAlignment="1" applyProtection="1">
      <alignment horizontal="left" vertical="center"/>
      <protection/>
    </xf>
    <xf numFmtId="0" fontId="19" fillId="4" borderId="0" xfId="0" applyFont="1" applyFill="1" applyAlignment="1">
      <alignment horizontal="left" vertical="center"/>
    </xf>
    <xf numFmtId="164" fontId="27" fillId="4" borderId="0" xfId="23" applyFont="1" applyFill="1" applyBorder="1" applyAlignment="1">
      <alignment horizontal="left" vertical="center" indent="2"/>
      <protection/>
    </xf>
    <xf numFmtId="0" fontId="19" fillId="4" borderId="0" xfId="0" applyFont="1" applyFill="1" applyAlignment="1">
      <alignment horizontal="left" vertical="center" indent="4"/>
    </xf>
    <xf numFmtId="164" fontId="7" fillId="4" borderId="0" xfId="0" applyNumberFormat="1" applyFont="1" applyFill="1" applyBorder="1" applyAlignment="1" applyProtection="1">
      <alignment horizontal="left" vertical="center" indent="2"/>
      <protection/>
    </xf>
    <xf numFmtId="164" fontId="27" fillId="4" borderId="0" xfId="23" applyNumberFormat="1" applyFont="1" applyFill="1" applyBorder="1" applyAlignment="1" applyProtection="1">
      <alignment horizontal="left" vertical="center" indent="2"/>
      <protection/>
    </xf>
    <xf numFmtId="164" fontId="19" fillId="7" borderId="0" xfId="23" applyNumberFormat="1" applyFont="1" applyFill="1" applyBorder="1" applyAlignment="1" applyProtection="1">
      <alignment horizontal="left" vertical="center" indent="2"/>
      <protection/>
    </xf>
    <xf numFmtId="0" fontId="28" fillId="4" borderId="0" xfId="0" applyFont="1" applyFill="1" applyBorder="1" applyAlignment="1">
      <alignment vertical="center"/>
    </xf>
    <xf numFmtId="0" fontId="36" fillId="2" borderId="0" xfId="0" applyFont="1" applyFill="1" applyAlignment="1">
      <alignment horizontal="center"/>
    </xf>
    <xf numFmtId="0" fontId="64" fillId="25" borderId="0" xfId="0" applyFont="1" applyFill="1" applyBorder="1" applyAlignment="1">
      <alignment vertical="center"/>
    </xf>
    <xf numFmtId="0" fontId="19" fillId="21" borderId="0" xfId="0" applyFont="1" applyFill="1" applyAlignment="1">
      <alignment/>
    </xf>
    <xf numFmtId="18" fontId="27" fillId="4" borderId="0" xfId="0" applyNumberFormat="1" applyFont="1" applyFill="1" applyBorder="1" applyAlignment="1">
      <alignment vertical="center"/>
    </xf>
    <xf numFmtId="18" fontId="27" fillId="0" borderId="0" xfId="0" applyNumberFormat="1" applyFont="1" applyFill="1" applyBorder="1" applyAlignment="1">
      <alignment vertical="center"/>
    </xf>
    <xf numFmtId="18" fontId="27" fillId="7" borderId="0" xfId="0" applyNumberFormat="1"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1" fillId="6" borderId="0" xfId="0" applyFont="1" applyFill="1" applyBorder="1" applyAlignment="1">
      <alignment horizontal="left" vertical="center"/>
    </xf>
    <xf numFmtId="0" fontId="3" fillId="0" borderId="0" xfId="0" applyFont="1" applyFill="1" applyBorder="1" applyAlignment="1">
      <alignment horizontal="left" vertical="center"/>
    </xf>
    <xf numFmtId="0" fontId="18" fillId="2" borderId="0" xfId="0" applyFont="1" applyFill="1" applyAlignment="1">
      <alignment vertical="center"/>
    </xf>
    <xf numFmtId="0" fontId="18" fillId="2" borderId="0" xfId="0" applyFont="1" applyFill="1" applyAlignment="1">
      <alignment horizontal="center" vertical="center"/>
    </xf>
    <xf numFmtId="0" fontId="18" fillId="2" borderId="0" xfId="0" applyFont="1" applyFill="1" applyAlignment="1">
      <alignment horizontal="right" vertical="center"/>
    </xf>
    <xf numFmtId="0" fontId="18" fillId="2" borderId="0" xfId="0" applyFont="1" applyFill="1" applyBorder="1" applyAlignment="1">
      <alignment horizontal="center" vertical="center"/>
    </xf>
    <xf numFmtId="0" fontId="18" fillId="2" borderId="0" xfId="0" applyFont="1" applyFill="1" applyBorder="1" applyAlignment="1">
      <alignment horizontal="right" vertical="center"/>
    </xf>
    <xf numFmtId="0" fontId="89" fillId="6" borderId="31"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24" borderId="31"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18" fillId="24" borderId="43" xfId="0" applyFont="1" applyFill="1" applyBorder="1" applyAlignment="1">
      <alignment horizontal="center" vertical="center" wrapText="1"/>
    </xf>
    <xf numFmtId="0" fontId="24" fillId="6" borderId="26" xfId="0" applyFont="1" applyFill="1" applyBorder="1" applyAlignment="1">
      <alignment horizontal="center" vertical="center" wrapText="1"/>
    </xf>
    <xf numFmtId="0" fontId="24" fillId="11" borderId="31"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18" fillId="8" borderId="31" xfId="0" applyFont="1" applyFill="1" applyBorder="1" applyAlignment="1">
      <alignment horizontal="center" vertical="center" wrapText="1"/>
    </xf>
    <xf numFmtId="0" fontId="23" fillId="2" borderId="0"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90" fillId="2" borderId="0" xfId="0" applyFont="1" applyFill="1" applyAlignment="1">
      <alignment vertical="center"/>
    </xf>
    <xf numFmtId="0" fontId="90" fillId="2" borderId="0" xfId="0" applyFont="1" applyFill="1" applyAlignment="1">
      <alignment horizontal="left" vertical="center"/>
    </xf>
    <xf numFmtId="0" fontId="90" fillId="2" borderId="0" xfId="0" applyFont="1" applyFill="1" applyAlignment="1">
      <alignment horizontal="center" vertical="center"/>
    </xf>
    <xf numFmtId="0" fontId="90" fillId="2" borderId="0" xfId="0" applyFont="1" applyFill="1" applyAlignment="1">
      <alignment horizontal="right" vertical="center"/>
    </xf>
    <xf numFmtId="0" fontId="90" fillId="2" borderId="0" xfId="0" applyFont="1" applyFill="1" applyAlignment="1" quotePrefix="1">
      <alignment horizontal="left" vertical="center" indent="2"/>
    </xf>
    <xf numFmtId="0" fontId="90" fillId="2" borderId="0" xfId="0" applyFont="1" applyFill="1" applyAlignment="1">
      <alignment horizontal="left" vertical="center" indent="2"/>
    </xf>
    <xf numFmtId="0" fontId="91" fillId="2" borderId="0" xfId="0" applyFont="1" applyFill="1" applyAlignment="1">
      <alignment vertical="center"/>
    </xf>
    <xf numFmtId="0" fontId="91" fillId="2" borderId="0" xfId="0" applyFont="1" applyFill="1" applyAlignment="1">
      <alignment horizontal="center" vertical="center"/>
    </xf>
    <xf numFmtId="0" fontId="91" fillId="2" borderId="0" xfId="0" applyFont="1" applyFill="1" applyAlignment="1">
      <alignment horizontal="right" vertical="center"/>
    </xf>
    <xf numFmtId="164" fontId="19" fillId="4" borderId="0" xfId="22" applyNumberFormat="1" applyFont="1" applyFill="1" applyBorder="1" applyAlignment="1" applyProtection="1">
      <alignment horizontal="left" vertical="center" wrapText="1"/>
      <protection/>
    </xf>
    <xf numFmtId="164" fontId="19" fillId="7" borderId="0" xfId="0" applyNumberFormat="1" applyFont="1" applyFill="1" applyBorder="1" applyAlignment="1" applyProtection="1">
      <alignment horizontal="left" vertical="center" indent="8"/>
      <protection/>
    </xf>
    <xf numFmtId="164" fontId="19" fillId="4" borderId="0" xfId="0" applyNumberFormat="1" applyFont="1" applyFill="1" applyBorder="1" applyAlignment="1" applyProtection="1">
      <alignment horizontal="left" vertical="center" indent="8"/>
      <protection/>
    </xf>
    <xf numFmtId="0" fontId="0" fillId="0" borderId="0" xfId="0" applyAlignment="1">
      <alignment horizontal="left"/>
    </xf>
    <xf numFmtId="0" fontId="19" fillId="4" borderId="1" xfId="0" applyFont="1" applyFill="1" applyBorder="1" applyAlignment="1">
      <alignment horizontal="left" vertical="top" wrapText="1"/>
    </xf>
    <xf numFmtId="0" fontId="0" fillId="0" borderId="0" xfId="0" applyAlignment="1">
      <alignment vertical="center"/>
    </xf>
    <xf numFmtId="0" fontId="0" fillId="4" borderId="1" xfId="0" applyFont="1" applyFill="1" applyBorder="1" applyAlignment="1">
      <alignment wrapText="1"/>
    </xf>
    <xf numFmtId="0" fontId="18" fillId="4" borderId="1" xfId="0" applyFont="1" applyFill="1" applyBorder="1" applyAlignment="1">
      <alignment horizontal="center" vertical="center" wrapText="1"/>
    </xf>
    <xf numFmtId="0" fontId="0" fillId="4" borderId="1" xfId="0" applyFont="1" applyFill="1" applyBorder="1" applyAlignment="1">
      <alignment vertical="center" wrapText="1"/>
    </xf>
    <xf numFmtId="164" fontId="19" fillId="5" borderId="8" xfId="23" applyNumberFormat="1" applyFont="1" applyFill="1" applyBorder="1" applyAlignment="1" applyProtection="1">
      <alignment horizontal="left" vertical="center" indent="2"/>
      <protection/>
    </xf>
    <xf numFmtId="164" fontId="35" fillId="6" borderId="41" xfId="23" applyNumberFormat="1" applyFont="1" applyFill="1" applyBorder="1" applyAlignment="1" applyProtection="1">
      <alignment horizontal="left" vertical="center" indent="2"/>
      <protection/>
    </xf>
    <xf numFmtId="164" fontId="19" fillId="5" borderId="10" xfId="23" applyNumberFormat="1" applyFont="1" applyFill="1" applyBorder="1" applyAlignment="1" applyProtection="1">
      <alignment horizontal="left" vertical="center" indent="2"/>
      <protection/>
    </xf>
    <xf numFmtId="164" fontId="19" fillId="5" borderId="41" xfId="23" applyNumberFormat="1" applyFont="1" applyFill="1" applyBorder="1" applyAlignment="1" applyProtection="1">
      <alignment horizontal="left" vertical="center" indent="2"/>
      <protection/>
    </xf>
    <xf numFmtId="164" fontId="19" fillId="7" borderId="0" xfId="23" applyNumberFormat="1" applyFont="1" applyFill="1" applyBorder="1" applyAlignment="1" applyProtection="1">
      <alignment horizontal="center" vertical="center" wrapText="1"/>
      <protection/>
    </xf>
    <xf numFmtId="164" fontId="19" fillId="7" borderId="0" xfId="22" applyNumberFormat="1" applyFont="1" applyFill="1" applyBorder="1" applyAlignment="1" applyProtection="1">
      <alignment horizontal="left" vertical="center" indent="2"/>
      <protection/>
    </xf>
    <xf numFmtId="164" fontId="93" fillId="4" borderId="0" xfId="21" applyNumberFormat="1" applyFont="1" applyFill="1" applyBorder="1" applyAlignment="1" applyProtection="1">
      <alignment horizontal="left" vertical="center" indent="2"/>
      <protection/>
    </xf>
    <xf numFmtId="0" fontId="79" fillId="27" borderId="0" xfId="0" applyFont="1" applyFill="1" applyBorder="1" applyAlignment="1">
      <alignment vertical="center"/>
    </xf>
    <xf numFmtId="18" fontId="79" fillId="27" borderId="0" xfId="0" applyNumberFormat="1" applyFont="1" applyFill="1" applyBorder="1" applyAlignment="1">
      <alignment vertical="center"/>
    </xf>
    <xf numFmtId="0" fontId="79" fillId="27" borderId="0" xfId="0" applyFont="1" applyFill="1" applyBorder="1" applyAlignment="1">
      <alignment horizontal="center" vertical="center"/>
    </xf>
    <xf numFmtId="0" fontId="64" fillId="27" borderId="0" xfId="0" applyFont="1" applyFill="1" applyBorder="1" applyAlignment="1">
      <alignment vertical="center"/>
    </xf>
    <xf numFmtId="0" fontId="22" fillId="7" borderId="0" xfId="0" applyFont="1" applyFill="1" applyBorder="1" applyAlignment="1">
      <alignment horizontal="left" indent="2"/>
    </xf>
    <xf numFmtId="199" fontId="13" fillId="27" borderId="31" xfId="0" applyNumberFormat="1" applyFont="1" applyFill="1" applyBorder="1" applyAlignment="1">
      <alignment horizontal="center" vertical="center"/>
    </xf>
    <xf numFmtId="0" fontId="43" fillId="27" borderId="25" xfId="0" applyFont="1" applyFill="1" applyBorder="1" applyAlignment="1">
      <alignment horizontal="center" vertical="center"/>
    </xf>
    <xf numFmtId="0" fontId="43" fillId="27" borderId="1" xfId="0" applyFont="1" applyFill="1" applyBorder="1" applyAlignment="1">
      <alignment horizontal="center" vertical="center"/>
    </xf>
    <xf numFmtId="0" fontId="43" fillId="27" borderId="23" xfId="0" applyFont="1" applyFill="1" applyBorder="1" applyAlignment="1">
      <alignment horizontal="center" vertical="center"/>
    </xf>
    <xf numFmtId="199" fontId="13" fillId="27" borderId="31" xfId="0" applyNumberFormat="1" applyFont="1" applyFill="1" applyBorder="1" applyAlignment="1">
      <alignment horizontal="right" vertical="center"/>
    </xf>
    <xf numFmtId="199" fontId="13" fillId="27" borderId="32" xfId="0" applyNumberFormat="1" applyFont="1" applyFill="1" applyBorder="1" applyAlignment="1">
      <alignment horizontal="center" vertical="center"/>
    </xf>
    <xf numFmtId="199" fontId="13" fillId="27" borderId="25" xfId="0" applyNumberFormat="1" applyFont="1" applyFill="1" applyBorder="1" applyAlignment="1">
      <alignment horizontal="center" vertical="center"/>
    </xf>
    <xf numFmtId="199" fontId="13" fillId="27" borderId="1" xfId="0" applyNumberFormat="1" applyFont="1" applyFill="1" applyBorder="1" applyAlignment="1">
      <alignment horizontal="center" vertical="center"/>
    </xf>
    <xf numFmtId="199" fontId="13" fillId="27" borderId="23" xfId="0" applyNumberFormat="1" applyFont="1" applyFill="1" applyBorder="1" applyAlignment="1">
      <alignment horizontal="center" vertical="center"/>
    </xf>
    <xf numFmtId="164" fontId="94" fillId="4" borderId="0" xfId="22" applyFont="1" applyFill="1" applyBorder="1" applyAlignment="1">
      <alignment horizontal="left" vertical="center"/>
      <protection/>
    </xf>
    <xf numFmtId="0" fontId="95" fillId="4" borderId="0" xfId="22" applyNumberFormat="1" applyFont="1" applyFill="1" applyBorder="1" applyAlignment="1">
      <alignment horizontal="left" vertical="center"/>
      <protection/>
    </xf>
    <xf numFmtId="164" fontId="95" fillId="4" borderId="0" xfId="22" applyNumberFormat="1" applyFont="1" applyFill="1" applyBorder="1" applyAlignment="1" applyProtection="1">
      <alignment horizontal="left" vertical="center"/>
      <protection/>
    </xf>
    <xf numFmtId="164" fontId="95" fillId="4" borderId="0" xfId="22" applyNumberFormat="1" applyFont="1" applyFill="1" applyBorder="1" applyAlignment="1" applyProtection="1">
      <alignment horizontal="center" vertical="center"/>
      <protection/>
    </xf>
    <xf numFmtId="168" fontId="95" fillId="4" borderId="0" xfId="22" applyNumberFormat="1" applyFont="1" applyFill="1" applyBorder="1" applyAlignment="1" applyProtection="1">
      <alignment horizontal="center" vertical="center"/>
      <protection/>
    </xf>
    <xf numFmtId="0" fontId="19" fillId="4" borderId="0" xfId="0" applyFont="1" applyFill="1" applyAlignment="1">
      <alignment vertical="center"/>
    </xf>
    <xf numFmtId="164" fontId="7" fillId="4" borderId="0" xfId="22" applyNumberFormat="1" applyFont="1" applyFill="1" applyBorder="1" applyAlignment="1" applyProtection="1">
      <alignment horizontal="left" vertical="center"/>
      <protection/>
    </xf>
    <xf numFmtId="0" fontId="76" fillId="0" borderId="0" xfId="0" applyFont="1" applyFill="1" applyBorder="1" applyAlignment="1">
      <alignment vertical="center"/>
    </xf>
    <xf numFmtId="164" fontId="19" fillId="0" borderId="0" xfId="22" applyNumberFormat="1" applyFont="1" applyFill="1" applyAlignment="1" applyProtection="1">
      <alignment horizontal="left" vertical="center"/>
      <protection/>
    </xf>
    <xf numFmtId="164" fontId="27" fillId="0" borderId="0" xfId="22" applyNumberFormat="1" applyFont="1" applyFill="1" applyAlignment="1" applyProtection="1">
      <alignment horizontal="left" vertical="center" wrapText="1" indent="1"/>
      <protection/>
    </xf>
    <xf numFmtId="0" fontId="27" fillId="0" borderId="0" xfId="0" applyFont="1" applyFill="1" applyAlignment="1">
      <alignment vertical="center"/>
    </xf>
    <xf numFmtId="164" fontId="27" fillId="0" borderId="0" xfId="22" applyNumberFormat="1" applyFont="1" applyFill="1" applyAlignment="1" applyProtection="1">
      <alignment vertical="center"/>
      <protection/>
    </xf>
    <xf numFmtId="168" fontId="27" fillId="0" borderId="0" xfId="22" applyNumberFormat="1" applyFont="1" applyFill="1" applyAlignment="1" applyProtection="1">
      <alignment vertical="center"/>
      <protection/>
    </xf>
    <xf numFmtId="164" fontId="27" fillId="4" borderId="0" xfId="22" applyFont="1" applyFill="1" applyAlignment="1">
      <alignment horizontal="left" vertical="center" wrapText="1" indent="1"/>
      <protection/>
    </xf>
    <xf numFmtId="18" fontId="27" fillId="0" borderId="0" xfId="22" applyNumberFormat="1" applyFont="1" applyFill="1" applyBorder="1" applyAlignment="1" applyProtection="1">
      <alignment horizontal="right" vertical="center"/>
      <protection/>
    </xf>
    <xf numFmtId="0" fontId="36" fillId="2" borderId="0" xfId="0" applyFont="1" applyFill="1" applyAlignment="1">
      <alignment vertical="center"/>
    </xf>
    <xf numFmtId="164" fontId="36" fillId="4" borderId="0" xfId="22" applyFont="1" applyFill="1" applyBorder="1" applyAlignment="1" applyProtection="1">
      <alignment horizontal="center" vertical="center"/>
      <protection locked="0"/>
    </xf>
    <xf numFmtId="164" fontId="36" fillId="4" borderId="0" xfId="22" applyFont="1" applyFill="1" applyBorder="1" applyAlignment="1" applyProtection="1" quotePrefix="1">
      <alignment horizontal="center" vertical="center"/>
      <protection locked="0"/>
    </xf>
    <xf numFmtId="164" fontId="99" fillId="4" borderId="0" xfId="22" applyFont="1" applyFill="1" applyBorder="1" applyAlignment="1" applyProtection="1">
      <alignment horizontal="left" vertical="center"/>
      <protection locked="0"/>
    </xf>
    <xf numFmtId="18" fontId="36" fillId="4" borderId="0" xfId="22" applyNumberFormat="1" applyFont="1" applyFill="1" applyBorder="1" applyAlignment="1" applyProtection="1" quotePrefix="1">
      <alignment horizontal="center" vertical="center"/>
      <protection locked="0"/>
    </xf>
    <xf numFmtId="18" fontId="2" fillId="4" borderId="0" xfId="0" applyNumberFormat="1" applyFont="1" applyFill="1" applyBorder="1" applyAlignment="1">
      <alignment vertical="center"/>
    </xf>
    <xf numFmtId="164" fontId="0" fillId="0" borderId="0" xfId="22" applyFont="1" applyBorder="1" applyAlignment="1">
      <alignment vertical="center"/>
      <protection/>
    </xf>
    <xf numFmtId="0" fontId="19" fillId="0" borderId="0" xfId="22" applyNumberFormat="1" applyFont="1" applyFill="1" applyBorder="1" applyAlignment="1" applyProtection="1">
      <alignment horizontal="left" vertical="center"/>
      <protection/>
    </xf>
    <xf numFmtId="164" fontId="27" fillId="0" borderId="0" xfId="22" applyFont="1" applyBorder="1" applyAlignment="1">
      <alignment vertical="center"/>
      <protection/>
    </xf>
    <xf numFmtId="164" fontId="27" fillId="0" borderId="0" xfId="22" applyNumberFormat="1" applyFont="1" applyFill="1" applyBorder="1" applyAlignment="1" applyProtection="1">
      <alignment horizontal="left" vertical="center"/>
      <protection/>
    </xf>
    <xf numFmtId="164" fontId="27" fillId="0" borderId="0" xfId="22" applyNumberFormat="1" applyFont="1" applyBorder="1" applyAlignment="1" applyProtection="1">
      <alignment vertical="center"/>
      <protection/>
    </xf>
    <xf numFmtId="215" fontId="27" fillId="0" borderId="0" xfId="22" applyNumberFormat="1" applyFont="1" applyBorder="1" applyAlignment="1" applyProtection="1">
      <alignment horizontal="right" vertical="center"/>
      <protection/>
    </xf>
    <xf numFmtId="164" fontId="27" fillId="4" borderId="0" xfId="22" applyNumberFormat="1" applyFont="1" applyFill="1" applyBorder="1" applyAlignment="1" applyProtection="1">
      <alignment horizontal="left" vertical="center" wrapText="1"/>
      <protection/>
    </xf>
    <xf numFmtId="164" fontId="0" fillId="0" borderId="0" xfId="22" applyFont="1" applyFill="1" applyBorder="1" applyAlignment="1">
      <alignment vertical="center"/>
      <protection/>
    </xf>
    <xf numFmtId="49" fontId="19" fillId="0" borderId="0" xfId="22" applyNumberFormat="1" applyFont="1" applyFill="1" applyBorder="1" applyAlignment="1" applyProtection="1">
      <alignment horizontal="left" vertical="center"/>
      <protection/>
    </xf>
    <xf numFmtId="164" fontId="27" fillId="0" borderId="0" xfId="22" applyNumberFormat="1" applyFont="1" applyFill="1" applyBorder="1" applyAlignment="1" applyProtection="1">
      <alignment horizontal="left" vertical="center" wrapText="1"/>
      <protection/>
    </xf>
    <xf numFmtId="164" fontId="27" fillId="0" borderId="0" xfId="22" applyNumberFormat="1" applyFont="1" applyFill="1" applyBorder="1" applyAlignment="1" applyProtection="1">
      <alignment vertical="center"/>
      <protection/>
    </xf>
    <xf numFmtId="164" fontId="27" fillId="7" borderId="0" xfId="22" applyNumberFormat="1" applyFont="1" applyFill="1" applyBorder="1" applyAlignment="1" applyProtection="1">
      <alignment horizontal="left" vertical="center" wrapText="1"/>
      <protection/>
    </xf>
    <xf numFmtId="18" fontId="2" fillId="7" borderId="0" xfId="0" applyNumberFormat="1" applyFont="1" applyFill="1" applyBorder="1" applyAlignment="1">
      <alignment vertical="center"/>
    </xf>
    <xf numFmtId="0" fontId="27" fillId="7" borderId="0" xfId="22" applyNumberFormat="1" applyFont="1" applyFill="1" applyBorder="1" applyAlignment="1">
      <alignment horizontal="left" vertical="center"/>
      <protection/>
    </xf>
    <xf numFmtId="164" fontId="27" fillId="7" borderId="0" xfId="22" applyNumberFormat="1" applyFont="1" applyFill="1" applyBorder="1" applyAlignment="1" applyProtection="1">
      <alignment horizontal="left" vertical="center" indent="1"/>
      <protection/>
    </xf>
    <xf numFmtId="164" fontId="27" fillId="4" borderId="0" xfId="22" applyNumberFormat="1" applyFont="1" applyFill="1" applyBorder="1" applyAlignment="1" applyProtection="1" quotePrefix="1">
      <alignment horizontal="left" vertical="center"/>
      <protection/>
    </xf>
    <xf numFmtId="49" fontId="19" fillId="4" borderId="0" xfId="22" applyNumberFormat="1" applyFont="1" applyFill="1" applyBorder="1" applyAlignment="1" applyProtection="1" quotePrefix="1">
      <alignment horizontal="left" vertical="center"/>
      <protection/>
    </xf>
    <xf numFmtId="18" fontId="1" fillId="4" borderId="0" xfId="0" applyNumberFormat="1" applyFont="1" applyFill="1" applyBorder="1" applyAlignment="1">
      <alignment vertical="center"/>
    </xf>
    <xf numFmtId="164" fontId="71" fillId="4" borderId="0" xfId="23" applyNumberFormat="1" applyFont="1" applyFill="1" applyBorder="1" applyAlignment="1" applyProtection="1">
      <alignment horizontal="left" vertical="center"/>
      <protection/>
    </xf>
    <xf numFmtId="164" fontId="27" fillId="4" borderId="0" xfId="22" applyNumberFormat="1" applyFont="1" applyFill="1" applyBorder="1" applyAlignment="1" applyProtection="1">
      <alignment horizontal="left" vertical="center" indent="2"/>
      <protection/>
    </xf>
    <xf numFmtId="164" fontId="19" fillId="4" borderId="0" xfId="23" applyFont="1" applyFill="1" applyBorder="1" applyAlignment="1">
      <alignment horizontal="left" vertical="center" indent="2"/>
      <protection/>
    </xf>
    <xf numFmtId="164" fontId="19" fillId="4" borderId="0" xfId="22" applyFont="1" applyFill="1" applyBorder="1" applyAlignment="1">
      <alignment horizontal="left" vertical="center" indent="2"/>
      <protection/>
    </xf>
    <xf numFmtId="0" fontId="27" fillId="7" borderId="0" xfId="0" applyFont="1" applyFill="1" applyAlignment="1" applyProtection="1">
      <alignment vertical="center" wrapText="1"/>
      <protection locked="0"/>
    </xf>
    <xf numFmtId="0" fontId="101" fillId="7" borderId="0" xfId="0" applyFont="1" applyFill="1" applyAlignment="1">
      <alignment horizontal="left"/>
    </xf>
    <xf numFmtId="0" fontId="24" fillId="6" borderId="26" xfId="0" applyFont="1" applyFill="1" applyBorder="1" applyAlignment="1">
      <alignment horizontal="center" vertical="center"/>
    </xf>
    <xf numFmtId="191" fontId="18" fillId="5" borderId="31" xfId="0" applyNumberFormat="1" applyFont="1" applyFill="1" applyBorder="1" applyAlignment="1">
      <alignment horizontal="center" vertical="center"/>
    </xf>
    <xf numFmtId="191" fontId="18" fillId="24" borderId="31" xfId="0" applyNumberFormat="1" applyFont="1" applyFill="1" applyBorder="1" applyAlignment="1">
      <alignment horizontal="center" vertical="center"/>
    </xf>
    <xf numFmtId="191" fontId="18" fillId="24" borderId="43" xfId="0" applyNumberFormat="1" applyFont="1" applyFill="1" applyBorder="1" applyAlignment="1">
      <alignment horizontal="center" vertical="center"/>
    </xf>
    <xf numFmtId="191" fontId="24" fillId="12" borderId="31" xfId="0" applyNumberFormat="1" applyFont="1" applyFill="1" applyBorder="1" applyAlignment="1">
      <alignment horizontal="center" vertical="center"/>
    </xf>
    <xf numFmtId="191" fontId="89" fillId="6" borderId="31" xfId="0" applyNumberFormat="1" applyFont="1" applyFill="1" applyBorder="1" applyAlignment="1">
      <alignment horizontal="center" vertical="center"/>
    </xf>
    <xf numFmtId="191" fontId="18" fillId="8" borderId="31" xfId="0" applyNumberFormat="1" applyFont="1" applyFill="1" applyBorder="1" applyAlignment="1">
      <alignment horizontal="center" vertical="center"/>
    </xf>
    <xf numFmtId="191" fontId="24" fillId="3" borderId="31" xfId="0" applyNumberFormat="1" applyFont="1" applyFill="1" applyBorder="1" applyAlignment="1">
      <alignment horizontal="center" vertical="center"/>
    </xf>
    <xf numFmtId="0" fontId="24" fillId="11" borderId="31" xfId="0" applyFont="1" applyFill="1" applyBorder="1" applyAlignment="1">
      <alignment horizontal="center" vertical="center"/>
    </xf>
    <xf numFmtId="0" fontId="47" fillId="28" borderId="35" xfId="0" applyFont="1" applyFill="1" applyBorder="1" applyAlignment="1" quotePrefix="1">
      <alignment horizontal="center" vertical="center" wrapText="1"/>
    </xf>
    <xf numFmtId="0" fontId="38" fillId="27" borderId="25" xfId="0" applyFont="1" applyFill="1" applyBorder="1" applyAlignment="1">
      <alignment horizontal="center" vertical="center"/>
    </xf>
    <xf numFmtId="0" fontId="38" fillId="27" borderId="1" xfId="0" applyFont="1" applyFill="1" applyBorder="1" applyAlignment="1">
      <alignment horizontal="center" vertical="center"/>
    </xf>
    <xf numFmtId="0" fontId="38" fillId="27" borderId="23" xfId="0" applyFont="1" applyFill="1" applyBorder="1" applyAlignment="1">
      <alignment horizontal="center" vertical="center"/>
    </xf>
    <xf numFmtId="0" fontId="43" fillId="5" borderId="28" xfId="0" applyFont="1" applyFill="1" applyBorder="1" applyAlignment="1">
      <alignment horizontal="center" vertical="center"/>
    </xf>
    <xf numFmtId="0" fontId="43" fillId="5" borderId="29" xfId="0" applyFont="1" applyFill="1" applyBorder="1" applyAlignment="1">
      <alignment horizontal="center" vertical="center"/>
    </xf>
    <xf numFmtId="0" fontId="43" fillId="5" borderId="30" xfId="0" applyFont="1" applyFill="1" applyBorder="1" applyAlignment="1">
      <alignment horizontal="center" vertical="center"/>
    </xf>
    <xf numFmtId="0" fontId="45" fillId="6" borderId="25" xfId="0" applyFont="1" applyFill="1" applyBorder="1" applyAlignment="1">
      <alignment horizontal="center" vertical="center"/>
    </xf>
    <xf numFmtId="0" fontId="45" fillId="6" borderId="1" xfId="0" applyFont="1" applyFill="1" applyBorder="1" applyAlignment="1">
      <alignment horizontal="center" vertical="center"/>
    </xf>
    <xf numFmtId="0" fontId="45" fillId="6" borderId="23" xfId="0" applyFont="1" applyFill="1" applyBorder="1" applyAlignment="1">
      <alignment horizontal="center" vertical="center"/>
    </xf>
    <xf numFmtId="0" fontId="43" fillId="18" borderId="25" xfId="0" applyFont="1" applyFill="1" applyBorder="1" applyAlignment="1">
      <alignment horizontal="center" vertical="center"/>
    </xf>
    <xf numFmtId="0" fontId="43" fillId="18" borderId="1" xfId="0" applyFont="1" applyFill="1" applyBorder="1" applyAlignment="1">
      <alignment horizontal="center" vertical="center"/>
    </xf>
    <xf numFmtId="0" fontId="43" fillId="18" borderId="23" xfId="0" applyFont="1" applyFill="1" applyBorder="1" applyAlignment="1">
      <alignment horizontal="center" vertical="center"/>
    </xf>
    <xf numFmtId="0" fontId="10" fillId="2" borderId="44" xfId="0" applyFont="1" applyFill="1" applyBorder="1" applyAlignment="1">
      <alignment vertical="center"/>
    </xf>
    <xf numFmtId="0" fontId="10" fillId="2" borderId="45" xfId="0" applyFont="1" applyFill="1" applyBorder="1" applyAlignment="1">
      <alignment horizontal="center" vertical="center"/>
    </xf>
    <xf numFmtId="0" fontId="10" fillId="2" borderId="18" xfId="0" applyFont="1" applyFill="1" applyBorder="1" applyAlignment="1">
      <alignment horizontal="center" vertical="center"/>
    </xf>
    <xf numFmtId="0" fontId="43" fillId="8" borderId="25" xfId="0" applyFont="1" applyFill="1" applyBorder="1" applyAlignment="1">
      <alignment horizontal="center" vertical="center"/>
    </xf>
    <xf numFmtId="0" fontId="43" fillId="8" borderId="1" xfId="0" applyFont="1" applyFill="1" applyBorder="1" applyAlignment="1">
      <alignment horizontal="center" vertical="center"/>
    </xf>
    <xf numFmtId="0" fontId="43" fillId="8" borderId="23" xfId="0" applyFont="1" applyFill="1" applyBorder="1" applyAlignment="1">
      <alignment horizontal="center" vertical="center"/>
    </xf>
    <xf numFmtId="199" fontId="13" fillId="18" borderId="1" xfId="0" applyNumberFormat="1" applyFont="1" applyFill="1" applyBorder="1" applyAlignment="1">
      <alignment horizontal="center" vertical="center"/>
    </xf>
    <xf numFmtId="199" fontId="13" fillId="18" borderId="23" xfId="0" applyNumberFormat="1" applyFont="1" applyFill="1" applyBorder="1" applyAlignment="1">
      <alignment horizontal="center" vertical="center"/>
    </xf>
    <xf numFmtId="199" fontId="13" fillId="18" borderId="31" xfId="0" applyNumberFormat="1" applyFont="1" applyFill="1" applyBorder="1" applyAlignment="1">
      <alignment horizontal="center" vertical="center"/>
    </xf>
    <xf numFmtId="199" fontId="13" fillId="18" borderId="32" xfId="0" applyNumberFormat="1" applyFont="1" applyFill="1" applyBorder="1" applyAlignment="1">
      <alignment horizontal="center" vertical="center"/>
    </xf>
    <xf numFmtId="199" fontId="13" fillId="8" borderId="31" xfId="0" applyNumberFormat="1" applyFont="1" applyFill="1" applyBorder="1" applyAlignment="1">
      <alignment horizontal="center" vertical="center"/>
    </xf>
    <xf numFmtId="199" fontId="13" fillId="8" borderId="32" xfId="0" applyNumberFormat="1" applyFont="1" applyFill="1" applyBorder="1" applyAlignment="1">
      <alignment horizontal="center" vertical="center"/>
    </xf>
    <xf numFmtId="199" fontId="13" fillId="8" borderId="25" xfId="0" applyNumberFormat="1" applyFont="1" applyFill="1" applyBorder="1" applyAlignment="1">
      <alignment horizontal="center" vertical="center"/>
    </xf>
    <xf numFmtId="199" fontId="13" fillId="8" borderId="1" xfId="0" applyNumberFormat="1" applyFont="1" applyFill="1" applyBorder="1" applyAlignment="1">
      <alignment horizontal="center" vertical="center"/>
    </xf>
    <xf numFmtId="199" fontId="13" fillId="8" borderId="23" xfId="0" applyNumberFormat="1" applyFont="1" applyFill="1" applyBorder="1" applyAlignment="1">
      <alignment horizontal="center" vertical="center"/>
    </xf>
    <xf numFmtId="199" fontId="13" fillId="8" borderId="31" xfId="0" applyNumberFormat="1" applyFont="1" applyFill="1" applyBorder="1" applyAlignment="1">
      <alignment horizontal="right"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43" fillId="16" borderId="25" xfId="0" applyNumberFormat="1" applyFont="1" applyFill="1" applyBorder="1" applyAlignment="1">
      <alignment horizontal="center" vertical="center"/>
    </xf>
    <xf numFmtId="0" fontId="43" fillId="16" borderId="25" xfId="0" applyFont="1" applyFill="1" applyBorder="1" applyAlignment="1">
      <alignment horizontal="center" vertical="center"/>
    </xf>
    <xf numFmtId="0" fontId="43" fillId="16" borderId="1" xfId="0" applyFont="1" applyFill="1" applyBorder="1" applyAlignment="1">
      <alignment horizontal="center" vertical="center"/>
    </xf>
    <xf numFmtId="0" fontId="43" fillId="16" borderId="23" xfId="0" applyFont="1" applyFill="1" applyBorder="1" applyAlignment="1">
      <alignment horizontal="center" vertical="center"/>
    </xf>
    <xf numFmtId="199" fontId="13" fillId="16" borderId="25" xfId="0" applyNumberFormat="1" applyFont="1" applyFill="1" applyBorder="1" applyAlignment="1">
      <alignment horizontal="center" vertical="center"/>
    </xf>
    <xf numFmtId="199" fontId="13" fillId="16" borderId="1" xfId="0" applyNumberFormat="1" applyFont="1" applyFill="1" applyBorder="1" applyAlignment="1">
      <alignment horizontal="center" vertical="center"/>
    </xf>
    <xf numFmtId="199" fontId="13" fillId="16" borderId="23" xfId="0" applyNumberFormat="1" applyFont="1" applyFill="1" applyBorder="1" applyAlignment="1">
      <alignment horizontal="center" vertical="center"/>
    </xf>
    <xf numFmtId="199" fontId="13" fillId="16" borderId="31" xfId="0" applyNumberFormat="1" applyFont="1" applyFill="1" applyBorder="1" applyAlignment="1">
      <alignment horizontal="center" vertical="center"/>
    </xf>
    <xf numFmtId="199" fontId="13" fillId="16" borderId="32" xfId="0" applyNumberFormat="1" applyFont="1" applyFill="1" applyBorder="1" applyAlignment="1">
      <alignment horizontal="center" vertical="center"/>
    </xf>
    <xf numFmtId="199" fontId="13" fillId="16" borderId="31" xfId="0" applyNumberFormat="1" applyFont="1" applyFill="1" applyBorder="1" applyAlignment="1">
      <alignment horizontal="right" vertical="center"/>
    </xf>
    <xf numFmtId="0" fontId="1" fillId="2" borderId="6" xfId="0" applyFont="1" applyFill="1" applyBorder="1" applyAlignment="1">
      <alignment horizontal="center" vertical="center"/>
    </xf>
    <xf numFmtId="0" fontId="10" fillId="4" borderId="3" xfId="0" applyFont="1" applyFill="1" applyBorder="1" applyAlignment="1">
      <alignment horizontal="left" vertical="center"/>
    </xf>
    <xf numFmtId="0" fontId="1" fillId="2" borderId="3" xfId="0" applyFont="1" applyFill="1" applyBorder="1" applyAlignment="1">
      <alignment horizontal="center" vertical="center"/>
    </xf>
    <xf numFmtId="0" fontId="10" fillId="4" borderId="3" xfId="0" applyFont="1" applyFill="1" applyBorder="1" applyAlignment="1">
      <alignment vertical="center"/>
    </xf>
    <xf numFmtId="0" fontId="10" fillId="4" borderId="46" xfId="0" applyFont="1" applyFill="1" applyBorder="1" applyAlignment="1">
      <alignment vertical="center"/>
    </xf>
    <xf numFmtId="0" fontId="43" fillId="15" borderId="47" xfId="0" applyFont="1" applyFill="1" applyBorder="1" applyAlignment="1">
      <alignment horizontal="center" vertical="center"/>
    </xf>
    <xf numFmtId="0" fontId="43" fillId="15" borderId="48" xfId="0" applyFont="1" applyFill="1" applyBorder="1" applyAlignment="1">
      <alignment horizontal="center" vertical="center"/>
    </xf>
    <xf numFmtId="0" fontId="43" fillId="15" borderId="49" xfId="0" applyFont="1" applyFill="1" applyBorder="1" applyAlignment="1">
      <alignment horizontal="center" vertical="center"/>
    </xf>
    <xf numFmtId="0" fontId="56" fillId="6" borderId="19" xfId="0" applyFont="1" applyFill="1" applyBorder="1" applyAlignment="1">
      <alignment vertical="center"/>
    </xf>
    <xf numFmtId="0" fontId="56" fillId="6" borderId="16" xfId="0" applyFont="1" applyFill="1" applyBorder="1" applyAlignment="1">
      <alignment vertical="center"/>
    </xf>
    <xf numFmtId="0" fontId="44" fillId="9" borderId="0" xfId="0" applyFont="1" applyFill="1" applyBorder="1" applyAlignment="1">
      <alignment horizontal="center" vertical="center"/>
    </xf>
    <xf numFmtId="0" fontId="44" fillId="9" borderId="15" xfId="0" applyFont="1" applyFill="1" applyBorder="1" applyAlignment="1">
      <alignment vertical="center"/>
    </xf>
    <xf numFmtId="0" fontId="43" fillId="6" borderId="50" xfId="0" applyFont="1" applyFill="1" applyBorder="1" applyAlignment="1">
      <alignment horizontal="center" vertical="center"/>
    </xf>
    <xf numFmtId="0" fontId="44" fillId="6" borderId="51" xfId="0" applyFont="1" applyFill="1" applyBorder="1" applyAlignment="1">
      <alignment vertical="center"/>
    </xf>
    <xf numFmtId="0" fontId="37" fillId="29" borderId="18" xfId="0" applyFont="1" applyFill="1" applyBorder="1" applyAlignment="1">
      <alignment horizontal="center" vertical="center"/>
    </xf>
    <xf numFmtId="172" fontId="43" fillId="5" borderId="27" xfId="0" applyNumberFormat="1" applyFont="1" applyFill="1" applyBorder="1" applyAlignment="1" applyProtection="1">
      <alignment horizontal="center" vertical="center"/>
      <protection/>
    </xf>
    <xf numFmtId="172" fontId="43" fillId="8" borderId="32" xfId="0" applyNumberFormat="1" applyFont="1" applyFill="1" applyBorder="1" applyAlignment="1" applyProtection="1">
      <alignment horizontal="center" vertical="center"/>
      <protection/>
    </xf>
    <xf numFmtId="172" fontId="45" fillId="6" borderId="32" xfId="0" applyNumberFormat="1" applyFont="1" applyFill="1" applyBorder="1" applyAlignment="1" applyProtection="1">
      <alignment horizontal="center" vertical="center"/>
      <protection/>
    </xf>
    <xf numFmtId="172" fontId="43" fillId="27" borderId="32" xfId="0" applyNumberFormat="1" applyFont="1" applyFill="1" applyBorder="1" applyAlignment="1" applyProtection="1">
      <alignment horizontal="center" vertical="center"/>
      <protection/>
    </xf>
    <xf numFmtId="172" fontId="43" fillId="16" borderId="32" xfId="0" applyNumberFormat="1" applyFont="1" applyFill="1" applyBorder="1" applyAlignment="1" applyProtection="1">
      <alignment horizontal="center" vertical="center"/>
      <protection/>
    </xf>
    <xf numFmtId="172" fontId="44" fillId="3" borderId="32" xfId="0" applyNumberFormat="1" applyFont="1" applyFill="1" applyBorder="1" applyAlignment="1" applyProtection="1">
      <alignment horizontal="center" vertical="center"/>
      <protection/>
    </xf>
    <xf numFmtId="172" fontId="44" fillId="13" borderId="32" xfId="0" applyNumberFormat="1" applyFont="1" applyFill="1" applyBorder="1" applyAlignment="1" applyProtection="1">
      <alignment horizontal="center" vertical="center"/>
      <protection/>
    </xf>
    <xf numFmtId="172" fontId="44" fillId="11" borderId="32" xfId="0" applyNumberFormat="1" applyFont="1" applyFill="1" applyBorder="1" applyAlignment="1" applyProtection="1">
      <alignment horizontal="center" vertical="center"/>
      <protection/>
    </xf>
    <xf numFmtId="172" fontId="43" fillId="14" borderId="32" xfId="0" applyNumberFormat="1" applyFont="1" applyFill="1" applyBorder="1" applyAlignment="1" applyProtection="1">
      <alignment horizontal="center" vertical="center"/>
      <protection/>
    </xf>
    <xf numFmtId="172" fontId="44" fillId="12" borderId="32" xfId="0" applyNumberFormat="1" applyFont="1" applyFill="1" applyBorder="1" applyAlignment="1" applyProtection="1">
      <alignment horizontal="center" vertical="center"/>
      <protection/>
    </xf>
    <xf numFmtId="172" fontId="44" fillId="26" borderId="32" xfId="0" applyNumberFormat="1" applyFont="1" applyFill="1" applyBorder="1" applyAlignment="1" applyProtection="1">
      <alignment horizontal="center" vertical="center"/>
      <protection/>
    </xf>
    <xf numFmtId="172" fontId="43" fillId="4" borderId="32" xfId="0" applyNumberFormat="1" applyFont="1" applyFill="1" applyBorder="1" applyAlignment="1" applyProtection="1">
      <alignment horizontal="center" vertical="center"/>
      <protection/>
    </xf>
    <xf numFmtId="172" fontId="43" fillId="18" borderId="32" xfId="0" applyNumberFormat="1" applyFont="1" applyFill="1" applyBorder="1" applyAlignment="1" applyProtection="1">
      <alignment horizontal="center" vertical="center"/>
      <protection/>
    </xf>
    <xf numFmtId="172" fontId="44" fillId="10" borderId="32" xfId="0" applyNumberFormat="1" applyFont="1" applyFill="1" applyBorder="1" applyAlignment="1" applyProtection="1">
      <alignment horizontal="center" vertical="center"/>
      <protection/>
    </xf>
    <xf numFmtId="172" fontId="44" fillId="19" borderId="32" xfId="0" applyNumberFormat="1" applyFont="1" applyFill="1" applyBorder="1" applyAlignment="1" applyProtection="1">
      <alignment horizontal="center" vertical="center"/>
      <protection/>
    </xf>
    <xf numFmtId="0" fontId="37" fillId="29" borderId="40" xfId="0" applyFont="1" applyFill="1" applyBorder="1" applyAlignment="1">
      <alignment horizontal="center" vertical="center"/>
    </xf>
    <xf numFmtId="170" fontId="43" fillId="5" borderId="26" xfId="0" applyNumberFormat="1" applyFont="1" applyFill="1" applyBorder="1" applyAlignment="1">
      <alignment horizontal="center" vertical="center"/>
    </xf>
    <xf numFmtId="170" fontId="43" fillId="8" borderId="31" xfId="0" applyNumberFormat="1" applyFont="1" applyFill="1" applyBorder="1" applyAlignment="1">
      <alignment horizontal="center" vertical="center"/>
    </xf>
    <xf numFmtId="170" fontId="45" fillId="6" borderId="31" xfId="0" applyNumberFormat="1" applyFont="1" applyFill="1" applyBorder="1" applyAlignment="1">
      <alignment horizontal="center" vertical="center"/>
    </xf>
    <xf numFmtId="170" fontId="43" fillId="27" borderId="31" xfId="0" applyNumberFormat="1" applyFont="1" applyFill="1" applyBorder="1" applyAlignment="1">
      <alignment horizontal="center" vertical="center"/>
    </xf>
    <xf numFmtId="170" fontId="43" fillId="16" borderId="31" xfId="0" applyNumberFormat="1" applyFont="1" applyFill="1" applyBorder="1" applyAlignment="1">
      <alignment horizontal="center" vertical="center"/>
    </xf>
    <xf numFmtId="170" fontId="44" fillId="3" borderId="31" xfId="0" applyNumberFormat="1" applyFont="1" applyFill="1" applyBorder="1" applyAlignment="1">
      <alignment horizontal="center" vertical="center"/>
    </xf>
    <xf numFmtId="170" fontId="44" fillId="13" borderId="31" xfId="0" applyNumberFormat="1" applyFont="1" applyFill="1" applyBorder="1" applyAlignment="1">
      <alignment horizontal="center" vertical="center"/>
    </xf>
    <xf numFmtId="170" fontId="44" fillId="11" borderId="31" xfId="0" applyNumberFormat="1" applyFont="1" applyFill="1" applyBorder="1" applyAlignment="1">
      <alignment horizontal="center" vertical="center"/>
    </xf>
    <xf numFmtId="170" fontId="43" fillId="14" borderId="31" xfId="0" applyNumberFormat="1" applyFont="1" applyFill="1" applyBorder="1" applyAlignment="1">
      <alignment horizontal="center" vertical="center"/>
    </xf>
    <xf numFmtId="170" fontId="44" fillId="12" borderId="31" xfId="0" applyNumberFormat="1" applyFont="1" applyFill="1" applyBorder="1" applyAlignment="1">
      <alignment horizontal="center" vertical="center"/>
    </xf>
    <xf numFmtId="170" fontId="44" fillId="26" borderId="31" xfId="0" applyNumberFormat="1" applyFont="1" applyFill="1" applyBorder="1" applyAlignment="1">
      <alignment horizontal="center" vertical="center"/>
    </xf>
    <xf numFmtId="170" fontId="43" fillId="4" borderId="31" xfId="0" applyNumberFormat="1" applyFont="1" applyFill="1" applyBorder="1" applyAlignment="1">
      <alignment horizontal="center" vertical="center"/>
    </xf>
    <xf numFmtId="170" fontId="43" fillId="18" borderId="31" xfId="0" applyNumberFormat="1" applyFont="1" applyFill="1" applyBorder="1" applyAlignment="1">
      <alignment horizontal="center" vertical="center"/>
    </xf>
    <xf numFmtId="170" fontId="44" fillId="10" borderId="31" xfId="0" applyNumberFormat="1" applyFont="1" applyFill="1" applyBorder="1" applyAlignment="1">
      <alignment horizontal="center" vertical="center"/>
    </xf>
    <xf numFmtId="170" fontId="44" fillId="19" borderId="31" xfId="0" applyNumberFormat="1" applyFont="1" applyFill="1" applyBorder="1" applyAlignment="1">
      <alignment horizontal="center" vertical="center"/>
    </xf>
    <xf numFmtId="170" fontId="43" fillId="15" borderId="43" xfId="0" applyNumberFormat="1" applyFont="1" applyFill="1" applyBorder="1" applyAlignment="1">
      <alignment horizontal="center" vertical="center"/>
    </xf>
    <xf numFmtId="172" fontId="43" fillId="15" borderId="52" xfId="0" applyNumberFormat="1" applyFont="1" applyFill="1" applyBorder="1" applyAlignment="1" applyProtection="1">
      <alignment horizontal="center" vertical="center"/>
      <protection/>
    </xf>
    <xf numFmtId="0" fontId="46" fillId="8" borderId="20" xfId="0" applyFont="1" applyFill="1" applyBorder="1" applyAlignment="1">
      <alignment horizontal="center" vertical="center"/>
    </xf>
    <xf numFmtId="0" fontId="103" fillId="4" borderId="53" xfId="0" applyFont="1" applyFill="1" applyBorder="1" applyAlignment="1">
      <alignment horizontal="center" vertical="center"/>
    </xf>
    <xf numFmtId="0" fontId="103" fillId="4" borderId="26" xfId="0" applyFont="1" applyFill="1" applyBorder="1" applyAlignment="1">
      <alignment horizontal="center" vertical="center"/>
    </xf>
    <xf numFmtId="0" fontId="103" fillId="4" borderId="30" xfId="0" applyFont="1" applyFill="1" applyBorder="1" applyAlignment="1">
      <alignment horizontal="center" vertical="center"/>
    </xf>
    <xf numFmtId="0" fontId="103" fillId="4" borderId="13" xfId="0" applyFont="1" applyFill="1" applyBorder="1" applyAlignment="1">
      <alignment horizontal="center" vertical="center"/>
    </xf>
    <xf numFmtId="0" fontId="103" fillId="4" borderId="31" xfId="0" applyFont="1" applyFill="1" applyBorder="1" applyAlignment="1">
      <alignment horizontal="center" vertical="center"/>
    </xf>
    <xf numFmtId="0" fontId="103" fillId="4" borderId="23" xfId="0" applyFont="1" applyFill="1" applyBorder="1" applyAlignment="1">
      <alignment horizontal="center" vertical="center"/>
    </xf>
    <xf numFmtId="191" fontId="103" fillId="4" borderId="13" xfId="0" applyNumberFormat="1" applyFont="1" applyFill="1" applyBorder="1" applyAlignment="1">
      <alignment horizontal="center" vertical="center"/>
    </xf>
    <xf numFmtId="191" fontId="103" fillId="4" borderId="31" xfId="0" applyNumberFormat="1" applyFont="1" applyFill="1" applyBorder="1" applyAlignment="1">
      <alignment horizontal="center" vertical="center"/>
    </xf>
    <xf numFmtId="191" fontId="103" fillId="4" borderId="23" xfId="0" applyNumberFormat="1" applyFont="1" applyFill="1" applyBorder="1" applyAlignment="1">
      <alignment horizontal="center" vertical="center"/>
    </xf>
    <xf numFmtId="191" fontId="103" fillId="4" borderId="54" xfId="0" applyNumberFormat="1" applyFont="1" applyFill="1" applyBorder="1" applyAlignment="1">
      <alignment horizontal="center" vertical="center"/>
    </xf>
    <xf numFmtId="191" fontId="103" fillId="4" borderId="43" xfId="0" applyNumberFormat="1" applyFont="1" applyFill="1" applyBorder="1" applyAlignment="1">
      <alignment horizontal="center" vertical="center"/>
    </xf>
    <xf numFmtId="191" fontId="103" fillId="4" borderId="49" xfId="0" applyNumberFormat="1" applyFont="1" applyFill="1" applyBorder="1" applyAlignment="1">
      <alignment horizontal="center" vertical="center"/>
    </xf>
    <xf numFmtId="164" fontId="27" fillId="0" borderId="0" xfId="22" applyFont="1" applyFill="1" applyBorder="1" applyAlignment="1">
      <alignment horizontal="left" vertical="center"/>
      <protection/>
    </xf>
    <xf numFmtId="0" fontId="19" fillId="0" borderId="0" xfId="23" applyNumberFormat="1" applyFont="1" applyFill="1" applyBorder="1" applyAlignment="1" applyProtection="1" quotePrefix="1">
      <alignment horizontal="left" vertical="center"/>
      <protection/>
    </xf>
    <xf numFmtId="164" fontId="27" fillId="0" borderId="0" xfId="23" applyFont="1" applyFill="1" applyBorder="1" applyAlignment="1">
      <alignment horizontal="left" vertical="center"/>
      <protection/>
    </xf>
    <xf numFmtId="164" fontId="27" fillId="0" borderId="0" xfId="22" applyNumberFormat="1" applyFont="1" applyFill="1" applyBorder="1" applyAlignment="1" applyProtection="1">
      <alignment horizontal="left" vertical="center" indent="2"/>
      <protection/>
    </xf>
    <xf numFmtId="164" fontId="71" fillId="0" borderId="0" xfId="22" applyNumberFormat="1" applyFont="1" applyFill="1" applyBorder="1" applyAlignment="1" applyProtection="1">
      <alignment horizontal="left" vertical="center"/>
      <protection/>
    </xf>
    <xf numFmtId="168" fontId="19" fillId="0" borderId="0" xfId="23" applyNumberFormat="1" applyFont="1" applyFill="1" applyBorder="1" applyAlignment="1" applyProtection="1">
      <alignment horizontal="center" vertical="center"/>
      <protection/>
    </xf>
    <xf numFmtId="164" fontId="19" fillId="0" borderId="0" xfId="22" applyFont="1" applyFill="1" applyBorder="1" applyAlignment="1">
      <alignment horizontal="left" vertical="center"/>
      <protection/>
    </xf>
    <xf numFmtId="0" fontId="19" fillId="0" borderId="0" xfId="23" applyNumberFormat="1" applyFont="1" applyFill="1" applyBorder="1" applyAlignment="1" applyProtection="1">
      <alignment horizontal="left" vertical="center"/>
      <protection/>
    </xf>
    <xf numFmtId="0" fontId="19" fillId="0" borderId="0" xfId="0" applyFont="1" applyFill="1" applyAlignment="1">
      <alignment horizontal="left" vertical="center" indent="4"/>
    </xf>
    <xf numFmtId="164" fontId="19" fillId="0" borderId="0" xfId="23" applyFont="1" applyFill="1" applyBorder="1" applyAlignment="1">
      <alignment horizontal="center" vertical="center"/>
      <protection/>
    </xf>
    <xf numFmtId="0" fontId="19" fillId="0" borderId="0" xfId="0" applyFont="1" applyFill="1" applyAlignment="1">
      <alignment vertical="center"/>
    </xf>
    <xf numFmtId="164" fontId="19" fillId="0" borderId="0" xfId="22" applyNumberFormat="1" applyFont="1" applyFill="1" applyBorder="1" applyAlignment="1" applyProtection="1">
      <alignment horizontal="center" vertical="center"/>
      <protection/>
    </xf>
    <xf numFmtId="168" fontId="75" fillId="0" borderId="0" xfId="0" applyNumberFormat="1" applyFont="1" applyFill="1" applyBorder="1" applyAlignment="1" applyProtection="1">
      <alignment horizontal="center" vertical="center"/>
      <protection/>
    </xf>
    <xf numFmtId="164" fontId="19" fillId="0" borderId="0" xfId="23" applyFont="1" applyFill="1" applyBorder="1" applyAlignment="1">
      <alignment horizontal="left" vertical="center"/>
      <protection/>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164" fontId="72" fillId="0" borderId="0" xfId="22" applyFont="1" applyFill="1" applyBorder="1" applyAlignment="1">
      <alignment horizontal="left" vertical="center"/>
      <protection/>
    </xf>
    <xf numFmtId="0" fontId="71" fillId="0" borderId="0" xfId="22" applyNumberFormat="1" applyFont="1" applyFill="1" applyBorder="1" applyAlignment="1">
      <alignment horizontal="left" vertical="center"/>
      <protection/>
    </xf>
    <xf numFmtId="164" fontId="71" fillId="0" borderId="0" xfId="23" applyNumberFormat="1" applyFont="1" applyFill="1" applyBorder="1" applyAlignment="1" applyProtection="1">
      <alignment horizontal="left" vertical="center"/>
      <protection/>
    </xf>
    <xf numFmtId="164" fontId="71" fillId="0" borderId="0" xfId="0" applyNumberFormat="1" applyFont="1" applyFill="1" applyBorder="1" applyAlignment="1" applyProtection="1">
      <alignment horizontal="left" vertical="center"/>
      <protection/>
    </xf>
    <xf numFmtId="164" fontId="71" fillId="0" borderId="0" xfId="22" applyNumberFormat="1" applyFont="1" applyFill="1" applyBorder="1" applyAlignment="1" applyProtection="1">
      <alignment horizontal="center" vertical="center"/>
      <protection/>
    </xf>
    <xf numFmtId="168" fontId="71" fillId="0" borderId="0" xfId="22" applyNumberFormat="1" applyFont="1" applyFill="1" applyBorder="1" applyAlignment="1" applyProtection="1">
      <alignment horizontal="center" vertical="center"/>
      <protection/>
    </xf>
    <xf numFmtId="0" fontId="18" fillId="0" borderId="0" xfId="0" applyFont="1" applyFill="1" applyBorder="1" applyAlignment="1">
      <alignment horizontal="left" vertical="center"/>
    </xf>
    <xf numFmtId="164" fontId="19" fillId="0" borderId="0" xfId="23" applyNumberFormat="1" applyFont="1" applyFill="1" applyBorder="1" applyAlignment="1" applyProtection="1">
      <alignment horizontal="left" vertical="center"/>
      <protection/>
    </xf>
    <xf numFmtId="164" fontId="19" fillId="0" borderId="0" xfId="0" applyNumberFormat="1" applyFont="1" applyFill="1" applyBorder="1" applyAlignment="1" applyProtection="1" quotePrefix="1">
      <alignment horizontal="left" vertical="center"/>
      <protection/>
    </xf>
    <xf numFmtId="164" fontId="19" fillId="0" borderId="0" xfId="0" applyNumberFormat="1" applyFont="1" applyFill="1" applyBorder="1" applyAlignment="1" applyProtection="1">
      <alignment horizontal="center" vertical="center"/>
      <protection/>
    </xf>
    <xf numFmtId="164" fontId="9" fillId="0" borderId="0" xfId="23" applyFont="1" applyFill="1" applyBorder="1" applyAlignment="1">
      <alignment horizontal="left" vertical="center"/>
      <protection/>
    </xf>
    <xf numFmtId="164" fontId="27" fillId="0" borderId="0" xfId="23" applyNumberFormat="1" applyFont="1" applyFill="1" applyBorder="1" applyAlignment="1" applyProtection="1">
      <alignment horizontal="left" vertical="center"/>
      <protection/>
    </xf>
    <xf numFmtId="164" fontId="27" fillId="0" borderId="0" xfId="23" applyNumberFormat="1" applyFont="1" applyFill="1" applyBorder="1" applyAlignment="1" applyProtection="1">
      <alignment horizontal="center" vertical="center"/>
      <protection/>
    </xf>
    <xf numFmtId="168" fontId="27" fillId="0" borderId="0" xfId="23" applyNumberFormat="1" applyFont="1" applyFill="1" applyBorder="1" applyAlignment="1" applyProtection="1">
      <alignment horizontal="center" vertical="center"/>
      <protection/>
    </xf>
    <xf numFmtId="0" fontId="19" fillId="0" borderId="0" xfId="22" applyNumberFormat="1" applyFont="1" applyFill="1" applyBorder="1" applyAlignment="1" applyProtection="1" quotePrefix="1">
      <alignment horizontal="left" vertical="center"/>
      <protection/>
    </xf>
    <xf numFmtId="168" fontId="16" fillId="0" borderId="0" xfId="22" applyNumberFormat="1" applyFont="1" applyFill="1" applyBorder="1" applyAlignment="1" applyProtection="1">
      <alignment horizontal="center" vertical="center"/>
      <protection/>
    </xf>
    <xf numFmtId="164" fontId="27" fillId="0" borderId="0" xfId="22" applyFont="1" applyFill="1" applyBorder="1" applyAlignment="1">
      <alignment horizontal="center" vertical="center"/>
      <protection/>
    </xf>
    <xf numFmtId="168" fontId="104" fillId="4" borderId="0" xfId="0" applyNumberFormat="1" applyFont="1" applyFill="1" applyBorder="1" applyAlignment="1" applyProtection="1">
      <alignment horizontal="center" vertical="center"/>
      <protection/>
    </xf>
    <xf numFmtId="164" fontId="40" fillId="0" borderId="0" xfId="23" applyFont="1" applyFill="1" applyBorder="1" applyAlignment="1">
      <alignment horizontal="left" vertical="center"/>
      <protection/>
    </xf>
    <xf numFmtId="0" fontId="7" fillId="0" borderId="0" xfId="23" applyNumberFormat="1" applyFont="1" applyFill="1" applyBorder="1" applyAlignment="1" applyProtection="1">
      <alignment horizontal="left" vertical="center"/>
      <protection/>
    </xf>
    <xf numFmtId="164" fontId="7" fillId="0" borderId="0" xfId="23" applyNumberFormat="1" applyFont="1" applyFill="1" applyBorder="1" applyAlignment="1" applyProtection="1">
      <alignment horizontal="left" vertical="center"/>
      <protection/>
    </xf>
    <xf numFmtId="164" fontId="7" fillId="0" borderId="0" xfId="23" applyNumberFormat="1" applyFont="1" applyFill="1" applyBorder="1" applyAlignment="1" applyProtection="1">
      <alignment horizontal="left" vertical="center" indent="2"/>
      <protection/>
    </xf>
    <xf numFmtId="164" fontId="7" fillId="0" borderId="0" xfId="23" applyFont="1" applyFill="1" applyBorder="1" applyAlignment="1">
      <alignment horizontal="left" vertical="center"/>
      <protection/>
    </xf>
    <xf numFmtId="164" fontId="7" fillId="0" borderId="0" xfId="23" applyNumberFormat="1" applyFont="1" applyFill="1" applyBorder="1" applyAlignment="1" applyProtection="1">
      <alignment horizontal="center" vertical="center"/>
      <protection/>
    </xf>
    <xf numFmtId="168" fontId="7" fillId="0" borderId="0" xfId="23" applyNumberFormat="1" applyFont="1" applyFill="1" applyBorder="1" applyAlignment="1" applyProtection="1">
      <alignment horizontal="center" vertical="center"/>
      <protection/>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NumberFormat="1" applyFont="1" applyFill="1" applyBorder="1" applyAlignment="1" applyProtection="1">
      <alignment horizontal="left" vertical="center"/>
      <protection/>
    </xf>
    <xf numFmtId="164" fontId="7" fillId="0" borderId="0" xfId="0" applyNumberFormat="1" applyFont="1" applyFill="1" applyBorder="1" applyAlignment="1" applyProtection="1">
      <alignment horizontal="left" vertical="center" indent="2"/>
      <protection/>
    </xf>
    <xf numFmtId="164" fontId="7" fillId="0" borderId="0" xfId="0" applyNumberFormat="1" applyFont="1" applyFill="1" applyBorder="1" applyAlignment="1" applyProtection="1">
      <alignment horizontal="left" vertical="center"/>
      <protection/>
    </xf>
    <xf numFmtId="168" fontId="7" fillId="0" borderId="0" xfId="0" applyNumberFormat="1" applyFont="1" applyFill="1" applyBorder="1" applyAlignment="1" applyProtection="1">
      <alignment horizontal="center" vertical="center"/>
      <protection/>
    </xf>
    <xf numFmtId="164" fontId="29" fillId="0" borderId="0" xfId="23" applyFont="1" applyFill="1" applyBorder="1" applyAlignment="1">
      <alignment horizontal="left" vertical="center"/>
      <protection/>
    </xf>
    <xf numFmtId="164" fontId="19" fillId="0" borderId="0" xfId="23" applyNumberFormat="1" applyFont="1" applyFill="1" applyBorder="1" applyAlignment="1" applyProtection="1">
      <alignment horizontal="center" vertical="center"/>
      <protection/>
    </xf>
    <xf numFmtId="164" fontId="18" fillId="0" borderId="0" xfId="22" applyFont="1" applyFill="1" applyBorder="1" applyAlignment="1">
      <alignment horizontal="left" vertical="center"/>
      <protection/>
    </xf>
    <xf numFmtId="164" fontId="19" fillId="0" borderId="0" xfId="22" applyFont="1" applyFill="1" applyBorder="1" applyAlignment="1">
      <alignment horizontal="center" vertical="center"/>
      <protection/>
    </xf>
    <xf numFmtId="168" fontId="19" fillId="0" borderId="0" xfId="0" applyNumberFormat="1" applyFont="1" applyFill="1" applyBorder="1" applyAlignment="1" applyProtection="1">
      <alignment horizontal="center" vertical="center"/>
      <protection/>
    </xf>
    <xf numFmtId="164" fontId="18" fillId="0" borderId="0" xfId="23" applyFont="1" applyFill="1" applyBorder="1" applyAlignment="1">
      <alignment horizontal="left" vertical="center"/>
      <protection/>
    </xf>
    <xf numFmtId="164" fontId="7" fillId="0" borderId="0" xfId="0" applyNumberFormat="1" applyFont="1" applyFill="1" applyBorder="1" applyAlignment="1" applyProtection="1">
      <alignment horizontal="center" vertical="center"/>
      <protection/>
    </xf>
    <xf numFmtId="0" fontId="27" fillId="0" borderId="0" xfId="23" applyNumberFormat="1" applyFont="1" applyFill="1" applyBorder="1" applyAlignment="1" applyProtection="1">
      <alignment horizontal="left" vertical="center"/>
      <protection/>
    </xf>
    <xf numFmtId="164" fontId="27" fillId="0" borderId="0" xfId="23" applyNumberFormat="1" applyFont="1" applyFill="1" applyBorder="1" applyAlignment="1" applyProtection="1">
      <alignment horizontal="left" vertical="center" indent="2"/>
      <protection/>
    </xf>
    <xf numFmtId="164" fontId="19" fillId="0" borderId="0" xfId="0" applyNumberFormat="1" applyFont="1" applyFill="1" applyBorder="1" applyAlignment="1" applyProtection="1">
      <alignment horizontal="left" vertical="center" indent="2"/>
      <protection/>
    </xf>
    <xf numFmtId="164" fontId="19" fillId="0" borderId="0" xfId="23" applyNumberFormat="1" applyFont="1" applyFill="1" applyBorder="1" applyAlignment="1" applyProtection="1">
      <alignment horizontal="left" vertical="center" indent="2"/>
      <protection/>
    </xf>
    <xf numFmtId="0" fontId="72" fillId="0" borderId="0" xfId="0" applyFont="1" applyFill="1" applyAlignment="1">
      <alignment vertical="center"/>
    </xf>
    <xf numFmtId="164" fontId="71" fillId="0" borderId="0" xfId="22" applyNumberFormat="1" applyFont="1" applyFill="1" applyAlignment="1" applyProtection="1">
      <alignment horizontal="center" vertical="center" wrapText="1"/>
      <protection/>
    </xf>
    <xf numFmtId="164" fontId="72" fillId="0" borderId="0" xfId="22" applyFont="1" applyFill="1" applyAlignment="1">
      <alignment vertical="center"/>
      <protection/>
    </xf>
    <xf numFmtId="164" fontId="71" fillId="0" borderId="12" xfId="22" applyNumberFormat="1" applyFont="1" applyFill="1" applyBorder="1" applyAlignment="1" applyProtection="1">
      <alignment horizontal="center" vertical="center" wrapText="1"/>
      <protection/>
    </xf>
    <xf numFmtId="168" fontId="16" fillId="4" borderId="0" xfId="23" applyNumberFormat="1" applyFont="1" applyFill="1" applyBorder="1" applyAlignment="1" applyProtection="1">
      <alignment horizontal="center" vertical="center"/>
      <protection/>
    </xf>
    <xf numFmtId="168" fontId="16" fillId="7" borderId="0" xfId="0" applyNumberFormat="1" applyFont="1" applyFill="1" applyBorder="1" applyAlignment="1" applyProtection="1">
      <alignment horizontal="center" vertical="center"/>
      <protection/>
    </xf>
    <xf numFmtId="164" fontId="19" fillId="4" borderId="0" xfId="22" applyNumberFormat="1" applyFont="1" applyFill="1" applyBorder="1" applyAlignment="1" applyProtection="1">
      <alignment horizontal="left" vertical="center" indent="6"/>
      <protection/>
    </xf>
    <xf numFmtId="164" fontId="27" fillId="4" borderId="0" xfId="22" applyNumberFormat="1" applyFont="1" applyFill="1" applyBorder="1" applyAlignment="1" applyProtection="1">
      <alignment horizontal="left" vertical="center" indent="6"/>
      <protection/>
    </xf>
    <xf numFmtId="0" fontId="27" fillId="4" borderId="0" xfId="0" applyFont="1" applyFill="1" applyBorder="1" applyAlignment="1">
      <alignment horizontal="left" vertical="center" indent="8"/>
    </xf>
    <xf numFmtId="0" fontId="19" fillId="4" borderId="8" xfId="0" applyNumberFormat="1" applyFont="1" applyFill="1" applyBorder="1" applyAlignment="1" applyProtection="1">
      <alignment horizontal="left" vertical="center"/>
      <protection/>
    </xf>
    <xf numFmtId="0" fontId="27" fillId="4" borderId="9" xfId="0" applyFont="1" applyFill="1" applyBorder="1" applyAlignment="1">
      <alignment horizontal="left" vertical="center"/>
    </xf>
    <xf numFmtId="164" fontId="19" fillId="4" borderId="9" xfId="0" applyNumberFormat="1" applyFont="1" applyFill="1" applyBorder="1" applyAlignment="1" applyProtection="1">
      <alignment horizontal="left" vertical="center"/>
      <protection/>
    </xf>
    <xf numFmtId="164" fontId="27" fillId="4" borderId="9" xfId="0" applyNumberFormat="1" applyFont="1" applyFill="1" applyBorder="1" applyAlignment="1" applyProtection="1">
      <alignment horizontal="center" vertical="center"/>
      <protection/>
    </xf>
    <xf numFmtId="168" fontId="27" fillId="4" borderId="4" xfId="0" applyNumberFormat="1" applyFont="1" applyFill="1" applyBorder="1" applyAlignment="1" applyProtection="1">
      <alignment horizontal="center" vertical="center"/>
      <protection/>
    </xf>
    <xf numFmtId="0" fontId="19" fillId="4" borderId="10" xfId="22" applyNumberFormat="1" applyFont="1" applyFill="1" applyBorder="1" applyAlignment="1">
      <alignment horizontal="left" vertical="center"/>
      <protection/>
    </xf>
    <xf numFmtId="168" fontId="27" fillId="4" borderId="5" xfId="0" applyNumberFormat="1" applyFont="1" applyFill="1" applyBorder="1" applyAlignment="1" applyProtection="1">
      <alignment horizontal="center" vertical="center"/>
      <protection/>
    </xf>
    <xf numFmtId="168" fontId="27" fillId="4" borderId="5" xfId="22" applyNumberFormat="1" applyFont="1" applyFill="1" applyBorder="1" applyAlignment="1" applyProtection="1">
      <alignment horizontal="center" vertical="center"/>
      <protection/>
    </xf>
    <xf numFmtId="164" fontId="19" fillId="4" borderId="12" xfId="22" applyNumberFormat="1" applyFont="1" applyFill="1" applyBorder="1" applyAlignment="1" applyProtection="1">
      <alignment horizontal="left" vertical="center"/>
      <protection/>
    </xf>
    <xf numFmtId="164" fontId="27" fillId="4" borderId="12" xfId="22" applyFont="1" applyFill="1" applyBorder="1" applyAlignment="1">
      <alignment horizontal="left" vertical="center" indent="6"/>
      <protection/>
    </xf>
    <xf numFmtId="164" fontId="27" fillId="4" borderId="12" xfId="22" applyNumberFormat="1" applyFont="1" applyFill="1" applyBorder="1" applyAlignment="1" applyProtection="1">
      <alignment horizontal="left" vertical="center"/>
      <protection/>
    </xf>
    <xf numFmtId="164" fontId="27" fillId="4" borderId="12" xfId="0" applyNumberFormat="1" applyFont="1" applyFill="1" applyBorder="1" applyAlignment="1" applyProtection="1">
      <alignment horizontal="center" vertical="center"/>
      <protection/>
    </xf>
    <xf numFmtId="168" fontId="27" fillId="4" borderId="6" xfId="0" applyNumberFormat="1" applyFont="1" applyFill="1" applyBorder="1" applyAlignment="1" applyProtection="1">
      <alignment horizontal="center" vertical="center"/>
      <protection/>
    </xf>
    <xf numFmtId="0" fontId="19" fillId="4" borderId="11" xfId="0" applyNumberFormat="1" applyFont="1" applyFill="1" applyBorder="1" applyAlignment="1" applyProtection="1">
      <alignment horizontal="left" vertical="center"/>
      <protection/>
    </xf>
    <xf numFmtId="0" fontId="27" fillId="4" borderId="12" xfId="0" applyFont="1" applyFill="1" applyBorder="1" applyAlignment="1">
      <alignment horizontal="left" vertical="center"/>
    </xf>
    <xf numFmtId="164" fontId="19" fillId="4" borderId="12" xfId="0" applyNumberFormat="1" applyFont="1" applyFill="1" applyBorder="1" applyAlignment="1" applyProtection="1">
      <alignment horizontal="left" vertical="center" indent="8"/>
      <protection/>
    </xf>
    <xf numFmtId="164" fontId="19" fillId="4" borderId="12" xfId="0" applyNumberFormat="1" applyFont="1" applyFill="1" applyBorder="1" applyAlignment="1" applyProtection="1">
      <alignment horizontal="left" vertical="center"/>
      <protection/>
    </xf>
    <xf numFmtId="0" fontId="19" fillId="4" borderId="41" xfId="0" applyNumberFormat="1" applyFont="1" applyFill="1" applyBorder="1" applyAlignment="1" applyProtection="1">
      <alignment horizontal="left" vertical="center"/>
      <protection/>
    </xf>
    <xf numFmtId="0" fontId="27" fillId="4" borderId="13" xfId="0" applyFont="1" applyFill="1" applyBorder="1" applyAlignment="1">
      <alignment horizontal="left" vertical="center"/>
    </xf>
    <xf numFmtId="164" fontId="19" fillId="4" borderId="13" xfId="0" applyNumberFormat="1" applyFont="1" applyFill="1" applyBorder="1" applyAlignment="1" applyProtection="1">
      <alignment horizontal="left" vertical="center"/>
      <protection/>
    </xf>
    <xf numFmtId="164" fontId="27" fillId="4" borderId="13" xfId="0" applyNumberFormat="1" applyFont="1" applyFill="1" applyBorder="1" applyAlignment="1" applyProtection="1">
      <alignment horizontal="center" vertical="center"/>
      <protection/>
    </xf>
    <xf numFmtId="168" fontId="27" fillId="4" borderId="7" xfId="0" applyNumberFormat="1" applyFont="1" applyFill="1" applyBorder="1" applyAlignment="1" applyProtection="1">
      <alignment horizontal="center" vertical="center"/>
      <protection/>
    </xf>
    <xf numFmtId="0" fontId="19" fillId="4" borderId="8" xfId="23" applyNumberFormat="1" applyFont="1" applyFill="1" applyBorder="1" applyAlignment="1" applyProtection="1">
      <alignment horizontal="left" vertical="center"/>
      <protection/>
    </xf>
    <xf numFmtId="0" fontId="19" fillId="4" borderId="10" xfId="22" applyNumberFormat="1" applyFont="1" applyFill="1" applyBorder="1" applyAlignment="1" applyProtection="1">
      <alignment horizontal="left" vertical="center"/>
      <protection/>
    </xf>
    <xf numFmtId="0" fontId="19" fillId="4" borderId="11" xfId="22" applyNumberFormat="1" applyFont="1" applyFill="1" applyBorder="1" applyAlignment="1" applyProtection="1">
      <alignment horizontal="left" vertical="center"/>
      <protection/>
    </xf>
    <xf numFmtId="164" fontId="27" fillId="4" borderId="12" xfId="22" applyFont="1" applyFill="1" applyBorder="1" applyAlignment="1">
      <alignment horizontal="center" vertical="center"/>
      <protection/>
    </xf>
    <xf numFmtId="0" fontId="19" fillId="4" borderId="10" xfId="0" applyNumberFormat="1" applyFont="1" applyFill="1" applyBorder="1" applyAlignment="1" applyProtection="1">
      <alignment horizontal="left" vertical="center"/>
      <protection/>
    </xf>
    <xf numFmtId="0" fontId="19" fillId="4" borderId="10" xfId="22" applyNumberFormat="1" applyFont="1" applyFill="1" applyBorder="1" applyAlignment="1" applyProtection="1" quotePrefix="1">
      <alignment horizontal="left" vertical="center"/>
      <protection/>
    </xf>
    <xf numFmtId="164" fontId="0" fillId="7" borderId="12" xfId="22" applyFont="1" applyFill="1" applyBorder="1" applyAlignment="1">
      <alignment horizontal="left" vertical="center"/>
      <protection/>
    </xf>
    <xf numFmtId="164" fontId="19" fillId="7" borderId="12" xfId="22" applyNumberFormat="1" applyFont="1" applyFill="1" applyBorder="1" applyAlignment="1" applyProtection="1">
      <alignment horizontal="left" vertical="center"/>
      <protection/>
    </xf>
    <xf numFmtId="0" fontId="19" fillId="4" borderId="41" xfId="22" applyNumberFormat="1" applyFont="1" applyFill="1" applyBorder="1" applyAlignment="1" applyProtection="1" quotePrefix="1">
      <alignment horizontal="left" vertical="center"/>
      <protection/>
    </xf>
    <xf numFmtId="164" fontId="19" fillId="4" borderId="13" xfId="22" applyNumberFormat="1" applyFont="1" applyFill="1" applyBorder="1" applyAlignment="1" applyProtection="1">
      <alignment horizontal="left" vertical="center"/>
      <protection/>
    </xf>
    <xf numFmtId="0" fontId="19" fillId="4" borderId="8" xfId="22" applyNumberFormat="1" applyFont="1" applyFill="1" applyBorder="1" applyAlignment="1" applyProtection="1">
      <alignment horizontal="left" vertical="center"/>
      <protection/>
    </xf>
    <xf numFmtId="164" fontId="27" fillId="4" borderId="9" xfId="22" applyFont="1" applyFill="1" applyBorder="1" applyAlignment="1">
      <alignment horizontal="left" vertical="center"/>
      <protection/>
    </xf>
    <xf numFmtId="164" fontId="19" fillId="4" borderId="9" xfId="22" applyNumberFormat="1" applyFont="1" applyFill="1" applyBorder="1" applyAlignment="1" applyProtection="1">
      <alignment horizontal="left" vertical="center"/>
      <protection/>
    </xf>
    <xf numFmtId="164" fontId="27" fillId="4" borderId="9" xfId="22" applyNumberFormat="1" applyFont="1" applyFill="1" applyBorder="1" applyAlignment="1" applyProtection="1">
      <alignment horizontal="center" vertical="center"/>
      <protection/>
    </xf>
    <xf numFmtId="168" fontId="27" fillId="4" borderId="4" xfId="22" applyNumberFormat="1" applyFont="1" applyFill="1" applyBorder="1" applyAlignment="1" applyProtection="1">
      <alignment horizontal="center" vertical="center"/>
      <protection/>
    </xf>
    <xf numFmtId="164" fontId="19" fillId="4" borderId="12" xfId="0" applyNumberFormat="1" applyFont="1" applyFill="1" applyBorder="1" applyAlignment="1" applyProtection="1">
      <alignment horizontal="left" vertical="center" indent="4"/>
      <protection/>
    </xf>
    <xf numFmtId="0" fontId="19" fillId="4" borderId="8" xfId="22" applyNumberFormat="1" applyFont="1" applyFill="1" applyBorder="1" applyAlignment="1" applyProtection="1" quotePrefix="1">
      <alignment horizontal="left" vertical="center"/>
      <protection/>
    </xf>
    <xf numFmtId="164" fontId="19" fillId="4" borderId="12" xfId="0" applyNumberFormat="1" applyFont="1" applyFill="1" applyBorder="1" applyAlignment="1" applyProtection="1">
      <alignment horizontal="left" vertical="center" indent="2"/>
      <protection/>
    </xf>
    <xf numFmtId="0" fontId="28" fillId="7" borderId="0" xfId="22" applyNumberFormat="1" applyFont="1" applyFill="1" applyBorder="1" applyAlignment="1">
      <alignment horizontal="left" vertical="center"/>
      <protection/>
    </xf>
    <xf numFmtId="164" fontId="28" fillId="7" borderId="0" xfId="22" applyFont="1" applyFill="1" applyBorder="1" applyAlignment="1" quotePrefix="1">
      <alignment horizontal="left" vertical="center"/>
      <protection/>
    </xf>
    <xf numFmtId="164" fontId="28" fillId="7" borderId="0" xfId="22" applyFont="1" applyFill="1" applyBorder="1" applyAlignment="1">
      <alignment horizontal="left" vertical="center"/>
      <protection/>
    </xf>
    <xf numFmtId="164" fontId="27" fillId="7" borderId="12" xfId="22" applyFont="1" applyFill="1" applyBorder="1" applyAlignment="1">
      <alignment horizontal="left" vertical="center"/>
      <protection/>
    </xf>
    <xf numFmtId="164" fontId="27" fillId="7" borderId="12" xfId="22" applyFont="1" applyFill="1" applyBorder="1" applyAlignment="1">
      <alignment horizontal="center" vertical="center"/>
      <protection/>
    </xf>
    <xf numFmtId="0" fontId="19" fillId="7" borderId="12" xfId="22" applyNumberFormat="1" applyFont="1" applyFill="1" applyBorder="1" applyAlignment="1" applyProtection="1">
      <alignment horizontal="left" vertical="center"/>
      <protection/>
    </xf>
    <xf numFmtId="168" fontId="27" fillId="7" borderId="12" xfId="0" applyNumberFormat="1" applyFont="1" applyFill="1" applyBorder="1" applyAlignment="1" applyProtection="1">
      <alignment horizontal="center" vertical="center"/>
      <protection/>
    </xf>
    <xf numFmtId="164" fontId="16" fillId="9" borderId="9" xfId="0" applyNumberFormat="1" applyFont="1" applyFill="1" applyBorder="1" applyAlignment="1" applyProtection="1">
      <alignment horizontal="left" vertical="center" indent="4"/>
      <protection/>
    </xf>
    <xf numFmtId="164" fontId="19" fillId="9" borderId="9" xfId="0" applyNumberFormat="1" applyFont="1" applyFill="1" applyBorder="1" applyAlignment="1" applyProtection="1">
      <alignment horizontal="left" vertical="center"/>
      <protection/>
    </xf>
    <xf numFmtId="164" fontId="19" fillId="9" borderId="9" xfId="22" applyNumberFormat="1" applyFont="1" applyFill="1" applyBorder="1" applyAlignment="1" applyProtection="1">
      <alignment horizontal="left" vertical="center"/>
      <protection/>
    </xf>
    <xf numFmtId="164" fontId="16" fillId="9" borderId="9" xfId="22" applyNumberFormat="1" applyFont="1" applyFill="1" applyBorder="1" applyAlignment="1" applyProtection="1">
      <alignment horizontal="left" vertical="center"/>
      <protection/>
    </xf>
    <xf numFmtId="164" fontId="16" fillId="9" borderId="9" xfId="0" applyNumberFormat="1" applyFont="1" applyFill="1" applyBorder="1" applyAlignment="1" applyProtection="1">
      <alignment horizontal="left" vertical="center"/>
      <protection/>
    </xf>
    <xf numFmtId="164" fontId="16" fillId="9" borderId="13" xfId="22" applyNumberFormat="1" applyFont="1" applyFill="1" applyBorder="1" applyAlignment="1" applyProtection="1">
      <alignment horizontal="left" vertical="center"/>
      <protection/>
    </xf>
    <xf numFmtId="164" fontId="16" fillId="9" borderId="13" xfId="0" applyNumberFormat="1" applyFont="1" applyFill="1" applyBorder="1" applyAlignment="1" applyProtection="1">
      <alignment horizontal="left" vertical="center" indent="2"/>
      <protection/>
    </xf>
    <xf numFmtId="164" fontId="16" fillId="9" borderId="13" xfId="0" applyNumberFormat="1" applyFont="1" applyFill="1" applyBorder="1" applyAlignment="1" applyProtection="1">
      <alignment horizontal="left" vertical="center" wrapText="1" indent="2"/>
      <protection/>
    </xf>
    <xf numFmtId="164" fontId="16" fillId="9" borderId="9" xfId="23" applyNumberFormat="1" applyFont="1" applyFill="1" applyBorder="1" applyAlignment="1" applyProtection="1">
      <alignment horizontal="left" vertical="center"/>
      <protection/>
    </xf>
    <xf numFmtId="164" fontId="19" fillId="9" borderId="9" xfId="0" applyNumberFormat="1" applyFont="1" applyFill="1" applyBorder="1" applyAlignment="1" applyProtection="1" quotePrefix="1">
      <alignment horizontal="left" vertical="center"/>
      <protection/>
    </xf>
    <xf numFmtId="164" fontId="16" fillId="9" borderId="12" xfId="22" applyFont="1" applyFill="1" applyBorder="1" applyAlignment="1">
      <alignment horizontal="left" vertical="center"/>
      <protection/>
    </xf>
    <xf numFmtId="164" fontId="24" fillId="9" borderId="12" xfId="22" applyFont="1" applyFill="1" applyBorder="1" applyAlignment="1">
      <alignment horizontal="left" vertical="center"/>
      <protection/>
    </xf>
    <xf numFmtId="0" fontId="19" fillId="4" borderId="8" xfId="0" applyNumberFormat="1" applyFont="1" applyFill="1" applyBorder="1" applyAlignment="1" applyProtection="1" quotePrefix="1">
      <alignment horizontal="left" vertical="center"/>
      <protection/>
    </xf>
    <xf numFmtId="164" fontId="19" fillId="4" borderId="0" xfId="22" applyNumberFormat="1" applyFont="1" applyFill="1" applyBorder="1" applyAlignment="1" applyProtection="1">
      <alignment horizontal="left" vertical="center" indent="4"/>
      <protection/>
    </xf>
    <xf numFmtId="164" fontId="19" fillId="4" borderId="12" xfId="22" applyNumberFormat="1" applyFont="1" applyFill="1" applyBorder="1" applyAlignment="1" applyProtection="1">
      <alignment horizontal="left" vertical="center" indent="2"/>
      <protection/>
    </xf>
    <xf numFmtId="168" fontId="16" fillId="4" borderId="5" xfId="22" applyNumberFormat="1" applyFont="1" applyFill="1" applyBorder="1" applyAlignment="1" applyProtection="1">
      <alignment horizontal="center" vertical="center"/>
      <protection/>
    </xf>
    <xf numFmtId="164" fontId="19" fillId="4" borderId="0" xfId="22" applyNumberFormat="1" applyFont="1" applyFill="1" applyBorder="1" applyAlignment="1" applyProtection="1" quotePrefix="1">
      <alignment horizontal="left" vertical="center" indent="2"/>
      <protection/>
    </xf>
    <xf numFmtId="168" fontId="19" fillId="4" borderId="5" xfId="22" applyNumberFormat="1" applyFont="1" applyFill="1" applyBorder="1" applyAlignment="1" applyProtection="1">
      <alignment horizontal="center" vertical="center"/>
      <protection/>
    </xf>
    <xf numFmtId="0" fontId="19" fillId="4" borderId="11" xfId="22" applyNumberFormat="1" applyFont="1" applyFill="1" applyBorder="1" applyAlignment="1">
      <alignment horizontal="left" vertical="center"/>
      <protection/>
    </xf>
    <xf numFmtId="164" fontId="18" fillId="4" borderId="12" xfId="22" applyFont="1" applyFill="1" applyBorder="1" applyAlignment="1">
      <alignment horizontal="left" vertical="center"/>
      <protection/>
    </xf>
    <xf numFmtId="164" fontId="19" fillId="4" borderId="12" xfId="22" applyNumberFormat="1" applyFont="1" applyFill="1" applyBorder="1" applyAlignment="1" applyProtection="1">
      <alignment horizontal="center" vertical="center"/>
      <protection/>
    </xf>
    <xf numFmtId="168" fontId="19" fillId="4" borderId="6" xfId="22" applyNumberFormat="1" applyFont="1" applyFill="1" applyBorder="1" applyAlignment="1" applyProtection="1">
      <alignment horizontal="center" vertical="center"/>
      <protection/>
    </xf>
    <xf numFmtId="0" fontId="19" fillId="4" borderId="9" xfId="0" applyFont="1" applyFill="1" applyBorder="1" applyAlignment="1">
      <alignment horizontal="left" vertical="center"/>
    </xf>
    <xf numFmtId="164" fontId="19" fillId="4" borderId="9" xfId="0" applyNumberFormat="1" applyFont="1" applyFill="1" applyBorder="1" applyAlignment="1" applyProtection="1">
      <alignment horizontal="center" vertical="center"/>
      <protection/>
    </xf>
    <xf numFmtId="168" fontId="19" fillId="4" borderId="4" xfId="0" applyNumberFormat="1" applyFont="1" applyFill="1" applyBorder="1" applyAlignment="1" applyProtection="1">
      <alignment horizontal="center" vertical="center"/>
      <protection/>
    </xf>
    <xf numFmtId="164" fontId="19" fillId="4" borderId="13" xfId="22" applyFont="1" applyFill="1" applyBorder="1" applyAlignment="1">
      <alignment horizontal="left" vertical="center"/>
      <protection/>
    </xf>
    <xf numFmtId="164" fontId="19" fillId="4" borderId="13" xfId="22" applyNumberFormat="1" applyFont="1" applyFill="1" applyBorder="1" applyAlignment="1" applyProtection="1">
      <alignment horizontal="center" vertical="center"/>
      <protection/>
    </xf>
    <xf numFmtId="168" fontId="19" fillId="4" borderId="7" xfId="0" applyNumberFormat="1" applyFont="1" applyFill="1" applyBorder="1" applyAlignment="1" applyProtection="1">
      <alignment horizontal="center" vertical="center"/>
      <protection/>
    </xf>
    <xf numFmtId="0" fontId="19" fillId="4" borderId="12" xfId="0" applyFont="1" applyFill="1" applyBorder="1" applyAlignment="1">
      <alignment horizontal="left" vertical="center" indent="2"/>
    </xf>
    <xf numFmtId="0" fontId="19" fillId="4" borderId="10" xfId="23" applyNumberFormat="1" applyFont="1" applyFill="1" applyBorder="1" applyAlignment="1" applyProtection="1">
      <alignment horizontal="left" vertical="center"/>
      <protection/>
    </xf>
    <xf numFmtId="164" fontId="19" fillId="4" borderId="0" xfId="0" applyNumberFormat="1" applyFont="1" applyFill="1" applyBorder="1" applyAlignment="1" applyProtection="1">
      <alignment horizontal="left" vertical="center" wrapText="1" indent="8"/>
      <protection/>
    </xf>
    <xf numFmtId="168" fontId="19" fillId="4" borderId="5" xfId="0" applyNumberFormat="1" applyFont="1" applyFill="1" applyBorder="1" applyAlignment="1" applyProtection="1">
      <alignment horizontal="center" vertical="center"/>
      <protection/>
    </xf>
    <xf numFmtId="0" fontId="36" fillId="2" borderId="0" xfId="0" applyFont="1" applyFill="1" applyAlignment="1" quotePrefix="1">
      <alignment horizontal="center" vertical="top"/>
    </xf>
    <xf numFmtId="49" fontId="3" fillId="4" borderId="0" xfId="0" applyNumberFormat="1" applyFont="1" applyFill="1" applyBorder="1" applyAlignment="1">
      <alignment/>
    </xf>
    <xf numFmtId="49" fontId="0" fillId="4" borderId="0" xfId="22" applyNumberFormat="1" applyFont="1" applyFill="1" applyBorder="1" applyAlignment="1">
      <alignment/>
      <protection/>
    </xf>
    <xf numFmtId="49" fontId="27" fillId="4" borderId="0" xfId="22" applyNumberFormat="1" applyFont="1" applyFill="1" applyBorder="1" applyAlignment="1">
      <alignment/>
      <protection/>
    </xf>
    <xf numFmtId="49" fontId="27" fillId="4" borderId="0" xfId="22" applyNumberFormat="1" applyFont="1" applyFill="1" applyBorder="1" applyAlignment="1" applyProtection="1">
      <alignment horizontal="left" indent="1"/>
      <protection/>
    </xf>
    <xf numFmtId="49" fontId="76" fillId="4" borderId="0" xfId="22" applyNumberFormat="1" applyFont="1" applyFill="1" applyBorder="1" applyAlignment="1" applyProtection="1" quotePrefix="1">
      <alignment horizontal="left"/>
      <protection/>
    </xf>
    <xf numFmtId="49" fontId="27" fillId="4" borderId="0" xfId="22" applyNumberFormat="1" applyFont="1" applyFill="1" applyBorder="1" applyAlignment="1" applyProtection="1">
      <alignment/>
      <protection/>
    </xf>
    <xf numFmtId="49" fontId="27" fillId="4" borderId="0" xfId="22" applyNumberFormat="1" applyFont="1" applyFill="1" applyBorder="1" applyAlignment="1" applyProtection="1">
      <alignment horizontal="right"/>
      <protection/>
    </xf>
    <xf numFmtId="49" fontId="10" fillId="4" borderId="0" xfId="0" applyNumberFormat="1" applyFont="1" applyFill="1" applyBorder="1" applyAlignment="1">
      <alignment horizontal="center" wrapText="1"/>
    </xf>
    <xf numFmtId="49" fontId="10" fillId="4" borderId="0" xfId="0" applyNumberFormat="1" applyFont="1" applyFill="1" applyBorder="1" applyAlignment="1">
      <alignment wrapText="1"/>
    </xf>
    <xf numFmtId="49" fontId="13" fillId="4" borderId="0" xfId="0" applyNumberFormat="1" applyFont="1" applyFill="1" applyBorder="1" applyAlignment="1">
      <alignment wrapText="1"/>
    </xf>
    <xf numFmtId="49" fontId="10" fillId="4" borderId="0" xfId="0" applyNumberFormat="1" applyFont="1" applyFill="1" applyBorder="1" applyAlignment="1">
      <alignment/>
    </xf>
    <xf numFmtId="49" fontId="3" fillId="0" borderId="0" xfId="0" applyNumberFormat="1" applyFont="1" applyFill="1" applyBorder="1" applyAlignment="1">
      <alignment/>
    </xf>
    <xf numFmtId="49" fontId="0" fillId="0" borderId="0" xfId="22" applyNumberFormat="1" applyFont="1" applyFill="1" applyBorder="1" applyAlignment="1">
      <alignment/>
      <protection/>
    </xf>
    <xf numFmtId="49" fontId="27" fillId="0" borderId="0" xfId="22" applyNumberFormat="1" applyFont="1" applyFill="1" applyBorder="1" applyAlignment="1">
      <alignment/>
      <protection/>
    </xf>
    <xf numFmtId="49" fontId="27" fillId="0" borderId="0" xfId="22" applyNumberFormat="1" applyFont="1" applyFill="1" applyBorder="1" applyAlignment="1" applyProtection="1">
      <alignment horizontal="left" indent="1"/>
      <protection/>
    </xf>
    <xf numFmtId="49" fontId="76" fillId="0" borderId="0" xfId="22" applyNumberFormat="1" applyFont="1" applyFill="1" applyBorder="1" applyAlignment="1" applyProtection="1" quotePrefix="1">
      <alignment horizontal="left"/>
      <protection/>
    </xf>
    <xf numFmtId="49" fontId="19" fillId="0" borderId="0" xfId="22" applyNumberFormat="1" applyFont="1" applyFill="1" applyBorder="1" applyAlignment="1" applyProtection="1">
      <alignment horizontal="left"/>
      <protection/>
    </xf>
    <xf numFmtId="49" fontId="27" fillId="0" borderId="0" xfId="22" applyNumberFormat="1" applyFont="1" applyFill="1" applyBorder="1" applyAlignment="1" applyProtection="1">
      <alignment/>
      <protection/>
    </xf>
    <xf numFmtId="49" fontId="27" fillId="0" borderId="0" xfId="22" applyNumberFormat="1" applyFont="1" applyFill="1" applyBorder="1" applyAlignment="1" applyProtection="1">
      <alignment horizontal="right"/>
      <protection/>
    </xf>
    <xf numFmtId="49" fontId="10" fillId="0" borderId="0" xfId="0" applyNumberFormat="1" applyFont="1" applyFill="1" applyBorder="1" applyAlignment="1">
      <alignment horizontal="center" wrapText="1"/>
    </xf>
    <xf numFmtId="49" fontId="10" fillId="0" borderId="0" xfId="0" applyNumberFormat="1" applyFont="1" applyFill="1" applyBorder="1" applyAlignment="1">
      <alignment wrapText="1"/>
    </xf>
    <xf numFmtId="49" fontId="13" fillId="0" borderId="0" xfId="0" applyNumberFormat="1" applyFont="1" applyFill="1" applyBorder="1" applyAlignment="1">
      <alignment wrapText="1"/>
    </xf>
    <xf numFmtId="49" fontId="10" fillId="0" borderId="0" xfId="0" applyNumberFormat="1" applyFont="1" applyFill="1" applyBorder="1" applyAlignment="1">
      <alignment/>
    </xf>
    <xf numFmtId="164" fontId="0" fillId="0" borderId="0" xfId="22" applyFont="1" applyFill="1" applyBorder="1">
      <alignment/>
      <protection/>
    </xf>
    <xf numFmtId="164" fontId="19" fillId="0" borderId="0" xfId="22" applyNumberFormat="1" applyFont="1" applyFill="1" applyBorder="1" applyAlignment="1" applyProtection="1">
      <alignment horizontal="left"/>
      <protection/>
    </xf>
    <xf numFmtId="164" fontId="27" fillId="0" borderId="0" xfId="22" applyNumberFormat="1" applyFont="1" applyFill="1" applyBorder="1" applyAlignment="1" applyProtection="1">
      <alignment horizontal="left"/>
      <protection/>
    </xf>
    <xf numFmtId="164" fontId="76" fillId="0" borderId="0" xfId="22" applyNumberFormat="1" applyFont="1" applyFill="1" applyBorder="1" applyAlignment="1" applyProtection="1" quotePrefix="1">
      <alignment horizontal="left"/>
      <protection/>
    </xf>
    <xf numFmtId="164" fontId="19" fillId="0" borderId="0" xfId="22" applyNumberFormat="1" applyFont="1" applyFill="1" applyBorder="1" applyAlignment="1" applyProtection="1">
      <alignment horizontal="left" wrapText="1"/>
      <protection/>
    </xf>
    <xf numFmtId="164" fontId="27" fillId="0" borderId="0" xfId="22" applyNumberFormat="1" applyFont="1" applyFill="1" applyBorder="1" applyProtection="1">
      <alignment/>
      <protection/>
    </xf>
    <xf numFmtId="18" fontId="27" fillId="0" borderId="0" xfId="22" applyNumberFormat="1" applyFont="1" applyFill="1" applyBorder="1" applyAlignment="1" applyProtection="1">
      <alignment horizontal="right"/>
      <protection/>
    </xf>
    <xf numFmtId="0" fontId="10" fillId="0" borderId="0" xfId="0" applyFont="1" applyFill="1" applyBorder="1" applyAlignment="1">
      <alignment vertical="center"/>
    </xf>
    <xf numFmtId="0" fontId="25" fillId="0" borderId="0" xfId="0" applyFont="1" applyFill="1" applyBorder="1" applyAlignment="1">
      <alignment vertical="center" wrapText="1"/>
    </xf>
    <xf numFmtId="0" fontId="12"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vertical="center"/>
    </xf>
    <xf numFmtId="0" fontId="36" fillId="2" borderId="0" xfId="0" applyFont="1" applyFill="1" applyAlignment="1">
      <alignment/>
    </xf>
    <xf numFmtId="0" fontId="79" fillId="24" borderId="0" xfId="0" applyNumberFormat="1" applyFont="1" applyFill="1" applyBorder="1" applyAlignment="1">
      <alignment vertical="center"/>
    </xf>
    <xf numFmtId="0" fontId="36" fillId="2" borderId="0" xfId="0" applyNumberFormat="1" applyFont="1" applyFill="1" applyAlignment="1">
      <alignment/>
    </xf>
    <xf numFmtId="0" fontId="1" fillId="6" borderId="0" xfId="0" applyNumberFormat="1" applyFont="1" applyFill="1" applyBorder="1" applyAlignment="1">
      <alignment vertical="center"/>
    </xf>
    <xf numFmtId="0" fontId="0" fillId="4" borderId="0" xfId="22" applyNumberFormat="1" applyFont="1" applyFill="1" applyBorder="1">
      <alignment/>
      <protection/>
    </xf>
    <xf numFmtId="0" fontId="19" fillId="7" borderId="0" xfId="22" applyNumberFormat="1" applyFont="1" applyFill="1" applyBorder="1" applyAlignment="1" applyProtection="1">
      <alignment horizontal="left"/>
      <protection/>
    </xf>
    <xf numFmtId="0" fontId="19" fillId="4" borderId="0" xfId="22" applyNumberFormat="1" applyFont="1" applyFill="1" applyBorder="1" applyAlignment="1" applyProtection="1" quotePrefix="1">
      <alignment horizontal="left"/>
      <protection/>
    </xf>
    <xf numFmtId="0" fontId="19" fillId="7" borderId="0" xfId="22" applyNumberFormat="1" applyFont="1" applyFill="1" applyBorder="1" applyAlignment="1" applyProtection="1" quotePrefix="1">
      <alignment horizontal="left"/>
      <protection/>
    </xf>
    <xf numFmtId="0" fontId="19" fillId="0" borderId="0" xfId="22" applyNumberFormat="1" applyFont="1" applyFill="1" applyBorder="1" applyAlignment="1" applyProtection="1" quotePrefix="1">
      <alignment horizontal="left"/>
      <protection/>
    </xf>
    <xf numFmtId="0" fontId="27" fillId="4" borderId="0" xfId="22" applyNumberFormat="1" applyFont="1" applyFill="1" applyBorder="1" applyAlignment="1">
      <alignment horizontal="left"/>
      <protection/>
    </xf>
    <xf numFmtId="0" fontId="19" fillId="0" borderId="0" xfId="22" applyNumberFormat="1" applyFont="1" applyFill="1" applyBorder="1" applyAlignment="1" applyProtection="1">
      <alignment horizontal="left"/>
      <protection/>
    </xf>
    <xf numFmtId="0" fontId="19" fillId="4" borderId="0" xfId="22" applyNumberFormat="1" applyFont="1" applyFill="1" applyBorder="1" applyAlignment="1" applyProtection="1">
      <alignment horizontal="left"/>
      <protection/>
    </xf>
    <xf numFmtId="0" fontId="19" fillId="6" borderId="0" xfId="22" applyNumberFormat="1" applyFont="1" applyFill="1" applyBorder="1" applyAlignment="1" applyProtection="1">
      <alignment horizontal="left"/>
      <protection/>
    </xf>
    <xf numFmtId="0" fontId="23" fillId="4" borderId="0" xfId="22" applyNumberFormat="1" applyFont="1" applyFill="1" applyBorder="1" applyAlignment="1" quotePrefix="1">
      <alignment horizontal="center" vertical="center"/>
      <protection/>
    </xf>
    <xf numFmtId="0" fontId="1" fillId="7" borderId="0" xfId="0" applyNumberFormat="1" applyFont="1" applyFill="1" applyBorder="1" applyAlignment="1">
      <alignment vertical="center"/>
    </xf>
    <xf numFmtId="0" fontId="22" fillId="0" borderId="0" xfId="0" applyNumberFormat="1" applyFont="1" applyFill="1" applyBorder="1" applyAlignment="1">
      <alignment horizontal="left" indent="2"/>
    </xf>
    <xf numFmtId="0" fontId="22" fillId="0" borderId="0" xfId="0" applyNumberFormat="1" applyFont="1" applyFill="1" applyBorder="1" applyAlignment="1">
      <alignment horizontal="left" vertical="center" indent="2"/>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19" fillId="0" borderId="0" xfId="22" applyNumberFormat="1" applyFont="1" applyFill="1" applyAlignment="1" applyProtection="1">
      <alignment horizontal="left" vertical="center"/>
      <protection locked="0"/>
    </xf>
    <xf numFmtId="164" fontId="19" fillId="0" borderId="0" xfId="22" applyNumberFormat="1" applyFont="1" applyFill="1" applyAlignment="1" applyProtection="1">
      <alignment horizontal="left" vertical="center"/>
      <protection locked="0"/>
    </xf>
    <xf numFmtId="0" fontId="27" fillId="0" borderId="0" xfId="0" applyFont="1" applyFill="1" applyAlignment="1" applyProtection="1">
      <alignment vertical="center" wrapText="1"/>
      <protection locked="0"/>
    </xf>
    <xf numFmtId="164" fontId="27" fillId="0" borderId="0" xfId="22" applyNumberFormat="1" applyFont="1" applyFill="1" applyAlignment="1" applyProtection="1">
      <alignment vertical="center"/>
      <protection locked="0"/>
    </xf>
    <xf numFmtId="168" fontId="27" fillId="0" borderId="0" xfId="22" applyNumberFormat="1" applyFont="1" applyFill="1" applyAlignment="1" applyProtection="1">
      <alignment horizontal="right" vertical="center"/>
      <protection locked="0"/>
    </xf>
    <xf numFmtId="164" fontId="0" fillId="0" borderId="0" xfId="22" applyFont="1" applyFill="1" applyAlignment="1" applyProtection="1">
      <alignment vertical="center"/>
      <protection locked="0"/>
    </xf>
    <xf numFmtId="164" fontId="27" fillId="0" borderId="0" xfId="0" applyNumberFormat="1" applyFont="1" applyAlignment="1">
      <alignment horizontal="left" vertical="center"/>
    </xf>
    <xf numFmtId="0" fontId="27" fillId="4" borderId="0" xfId="0" applyFont="1" applyFill="1" applyBorder="1" applyAlignment="1">
      <alignment horizontal="center" vertical="center"/>
    </xf>
    <xf numFmtId="0" fontId="1" fillId="7" borderId="0" xfId="0" applyFont="1" applyFill="1" applyBorder="1" applyAlignment="1">
      <alignment horizontal="center" vertical="center"/>
    </xf>
    <xf numFmtId="0" fontId="2" fillId="7" borderId="0" xfId="0" applyFont="1" applyFill="1" applyBorder="1" applyAlignment="1">
      <alignment horizontal="center" vertical="center"/>
    </xf>
    <xf numFmtId="164" fontId="0" fillId="4" borderId="0" xfId="22" applyFont="1" applyFill="1" applyBorder="1" applyAlignment="1">
      <alignment vertical="center" wrapText="1"/>
      <protection/>
    </xf>
    <xf numFmtId="0" fontId="27" fillId="7" borderId="0" xfId="0" applyFont="1" applyFill="1" applyBorder="1" applyAlignment="1">
      <alignment horizontal="center" vertical="center"/>
    </xf>
    <xf numFmtId="1" fontId="36" fillId="2" borderId="0" xfId="0" applyNumberFormat="1" applyFont="1" applyFill="1" applyAlignment="1">
      <alignment/>
    </xf>
    <xf numFmtId="168" fontId="19" fillId="4" borderId="0" xfId="22" applyNumberFormat="1" applyFont="1" applyFill="1" applyAlignment="1" applyProtection="1">
      <alignment vertical="center"/>
      <protection/>
    </xf>
    <xf numFmtId="0" fontId="79" fillId="7" borderId="0" xfId="0" applyFont="1" applyFill="1" applyBorder="1" applyAlignment="1">
      <alignment vertical="center"/>
    </xf>
    <xf numFmtId="0" fontId="19" fillId="7" borderId="0" xfId="0" applyFont="1" applyFill="1" applyAlignment="1">
      <alignment vertical="center"/>
    </xf>
    <xf numFmtId="164" fontId="19" fillId="7" borderId="0" xfId="22" applyFont="1" applyFill="1" applyAlignment="1">
      <alignment vertical="center"/>
      <protection/>
    </xf>
    <xf numFmtId="0" fontId="19" fillId="7" borderId="0" xfId="0" applyFont="1" applyFill="1" applyBorder="1" applyAlignment="1">
      <alignment horizontal="center" vertical="center"/>
    </xf>
    <xf numFmtId="168" fontId="19" fillId="7" borderId="0" xfId="22" applyNumberFormat="1" applyFont="1" applyFill="1" applyAlignment="1" applyProtection="1">
      <alignment vertical="center"/>
      <protection/>
    </xf>
    <xf numFmtId="0" fontId="79" fillId="7" borderId="0" xfId="0" applyFont="1" applyFill="1" applyBorder="1" applyAlignment="1">
      <alignment horizontal="left" vertical="center"/>
    </xf>
    <xf numFmtId="0" fontId="79" fillId="4" borderId="0" xfId="0" applyFont="1" applyFill="1" applyBorder="1" applyAlignment="1">
      <alignment vertical="center"/>
    </xf>
    <xf numFmtId="164" fontId="19" fillId="4" borderId="0" xfId="22" applyFont="1" applyFill="1" applyAlignment="1">
      <alignment vertical="center"/>
      <protection/>
    </xf>
    <xf numFmtId="164" fontId="19" fillId="4" borderId="0" xfId="22" applyNumberFormat="1" applyFont="1" applyFill="1" applyAlignment="1" applyProtection="1">
      <alignment horizontal="center" vertical="center"/>
      <protection/>
    </xf>
    <xf numFmtId="0" fontId="79" fillId="4" borderId="0" xfId="0" applyFont="1" applyFill="1" applyBorder="1" applyAlignment="1">
      <alignment horizontal="left" vertical="center"/>
    </xf>
    <xf numFmtId="164" fontId="19" fillId="7" borderId="0" xfId="22" applyNumberFormat="1" applyFont="1" applyFill="1" applyAlignment="1" applyProtection="1">
      <alignment horizontal="center" vertical="center"/>
      <protection/>
    </xf>
    <xf numFmtId="164" fontId="18" fillId="4" borderId="0" xfId="22" applyFont="1" applyFill="1" applyBorder="1" applyAlignment="1">
      <alignment vertical="center"/>
      <protection/>
    </xf>
    <xf numFmtId="164" fontId="19" fillId="4" borderId="0" xfId="22" applyFont="1" applyFill="1" applyBorder="1" applyAlignment="1">
      <alignment vertical="center"/>
      <protection/>
    </xf>
    <xf numFmtId="18" fontId="18" fillId="4" borderId="0" xfId="22" applyNumberFormat="1" applyFont="1" applyFill="1" applyBorder="1" applyAlignment="1">
      <alignment vertical="center"/>
      <protection/>
    </xf>
    <xf numFmtId="164" fontId="18" fillId="7" borderId="0" xfId="22" applyFont="1" applyFill="1" applyBorder="1" applyAlignment="1">
      <alignment vertical="center"/>
      <protection/>
    </xf>
    <xf numFmtId="164" fontId="19" fillId="7" borderId="0" xfId="22" applyFont="1" applyFill="1" applyBorder="1" applyAlignment="1">
      <alignment vertical="center"/>
      <protection/>
    </xf>
    <xf numFmtId="164" fontId="19" fillId="7" borderId="0" xfId="22" applyFont="1" applyFill="1" applyBorder="1" applyAlignment="1">
      <alignment horizontal="center" vertical="center"/>
      <protection/>
    </xf>
    <xf numFmtId="18" fontId="18" fillId="7" borderId="0" xfId="22" applyNumberFormat="1" applyFont="1" applyFill="1" applyBorder="1" applyAlignment="1">
      <alignment vertical="center"/>
      <protection/>
    </xf>
    <xf numFmtId="164" fontId="18" fillId="7" borderId="0" xfId="22" applyFont="1" applyFill="1" applyBorder="1">
      <alignment/>
      <protection/>
    </xf>
    <xf numFmtId="0" fontId="19" fillId="7" borderId="0" xfId="22" applyNumberFormat="1" applyFont="1" applyFill="1" applyBorder="1" applyAlignment="1">
      <alignment horizontal="left"/>
      <protection/>
    </xf>
    <xf numFmtId="164" fontId="105" fillId="7" borderId="0" xfId="22" applyNumberFormat="1" applyFont="1" applyFill="1" applyBorder="1" applyAlignment="1" applyProtection="1" quotePrefix="1">
      <alignment horizontal="left"/>
      <protection/>
    </xf>
    <xf numFmtId="164" fontId="19" fillId="7" borderId="0" xfId="22" applyNumberFormat="1" applyFont="1" applyFill="1" applyBorder="1" applyProtection="1">
      <alignment/>
      <protection/>
    </xf>
    <xf numFmtId="0" fontId="18" fillId="7" borderId="0" xfId="0" applyFont="1" applyFill="1" applyBorder="1" applyAlignment="1">
      <alignment vertical="center"/>
    </xf>
    <xf numFmtId="0" fontId="28" fillId="7" borderId="0" xfId="0" applyFont="1" applyFill="1" applyBorder="1" applyAlignment="1">
      <alignment vertical="center"/>
    </xf>
    <xf numFmtId="0" fontId="19" fillId="7" borderId="0" xfId="0" applyFont="1" applyFill="1" applyBorder="1" applyAlignment="1">
      <alignment vertical="center"/>
    </xf>
    <xf numFmtId="0" fontId="19" fillId="7" borderId="0" xfId="0" applyFont="1" applyFill="1" applyBorder="1" applyAlignment="1">
      <alignment horizontal="left" vertical="center"/>
    </xf>
    <xf numFmtId="18" fontId="19" fillId="7" borderId="0" xfId="22" applyNumberFormat="1" applyFont="1" applyFill="1" applyBorder="1" applyAlignment="1" applyProtection="1">
      <alignment horizontal="right" vertical="center"/>
      <protection/>
    </xf>
    <xf numFmtId="0" fontId="14" fillId="4" borderId="0" xfId="0" applyFont="1" applyFill="1" applyBorder="1" applyAlignment="1">
      <alignment vertical="center"/>
    </xf>
    <xf numFmtId="0" fontId="14" fillId="4" borderId="0" xfId="0" applyFont="1" applyFill="1" applyBorder="1" applyAlignment="1">
      <alignment horizontal="center" vertical="center"/>
    </xf>
    <xf numFmtId="0" fontId="24" fillId="12" borderId="0" xfId="0" applyFont="1" applyFill="1" applyAlignment="1">
      <alignment/>
    </xf>
    <xf numFmtId="0" fontId="26" fillId="12" borderId="0" xfId="0" applyFont="1" applyFill="1" applyAlignment="1">
      <alignment/>
    </xf>
    <xf numFmtId="0" fontId="26" fillId="12" borderId="0" xfId="0" applyFont="1" applyFill="1" applyAlignment="1" quotePrefix="1">
      <alignment/>
    </xf>
    <xf numFmtId="171" fontId="12" fillId="3" borderId="28" xfId="0" applyNumberFormat="1" applyFont="1" applyFill="1" applyBorder="1" applyAlignment="1">
      <alignment horizontal="center" vertical="center"/>
    </xf>
    <xf numFmtId="171" fontId="12" fillId="3" borderId="29" xfId="0" applyNumberFormat="1" applyFont="1" applyFill="1" applyBorder="1" applyAlignment="1">
      <alignment horizontal="center" vertical="center"/>
    </xf>
    <xf numFmtId="171" fontId="12" fillId="3" borderId="30" xfId="0" applyNumberFormat="1" applyFont="1" applyFill="1" applyBorder="1" applyAlignment="1">
      <alignment horizontal="center" vertical="center"/>
    </xf>
    <xf numFmtId="171" fontId="12" fillId="13" borderId="25" xfId="0" applyNumberFormat="1" applyFont="1" applyFill="1" applyBorder="1" applyAlignment="1">
      <alignment horizontal="center" vertical="center"/>
    </xf>
    <xf numFmtId="171" fontId="12" fillId="13" borderId="1" xfId="0" applyNumberFormat="1" applyFont="1" applyFill="1" applyBorder="1" applyAlignment="1">
      <alignment horizontal="center" vertical="center"/>
    </xf>
    <xf numFmtId="171" fontId="12" fillId="13" borderId="23" xfId="0" applyNumberFormat="1" applyFont="1" applyFill="1" applyBorder="1" applyAlignment="1">
      <alignment horizontal="center" vertical="center"/>
    </xf>
    <xf numFmtId="171" fontId="12" fillId="11" borderId="25" xfId="0" applyNumberFormat="1" applyFont="1" applyFill="1" applyBorder="1" applyAlignment="1">
      <alignment horizontal="center" vertical="center"/>
    </xf>
    <xf numFmtId="171" fontId="12" fillId="11" borderId="1" xfId="0" applyNumberFormat="1" applyFont="1" applyFill="1" applyBorder="1" applyAlignment="1">
      <alignment horizontal="center" vertical="center"/>
    </xf>
    <xf numFmtId="171" fontId="12" fillId="11" borderId="23" xfId="0" applyNumberFormat="1" applyFont="1" applyFill="1" applyBorder="1" applyAlignment="1">
      <alignment horizontal="center" vertical="center"/>
    </xf>
    <xf numFmtId="171" fontId="10" fillId="14" borderId="25" xfId="0" applyNumberFormat="1" applyFont="1" applyFill="1" applyBorder="1" applyAlignment="1">
      <alignment horizontal="center" vertical="center"/>
    </xf>
    <xf numFmtId="171" fontId="10" fillId="14" borderId="1" xfId="0" applyNumberFormat="1" applyFont="1" applyFill="1" applyBorder="1" applyAlignment="1">
      <alignment horizontal="center" vertical="center"/>
    </xf>
    <xf numFmtId="171" fontId="10" fillId="14" borderId="23" xfId="0" applyNumberFormat="1" applyFont="1" applyFill="1" applyBorder="1" applyAlignment="1">
      <alignment horizontal="center" vertical="center"/>
    </xf>
    <xf numFmtId="171" fontId="12" fillId="12" borderId="25" xfId="0" applyNumberFormat="1" applyFont="1" applyFill="1" applyBorder="1" applyAlignment="1">
      <alignment horizontal="center" vertical="center"/>
    </xf>
    <xf numFmtId="171" fontId="12" fillId="12" borderId="1" xfId="0" applyNumberFormat="1" applyFont="1" applyFill="1" applyBorder="1" applyAlignment="1">
      <alignment horizontal="center" vertical="center"/>
    </xf>
    <xf numFmtId="171" fontId="12" fillId="12" borderId="23" xfId="0" applyNumberFormat="1" applyFont="1" applyFill="1" applyBorder="1" applyAlignment="1">
      <alignment horizontal="center" vertical="center"/>
    </xf>
    <xf numFmtId="171" fontId="12" fillId="26" borderId="25" xfId="0" applyNumberFormat="1" applyFont="1" applyFill="1" applyBorder="1" applyAlignment="1">
      <alignment horizontal="center" vertical="center"/>
    </xf>
    <xf numFmtId="171" fontId="12" fillId="26" borderId="1" xfId="0" applyNumberFormat="1" applyFont="1" applyFill="1" applyBorder="1" applyAlignment="1">
      <alignment horizontal="center" vertical="center"/>
    </xf>
    <xf numFmtId="171" fontId="12" fillId="26" borderId="23" xfId="0" applyNumberFormat="1" applyFont="1" applyFill="1" applyBorder="1" applyAlignment="1">
      <alignment horizontal="center" vertical="center"/>
    </xf>
    <xf numFmtId="171" fontId="13" fillId="4" borderId="25" xfId="0" applyNumberFormat="1" applyFont="1" applyFill="1" applyBorder="1" applyAlignment="1">
      <alignment horizontal="center" vertical="center"/>
    </xf>
    <xf numFmtId="171" fontId="13" fillId="4" borderId="1" xfId="0" applyNumberFormat="1" applyFont="1" applyFill="1" applyBorder="1" applyAlignment="1">
      <alignment horizontal="center" vertical="center"/>
    </xf>
    <xf numFmtId="171" fontId="13" fillId="4" borderId="23" xfId="0" applyNumberFormat="1" applyFont="1" applyFill="1" applyBorder="1" applyAlignment="1">
      <alignment horizontal="center" vertical="center"/>
    </xf>
    <xf numFmtId="171" fontId="13" fillId="27" borderId="25" xfId="0" applyNumberFormat="1" applyFont="1" applyFill="1" applyBorder="1" applyAlignment="1">
      <alignment horizontal="center" vertical="center"/>
    </xf>
    <xf numFmtId="171" fontId="13" fillId="27" borderId="1" xfId="0" applyNumberFormat="1" applyFont="1" applyFill="1" applyBorder="1" applyAlignment="1">
      <alignment horizontal="center" vertical="center"/>
    </xf>
    <xf numFmtId="171" fontId="13" fillId="27" borderId="23" xfId="0" applyNumberFormat="1" applyFont="1" applyFill="1" applyBorder="1" applyAlignment="1">
      <alignment horizontal="center" vertical="center"/>
    </xf>
    <xf numFmtId="171" fontId="12" fillId="10" borderId="25" xfId="0" applyNumberFormat="1" applyFont="1" applyFill="1" applyBorder="1" applyAlignment="1">
      <alignment horizontal="center" vertical="center"/>
    </xf>
    <xf numFmtId="171" fontId="12" fillId="10" borderId="1" xfId="0" applyNumberFormat="1" applyFont="1" applyFill="1" applyBorder="1" applyAlignment="1">
      <alignment horizontal="center" vertical="center"/>
    </xf>
    <xf numFmtId="171" fontId="12" fillId="10" borderId="23" xfId="0" applyNumberFormat="1" applyFont="1" applyFill="1" applyBorder="1" applyAlignment="1">
      <alignment horizontal="center" vertical="center"/>
    </xf>
    <xf numFmtId="171" fontId="13" fillId="18" borderId="25" xfId="0" applyNumberFormat="1" applyFont="1" applyFill="1" applyBorder="1" applyAlignment="1">
      <alignment horizontal="center" vertical="center"/>
    </xf>
    <xf numFmtId="171" fontId="13" fillId="18" borderId="1" xfId="0" applyNumberFormat="1" applyFont="1" applyFill="1" applyBorder="1" applyAlignment="1">
      <alignment horizontal="center" vertical="center"/>
    </xf>
    <xf numFmtId="171" fontId="13" fillId="18" borderId="23" xfId="0" applyNumberFormat="1" applyFont="1" applyFill="1" applyBorder="1" applyAlignment="1">
      <alignment horizontal="center" vertical="center"/>
    </xf>
    <xf numFmtId="171" fontId="12" fillId="19" borderId="25" xfId="0" applyNumberFormat="1" applyFont="1" applyFill="1" applyBorder="1" applyAlignment="1">
      <alignment horizontal="center" vertical="center"/>
    </xf>
    <xf numFmtId="171" fontId="12" fillId="19" borderId="1" xfId="0" applyNumberFormat="1" applyFont="1" applyFill="1" applyBorder="1" applyAlignment="1">
      <alignment horizontal="center" vertical="center"/>
    </xf>
    <xf numFmtId="171" fontId="12" fillId="19" borderId="23" xfId="0" applyNumberFormat="1" applyFont="1" applyFill="1" applyBorder="1" applyAlignment="1">
      <alignment horizontal="center" vertical="center"/>
    </xf>
    <xf numFmtId="171" fontId="13" fillId="15" borderId="25" xfId="0" applyNumberFormat="1" applyFont="1" applyFill="1" applyBorder="1" applyAlignment="1">
      <alignment horizontal="center" vertical="center"/>
    </xf>
    <xf numFmtId="171" fontId="13" fillId="15" borderId="1" xfId="0" applyNumberFormat="1" applyFont="1" applyFill="1" applyBorder="1" applyAlignment="1">
      <alignment horizontal="center" vertical="center"/>
    </xf>
    <xf numFmtId="171" fontId="13" fillId="15" borderId="23" xfId="0" applyNumberFormat="1" applyFont="1" applyFill="1" applyBorder="1" applyAlignment="1">
      <alignment horizontal="center" vertical="center"/>
    </xf>
    <xf numFmtId="171" fontId="13" fillId="5" borderId="25" xfId="0" applyNumberFormat="1" applyFont="1" applyFill="1" applyBorder="1" applyAlignment="1">
      <alignment horizontal="center" vertical="center"/>
    </xf>
    <xf numFmtId="171" fontId="13" fillId="5" borderId="1" xfId="0" applyNumberFormat="1" applyFont="1" applyFill="1" applyBorder="1" applyAlignment="1">
      <alignment horizontal="center" vertical="center"/>
    </xf>
    <xf numFmtId="171" fontId="13" fillId="5" borderId="23" xfId="0" applyNumberFormat="1" applyFont="1" applyFill="1" applyBorder="1" applyAlignment="1">
      <alignment horizontal="center" vertical="center"/>
    </xf>
    <xf numFmtId="171" fontId="13" fillId="8" borderId="25" xfId="0" applyNumberFormat="1" applyFont="1" applyFill="1" applyBorder="1" applyAlignment="1">
      <alignment horizontal="center" vertical="center"/>
    </xf>
    <xf numFmtId="171" fontId="13" fillId="8" borderId="1" xfId="0" applyNumberFormat="1" applyFont="1" applyFill="1" applyBorder="1" applyAlignment="1">
      <alignment horizontal="center" vertical="center"/>
    </xf>
    <xf numFmtId="171" fontId="13" fillId="8" borderId="23" xfId="0" applyNumberFormat="1" applyFont="1" applyFill="1" applyBorder="1" applyAlignment="1">
      <alignment horizontal="center" vertical="center"/>
    </xf>
    <xf numFmtId="171" fontId="25" fillId="6" borderId="25" xfId="0" applyNumberFormat="1" applyFont="1" applyFill="1" applyBorder="1" applyAlignment="1">
      <alignment horizontal="center" vertical="center"/>
    </xf>
    <xf numFmtId="171" fontId="25" fillId="6" borderId="1" xfId="0" applyNumberFormat="1" applyFont="1" applyFill="1" applyBorder="1" applyAlignment="1">
      <alignment horizontal="center" vertical="center"/>
    </xf>
    <xf numFmtId="171" fontId="25" fillId="6" borderId="23" xfId="0" applyNumberFormat="1" applyFont="1" applyFill="1" applyBorder="1" applyAlignment="1">
      <alignment horizontal="center" vertical="center"/>
    </xf>
    <xf numFmtId="171" fontId="13" fillId="16" borderId="25" xfId="0" applyNumberFormat="1" applyFont="1" applyFill="1" applyBorder="1" applyAlignment="1">
      <alignment horizontal="center" vertical="center"/>
    </xf>
    <xf numFmtId="171" fontId="13" fillId="16" borderId="1" xfId="0" applyNumberFormat="1" applyFont="1" applyFill="1" applyBorder="1" applyAlignment="1">
      <alignment horizontal="center" vertical="center"/>
    </xf>
    <xf numFmtId="171" fontId="13" fillId="16" borderId="23" xfId="0" applyNumberFormat="1" applyFont="1" applyFill="1" applyBorder="1" applyAlignment="1">
      <alignment horizontal="center" vertical="center"/>
    </xf>
    <xf numFmtId="171" fontId="13" fillId="16" borderId="28" xfId="0" applyNumberFormat="1" applyFont="1" applyFill="1" applyBorder="1" applyAlignment="1">
      <alignment horizontal="center" vertical="center"/>
    </xf>
    <xf numFmtId="171" fontId="13" fillId="16" borderId="29" xfId="0" applyNumberFormat="1" applyFont="1" applyFill="1" applyBorder="1" applyAlignment="1">
      <alignment horizontal="center" vertical="center"/>
    </xf>
    <xf numFmtId="171" fontId="13" fillId="16" borderId="30" xfId="0" applyNumberFormat="1" applyFont="1" applyFill="1" applyBorder="1" applyAlignment="1">
      <alignment horizontal="center" vertical="center"/>
    </xf>
    <xf numFmtId="171" fontId="13" fillId="16" borderId="55" xfId="0" applyNumberFormat="1" applyFont="1" applyFill="1" applyBorder="1" applyAlignment="1">
      <alignment horizontal="center" vertical="center"/>
    </xf>
    <xf numFmtId="171" fontId="13" fillId="17" borderId="42" xfId="0" applyNumberFormat="1" applyFont="1" applyFill="1" applyBorder="1" applyAlignment="1">
      <alignment horizontal="center" vertical="center"/>
    </xf>
    <xf numFmtId="171" fontId="13" fillId="17" borderId="56" xfId="0" applyNumberFormat="1" applyFont="1" applyFill="1" applyBorder="1" applyAlignment="1">
      <alignment horizontal="center" vertical="center"/>
    </xf>
    <xf numFmtId="171" fontId="13" fillId="17" borderId="57" xfId="0" applyNumberFormat="1" applyFont="1" applyFill="1" applyBorder="1" applyAlignment="1">
      <alignment horizontal="center" vertical="center"/>
    </xf>
    <xf numFmtId="171" fontId="13" fillId="17" borderId="8" xfId="0" applyNumberFormat="1" applyFont="1" applyFill="1" applyBorder="1" applyAlignment="1">
      <alignment horizontal="center" vertical="center"/>
    </xf>
    <xf numFmtId="171" fontId="13" fillId="18" borderId="42" xfId="0" applyNumberFormat="1" applyFont="1" applyFill="1" applyBorder="1" applyAlignment="1">
      <alignment horizontal="center" vertical="center"/>
    </xf>
    <xf numFmtId="171" fontId="13" fillId="18" borderId="56" xfId="0" applyNumberFormat="1" applyFont="1" applyFill="1" applyBorder="1" applyAlignment="1">
      <alignment horizontal="center" vertical="center"/>
    </xf>
    <xf numFmtId="171" fontId="13" fillId="18" borderId="57" xfId="0" applyNumberFormat="1" applyFont="1" applyFill="1" applyBorder="1" applyAlignment="1">
      <alignment horizontal="center" vertical="center"/>
    </xf>
    <xf numFmtId="171" fontId="13" fillId="18" borderId="8" xfId="0" applyNumberFormat="1" applyFont="1" applyFill="1" applyBorder="1" applyAlignment="1">
      <alignment horizontal="center" vertical="center"/>
    </xf>
    <xf numFmtId="171" fontId="13" fillId="7" borderId="38" xfId="0" applyNumberFormat="1" applyFont="1" applyFill="1" applyBorder="1" applyAlignment="1">
      <alignment horizontal="center" vertical="center"/>
    </xf>
    <xf numFmtId="171" fontId="12" fillId="6" borderId="37" xfId="0" applyNumberFormat="1" applyFont="1" applyFill="1" applyBorder="1" applyAlignment="1">
      <alignment horizontal="center" vertical="center"/>
    </xf>
    <xf numFmtId="171" fontId="13" fillId="7" borderId="37" xfId="0" applyNumberFormat="1" applyFont="1" applyFill="1" applyBorder="1" applyAlignment="1">
      <alignment horizontal="center" vertical="center"/>
    </xf>
    <xf numFmtId="171" fontId="13" fillId="7" borderId="39" xfId="0" applyNumberFormat="1" applyFont="1" applyFill="1" applyBorder="1" applyAlignment="1">
      <alignment horizontal="center" vertical="center"/>
    </xf>
    <xf numFmtId="171" fontId="12" fillId="6" borderId="38" xfId="0" applyNumberFormat="1" applyFont="1" applyFill="1" applyBorder="1" applyAlignment="1">
      <alignment horizontal="center" vertical="center"/>
    </xf>
    <xf numFmtId="171" fontId="12" fillId="6" borderId="39" xfId="0" applyNumberFormat="1" applyFont="1" applyFill="1" applyBorder="1" applyAlignment="1">
      <alignment horizontal="center" vertical="center"/>
    </xf>
    <xf numFmtId="0" fontId="3" fillId="4" borderId="0" xfId="0" applyFont="1" applyFill="1" applyBorder="1" applyAlignment="1">
      <alignment/>
    </xf>
    <xf numFmtId="164" fontId="0" fillId="4" borderId="0" xfId="22" applyFont="1" applyFill="1" applyBorder="1" applyAlignment="1">
      <alignment/>
      <protection/>
    </xf>
    <xf numFmtId="164" fontId="27" fillId="4" borderId="0" xfId="22" applyFont="1" applyFill="1" applyBorder="1" applyAlignment="1">
      <alignment/>
      <protection/>
    </xf>
    <xf numFmtId="164" fontId="27" fillId="4" borderId="0" xfId="22" applyNumberFormat="1" applyFont="1" applyFill="1" applyBorder="1" applyAlignment="1" applyProtection="1">
      <alignment/>
      <protection/>
    </xf>
    <xf numFmtId="0" fontId="10" fillId="4" borderId="0" xfId="0" applyFont="1" applyFill="1" applyBorder="1" applyAlignment="1">
      <alignment horizontal="center" wrapText="1"/>
    </xf>
    <xf numFmtId="0" fontId="10" fillId="4" borderId="0" xfId="0" applyFont="1" applyFill="1" applyBorder="1" applyAlignment="1">
      <alignment wrapText="1"/>
    </xf>
    <xf numFmtId="0" fontId="13" fillId="4" borderId="0" xfId="0" applyFont="1" applyFill="1" applyBorder="1" applyAlignment="1">
      <alignment wrapText="1"/>
    </xf>
    <xf numFmtId="0" fontId="10" fillId="4" borderId="0" xfId="0" applyFont="1" applyFill="1" applyBorder="1" applyAlignment="1">
      <alignment/>
    </xf>
    <xf numFmtId="0" fontId="27" fillId="7" borderId="0" xfId="22" applyNumberFormat="1" applyFont="1" applyFill="1" applyBorder="1" applyAlignment="1">
      <alignment horizontal="left"/>
      <protection/>
    </xf>
    <xf numFmtId="164" fontId="27" fillId="4" borderId="0" xfId="0" applyNumberFormat="1" applyFont="1" applyFill="1" applyBorder="1" applyAlignment="1" applyProtection="1">
      <alignment horizontal="left"/>
      <protection/>
    </xf>
    <xf numFmtId="0" fontId="0" fillId="7" borderId="0" xfId="0" applyFill="1" applyAlignment="1">
      <alignment/>
    </xf>
    <xf numFmtId="0" fontId="0" fillId="4" borderId="0" xfId="0" applyFill="1" applyAlignment="1">
      <alignment/>
    </xf>
    <xf numFmtId="164" fontId="27" fillId="7" borderId="0" xfId="0" applyNumberFormat="1" applyFont="1" applyFill="1" applyAlignment="1">
      <alignment/>
    </xf>
    <xf numFmtId="0" fontId="78" fillId="7" borderId="0" xfId="0" applyFont="1" applyFill="1" applyBorder="1" applyAlignment="1">
      <alignment horizontal="left" vertical="center"/>
    </xf>
    <xf numFmtId="0" fontId="78" fillId="7" borderId="0" xfId="0" applyFont="1" applyFill="1" applyBorder="1" applyAlignment="1">
      <alignment vertical="center"/>
    </xf>
    <xf numFmtId="0" fontId="28" fillId="22" borderId="0" xfId="0" applyFont="1" applyFill="1" applyAlignment="1">
      <alignment horizontal="center"/>
    </xf>
    <xf numFmtId="0" fontId="44" fillId="6" borderId="9" xfId="0" applyFont="1" applyFill="1" applyBorder="1" applyAlignment="1">
      <alignment horizontal="center" vertical="center"/>
    </xf>
    <xf numFmtId="0" fontId="44" fillId="6" borderId="15" xfId="0" applyFont="1" applyFill="1" applyBorder="1" applyAlignment="1">
      <alignment horizontal="center" vertical="center"/>
    </xf>
    <xf numFmtId="170" fontId="47" fillId="7" borderId="9" xfId="0" applyNumberFormat="1" applyFont="1" applyFill="1" applyBorder="1" applyAlignment="1">
      <alignment horizontal="center" vertical="center"/>
    </xf>
    <xf numFmtId="170" fontId="47" fillId="7" borderId="15" xfId="0" applyNumberFormat="1" applyFont="1" applyFill="1" applyBorder="1" applyAlignment="1">
      <alignment horizontal="center" vertical="center"/>
    </xf>
    <xf numFmtId="0" fontId="100" fillId="12" borderId="16" xfId="0" applyFont="1" applyFill="1" applyBorder="1" applyAlignment="1">
      <alignment horizontal="center" vertical="center"/>
    </xf>
    <xf numFmtId="0" fontId="100" fillId="12" borderId="15" xfId="0" applyFont="1" applyFill="1" applyBorder="1" applyAlignment="1">
      <alignment horizontal="center" vertical="center"/>
    </xf>
    <xf numFmtId="0" fontId="18" fillId="4" borderId="41" xfId="0" applyFont="1" applyFill="1" applyBorder="1" applyAlignment="1">
      <alignment horizontal="left" vertical="top" wrapText="1"/>
    </xf>
    <xf numFmtId="0" fontId="18" fillId="2" borderId="0" xfId="0" applyFont="1" applyFill="1" applyAlignment="1">
      <alignment horizontal="center" vertical="center"/>
    </xf>
    <xf numFmtId="0" fontId="18" fillId="2" borderId="15" xfId="0" applyFont="1" applyFill="1" applyBorder="1" applyAlignment="1">
      <alignment horizontal="center" vertical="center"/>
    </xf>
    <xf numFmtId="0" fontId="100" fillId="12" borderId="24" xfId="0" applyFont="1" applyFill="1" applyBorder="1" applyAlignment="1">
      <alignment horizontal="center" vertical="center"/>
    </xf>
    <xf numFmtId="0" fontId="100" fillId="12" borderId="17" xfId="0" applyFont="1" applyFill="1" applyBorder="1" applyAlignment="1">
      <alignment horizontal="center" vertical="center"/>
    </xf>
    <xf numFmtId="0" fontId="100" fillId="12" borderId="18" xfId="0" applyFont="1" applyFill="1" applyBorder="1" applyAlignment="1">
      <alignment horizontal="center" vertical="center"/>
    </xf>
    <xf numFmtId="0" fontId="100" fillId="12" borderId="14" xfId="0" applyFont="1" applyFill="1" applyBorder="1" applyAlignment="1">
      <alignment horizontal="center" vertical="center"/>
    </xf>
    <xf numFmtId="0" fontId="0" fillId="3" borderId="0" xfId="0" applyFill="1" applyAlignment="1">
      <alignment horizontal="center" vertical="top" wrapText="1"/>
    </xf>
    <xf numFmtId="0" fontId="0" fillId="6" borderId="0" xfId="0" applyFill="1" applyAlignment="1">
      <alignment horizontal="center" vertical="top" wrapText="1"/>
    </xf>
    <xf numFmtId="0" fontId="16" fillId="6" borderId="0" xfId="0" applyFont="1" applyFill="1" applyAlignment="1">
      <alignment horizontal="center" vertical="top" wrapText="1"/>
    </xf>
    <xf numFmtId="0" fontId="17" fillId="3" borderId="0" xfId="0" applyFont="1" applyFill="1" applyAlignment="1">
      <alignment horizontal="center" vertical="top" wrapText="1"/>
    </xf>
    <xf numFmtId="0" fontId="78" fillId="19" borderId="0" xfId="0" applyFont="1" applyFill="1" applyBorder="1" applyAlignment="1">
      <alignment horizontal="center"/>
    </xf>
    <xf numFmtId="18" fontId="78" fillId="19" borderId="0" xfId="0" applyNumberFormat="1" applyFont="1" applyFill="1" applyBorder="1" applyAlignment="1">
      <alignment horizontal="center"/>
    </xf>
    <xf numFmtId="0" fontId="64" fillId="4" borderId="0" xfId="0" applyFont="1" applyFill="1" applyBorder="1" applyAlignment="1">
      <alignment horizontal="center"/>
    </xf>
    <xf numFmtId="0" fontId="19" fillId="22" borderId="0" xfId="0" applyFont="1" applyFill="1" applyAlignment="1">
      <alignment horizontal="center"/>
    </xf>
    <xf numFmtId="0" fontId="0" fillId="2" borderId="0" xfId="0" applyFill="1" applyAlignment="1">
      <alignment/>
    </xf>
    <xf numFmtId="0" fontId="36" fillId="2" borderId="0" xfId="0" applyFont="1" applyFill="1" applyAlignment="1" quotePrefix="1">
      <alignment/>
    </xf>
    <xf numFmtId="0" fontId="26" fillId="2" borderId="0" xfId="0" applyFont="1" applyFill="1" applyAlignment="1">
      <alignment/>
    </xf>
    <xf numFmtId="0" fontId="27" fillId="2" borderId="0" xfId="0" applyFont="1" applyFill="1" applyAlignment="1">
      <alignment/>
    </xf>
    <xf numFmtId="0" fontId="1" fillId="6" borderId="0" xfId="0" applyFont="1" applyFill="1" applyBorder="1" applyAlignment="1">
      <alignment horizontal="center"/>
    </xf>
    <xf numFmtId="164" fontId="0" fillId="6" borderId="10" xfId="22" applyFont="1" applyFill="1" applyBorder="1" applyAlignment="1">
      <alignment horizontal="center"/>
      <protection/>
    </xf>
    <xf numFmtId="164" fontId="27" fillId="6" borderId="0" xfId="22" applyFont="1" applyFill="1" applyBorder="1" applyAlignment="1">
      <alignment horizontal="center"/>
      <protection/>
    </xf>
    <xf numFmtId="164" fontId="0" fillId="6" borderId="0" xfId="22" applyFont="1" applyFill="1" applyBorder="1" applyAlignment="1">
      <alignment horizontal="center"/>
      <protection/>
    </xf>
    <xf numFmtId="164" fontId="77" fillId="4" borderId="0" xfId="22" applyFont="1" applyFill="1" applyBorder="1" applyAlignment="1" applyProtection="1">
      <alignment horizontal="left"/>
      <protection locked="0"/>
    </xf>
    <xf numFmtId="0" fontId="27" fillId="7" borderId="0" xfId="0" applyFont="1" applyFill="1" applyAlignment="1">
      <alignment horizontal="left"/>
    </xf>
    <xf numFmtId="164" fontId="27" fillId="7" borderId="0" xfId="22" applyNumberFormat="1" applyFont="1" applyFill="1" applyAlignment="1" applyProtection="1">
      <alignment horizontal="left"/>
      <protection/>
    </xf>
    <xf numFmtId="168" fontId="27" fillId="7" borderId="0" xfId="22" applyNumberFormat="1" applyFont="1" applyFill="1" applyAlignment="1" applyProtection="1">
      <alignment horizontal="left"/>
      <protection/>
    </xf>
    <xf numFmtId="0" fontId="76" fillId="4" borderId="0" xfId="0" applyFont="1" applyFill="1" applyBorder="1" applyAlignment="1">
      <alignment horizontal="left"/>
    </xf>
    <xf numFmtId="0" fontId="0" fillId="4" borderId="0" xfId="0" applyFont="1" applyFill="1" applyAlignment="1">
      <alignment horizontal="left"/>
    </xf>
    <xf numFmtId="164" fontId="19" fillId="4" borderId="0" xfId="0" applyNumberFormat="1" applyFont="1" applyFill="1" applyAlignment="1" applyProtection="1">
      <alignment horizontal="left" wrapText="1"/>
      <protection/>
    </xf>
    <xf numFmtId="164" fontId="27" fillId="4" borderId="0" xfId="22" applyNumberFormat="1" applyFont="1" applyFill="1" applyAlignment="1" applyProtection="1">
      <alignment horizontal="left"/>
      <protection/>
    </xf>
    <xf numFmtId="168" fontId="27" fillId="4" borderId="0" xfId="22" applyNumberFormat="1" applyFont="1" applyFill="1" applyAlignment="1" applyProtection="1">
      <alignment horizontal="left"/>
      <protection/>
    </xf>
    <xf numFmtId="164" fontId="27" fillId="4" borderId="0" xfId="22" applyFont="1" applyFill="1" applyAlignment="1">
      <alignment horizontal="left"/>
      <protection/>
    </xf>
    <xf numFmtId="0" fontId="19" fillId="4" borderId="3" xfId="0" applyFont="1" applyFill="1" applyBorder="1" applyAlignment="1">
      <alignment horizontal="left" vertical="top" wrapText="1"/>
    </xf>
    <xf numFmtId="0" fontId="19" fillId="4" borderId="2" xfId="0" applyFont="1" applyFill="1" applyBorder="1" applyAlignment="1">
      <alignment horizontal="left" vertical="top" wrapText="1"/>
    </xf>
    <xf numFmtId="0" fontId="76" fillId="7" borderId="0" xfId="0" applyFont="1" applyFill="1" applyBorder="1" applyAlignment="1">
      <alignment horizontal="left"/>
    </xf>
    <xf numFmtId="0" fontId="0" fillId="7" borderId="0" xfId="0" applyFont="1" applyFill="1" applyAlignment="1">
      <alignment horizontal="left"/>
    </xf>
    <xf numFmtId="164" fontId="19" fillId="7" borderId="0" xfId="0" applyNumberFormat="1" applyFont="1" applyFill="1" applyAlignment="1" applyProtection="1">
      <alignment horizontal="left" wrapText="1"/>
      <protection/>
    </xf>
    <xf numFmtId="0" fontId="3" fillId="4" borderId="0" xfId="0" applyFont="1" applyFill="1" applyBorder="1" applyAlignment="1">
      <alignment horizontal="left"/>
    </xf>
    <xf numFmtId="164" fontId="0" fillId="4" borderId="0" xfId="22" applyFont="1" applyFill="1" applyBorder="1" applyAlignment="1">
      <alignment horizontal="left"/>
      <protection/>
    </xf>
    <xf numFmtId="0" fontId="0" fillId="4" borderId="0" xfId="0" applyFont="1" applyFill="1" applyBorder="1" applyAlignment="1">
      <alignment horizontal="left"/>
    </xf>
    <xf numFmtId="0" fontId="10" fillId="4" borderId="0" xfId="0" applyFont="1" applyFill="1" applyBorder="1" applyAlignment="1">
      <alignment horizontal="left" wrapText="1"/>
    </xf>
    <xf numFmtId="0" fontId="24" fillId="4" borderId="0" xfId="0" applyFont="1" applyFill="1" applyBorder="1" applyAlignment="1">
      <alignment horizontal="left"/>
    </xf>
    <xf numFmtId="0" fontId="13" fillId="4" borderId="0" xfId="0" applyFont="1" applyFill="1" applyBorder="1" applyAlignment="1">
      <alignment horizontal="left" wrapText="1"/>
    </xf>
    <xf numFmtId="0" fontId="3" fillId="7" borderId="0" xfId="0" applyFont="1" applyFill="1" applyBorder="1" applyAlignment="1">
      <alignment horizontal="left"/>
    </xf>
    <xf numFmtId="164" fontId="0" fillId="7" borderId="0" xfId="22" applyFont="1" applyFill="1" applyBorder="1" applyAlignment="1">
      <alignment horizontal="left"/>
      <protection/>
    </xf>
    <xf numFmtId="0" fontId="0" fillId="7" borderId="0" xfId="0" applyFont="1" applyFill="1" applyBorder="1" applyAlignment="1">
      <alignment horizontal="left"/>
    </xf>
    <xf numFmtId="0" fontId="10" fillId="7" borderId="0" xfId="0" applyFont="1" applyFill="1" applyBorder="1" applyAlignment="1">
      <alignment horizontal="left" wrapText="1"/>
    </xf>
    <xf numFmtId="0" fontId="24" fillId="7" borderId="0" xfId="0" applyFont="1" applyFill="1" applyBorder="1" applyAlignment="1">
      <alignment horizontal="left"/>
    </xf>
    <xf numFmtId="0" fontId="13" fillId="7" borderId="0" xfId="0" applyFont="1" applyFill="1" applyBorder="1" applyAlignment="1">
      <alignment horizontal="left" wrapText="1"/>
    </xf>
    <xf numFmtId="0" fontId="106" fillId="0" borderId="0" xfId="0" applyFont="1" applyAlignment="1">
      <alignment horizontal="left"/>
    </xf>
    <xf numFmtId="0" fontId="27" fillId="6" borderId="0" xfId="0" applyFont="1" applyFill="1" applyAlignment="1">
      <alignment horizontal="center"/>
    </xf>
    <xf numFmtId="164" fontId="23" fillId="4" borderId="0" xfId="22" applyFont="1" applyFill="1" applyBorder="1" applyAlignment="1">
      <alignment horizontal="left"/>
      <protection/>
    </xf>
    <xf numFmtId="164" fontId="23" fillId="4" borderId="0" xfId="22" applyFont="1" applyFill="1" applyBorder="1" applyAlignment="1" quotePrefix="1">
      <alignment horizontal="left"/>
      <protection/>
    </xf>
    <xf numFmtId="18" fontId="27" fillId="7" borderId="0" xfId="22" applyNumberFormat="1" applyFont="1" applyFill="1" applyBorder="1" applyAlignment="1" applyProtection="1">
      <alignment horizontal="left"/>
      <protection/>
    </xf>
    <xf numFmtId="18" fontId="27" fillId="4" borderId="0" xfId="22" applyNumberFormat="1" applyFont="1" applyFill="1" applyBorder="1" applyAlignment="1" applyProtection="1">
      <alignment horizontal="left"/>
      <protection/>
    </xf>
    <xf numFmtId="0" fontId="11" fillId="7" borderId="0" xfId="0" applyFont="1" applyFill="1" applyBorder="1" applyAlignment="1">
      <alignment horizontal="left"/>
    </xf>
    <xf numFmtId="0" fontId="11" fillId="4" borderId="0" xfId="0" applyFont="1" applyFill="1" applyBorder="1" applyAlignment="1">
      <alignment horizontal="left"/>
    </xf>
    <xf numFmtId="164" fontId="27" fillId="7" borderId="0" xfId="22" applyFont="1" applyFill="1" applyBorder="1" applyAlignment="1">
      <alignment horizontal="left"/>
      <protection/>
    </xf>
    <xf numFmtId="164" fontId="27" fillId="4" borderId="0" xfId="22" applyFont="1" applyFill="1" applyBorder="1" applyAlignment="1">
      <alignment horizontal="left"/>
      <protection/>
    </xf>
    <xf numFmtId="18" fontId="0" fillId="4" borderId="0" xfId="22" applyNumberFormat="1" applyFont="1" applyFill="1" applyBorder="1" applyAlignment="1">
      <alignment horizontal="left"/>
      <protection/>
    </xf>
    <xf numFmtId="18" fontId="0" fillId="7" borderId="0" xfId="22" applyNumberFormat="1" applyFont="1" applyFill="1" applyBorder="1" applyAlignment="1">
      <alignment horizontal="left"/>
      <protection/>
    </xf>
    <xf numFmtId="0" fontId="1" fillId="4" borderId="0" xfId="0" applyFont="1" applyFill="1" applyBorder="1" applyAlignment="1">
      <alignment horizontal="left"/>
    </xf>
    <xf numFmtId="0" fontId="22" fillId="7" borderId="0" xfId="0" applyFont="1" applyFill="1" applyBorder="1" applyAlignment="1">
      <alignment horizontal="left"/>
    </xf>
    <xf numFmtId="0" fontId="1" fillId="7" borderId="0" xfId="0" applyFont="1" applyFill="1" applyBorder="1" applyAlignment="1">
      <alignment horizontal="left"/>
    </xf>
    <xf numFmtId="0" fontId="20" fillId="7" borderId="0" xfId="0" applyFont="1" applyFill="1" applyBorder="1" applyAlignment="1">
      <alignment horizontal="left"/>
    </xf>
    <xf numFmtId="0" fontId="1" fillId="7" borderId="0" xfId="0" applyFont="1" applyFill="1" applyBorder="1" applyAlignment="1">
      <alignment horizontal="left" wrapText="1"/>
    </xf>
    <xf numFmtId="0" fontId="10" fillId="7" borderId="0" xfId="0" applyFont="1" applyFill="1" applyBorder="1" applyAlignment="1">
      <alignment horizontal="left"/>
    </xf>
    <xf numFmtId="0" fontId="2" fillId="7" borderId="0"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left" wrapText="1"/>
    </xf>
    <xf numFmtId="0" fontId="2" fillId="0" borderId="0" xfId="0" applyFont="1" applyFill="1" applyBorder="1" applyAlignment="1">
      <alignment horizontal="left"/>
    </xf>
    <xf numFmtId="0" fontId="0" fillId="0" borderId="0" xfId="0" applyFill="1" applyBorder="1" applyAlignment="1">
      <alignment horizontal="left"/>
    </xf>
    <xf numFmtId="0" fontId="11" fillId="0" borderId="0" xfId="0" applyFont="1" applyFill="1" applyBorder="1" applyAlignment="1">
      <alignment horizontal="left"/>
    </xf>
    <xf numFmtId="0" fontId="23" fillId="0" borderId="0" xfId="0" applyFont="1" applyFill="1" applyBorder="1" applyAlignment="1">
      <alignment horizontal="left"/>
    </xf>
    <xf numFmtId="0" fontId="64" fillId="0" borderId="0" xfId="0" applyFont="1" applyFill="1" applyBorder="1" applyAlignment="1">
      <alignment horizontal="left"/>
    </xf>
    <xf numFmtId="0" fontId="18" fillId="4" borderId="56" xfId="0"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4" borderId="3" xfId="0" applyFont="1" applyFill="1" applyBorder="1" applyAlignment="1">
      <alignment horizontal="center" vertical="top" wrapText="1"/>
    </xf>
    <xf numFmtId="0" fontId="18" fillId="4" borderId="13" xfId="0" applyFont="1" applyFill="1" applyBorder="1" applyAlignment="1">
      <alignment horizontal="left" vertical="top" wrapText="1"/>
    </xf>
    <xf numFmtId="0" fontId="18" fillId="4" borderId="7" xfId="0" applyFont="1" applyFill="1" applyBorder="1" applyAlignment="1">
      <alignment horizontal="left" vertical="top" wrapText="1"/>
    </xf>
    <xf numFmtId="0" fontId="19" fillId="4" borderId="56" xfId="0" applyFont="1" applyFill="1" applyBorder="1" applyAlignment="1">
      <alignment horizontal="left" vertical="top" wrapText="1"/>
    </xf>
    <xf numFmtId="49" fontId="19" fillId="7" borderId="0" xfId="22" applyNumberFormat="1" applyFont="1" applyFill="1" applyAlignment="1" applyProtection="1">
      <alignment horizontal="left" vertical="center"/>
      <protection/>
    </xf>
    <xf numFmtId="18" fontId="19" fillId="4" borderId="0" xfId="22" applyNumberFormat="1" applyFont="1" applyFill="1" applyAlignment="1" applyProtection="1">
      <alignment horizontal="left" vertical="center"/>
      <protection/>
    </xf>
    <xf numFmtId="164" fontId="19" fillId="7" borderId="0" xfId="0" applyNumberFormat="1" applyFont="1" applyFill="1" applyAlignment="1" applyProtection="1">
      <alignment horizontal="left" vertical="center"/>
      <protection/>
    </xf>
    <xf numFmtId="164" fontId="19" fillId="4" borderId="0" xfId="0" applyNumberFormat="1" applyFont="1" applyFill="1" applyAlignment="1" applyProtection="1">
      <alignment horizontal="left" vertical="center"/>
      <protection/>
    </xf>
    <xf numFmtId="49" fontId="19" fillId="4" borderId="0" xfId="22" applyNumberFormat="1" applyFont="1" applyFill="1" applyAlignment="1" applyProtection="1">
      <alignment horizontal="left" vertical="center"/>
      <protection/>
    </xf>
    <xf numFmtId="164" fontId="19" fillId="0" borderId="0" xfId="22" applyNumberFormat="1" applyFont="1" applyFill="1" applyAlignment="1" applyProtection="1">
      <alignment horizontal="left" vertical="center" wrapText="1"/>
      <protection/>
    </xf>
    <xf numFmtId="164" fontId="16" fillId="6" borderId="0" xfId="22" applyNumberFormat="1" applyFont="1" applyFill="1" applyAlignment="1" applyProtection="1">
      <alignment horizontal="right" vertical="center"/>
      <protection/>
    </xf>
    <xf numFmtId="207" fontId="19" fillId="7" borderId="0" xfId="22" applyNumberFormat="1" applyFont="1" applyFill="1" applyAlignment="1" applyProtection="1" quotePrefix="1">
      <alignment horizontal="left" vertical="center"/>
      <protection/>
    </xf>
    <xf numFmtId="207" fontId="19" fillId="4" borderId="0" xfId="22" applyNumberFormat="1" applyFont="1" applyFill="1" applyAlignment="1" applyProtection="1" quotePrefix="1">
      <alignment horizontal="left" vertical="center"/>
      <protection/>
    </xf>
    <xf numFmtId="164" fontId="19" fillId="7" borderId="0" xfId="22" applyNumberFormat="1" applyFont="1" applyFill="1" applyAlignment="1" applyProtection="1">
      <alignment horizontal="right" vertical="center"/>
      <protection/>
    </xf>
    <xf numFmtId="18" fontId="19" fillId="7" borderId="0" xfId="22" applyNumberFormat="1" applyFont="1" applyFill="1" applyAlignment="1" applyProtection="1">
      <alignment horizontal="left" vertical="center"/>
      <protection/>
    </xf>
    <xf numFmtId="0" fontId="107" fillId="6" borderId="0" xfId="0" applyFont="1" applyFill="1" applyBorder="1" applyAlignment="1">
      <alignment vertical="center"/>
    </xf>
    <xf numFmtId="49" fontId="16" fillId="6" borderId="0" xfId="22" applyNumberFormat="1" applyFont="1" applyFill="1" applyAlignment="1" applyProtection="1">
      <alignment horizontal="left" vertical="center"/>
      <protection/>
    </xf>
    <xf numFmtId="164" fontId="16" fillId="6" borderId="0" xfId="22" applyNumberFormat="1" applyFont="1" applyFill="1" applyAlignment="1" applyProtection="1" quotePrefix="1">
      <alignment horizontal="center" vertical="center"/>
      <protection/>
    </xf>
    <xf numFmtId="0" fontId="24" fillId="6" borderId="0" xfId="0" applyFont="1" applyFill="1" applyAlignment="1">
      <alignment horizontal="left" vertical="center"/>
    </xf>
    <xf numFmtId="0" fontId="0" fillId="4" borderId="0" xfId="0" applyFont="1" applyFill="1" applyAlignment="1">
      <alignment horizontal="left" vertical="center"/>
    </xf>
    <xf numFmtId="170" fontId="19" fillId="4" borderId="0" xfId="22" applyNumberFormat="1" applyFont="1" applyFill="1" applyAlignment="1" applyProtection="1">
      <alignment horizontal="left" vertical="center"/>
      <protection/>
    </xf>
    <xf numFmtId="164" fontId="19" fillId="4" borderId="0" xfId="22" applyNumberFormat="1" applyFont="1" applyFill="1" applyAlignment="1" applyProtection="1" quotePrefix="1">
      <alignment horizontal="left" vertical="center"/>
      <protection/>
    </xf>
    <xf numFmtId="18" fontId="16" fillId="6" borderId="0" xfId="22" applyNumberFormat="1" applyFont="1" applyFill="1" applyAlignment="1" applyProtection="1">
      <alignment horizontal="left" vertical="center"/>
      <protection/>
    </xf>
    <xf numFmtId="225" fontId="19" fillId="7" borderId="0" xfId="15" applyNumberFormat="1" applyFont="1" applyFill="1" applyAlignment="1" applyProtection="1">
      <alignment horizontal="left" vertical="center"/>
      <protection/>
    </xf>
    <xf numFmtId="18" fontId="19" fillId="0" borderId="0" xfId="22" applyNumberFormat="1" applyFont="1" applyFill="1" applyAlignment="1" applyProtection="1">
      <alignment horizontal="left" vertical="center"/>
      <protection/>
    </xf>
    <xf numFmtId="49" fontId="7" fillId="4" borderId="0" xfId="22" applyNumberFormat="1" applyFont="1" applyFill="1" applyAlignment="1" applyProtection="1">
      <alignment horizontal="left" vertical="center"/>
      <protection/>
    </xf>
    <xf numFmtId="49" fontId="7" fillId="7" borderId="0" xfId="22" applyNumberFormat="1" applyFont="1" applyFill="1" applyAlignment="1" applyProtection="1">
      <alignment horizontal="left" vertical="center"/>
      <protection/>
    </xf>
    <xf numFmtId="164" fontId="27" fillId="7" borderId="0" xfId="22" applyFont="1" applyFill="1" applyAlignment="1">
      <alignment horizontal="left" vertical="center" wrapText="1" indent="1"/>
      <protection/>
    </xf>
    <xf numFmtId="0" fontId="21" fillId="5" borderId="40" xfId="0" applyFont="1" applyFill="1" applyBorder="1" applyAlignment="1">
      <alignment horizontal="center" vertical="center"/>
    </xf>
    <xf numFmtId="0" fontId="21" fillId="5" borderId="50" xfId="0" applyFont="1" applyFill="1" applyBorder="1" applyAlignment="1">
      <alignment horizontal="center" vertical="center"/>
    </xf>
    <xf numFmtId="0" fontId="21" fillId="5" borderId="51" xfId="0" applyFont="1" applyFill="1" applyBorder="1" applyAlignment="1">
      <alignment horizontal="center" vertical="center"/>
    </xf>
    <xf numFmtId="0" fontId="102" fillId="2" borderId="0" xfId="0" applyFont="1" applyFill="1" applyAlignment="1">
      <alignment/>
    </xf>
    <xf numFmtId="0" fontId="0" fillId="0" borderId="0" xfId="0" applyAlignment="1">
      <alignment/>
    </xf>
    <xf numFmtId="0" fontId="44" fillId="6" borderId="9" xfId="0" applyFont="1" applyFill="1" applyBorder="1" applyAlignment="1">
      <alignment horizontal="right" vertical="center"/>
    </xf>
    <xf numFmtId="0" fontId="44" fillId="6" borderId="15" xfId="0" applyFont="1" applyFill="1" applyBorder="1" applyAlignment="1">
      <alignment horizontal="right" vertical="center"/>
    </xf>
    <xf numFmtId="0" fontId="13" fillId="4" borderId="3"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47" fillId="5" borderId="9" xfId="0" applyFont="1" applyFill="1" applyBorder="1" applyAlignment="1">
      <alignment horizontal="center" vertical="center" wrapText="1"/>
    </xf>
    <xf numFmtId="0" fontId="47" fillId="5" borderId="36" xfId="0" applyFont="1" applyFill="1" applyBorder="1" applyAlignment="1">
      <alignment horizontal="center" vertical="center" wrapText="1"/>
    </xf>
    <xf numFmtId="0" fontId="47" fillId="28" borderId="25" xfId="0" applyFont="1" applyFill="1" applyBorder="1" applyAlignment="1">
      <alignment horizontal="center" vertical="center" wrapText="1"/>
    </xf>
    <xf numFmtId="0" fontId="47" fillId="28" borderId="1" xfId="0" applyFont="1" applyFill="1" applyBorder="1" applyAlignment="1">
      <alignment horizontal="center" vertical="center" wrapText="1"/>
    </xf>
    <xf numFmtId="0" fontId="47" fillId="28" borderId="23" xfId="0" applyFont="1" applyFill="1" applyBorder="1" applyAlignment="1">
      <alignment horizontal="center" vertical="center" wrapText="1"/>
    </xf>
    <xf numFmtId="0" fontId="50" fillId="6" borderId="25" xfId="0" applyFont="1" applyFill="1" applyBorder="1" applyAlignment="1">
      <alignment horizontal="center" vertical="center" wrapText="1"/>
    </xf>
    <xf numFmtId="0" fontId="50" fillId="6" borderId="1" xfId="0" applyFont="1" applyFill="1" applyBorder="1" applyAlignment="1">
      <alignment horizontal="center" vertical="center" wrapText="1"/>
    </xf>
    <xf numFmtId="0" fontId="50" fillId="6" borderId="23" xfId="0" applyFont="1" applyFill="1" applyBorder="1" applyAlignment="1">
      <alignment horizontal="center" vertical="center" wrapText="1"/>
    </xf>
    <xf numFmtId="0" fontId="47" fillId="8" borderId="25" xfId="0" applyFont="1" applyFill="1" applyBorder="1" applyAlignment="1">
      <alignment horizontal="center" vertical="center" wrapText="1"/>
    </xf>
    <xf numFmtId="0" fontId="47" fillId="8" borderId="1" xfId="0" applyFont="1" applyFill="1" applyBorder="1" applyAlignment="1">
      <alignment horizontal="center" vertical="center" wrapText="1"/>
    </xf>
    <xf numFmtId="0" fontId="47" fillId="8" borderId="23" xfId="0" applyFont="1" applyFill="1" applyBorder="1" applyAlignment="1">
      <alignment horizontal="center" vertical="center" wrapText="1"/>
    </xf>
    <xf numFmtId="0" fontId="47" fillId="5" borderId="58" xfId="0" applyFont="1" applyFill="1" applyBorder="1" applyAlignment="1">
      <alignment horizontal="center" vertical="center" wrapText="1"/>
    </xf>
    <xf numFmtId="0" fontId="47" fillId="5" borderId="21"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19" xfId="0" applyFont="1" applyFill="1" applyBorder="1" applyAlignment="1">
      <alignment horizontal="center" vertical="center" wrapText="1"/>
    </xf>
    <xf numFmtId="0" fontId="46" fillId="28" borderId="25" xfId="0" applyFont="1" applyFill="1" applyBorder="1" applyAlignment="1">
      <alignment horizontal="center" vertical="center" wrapText="1"/>
    </xf>
    <xf numFmtId="0" fontId="46" fillId="28" borderId="1" xfId="0" applyFont="1" applyFill="1" applyBorder="1" applyAlignment="1">
      <alignment horizontal="center" vertical="center" wrapText="1"/>
    </xf>
    <xf numFmtId="0" fontId="46" fillId="28" borderId="23" xfId="0" applyFont="1" applyFill="1" applyBorder="1" applyAlignment="1">
      <alignment horizontal="center" vertical="center" wrapText="1"/>
    </xf>
    <xf numFmtId="0" fontId="50" fillId="11" borderId="23" xfId="0" applyFont="1" applyFill="1" applyBorder="1" applyAlignment="1">
      <alignment horizontal="center" vertical="center" wrapText="1"/>
    </xf>
    <xf numFmtId="0" fontId="50" fillId="12" borderId="1" xfId="0" applyFont="1" applyFill="1" applyBorder="1" applyAlignment="1">
      <alignment horizontal="center" vertical="center" wrapText="1"/>
    </xf>
    <xf numFmtId="0" fontId="46" fillId="4" borderId="22" xfId="0" applyFont="1" applyFill="1" applyBorder="1" applyAlignment="1">
      <alignment horizontal="center" vertical="center"/>
    </xf>
    <xf numFmtId="0" fontId="46" fillId="4" borderId="59" xfId="0" applyFont="1" applyFill="1" applyBorder="1" applyAlignment="1">
      <alignment horizontal="center" vertical="center"/>
    </xf>
    <xf numFmtId="0" fontId="46" fillId="4" borderId="33" xfId="0" applyFont="1" applyFill="1" applyBorder="1" applyAlignment="1">
      <alignment horizontal="center" vertical="center"/>
    </xf>
    <xf numFmtId="0" fontId="47" fillId="4" borderId="31" xfId="0" applyFont="1" applyFill="1" applyBorder="1" applyAlignment="1">
      <alignment horizontal="center" vertical="center" wrapText="1"/>
    </xf>
    <xf numFmtId="0" fontId="47" fillId="4" borderId="43" xfId="0" applyFont="1" applyFill="1" applyBorder="1" applyAlignment="1">
      <alignment horizontal="center" vertical="center" wrapText="1"/>
    </xf>
    <xf numFmtId="0" fontId="47" fillId="2" borderId="31" xfId="0" applyFont="1" applyFill="1" applyBorder="1" applyAlignment="1">
      <alignment horizontal="center" vertical="center" wrapText="1"/>
    </xf>
    <xf numFmtId="0" fontId="47" fillId="2" borderId="35" xfId="0" applyFont="1" applyFill="1" applyBorder="1" applyAlignment="1">
      <alignment horizontal="center" vertical="center" wrapText="1"/>
    </xf>
    <xf numFmtId="0" fontId="47" fillId="2" borderId="34" xfId="0" applyFont="1" applyFill="1" applyBorder="1" applyAlignment="1">
      <alignment horizontal="center" vertical="center" wrapText="1"/>
    </xf>
    <xf numFmtId="0" fontId="46" fillId="2" borderId="60"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46" xfId="0" applyFont="1" applyFill="1" applyBorder="1" applyAlignment="1">
      <alignment horizontal="center" vertical="center" wrapText="1"/>
    </xf>
    <xf numFmtId="0" fontId="46" fillId="2" borderId="25"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23" xfId="0" applyFont="1" applyFill="1" applyBorder="1" applyAlignment="1">
      <alignment horizontal="center" vertical="center" wrapText="1"/>
    </xf>
    <xf numFmtId="0" fontId="50" fillId="3" borderId="25" xfId="0" applyFont="1" applyFill="1" applyBorder="1" applyAlignment="1">
      <alignment horizontal="center" vertical="center" wrapText="1"/>
    </xf>
    <xf numFmtId="0" fontId="47" fillId="4" borderId="25" xfId="0" applyFont="1" applyFill="1" applyBorder="1" applyAlignment="1">
      <alignment horizontal="center" vertical="center" wrapText="1"/>
    </xf>
    <xf numFmtId="0" fontId="47" fillId="4" borderId="47" xfId="0" applyFont="1" applyFill="1" applyBorder="1" applyAlignment="1">
      <alignment horizontal="center" vertical="center" wrapText="1"/>
    </xf>
    <xf numFmtId="0" fontId="43" fillId="22" borderId="35" xfId="0" applyFont="1" applyFill="1" applyBorder="1" applyAlignment="1">
      <alignment horizontal="center" vertical="center" wrapText="1"/>
    </xf>
    <xf numFmtId="0" fontId="43" fillId="22" borderId="34" xfId="0" applyFont="1" applyFill="1" applyBorder="1" applyAlignment="1">
      <alignment horizontal="center" vertical="center" wrapText="1"/>
    </xf>
    <xf numFmtId="0" fontId="47" fillId="2" borderId="25"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23" xfId="0" applyFont="1" applyFill="1" applyBorder="1" applyAlignment="1">
      <alignment horizontal="center" vertical="center" wrapText="1"/>
    </xf>
    <xf numFmtId="0" fontId="50" fillId="12" borderId="9" xfId="0" applyFont="1" applyFill="1" applyBorder="1" applyAlignment="1">
      <alignment horizontal="center" vertical="center"/>
    </xf>
    <xf numFmtId="0" fontId="50" fillId="12" borderId="36" xfId="0" applyFont="1" applyFill="1" applyBorder="1" applyAlignment="1">
      <alignment horizontal="center" vertical="center"/>
    </xf>
    <xf numFmtId="0" fontId="46" fillId="28" borderId="42" xfId="0" applyFont="1" applyFill="1" applyBorder="1" applyAlignment="1">
      <alignment horizontal="center" vertical="center" wrapText="1"/>
    </xf>
    <xf numFmtId="0" fontId="46" fillId="28" borderId="56" xfId="0" applyFont="1" applyFill="1" applyBorder="1" applyAlignment="1">
      <alignment horizontal="center" vertical="center" wrapText="1"/>
    </xf>
    <xf numFmtId="0" fontId="46" fillId="28" borderId="57" xfId="0" applyFont="1" applyFill="1" applyBorder="1" applyAlignment="1">
      <alignment horizontal="center" vertical="center" wrapText="1"/>
    </xf>
    <xf numFmtId="0" fontId="50" fillId="6" borderId="61" xfId="0" applyFont="1" applyFill="1" applyBorder="1" applyAlignment="1">
      <alignment horizontal="center" vertical="center" wrapText="1"/>
    </xf>
    <xf numFmtId="0" fontId="50" fillId="6" borderId="12" xfId="0" applyFont="1" applyFill="1" applyBorder="1" applyAlignment="1">
      <alignment horizontal="center" vertical="center" wrapText="1"/>
    </xf>
    <xf numFmtId="0" fontId="50" fillId="6" borderId="62"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9" fillId="25" borderId="9" xfId="0" applyFont="1" applyFill="1" applyBorder="1" applyAlignment="1">
      <alignment horizontal="center" vertical="center"/>
    </xf>
    <xf numFmtId="0" fontId="49" fillId="25" borderId="36" xfId="0" applyFont="1" applyFill="1" applyBorder="1" applyAlignment="1">
      <alignment horizontal="center" vertical="center"/>
    </xf>
    <xf numFmtId="0" fontId="49" fillId="25" borderId="0" xfId="0" applyFont="1" applyFill="1" applyBorder="1" applyAlignment="1">
      <alignment horizontal="center" vertical="center"/>
    </xf>
    <xf numFmtId="0" fontId="49" fillId="25" borderId="19" xfId="0" applyFont="1" applyFill="1" applyBorder="1" applyAlignment="1">
      <alignment horizontal="center" vertical="center"/>
    </xf>
    <xf numFmtId="0" fontId="49" fillId="25" borderId="15" xfId="0" applyFont="1" applyFill="1" applyBorder="1" applyAlignment="1">
      <alignment horizontal="center" vertical="center"/>
    </xf>
    <xf numFmtId="0" fontId="49" fillId="25" borderId="16" xfId="0" applyFont="1" applyFill="1" applyBorder="1" applyAlignment="1">
      <alignment horizontal="center" vertical="center"/>
    </xf>
    <xf numFmtId="0" fontId="50" fillId="11" borderId="49" xfId="0" applyFont="1" applyFill="1" applyBorder="1" applyAlignment="1">
      <alignment horizontal="center" vertical="center" wrapText="1"/>
    </xf>
    <xf numFmtId="0" fontId="47" fillId="27" borderId="1" xfId="0" applyFont="1" applyFill="1" applyBorder="1" applyAlignment="1">
      <alignment horizontal="center" vertical="center" wrapText="1"/>
    </xf>
    <xf numFmtId="0" fontId="47" fillId="16" borderId="25" xfId="0" applyFont="1" applyFill="1" applyBorder="1" applyAlignment="1">
      <alignment horizontal="center" vertical="center" wrapText="1"/>
    </xf>
    <xf numFmtId="0" fontId="47" fillId="16" borderId="1" xfId="0" applyFont="1" applyFill="1" applyBorder="1" applyAlignment="1">
      <alignment horizontal="center" vertical="center" wrapText="1"/>
    </xf>
    <xf numFmtId="0" fontId="47" fillId="16" borderId="23" xfId="0" applyFont="1" applyFill="1" applyBorder="1" applyAlignment="1">
      <alignment horizontal="center" vertical="center" wrapText="1"/>
    </xf>
    <xf numFmtId="0" fontId="47" fillId="16" borderId="47" xfId="0" applyFont="1" applyFill="1" applyBorder="1" applyAlignment="1">
      <alignment horizontal="center" vertical="center" wrapText="1"/>
    </xf>
    <xf numFmtId="0" fontId="47" fillId="16" borderId="48" xfId="0" applyFont="1" applyFill="1" applyBorder="1" applyAlignment="1">
      <alignment horizontal="center" vertical="center" wrapText="1"/>
    </xf>
    <xf numFmtId="0" fontId="47" fillId="16" borderId="49"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50" fillId="9" borderId="48" xfId="0" applyFont="1" applyFill="1" applyBorder="1" applyAlignment="1">
      <alignment horizontal="center" vertical="center" wrapText="1"/>
    </xf>
    <xf numFmtId="0" fontId="50" fillId="12" borderId="48" xfId="0" applyFont="1" applyFill="1" applyBorder="1" applyAlignment="1">
      <alignment horizontal="center" vertical="center" wrapText="1"/>
    </xf>
    <xf numFmtId="0" fontId="46" fillId="25" borderId="24" xfId="0" applyFont="1" applyFill="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0" fillId="0" borderId="21" xfId="0" applyBorder="1" applyAlignment="1">
      <alignment/>
    </xf>
    <xf numFmtId="0" fontId="0" fillId="0" borderId="0" xfId="0" applyBorder="1" applyAlignment="1">
      <alignment/>
    </xf>
    <xf numFmtId="0" fontId="0" fillId="0" borderId="19" xfId="0" applyBorder="1" applyAlignment="1">
      <alignment/>
    </xf>
    <xf numFmtId="0" fontId="50" fillId="10" borderId="1" xfId="0" applyFont="1" applyFill="1" applyBorder="1" applyAlignment="1">
      <alignment horizontal="center" vertical="center" wrapText="1"/>
    </xf>
    <xf numFmtId="0" fontId="51" fillId="6" borderId="24" xfId="0" applyFont="1" applyFill="1" applyBorder="1" applyAlignment="1">
      <alignment horizontal="center" vertical="center" wrapText="1"/>
    </xf>
    <xf numFmtId="0" fontId="89" fillId="6" borderId="17" xfId="0" applyFont="1" applyFill="1" applyBorder="1" applyAlignment="1">
      <alignment vertical="center"/>
    </xf>
    <xf numFmtId="0" fontId="89" fillId="6" borderId="18" xfId="0" applyFont="1" applyFill="1" applyBorder="1" applyAlignment="1">
      <alignment vertical="center"/>
    </xf>
    <xf numFmtId="0" fontId="51" fillId="6" borderId="21" xfId="0" applyFont="1" applyFill="1" applyBorder="1" applyAlignment="1">
      <alignment horizontal="center" vertical="center" wrapText="1"/>
    </xf>
    <xf numFmtId="0" fontId="89" fillId="6" borderId="0" xfId="0" applyFont="1" applyFill="1" applyBorder="1" applyAlignment="1">
      <alignment vertical="center"/>
    </xf>
    <xf numFmtId="0" fontId="89" fillId="6" borderId="19" xfId="0" applyFont="1" applyFill="1" applyBorder="1" applyAlignment="1">
      <alignment vertical="center"/>
    </xf>
    <xf numFmtId="0" fontId="48" fillId="25" borderId="24" xfId="0" applyFont="1" applyFill="1" applyBorder="1" applyAlignment="1">
      <alignment horizontal="center" vertical="center" wrapText="1"/>
    </xf>
    <xf numFmtId="0" fontId="47" fillId="4" borderId="35" xfId="0" applyFont="1" applyFill="1" applyBorder="1" applyAlignment="1" quotePrefix="1">
      <alignment horizontal="center" vertical="center" wrapText="1"/>
    </xf>
    <xf numFmtId="0" fontId="47" fillId="4" borderId="50" xfId="0" applyFont="1" applyFill="1" applyBorder="1" applyAlignment="1" quotePrefix="1">
      <alignment horizontal="center" vertical="center" wrapText="1"/>
    </xf>
    <xf numFmtId="0" fontId="47" fillId="4" borderId="34" xfId="0" applyFont="1" applyFill="1" applyBorder="1" applyAlignment="1" quotePrefix="1">
      <alignment horizontal="center" vertical="center" wrapText="1"/>
    </xf>
    <xf numFmtId="0" fontId="50" fillId="3" borderId="23" xfId="0" applyFont="1" applyFill="1" applyBorder="1" applyAlignment="1">
      <alignment horizontal="center" vertical="center" wrapText="1"/>
    </xf>
    <xf numFmtId="0" fontId="47" fillId="18" borderId="25" xfId="0" applyFont="1" applyFill="1" applyBorder="1" applyAlignment="1">
      <alignment horizontal="center" vertical="center" wrapText="1"/>
    </xf>
    <xf numFmtId="0" fontId="46" fillId="25" borderId="40" xfId="0" applyFont="1" applyFill="1" applyBorder="1" applyAlignment="1">
      <alignment horizontal="center" vertical="center"/>
    </xf>
    <xf numFmtId="0" fontId="46" fillId="25" borderId="50" xfId="0" applyFont="1" applyFill="1" applyBorder="1" applyAlignment="1">
      <alignment horizontal="center" vertical="center"/>
    </xf>
    <xf numFmtId="0" fontId="46" fillId="25" borderId="34" xfId="0" applyFont="1" applyFill="1" applyBorder="1" applyAlignment="1">
      <alignment horizontal="center" vertical="center"/>
    </xf>
    <xf numFmtId="0" fontId="50" fillId="12" borderId="25" xfId="0" applyFont="1" applyFill="1" applyBorder="1" applyAlignment="1">
      <alignment horizontal="center" vertical="center" wrapText="1"/>
    </xf>
    <xf numFmtId="0" fontId="50" fillId="26" borderId="1" xfId="0" applyFont="1" applyFill="1" applyBorder="1" applyAlignment="1">
      <alignment horizontal="center" vertical="center" wrapText="1"/>
    </xf>
    <xf numFmtId="0" fontId="46" fillId="25" borderId="17" xfId="0" applyFont="1" applyFill="1" applyBorder="1" applyAlignment="1">
      <alignment horizontal="center" vertical="center"/>
    </xf>
    <xf numFmtId="0" fontId="0" fillId="0" borderId="12" xfId="0" applyBorder="1" applyAlignment="1">
      <alignment/>
    </xf>
    <xf numFmtId="0" fontId="0" fillId="0" borderId="62" xfId="0" applyBorder="1" applyAlignment="1">
      <alignment/>
    </xf>
    <xf numFmtId="0" fontId="73" fillId="5" borderId="40" xfId="0" applyFont="1" applyFill="1" applyBorder="1" applyAlignment="1">
      <alignment horizontal="center" vertical="center"/>
    </xf>
    <xf numFmtId="0" fontId="73" fillId="5" borderId="50" xfId="0" applyFont="1" applyFill="1" applyBorder="1" applyAlignment="1">
      <alignment horizontal="center" vertical="center"/>
    </xf>
    <xf numFmtId="0" fontId="46" fillId="8" borderId="22" xfId="0" applyFont="1" applyFill="1" applyBorder="1" applyAlignment="1">
      <alignment horizontal="center" vertical="center" wrapText="1"/>
    </xf>
    <xf numFmtId="0" fontId="0" fillId="0" borderId="59" xfId="0" applyBorder="1" applyAlignment="1">
      <alignment/>
    </xf>
    <xf numFmtId="0" fontId="0" fillId="0" borderId="33" xfId="0" applyBorder="1" applyAlignment="1">
      <alignment/>
    </xf>
    <xf numFmtId="0" fontId="20" fillId="2" borderId="24" xfId="0" applyFont="1" applyFill="1" applyBorder="1" applyAlignment="1">
      <alignment horizontal="left" vertical="center"/>
    </xf>
    <xf numFmtId="0" fontId="20" fillId="2" borderId="17" xfId="0" applyFont="1" applyFill="1" applyBorder="1" applyAlignment="1">
      <alignment horizontal="left" vertical="center"/>
    </xf>
    <xf numFmtId="0" fontId="20" fillId="2" borderId="21" xfId="0" applyFont="1" applyFill="1" applyBorder="1" applyAlignment="1">
      <alignment horizontal="left" vertical="center"/>
    </xf>
    <xf numFmtId="0" fontId="20" fillId="2" borderId="0" xfId="0" applyFont="1" applyFill="1" applyBorder="1" applyAlignment="1">
      <alignment horizontal="left" vertical="center"/>
    </xf>
    <xf numFmtId="0" fontId="46" fillId="8" borderId="24" xfId="0" applyFont="1" applyFill="1" applyBorder="1" applyAlignment="1">
      <alignment horizontal="center" vertical="center" wrapText="1"/>
    </xf>
    <xf numFmtId="0" fontId="46" fillId="8" borderId="17" xfId="0" applyFont="1" applyFill="1" applyBorder="1" applyAlignment="1">
      <alignment horizontal="center" vertical="center" wrapText="1"/>
    </xf>
    <xf numFmtId="0" fontId="46" fillId="8" borderId="18" xfId="0" applyFont="1" applyFill="1" applyBorder="1" applyAlignment="1">
      <alignment horizontal="center" vertical="center" wrapText="1"/>
    </xf>
    <xf numFmtId="0" fontId="46" fillId="8" borderId="59" xfId="0" applyFont="1" applyFill="1" applyBorder="1" applyAlignment="1">
      <alignment horizontal="center" vertical="center" wrapText="1"/>
    </xf>
    <xf numFmtId="0" fontId="47" fillId="4" borderId="26" xfId="0" applyFont="1" applyFill="1" applyBorder="1" applyAlignment="1">
      <alignment horizontal="center" vertical="center"/>
    </xf>
    <xf numFmtId="0" fontId="47" fillId="4" borderId="31" xfId="0" applyFont="1" applyFill="1" applyBorder="1" applyAlignment="1">
      <alignment horizontal="center" vertical="center"/>
    </xf>
    <xf numFmtId="0" fontId="47" fillId="27" borderId="24" xfId="0" applyFont="1" applyFill="1" applyBorder="1" applyAlignment="1">
      <alignment horizontal="center" vertical="center" wrapText="1"/>
    </xf>
    <xf numFmtId="0" fontId="47" fillId="27" borderId="17" xfId="0" applyFont="1" applyFill="1" applyBorder="1" applyAlignment="1">
      <alignment horizontal="center" vertical="center" wrapText="1"/>
    </xf>
    <xf numFmtId="0" fontId="47" fillId="27" borderId="18" xfId="0" applyFont="1" applyFill="1" applyBorder="1" applyAlignment="1">
      <alignment horizontal="center" vertical="center" wrapText="1"/>
    </xf>
    <xf numFmtId="0" fontId="47" fillId="27" borderId="21" xfId="0" applyFont="1" applyFill="1" applyBorder="1" applyAlignment="1">
      <alignment horizontal="center" vertical="center" wrapText="1"/>
    </xf>
    <xf numFmtId="0" fontId="47" fillId="27" borderId="0" xfId="0" applyFont="1" applyFill="1" applyBorder="1" applyAlignment="1">
      <alignment horizontal="center" vertical="center" wrapText="1"/>
    </xf>
    <xf numFmtId="0" fontId="47" fillId="27" borderId="19" xfId="0" applyFont="1" applyFill="1" applyBorder="1" applyAlignment="1">
      <alignment horizontal="center" vertical="center" wrapText="1"/>
    </xf>
    <xf numFmtId="0" fontId="50" fillId="12" borderId="47" xfId="0" applyFont="1" applyFill="1" applyBorder="1" applyAlignment="1">
      <alignment horizontal="center" vertical="center" wrapText="1"/>
    </xf>
    <xf numFmtId="0" fontId="50" fillId="3" borderId="47"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52" fillId="14" borderId="1" xfId="0" applyFont="1" applyFill="1" applyBorder="1" applyAlignment="1">
      <alignment horizontal="center" vertical="center" wrapText="1"/>
    </xf>
    <xf numFmtId="0" fontId="47" fillId="14" borderId="25" xfId="0" applyFont="1" applyFill="1" applyBorder="1" applyAlignment="1">
      <alignment horizontal="center" vertical="center" wrapText="1"/>
    </xf>
    <xf numFmtId="0" fontId="52" fillId="14" borderId="25" xfId="0" applyFont="1" applyFill="1" applyBorder="1" applyAlignment="1">
      <alignment horizontal="center" vertical="center" wrapText="1"/>
    </xf>
    <xf numFmtId="0" fontId="50" fillId="19" borderId="23" xfId="0" applyFont="1" applyFill="1" applyBorder="1" applyAlignment="1">
      <alignment horizontal="center" vertical="center" wrapText="1"/>
    </xf>
    <xf numFmtId="0" fontId="50" fillId="19" borderId="49" xfId="0" applyFont="1" applyFill="1" applyBorder="1" applyAlignment="1">
      <alignment horizontal="center" vertical="center" wrapText="1"/>
    </xf>
    <xf numFmtId="0" fontId="47" fillId="14" borderId="48" xfId="0" applyFont="1" applyFill="1" applyBorder="1" applyAlignment="1">
      <alignment horizontal="center" vertical="center" wrapText="1"/>
    </xf>
    <xf numFmtId="0" fontId="47" fillId="28" borderId="35" xfId="0" applyFont="1" applyFill="1" applyBorder="1" applyAlignment="1">
      <alignment horizontal="center" vertical="center"/>
    </xf>
    <xf numFmtId="0" fontId="47" fillId="28" borderId="34" xfId="0" applyFont="1" applyFill="1" applyBorder="1" applyAlignment="1">
      <alignment horizontal="center" vertical="center"/>
    </xf>
    <xf numFmtId="0" fontId="50" fillId="19" borderId="1" xfId="0" applyFont="1" applyFill="1" applyBorder="1" applyAlignment="1">
      <alignment horizontal="center" vertical="center" wrapText="1"/>
    </xf>
    <xf numFmtId="0" fontId="50" fillId="10" borderId="23"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47" fillId="16" borderId="35" xfId="0" applyFont="1" applyFill="1" applyBorder="1" applyAlignment="1">
      <alignment horizontal="center" vertical="center" wrapText="1"/>
    </xf>
    <xf numFmtId="0" fontId="47" fillId="16" borderId="50" xfId="0" applyFont="1" applyFill="1" applyBorder="1" applyAlignment="1">
      <alignment horizontal="center" vertical="center" wrapText="1"/>
    </xf>
    <xf numFmtId="0" fontId="47" fillId="16" borderId="34" xfId="0" applyFont="1" applyFill="1" applyBorder="1" applyAlignment="1">
      <alignment horizontal="center" vertical="center" wrapText="1"/>
    </xf>
    <xf numFmtId="0" fontId="51" fillId="6" borderId="35" xfId="0" applyFont="1" applyFill="1" applyBorder="1" applyAlignment="1">
      <alignment horizontal="center" vertical="center" wrapText="1"/>
    </xf>
    <xf numFmtId="0" fontId="51" fillId="6" borderId="50" xfId="0" applyFont="1" applyFill="1" applyBorder="1" applyAlignment="1">
      <alignment horizontal="center" vertical="center" wrapText="1"/>
    </xf>
    <xf numFmtId="0" fontId="51" fillId="6" borderId="51" xfId="0" applyFont="1" applyFill="1" applyBorder="1" applyAlignment="1">
      <alignment horizontal="center" vertical="center" wrapText="1"/>
    </xf>
    <xf numFmtId="0" fontId="50" fillId="3" borderId="48" xfId="0" applyFont="1" applyFill="1" applyBorder="1" applyAlignment="1">
      <alignment horizontal="center" vertical="center" wrapText="1"/>
    </xf>
    <xf numFmtId="0" fontId="50" fillId="19" borderId="48" xfId="0" applyFont="1" applyFill="1" applyBorder="1" applyAlignment="1">
      <alignment horizontal="center" vertical="center" wrapText="1"/>
    </xf>
    <xf numFmtId="0" fontId="50" fillId="10" borderId="49" xfId="0" applyFont="1" applyFill="1" applyBorder="1" applyAlignment="1">
      <alignment horizontal="center" vertical="center" wrapText="1"/>
    </xf>
    <xf numFmtId="0" fontId="47" fillId="4" borderId="48" xfId="0" applyFont="1" applyFill="1" applyBorder="1" applyAlignment="1">
      <alignment horizontal="center" vertical="center" wrapText="1"/>
    </xf>
    <xf numFmtId="0" fontId="43" fillId="15" borderId="8" xfId="0" applyFont="1" applyFill="1" applyBorder="1" applyAlignment="1">
      <alignment horizontal="center" vertical="center"/>
    </xf>
    <xf numFmtId="0" fontId="43" fillId="15" borderId="9" xfId="0" applyFont="1" applyFill="1" applyBorder="1" applyAlignment="1">
      <alignment horizontal="center" vertical="center"/>
    </xf>
    <xf numFmtId="0" fontId="43" fillId="8" borderId="41" xfId="0" applyFont="1" applyFill="1" applyBorder="1" applyAlignment="1">
      <alignment horizontal="center" vertical="center"/>
    </xf>
    <xf numFmtId="0" fontId="43" fillId="8" borderId="13" xfId="0" applyFont="1" applyFill="1" applyBorder="1" applyAlignment="1">
      <alignment horizontal="center" vertical="center"/>
    </xf>
    <xf numFmtId="0" fontId="44" fillId="19" borderId="41" xfId="0" applyFont="1" applyFill="1" applyBorder="1" applyAlignment="1">
      <alignment horizontal="center" vertical="center"/>
    </xf>
    <xf numFmtId="0" fontId="44" fillId="19" borderId="13" xfId="0" applyFont="1" applyFill="1" applyBorder="1" applyAlignment="1">
      <alignment horizontal="center" vertical="center"/>
    </xf>
    <xf numFmtId="0" fontId="44" fillId="12" borderId="41" xfId="0" applyFont="1" applyFill="1" applyBorder="1" applyAlignment="1">
      <alignment horizontal="center" vertical="center"/>
    </xf>
    <xf numFmtId="0" fontId="44" fillId="12" borderId="13" xfId="0" applyFont="1" applyFill="1" applyBorder="1" applyAlignment="1">
      <alignment horizontal="center" vertical="center"/>
    </xf>
    <xf numFmtId="0" fontId="43" fillId="14" borderId="41" xfId="0" applyFont="1" applyFill="1" applyBorder="1" applyAlignment="1">
      <alignment horizontal="center" vertical="center"/>
    </xf>
    <xf numFmtId="0" fontId="43" fillId="14" borderId="13" xfId="0" applyFont="1" applyFill="1" applyBorder="1" applyAlignment="1">
      <alignment horizontal="center" vertical="center"/>
    </xf>
    <xf numFmtId="0" fontId="43" fillId="16" borderId="41" xfId="0" applyFont="1" applyFill="1" applyBorder="1" applyAlignment="1">
      <alignment horizontal="center" vertical="center"/>
    </xf>
    <xf numFmtId="0" fontId="43" fillId="16" borderId="13" xfId="0" applyFont="1" applyFill="1" applyBorder="1" applyAlignment="1">
      <alignment horizontal="center" vertical="center"/>
    </xf>
    <xf numFmtId="0" fontId="43" fillId="4" borderId="41" xfId="0" applyFont="1" applyFill="1" applyBorder="1" applyAlignment="1">
      <alignment horizontal="center" vertical="center"/>
    </xf>
    <xf numFmtId="0" fontId="43" fillId="4" borderId="13" xfId="0" applyFont="1" applyFill="1" applyBorder="1" applyAlignment="1">
      <alignment horizontal="center" vertical="center"/>
    </xf>
    <xf numFmtId="0" fontId="43" fillId="18" borderId="41" xfId="0" applyFont="1" applyFill="1" applyBorder="1" applyAlignment="1">
      <alignment horizontal="center" vertical="center"/>
    </xf>
    <xf numFmtId="0" fontId="43" fillId="18" borderId="13" xfId="0" applyFont="1" applyFill="1" applyBorder="1" applyAlignment="1">
      <alignment horizontal="center" vertical="center"/>
    </xf>
    <xf numFmtId="0" fontId="44" fillId="26" borderId="41" xfId="0" applyFont="1" applyFill="1" applyBorder="1" applyAlignment="1">
      <alignment horizontal="center" vertical="center"/>
    </xf>
    <xf numFmtId="0" fontId="44" fillId="26" borderId="13" xfId="0" applyFont="1" applyFill="1" applyBorder="1" applyAlignment="1">
      <alignment horizontal="center" vertical="center"/>
    </xf>
    <xf numFmtId="0" fontId="43" fillId="27" borderId="41" xfId="0" applyFont="1" applyFill="1" applyBorder="1" applyAlignment="1">
      <alignment horizontal="center" vertical="center"/>
    </xf>
    <xf numFmtId="0" fontId="43" fillId="27" borderId="13" xfId="0" applyFont="1" applyFill="1" applyBorder="1" applyAlignment="1">
      <alignment horizontal="center" vertical="center"/>
    </xf>
    <xf numFmtId="0" fontId="43" fillId="5" borderId="55" xfId="0" applyFont="1" applyFill="1" applyBorder="1" applyAlignment="1">
      <alignment horizontal="center" vertical="center"/>
    </xf>
    <xf numFmtId="0" fontId="43" fillId="5" borderId="53" xfId="0" applyFont="1" applyFill="1" applyBorder="1" applyAlignment="1">
      <alignment horizontal="center" vertical="center"/>
    </xf>
    <xf numFmtId="0" fontId="44" fillId="10" borderId="41" xfId="0" applyFont="1" applyFill="1" applyBorder="1" applyAlignment="1">
      <alignment horizontal="center" vertical="center"/>
    </xf>
    <xf numFmtId="0" fontId="44" fillId="10" borderId="13" xfId="0" applyFont="1" applyFill="1" applyBorder="1" applyAlignment="1">
      <alignment horizontal="center" vertical="center"/>
    </xf>
    <xf numFmtId="0" fontId="45" fillId="6" borderId="41" xfId="0" applyFont="1" applyFill="1" applyBorder="1" applyAlignment="1">
      <alignment horizontal="center" vertical="center"/>
    </xf>
    <xf numFmtId="0" fontId="45" fillId="6" borderId="13" xfId="0" applyFont="1" applyFill="1" applyBorder="1" applyAlignment="1">
      <alignment horizontal="center" vertical="center"/>
    </xf>
    <xf numFmtId="0" fontId="44" fillId="11" borderId="41" xfId="0" applyFont="1" applyFill="1" applyBorder="1" applyAlignment="1">
      <alignment horizontal="center" vertical="center"/>
    </xf>
    <xf numFmtId="0" fontId="44" fillId="11" borderId="13" xfId="0" applyFont="1" applyFill="1" applyBorder="1" applyAlignment="1">
      <alignment horizontal="center" vertical="center"/>
    </xf>
    <xf numFmtId="0" fontId="44" fillId="13" borderId="41" xfId="0" applyFont="1" applyFill="1" applyBorder="1" applyAlignment="1">
      <alignment horizontal="center" vertical="center"/>
    </xf>
    <xf numFmtId="0" fontId="44" fillId="13" borderId="13" xfId="0" applyFont="1" applyFill="1" applyBorder="1" applyAlignment="1">
      <alignment horizontal="center" vertical="center"/>
    </xf>
    <xf numFmtId="0" fontId="44" fillId="3" borderId="41" xfId="0" applyFont="1" applyFill="1" applyBorder="1" applyAlignment="1">
      <alignment horizontal="center" vertical="center"/>
    </xf>
    <xf numFmtId="0" fontId="44" fillId="3" borderId="13" xfId="0" applyFont="1" applyFill="1" applyBorder="1" applyAlignment="1">
      <alignment horizontal="center" vertical="center"/>
    </xf>
    <xf numFmtId="0" fontId="44" fillId="9" borderId="0" xfId="0" applyFont="1" applyFill="1" applyBorder="1" applyAlignment="1">
      <alignment horizontal="righ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4" fillId="9" borderId="21" xfId="0" applyFont="1" applyFill="1" applyBorder="1" applyAlignment="1">
      <alignment horizontal="left" vertical="center"/>
    </xf>
    <xf numFmtId="0" fontId="0" fillId="0" borderId="14" xfId="0" applyBorder="1" applyAlignment="1">
      <alignment vertical="center"/>
    </xf>
    <xf numFmtId="170" fontId="47" fillId="7" borderId="50" xfId="0" applyNumberFormat="1" applyFont="1" applyFill="1" applyBorder="1" applyAlignment="1">
      <alignment horizontal="center" vertical="center"/>
    </xf>
    <xf numFmtId="0" fontId="0" fillId="0" borderId="51" xfId="0" applyBorder="1" applyAlignment="1">
      <alignment vertical="center"/>
    </xf>
    <xf numFmtId="199" fontId="10" fillId="0" borderId="0" xfId="0" applyNumberFormat="1" applyFont="1" applyBorder="1" applyAlignment="1">
      <alignment horizontal="center" vertical="center"/>
    </xf>
    <xf numFmtId="199" fontId="13" fillId="7" borderId="18" xfId="0" applyNumberFormat="1" applyFont="1" applyFill="1" applyBorder="1" applyAlignment="1">
      <alignment horizontal="center" vertical="center" textRotation="90"/>
    </xf>
    <xf numFmtId="199" fontId="18" fillId="7" borderId="19" xfId="0" applyNumberFormat="1" applyFont="1" applyFill="1" applyBorder="1" applyAlignment="1">
      <alignment vertical="center" textRotation="90"/>
    </xf>
    <xf numFmtId="199" fontId="13" fillId="7" borderId="19" xfId="0" applyNumberFormat="1" applyFont="1" applyFill="1" applyBorder="1" applyAlignment="1">
      <alignment horizontal="center" vertical="center" textRotation="90"/>
    </xf>
    <xf numFmtId="199" fontId="13" fillId="30" borderId="22" xfId="0" applyNumberFormat="1" applyFont="1" applyFill="1" applyBorder="1" applyAlignment="1">
      <alignment horizontal="center" vertical="center"/>
    </xf>
    <xf numFmtId="199" fontId="13" fillId="30" borderId="59" xfId="0" applyNumberFormat="1" applyFont="1" applyFill="1" applyBorder="1" applyAlignment="1">
      <alignment horizontal="center" vertical="center"/>
    </xf>
    <xf numFmtId="199" fontId="13" fillId="30" borderId="33" xfId="0" applyNumberFormat="1" applyFont="1" applyFill="1" applyBorder="1" applyAlignment="1">
      <alignment horizontal="center" vertical="center"/>
    </xf>
    <xf numFmtId="0" fontId="46" fillId="4" borderId="24" xfId="0" applyFont="1" applyFill="1" applyBorder="1" applyAlignment="1">
      <alignment horizontal="center" vertical="center"/>
    </xf>
    <xf numFmtId="0" fontId="46" fillId="4" borderId="18"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14" xfId="0" applyFont="1" applyFill="1" applyBorder="1" applyAlignment="1">
      <alignment horizontal="center" vertical="center"/>
    </xf>
    <xf numFmtId="0" fontId="46" fillId="4" borderId="15" xfId="0" applyFont="1" applyFill="1" applyBorder="1" applyAlignment="1">
      <alignment horizontal="center" vertical="center"/>
    </xf>
    <xf numFmtId="0" fontId="50" fillId="12" borderId="23" xfId="0" applyFont="1" applyFill="1" applyBorder="1" applyAlignment="1">
      <alignment horizontal="center" vertical="center" wrapText="1"/>
    </xf>
    <xf numFmtId="0" fontId="47" fillId="4" borderId="35"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50" xfId="0" applyFont="1" applyFill="1" applyBorder="1" applyAlignment="1">
      <alignment horizontal="center" vertical="center" wrapText="1"/>
    </xf>
    <xf numFmtId="0" fontId="46" fillId="28" borderId="35" xfId="0" applyFont="1" applyFill="1" applyBorder="1" applyAlignment="1">
      <alignment horizontal="center" vertical="center" wrapText="1"/>
    </xf>
    <xf numFmtId="0" fontId="46" fillId="28" borderId="34" xfId="0" applyFont="1" applyFill="1" applyBorder="1" applyAlignment="1">
      <alignment horizontal="center" vertical="center" wrapText="1"/>
    </xf>
    <xf numFmtId="0" fontId="50" fillId="6" borderId="0" xfId="0" applyFont="1" applyFill="1" applyBorder="1" applyAlignment="1">
      <alignment horizontal="center" vertical="center" wrapText="1"/>
    </xf>
    <xf numFmtId="0" fontId="50" fillId="6" borderId="19" xfId="0" applyFont="1" applyFill="1" applyBorder="1" applyAlignment="1">
      <alignment horizontal="center" vertical="center" wrapText="1"/>
    </xf>
    <xf numFmtId="0" fontId="47" fillId="28" borderId="13" xfId="0" applyFont="1" applyFill="1" applyBorder="1" applyAlignment="1">
      <alignment horizontal="center" vertical="center" wrapText="1"/>
    </xf>
    <xf numFmtId="0" fontId="47" fillId="28" borderId="32" xfId="0" applyFont="1" applyFill="1" applyBorder="1" applyAlignment="1">
      <alignment horizontal="center" vertical="center" wrapText="1"/>
    </xf>
    <xf numFmtId="0" fontId="50" fillId="6" borderId="9" xfId="0" applyFont="1" applyFill="1" applyBorder="1" applyAlignment="1">
      <alignment horizontal="center" vertical="center" wrapText="1"/>
    </xf>
    <xf numFmtId="0" fontId="50" fillId="6" borderId="36" xfId="0" applyFont="1" applyFill="1" applyBorder="1" applyAlignment="1">
      <alignment horizontal="center" vertical="center" wrapText="1"/>
    </xf>
    <xf numFmtId="164" fontId="28" fillId="8" borderId="22" xfId="22" applyFont="1" applyFill="1" applyBorder="1" applyAlignment="1">
      <alignment horizontal="center" vertical="center"/>
      <protection/>
    </xf>
    <xf numFmtId="164" fontId="28" fillId="8" borderId="33" xfId="22" applyFont="1" applyFill="1" applyBorder="1" applyAlignment="1">
      <alignment horizontal="center" vertical="center"/>
      <protection/>
    </xf>
    <xf numFmtId="164" fontId="14" fillId="5" borderId="21" xfId="22" applyNumberFormat="1" applyFont="1" applyFill="1" applyBorder="1" applyAlignment="1" applyProtection="1">
      <alignment horizontal="center" vertical="center"/>
      <protection/>
    </xf>
    <xf numFmtId="164" fontId="14" fillId="5" borderId="0" xfId="22" applyNumberFormat="1" applyFont="1" applyFill="1" applyBorder="1" applyAlignment="1" applyProtection="1">
      <alignment horizontal="center" vertical="center"/>
      <protection/>
    </xf>
    <xf numFmtId="164" fontId="28" fillId="5" borderId="0" xfId="22" applyFont="1" applyFill="1" applyBorder="1" applyAlignment="1">
      <alignment horizontal="center" vertical="center" wrapText="1"/>
      <protection/>
    </xf>
    <xf numFmtId="164" fontId="28" fillId="5" borderId="0" xfId="22" applyFont="1" applyFill="1" applyBorder="1" applyAlignment="1">
      <alignment horizontal="center" vertical="center"/>
      <protection/>
    </xf>
    <xf numFmtId="164" fontId="82" fillId="7" borderId="0" xfId="22" applyFont="1" applyFill="1" applyBorder="1" applyAlignment="1">
      <alignment horizontal="center" vertical="center"/>
      <protection/>
    </xf>
    <xf numFmtId="164" fontId="19" fillId="7" borderId="0" xfId="0" applyNumberFormat="1" applyFont="1" applyFill="1" applyBorder="1" applyAlignment="1" applyProtection="1">
      <alignment horizontal="left" vertical="center"/>
      <protection/>
    </xf>
    <xf numFmtId="164" fontId="28" fillId="5" borderId="21" xfId="22" applyFont="1" applyFill="1" applyBorder="1" applyAlignment="1">
      <alignment horizontal="center" vertical="center"/>
      <protection/>
    </xf>
    <xf numFmtId="164" fontId="23" fillId="6" borderId="0" xfId="22" applyFont="1" applyFill="1" applyBorder="1" applyAlignment="1">
      <alignment horizontal="center" vertical="center"/>
      <protection/>
    </xf>
    <xf numFmtId="0" fontId="19" fillId="22" borderId="0" xfId="0" applyFont="1" applyFill="1" applyAlignment="1">
      <alignment horizontal="center" wrapText="1"/>
    </xf>
    <xf numFmtId="164" fontId="39" fillId="5" borderId="21" xfId="22" applyFont="1" applyFill="1" applyBorder="1" applyAlignment="1">
      <alignment horizontal="center" vertical="center"/>
      <protection/>
    </xf>
    <xf numFmtId="164" fontId="39" fillId="5" borderId="19" xfId="22" applyFont="1" applyFill="1" applyBorder="1" applyAlignment="1">
      <alignment horizontal="center" vertical="center"/>
      <protection/>
    </xf>
    <xf numFmtId="164" fontId="39" fillId="5" borderId="14" xfId="22" applyFont="1" applyFill="1" applyBorder="1" applyAlignment="1">
      <alignment horizontal="center" vertical="center"/>
      <protection/>
    </xf>
    <xf numFmtId="164" fontId="39" fillId="5" borderId="16" xfId="22" applyFont="1" applyFill="1" applyBorder="1" applyAlignment="1">
      <alignment horizontal="center" vertical="center"/>
      <protection/>
    </xf>
    <xf numFmtId="0" fontId="28" fillId="4" borderId="0" xfId="0" applyFont="1" applyFill="1" applyBorder="1" applyAlignment="1">
      <alignment horizontal="center" vertical="center"/>
    </xf>
    <xf numFmtId="0" fontId="28" fillId="22" borderId="0" xfId="0" applyFont="1" applyFill="1" applyAlignment="1">
      <alignment horizontal="center"/>
    </xf>
    <xf numFmtId="0" fontId="23" fillId="26" borderId="0" xfId="0" applyFont="1" applyFill="1" applyBorder="1" applyAlignment="1">
      <alignment horizontal="center" vertical="center"/>
    </xf>
    <xf numFmtId="0" fontId="28" fillId="22" borderId="0" xfId="0" applyFont="1" applyFill="1" applyAlignment="1">
      <alignment horizontal="center" vertical="center"/>
    </xf>
    <xf numFmtId="0" fontId="64" fillId="27" borderId="0" xfId="0" applyFont="1" applyFill="1" applyBorder="1" applyAlignment="1">
      <alignment horizontal="center" vertical="center"/>
    </xf>
    <xf numFmtId="0" fontId="28" fillId="22" borderId="0" xfId="0" applyFont="1" applyFill="1" applyAlignment="1">
      <alignment horizontal="center"/>
    </xf>
    <xf numFmtId="0" fontId="23" fillId="12" borderId="0" xfId="0" applyFont="1" applyFill="1" applyBorder="1" applyAlignment="1">
      <alignment horizontal="center" vertical="center"/>
    </xf>
    <xf numFmtId="0" fontId="28" fillId="22" borderId="0" xfId="0" applyFont="1" applyFill="1" applyAlignment="1">
      <alignment horizontal="center" vertical="center"/>
    </xf>
    <xf numFmtId="0" fontId="64" fillId="24" borderId="0" xfId="0" applyFont="1" applyFill="1" applyBorder="1" applyAlignment="1">
      <alignment horizontal="center" vertical="center"/>
    </xf>
    <xf numFmtId="0" fontId="64" fillId="25" borderId="0" xfId="0" applyFont="1" applyFill="1" applyBorder="1" applyAlignment="1">
      <alignment horizontal="center" vertical="center"/>
    </xf>
    <xf numFmtId="0" fontId="23" fillId="10" borderId="0" xfId="0" applyFont="1" applyFill="1" applyBorder="1" applyAlignment="1">
      <alignment horizontal="center" vertical="center"/>
    </xf>
    <xf numFmtId="0" fontId="23" fillId="19" borderId="0" xfId="0" applyFont="1" applyFill="1" applyBorder="1" applyAlignment="1">
      <alignment horizontal="center" vertical="center"/>
    </xf>
    <xf numFmtId="0" fontId="23" fillId="23" borderId="0" xfId="0" applyFont="1" applyFill="1" applyBorder="1" applyAlignment="1">
      <alignment horizontal="center" vertical="center"/>
    </xf>
    <xf numFmtId="0" fontId="23" fillId="6" borderId="0" xfId="0" applyFont="1" applyFill="1" applyBorder="1" applyAlignment="1">
      <alignment horizontal="center" vertical="center"/>
    </xf>
    <xf numFmtId="0" fontId="23" fillId="3" borderId="0" xfId="0" applyFont="1" applyFill="1" applyBorder="1" applyAlignment="1">
      <alignment horizontal="center" vertical="center"/>
    </xf>
    <xf numFmtId="0" fontId="23" fillId="13" borderId="0" xfId="0" applyFont="1" applyFill="1" applyBorder="1" applyAlignment="1">
      <alignment horizontal="center" vertical="center"/>
    </xf>
    <xf numFmtId="0" fontId="23" fillId="11" borderId="0" xfId="0" applyFont="1" applyFill="1" applyBorder="1" applyAlignment="1">
      <alignment horizontal="center" vertical="center"/>
    </xf>
    <xf numFmtId="0" fontId="26" fillId="12" borderId="0" xfId="0" applyFont="1" applyFill="1" applyAlignment="1">
      <alignment horizontal="center"/>
    </xf>
    <xf numFmtId="0" fontId="26" fillId="12" borderId="0" xfId="0" applyFont="1" applyFill="1" applyAlignment="1" quotePrefix="1">
      <alignment horizontal="center"/>
    </xf>
    <xf numFmtId="164" fontId="71" fillId="4" borderId="0" xfId="22" applyNumberFormat="1" applyFont="1" applyFill="1" applyAlignment="1" applyProtection="1">
      <alignment horizontal="center" vertical="center" wrapText="1"/>
      <protection/>
    </xf>
    <xf numFmtId="164" fontId="82" fillId="4" borderId="0" xfId="22" applyFont="1" applyFill="1" applyBorder="1" applyAlignment="1">
      <alignment horizontal="center" vertical="center"/>
      <protection/>
    </xf>
    <xf numFmtId="164" fontId="34" fillId="12" borderId="13" xfId="23" applyNumberFormat="1" applyFont="1" applyFill="1" applyBorder="1" applyAlignment="1" applyProtection="1">
      <alignment horizontal="center" vertical="center"/>
      <protection/>
    </xf>
    <xf numFmtId="164" fontId="19" fillId="15" borderId="8" xfId="23" applyNumberFormat="1" applyFont="1" applyFill="1" applyBorder="1" applyAlignment="1" applyProtection="1">
      <alignment horizontal="center" vertical="center" wrapText="1"/>
      <protection/>
    </xf>
    <xf numFmtId="164" fontId="19" fillId="15" borderId="4" xfId="23" applyNumberFormat="1" applyFont="1" applyFill="1" applyBorder="1" applyAlignment="1" applyProtection="1">
      <alignment horizontal="center" vertical="center" wrapText="1"/>
      <protection/>
    </xf>
    <xf numFmtId="164" fontId="19" fillId="15" borderId="10" xfId="23" applyNumberFormat="1" applyFont="1" applyFill="1" applyBorder="1" applyAlignment="1" applyProtection="1">
      <alignment horizontal="center" vertical="center" wrapText="1"/>
      <protection/>
    </xf>
    <xf numFmtId="164" fontId="19" fillId="15" borderId="5" xfId="23" applyNumberFormat="1" applyFont="1" applyFill="1" applyBorder="1" applyAlignment="1" applyProtection="1">
      <alignment horizontal="center" vertical="center" wrapText="1"/>
      <protection/>
    </xf>
    <xf numFmtId="164" fontId="19" fillId="15" borderId="11" xfId="23" applyNumberFormat="1" applyFont="1" applyFill="1" applyBorder="1" applyAlignment="1" applyProtection="1">
      <alignment horizontal="center" vertical="center" wrapText="1"/>
      <protection/>
    </xf>
    <xf numFmtId="164" fontId="19" fillId="15" borderId="6" xfId="23" applyNumberFormat="1" applyFont="1" applyFill="1" applyBorder="1" applyAlignment="1" applyProtection="1">
      <alignment horizontal="center" vertical="center" wrapText="1"/>
      <protection/>
    </xf>
    <xf numFmtId="164" fontId="18" fillId="5" borderId="9" xfId="22" applyFont="1" applyFill="1" applyBorder="1" applyAlignment="1">
      <alignment horizontal="center" vertical="center"/>
      <protection/>
    </xf>
    <xf numFmtId="164" fontId="14" fillId="5" borderId="0" xfId="22" applyNumberFormat="1" applyFont="1" applyFill="1" applyBorder="1" applyAlignment="1" applyProtection="1" quotePrefix="1">
      <alignment horizontal="center" vertical="center"/>
      <protection/>
    </xf>
    <xf numFmtId="164" fontId="23" fillId="6" borderId="0" xfId="22" applyFont="1" applyFill="1" applyBorder="1" applyAlignment="1" quotePrefix="1">
      <alignment horizontal="center" vertical="center"/>
      <protection/>
    </xf>
    <xf numFmtId="164" fontId="7" fillId="4" borderId="0" xfId="22" applyNumberFormat="1" applyFont="1" applyFill="1" applyAlignment="1" applyProtection="1">
      <alignment horizontal="center" vertical="center" wrapText="1"/>
      <protection/>
    </xf>
    <xf numFmtId="164" fontId="14" fillId="5" borderId="21" xfId="22" applyNumberFormat="1" applyFont="1" applyFill="1" applyBorder="1" applyAlignment="1" applyProtection="1" quotePrefix="1">
      <alignment horizontal="center" vertical="center"/>
      <protection/>
    </xf>
    <xf numFmtId="164" fontId="23" fillId="6" borderId="0" xfId="22" applyNumberFormat="1" applyFont="1" applyFill="1" applyAlignment="1" applyProtection="1">
      <alignment horizontal="center" vertical="center"/>
      <protection/>
    </xf>
    <xf numFmtId="164" fontId="23" fillId="6" borderId="0" xfId="22" applyNumberFormat="1" applyFont="1" applyFill="1" applyAlignment="1" applyProtection="1">
      <alignment horizontal="center" vertical="center" wrapText="1"/>
      <protection/>
    </xf>
    <xf numFmtId="164" fontId="16" fillId="6" borderId="0" xfId="22" applyFont="1" applyFill="1" applyAlignment="1">
      <alignment horizontal="center" vertical="center" wrapText="1"/>
      <protection/>
    </xf>
    <xf numFmtId="164" fontId="16" fillId="6" borderId="0" xfId="22" applyFont="1" applyFill="1" applyAlignment="1" quotePrefix="1">
      <alignment horizontal="center" vertical="center" wrapText="1"/>
      <protection/>
    </xf>
    <xf numFmtId="0" fontId="64" fillId="0" borderId="0" xfId="0" applyFont="1" applyFill="1" applyBorder="1" applyAlignment="1">
      <alignment horizontal="center" vertical="center"/>
    </xf>
    <xf numFmtId="0" fontId="23" fillId="0" borderId="0" xfId="0" applyFont="1" applyFill="1" applyBorder="1" applyAlignment="1">
      <alignment horizontal="center" vertical="center"/>
    </xf>
    <xf numFmtId="18" fontId="12" fillId="0" borderId="0" xfId="0" applyNumberFormat="1" applyFont="1" applyFill="1" applyBorder="1" applyAlignment="1">
      <alignment horizontal="center" vertical="center"/>
    </xf>
    <xf numFmtId="18" fontId="24"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24" fillId="0" borderId="0" xfId="0" applyFont="1" applyFill="1" applyBorder="1" applyAlignment="1">
      <alignment vertical="center"/>
    </xf>
    <xf numFmtId="0" fontId="10"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8" fontId="12"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ill="1" applyBorder="1" applyAlignment="1">
      <alignment vertical="center"/>
    </xf>
    <xf numFmtId="0" fontId="10" fillId="0" borderId="0" xfId="0" applyNumberFormat="1" applyFont="1" applyFill="1" applyBorder="1" applyAlignment="1">
      <alignment horizontal="center" vertical="center"/>
    </xf>
    <xf numFmtId="0" fontId="0" fillId="0" borderId="0" xfId="0" applyNumberFormat="1" applyFill="1" applyBorder="1" applyAlignment="1">
      <alignment vertical="center"/>
    </xf>
    <xf numFmtId="0" fontId="57"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64" fontId="23" fillId="6" borderId="0" xfId="22" applyFont="1" applyFill="1" applyBorder="1" applyAlignment="1">
      <alignment horizontal="center"/>
      <protection/>
    </xf>
    <xf numFmtId="164" fontId="23" fillId="6" borderId="0" xfId="22" applyFont="1" applyFill="1" applyBorder="1" applyAlignment="1" quotePrefix="1">
      <alignment horizontal="center"/>
      <protection/>
    </xf>
    <xf numFmtId="0" fontId="57" fillId="0" borderId="0" xfId="0" applyFont="1" applyFill="1" applyBorder="1" applyAlignment="1">
      <alignment horizontal="left" wrapText="1"/>
    </xf>
    <xf numFmtId="0" fontId="23" fillId="19" borderId="0" xfId="0" applyFont="1" applyFill="1" applyBorder="1" applyAlignment="1">
      <alignment horizontal="center"/>
    </xf>
    <xf numFmtId="0" fontId="10" fillId="0" borderId="0" xfId="0" applyFont="1" applyFill="1" applyBorder="1" applyAlignment="1">
      <alignment horizontal="left"/>
    </xf>
    <xf numFmtId="0" fontId="0" fillId="0" borderId="0" xfId="0" applyFill="1" applyBorder="1" applyAlignment="1">
      <alignment horizontal="left"/>
    </xf>
    <xf numFmtId="0" fontId="13" fillId="0" borderId="0" xfId="0" applyFont="1" applyFill="1" applyBorder="1" applyAlignment="1">
      <alignment horizontal="left"/>
    </xf>
    <xf numFmtId="0" fontId="10" fillId="0" borderId="0" xfId="0" applyFont="1" applyFill="1" applyBorder="1" applyAlignment="1">
      <alignment horizontal="left" wrapText="1"/>
    </xf>
    <xf numFmtId="0" fontId="12" fillId="0" borderId="0" xfId="0" applyFont="1" applyFill="1" applyBorder="1" applyAlignment="1">
      <alignment horizontal="left" wrapText="1"/>
    </xf>
    <xf numFmtId="0" fontId="58" fillId="0" borderId="0" xfId="0" applyFont="1" applyFill="1" applyBorder="1" applyAlignment="1">
      <alignment horizontal="left" wrapText="1"/>
    </xf>
    <xf numFmtId="0" fontId="28" fillId="4" borderId="0" xfId="0" applyFont="1" applyFill="1" applyBorder="1" applyAlignment="1">
      <alignment horizontal="center"/>
    </xf>
    <xf numFmtId="0" fontId="10" fillId="7" borderId="0" xfId="0" applyFont="1" applyFill="1" applyBorder="1" applyAlignment="1">
      <alignment horizontal="left" wrapText="1"/>
    </xf>
    <xf numFmtId="0" fontId="1" fillId="7" borderId="0" xfId="0" applyFont="1" applyFill="1" applyBorder="1" applyAlignment="1">
      <alignment horizontal="left"/>
    </xf>
    <xf numFmtId="0" fontId="25" fillId="0" borderId="0" xfId="0" applyFont="1" applyFill="1" applyBorder="1" applyAlignment="1">
      <alignment horizontal="left" wrapText="1"/>
    </xf>
    <xf numFmtId="0" fontId="13" fillId="0" borderId="0" xfId="0" applyFont="1" applyFill="1" applyBorder="1" applyAlignment="1">
      <alignment horizontal="left" wrapText="1"/>
    </xf>
    <xf numFmtId="0" fontId="11" fillId="0" borderId="0" xfId="0" applyFont="1" applyFill="1" applyBorder="1" applyAlignment="1">
      <alignment horizontal="left"/>
    </xf>
    <xf numFmtId="0" fontId="23" fillId="0" borderId="0" xfId="0" applyFont="1" applyFill="1" applyBorder="1" applyAlignment="1">
      <alignment horizontal="left"/>
    </xf>
    <xf numFmtId="0" fontId="24" fillId="0" borderId="0" xfId="0" applyFont="1" applyFill="1" applyBorder="1" applyAlignment="1">
      <alignment horizontal="left"/>
    </xf>
    <xf numFmtId="0" fontId="62" fillId="0" borderId="0" xfId="0" applyFont="1" applyFill="1" applyBorder="1" applyAlignment="1">
      <alignment horizontal="left"/>
    </xf>
    <xf numFmtId="0" fontId="60" fillId="0" borderId="0" xfId="0" applyFont="1" applyFill="1" applyBorder="1" applyAlignment="1">
      <alignment horizontal="left"/>
    </xf>
    <xf numFmtId="0" fontId="12" fillId="0" borderId="0" xfId="0" applyFont="1" applyFill="1" applyBorder="1" applyAlignment="1">
      <alignment horizontal="left"/>
    </xf>
    <xf numFmtId="0" fontId="11" fillId="0" borderId="0" xfId="0" applyFont="1" applyFill="1" applyBorder="1" applyAlignment="1" quotePrefix="1">
      <alignment horizontal="left"/>
    </xf>
    <xf numFmtId="0" fontId="67" fillId="0" borderId="0" xfId="0" applyFont="1" applyFill="1" applyBorder="1" applyAlignment="1">
      <alignment horizontal="left"/>
    </xf>
    <xf numFmtId="0" fontId="64" fillId="0" borderId="0" xfId="0" applyFont="1" applyFill="1" applyBorder="1" applyAlignment="1">
      <alignment horizontal="left"/>
    </xf>
    <xf numFmtId="0" fontId="69" fillId="0" borderId="0" xfId="0" applyFont="1" applyFill="1" applyBorder="1" applyAlignment="1">
      <alignment horizontal="left"/>
    </xf>
    <xf numFmtId="0" fontId="59" fillId="0" borderId="0" xfId="0" applyFont="1" applyFill="1" applyBorder="1" applyAlignment="1">
      <alignment horizontal="left"/>
    </xf>
    <xf numFmtId="0" fontId="65" fillId="0" borderId="0" xfId="0" applyFont="1" applyFill="1" applyBorder="1" applyAlignment="1">
      <alignment horizontal="left"/>
    </xf>
    <xf numFmtId="0" fontId="66" fillId="0" borderId="0" xfId="0" applyFont="1" applyFill="1" applyBorder="1" applyAlignment="1">
      <alignment horizontal="left"/>
    </xf>
    <xf numFmtId="0" fontId="70" fillId="0" borderId="0" xfId="0" applyFont="1" applyFill="1" applyBorder="1" applyAlignment="1">
      <alignment horizontal="left"/>
    </xf>
    <xf numFmtId="0" fontId="68" fillId="0" borderId="0" xfId="0" applyFont="1" applyFill="1" applyBorder="1" applyAlignment="1">
      <alignment horizontal="left"/>
    </xf>
    <xf numFmtId="0" fontId="61" fillId="0" borderId="0" xfId="0" applyFont="1" applyFill="1" applyBorder="1" applyAlignment="1">
      <alignment horizontal="left"/>
    </xf>
    <xf numFmtId="0" fontId="63" fillId="0" borderId="0" xfId="0" applyFont="1" applyFill="1" applyBorder="1" applyAlignment="1">
      <alignment horizontal="left"/>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
          <c:y val="0.00625"/>
          <c:w val="0.987"/>
          <c:h val="0.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'802.11 WLAN Graphic'!$E$67:$E$83</c:f>
              <c:numCache>
                <c:ptCount val="17"/>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'802.11 WLAN Graphic'!$F$67:$F$83</c:f>
              <c:numCache>
                <c:ptCount val="17"/>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'802.11 WLAN Graphic'!$G$67:$G$83</c:f>
              <c:numCache>
                <c:ptCount val="17"/>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'802.11 WLAN Graphic'!$H$67:$H$83</c:f>
              <c:numCache>
                <c:ptCount val="17"/>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'802.11 WLAN Graphic'!$I$67:$I$83</c:f>
              <c:numCache>
                <c:ptCount val="17"/>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'802.11 WLAN Graphic'!$J$67:$J$83</c:f>
              <c:numCache>
                <c:ptCount val="17"/>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9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'802.11 WLAN Graphic'!$K$67:$K$83</c:f>
              <c:numCache>
                <c:ptCount val="17"/>
                <c:pt idx="0">
                  <c:v>6.25</c:v>
                </c:pt>
                <c:pt idx="1">
                  <c:v>2</c:v>
                </c:pt>
                <c:pt idx="2">
                  <c:v>3.5</c:v>
                </c:pt>
                <c:pt idx="3">
                  <c:v>1</c:v>
                </c:pt>
                <c:pt idx="4">
                  <c:v>1.5</c:v>
                </c:pt>
                <c:pt idx="5">
                  <c:v>27.5</c:v>
                </c:pt>
                <c:pt idx="6">
                  <c:v>0</c:v>
                </c:pt>
                <c:pt idx="7">
                  <c:v>16</c:v>
                </c:pt>
                <c:pt idx="8">
                  <c:v>10</c:v>
                </c:pt>
                <c:pt idx="9">
                  <c:v>25.5</c:v>
                </c:pt>
                <c:pt idx="10">
                  <c:v>12</c:v>
                </c:pt>
                <c:pt idx="11">
                  <c:v>18</c:v>
                </c:pt>
                <c:pt idx="12">
                  <c:v>6</c:v>
                </c:pt>
                <c:pt idx="13">
                  <c:v>2</c:v>
                </c:pt>
                <c:pt idx="14">
                  <c:v>6.5</c:v>
                </c:pt>
                <c:pt idx="15">
                  <c:v>12.5</c:v>
                </c:pt>
                <c:pt idx="16">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9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'802.11 WLAN Graphic'!$L$67:$L$83</c:f>
              <c:numCache>
                <c:ptCount val="17"/>
                <c:pt idx="0">
                  <c:v>0.04132231404958678</c:v>
                </c:pt>
                <c:pt idx="1">
                  <c:v>0.01322314049586777</c:v>
                </c:pt>
                <c:pt idx="2">
                  <c:v>0.023140495867768594</c:v>
                </c:pt>
                <c:pt idx="3">
                  <c:v>0.006611570247933885</c:v>
                </c:pt>
                <c:pt idx="4">
                  <c:v>0.009917355371900827</c:v>
                </c:pt>
                <c:pt idx="5">
                  <c:v>0.18181818181818182</c:v>
                </c:pt>
                <c:pt idx="6">
                  <c:v>0</c:v>
                </c:pt>
                <c:pt idx="7">
                  <c:v>0.10578512396694216</c:v>
                </c:pt>
                <c:pt idx="8">
                  <c:v>0.06611570247933884</c:v>
                </c:pt>
                <c:pt idx="9">
                  <c:v>0.16859504132231404</c:v>
                </c:pt>
                <c:pt idx="10">
                  <c:v>0.07933884297520662</c:v>
                </c:pt>
                <c:pt idx="11">
                  <c:v>0.11900826446280992</c:v>
                </c:pt>
                <c:pt idx="12">
                  <c:v>0.03966942148760331</c:v>
                </c:pt>
                <c:pt idx="13">
                  <c:v>0.01322314049586777</c:v>
                </c:pt>
                <c:pt idx="14">
                  <c:v>0.04297520661157025</c:v>
                </c:pt>
                <c:pt idx="15">
                  <c:v>0.08264462809917356</c:v>
                </c:pt>
                <c:pt idx="16">
                  <c:v>0.006611570247933885</c:v>
                </c:pt>
              </c:numCache>
            </c:numRef>
          </c:val>
        </c:ser>
        <c:axId val="26439052"/>
        <c:axId val="36624877"/>
      </c:barChart>
      <c:catAx>
        <c:axId val="26439052"/>
        <c:scaling>
          <c:orientation val="maxMin"/>
        </c:scaling>
        <c:axPos val="l"/>
        <c:majorGridlines/>
        <c:delete val="0"/>
        <c:numFmt formatCode="General" sourceLinked="1"/>
        <c:majorTickMark val="out"/>
        <c:minorTickMark val="none"/>
        <c:tickLblPos val="nextTo"/>
        <c:txPr>
          <a:bodyPr/>
          <a:lstStyle/>
          <a:p>
            <a:pPr>
              <a:defRPr lang="en-US" cap="none" sz="2625" b="1" i="0" u="none" baseline="0">
                <a:latin typeface="Arial"/>
                <a:ea typeface="Arial"/>
                <a:cs typeface="Arial"/>
              </a:defRPr>
            </a:pPr>
          </a:p>
        </c:txPr>
        <c:crossAx val="36624877"/>
        <c:crosses val="autoZero"/>
        <c:auto val="1"/>
        <c:lblOffset val="100"/>
        <c:noMultiLvlLbl val="0"/>
      </c:catAx>
      <c:valAx>
        <c:axId val="36624877"/>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6439052"/>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wmf"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8</xdr:row>
      <xdr:rowOff>123825</xdr:rowOff>
    </xdr:from>
    <xdr:to>
      <xdr:col>13</xdr:col>
      <xdr:colOff>104775</xdr:colOff>
      <xdr:row>35</xdr:row>
      <xdr:rowOff>95250</xdr:rowOff>
    </xdr:to>
    <xdr:pic>
      <xdr:nvPicPr>
        <xdr:cNvPr id="1" name="Picture 49"/>
        <xdr:cNvPicPr preferRelativeResize="1">
          <a:picLocks noChangeAspect="1"/>
        </xdr:cNvPicPr>
      </xdr:nvPicPr>
      <xdr:blipFill>
        <a:blip r:embed="rId1"/>
        <a:stretch>
          <a:fillRect/>
        </a:stretch>
      </xdr:blipFill>
      <xdr:spPr>
        <a:xfrm>
          <a:off x="2009775" y="1438275"/>
          <a:ext cx="5562600" cy="4343400"/>
        </a:xfrm>
        <a:prstGeom prst="rect">
          <a:avLst/>
        </a:prstGeom>
        <a:noFill/>
        <a:ln w="9525" cmpd="sng">
          <a:noFill/>
        </a:ln>
      </xdr:spPr>
    </xdr:pic>
    <xdr:clientData/>
  </xdr:twoCellAnchor>
  <xdr:twoCellAnchor>
    <xdr:from>
      <xdr:col>2</xdr:col>
      <xdr:colOff>76200</xdr:colOff>
      <xdr:row>33</xdr:row>
      <xdr:rowOff>95250</xdr:rowOff>
    </xdr:from>
    <xdr:to>
      <xdr:col>5</xdr:col>
      <xdr:colOff>152400</xdr:colOff>
      <xdr:row>34</xdr:row>
      <xdr:rowOff>0</xdr:rowOff>
    </xdr:to>
    <xdr:sp>
      <xdr:nvSpPr>
        <xdr:cNvPr id="2" name="AutoShape 3"/>
        <xdr:cNvSpPr>
          <a:spLocks/>
        </xdr:cNvSpPr>
      </xdr:nvSpPr>
      <xdr:spPr>
        <a:xfrm>
          <a:off x="809625" y="5457825"/>
          <a:ext cx="19335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34</xdr:row>
      <xdr:rowOff>0</xdr:rowOff>
    </xdr:to>
    <xdr:sp>
      <xdr:nvSpPr>
        <xdr:cNvPr id="3" name="AutoShape 4"/>
        <xdr:cNvSpPr>
          <a:spLocks/>
        </xdr:cNvSpPr>
      </xdr:nvSpPr>
      <xdr:spPr>
        <a:xfrm>
          <a:off x="3276600" y="545782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31</xdr:row>
      <xdr:rowOff>38100</xdr:rowOff>
    </xdr:from>
    <xdr:to>
      <xdr:col>10</xdr:col>
      <xdr:colOff>9525</xdr:colOff>
      <xdr:row>32</xdr:row>
      <xdr:rowOff>152400</xdr:rowOff>
    </xdr:to>
    <xdr:sp>
      <xdr:nvSpPr>
        <xdr:cNvPr id="4" name="AutoShape 6"/>
        <xdr:cNvSpPr>
          <a:spLocks/>
        </xdr:cNvSpPr>
      </xdr:nvSpPr>
      <xdr:spPr>
        <a:xfrm>
          <a:off x="3800475" y="5076825"/>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5</xdr:col>
      <xdr:colOff>409575</xdr:colOff>
      <xdr:row>10</xdr:row>
      <xdr:rowOff>66675</xdr:rowOff>
    </xdr:from>
    <xdr:to>
      <xdr:col>11</xdr:col>
      <xdr:colOff>361950</xdr:colOff>
      <xdr:row>12</xdr:row>
      <xdr:rowOff>114300</xdr:rowOff>
    </xdr:to>
    <xdr:sp>
      <xdr:nvSpPr>
        <xdr:cNvPr id="5" name="AutoShape 7"/>
        <xdr:cNvSpPr>
          <a:spLocks/>
        </xdr:cNvSpPr>
      </xdr:nvSpPr>
      <xdr:spPr>
        <a:xfrm>
          <a:off x="3000375" y="1704975"/>
          <a:ext cx="36099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March 11th-16th, 2003, DFW, Dallas, TX, USA</a:t>
          </a:r>
        </a:p>
      </xdr:txBody>
    </xdr:sp>
    <xdr:clientData/>
  </xdr:twoCellAnchor>
  <xdr:twoCellAnchor>
    <xdr:from>
      <xdr:col>2</xdr:col>
      <xdr:colOff>180975</xdr:colOff>
      <xdr:row>2</xdr:row>
      <xdr:rowOff>19050</xdr:rowOff>
    </xdr:from>
    <xdr:to>
      <xdr:col>15</xdr:col>
      <xdr:colOff>0</xdr:colOff>
      <xdr:row>4</xdr:row>
      <xdr:rowOff>142875</xdr:rowOff>
    </xdr:to>
    <xdr:sp>
      <xdr:nvSpPr>
        <xdr:cNvPr id="6" name="AutoShape 16"/>
        <xdr:cNvSpPr>
          <a:spLocks/>
        </xdr:cNvSpPr>
      </xdr:nvSpPr>
      <xdr:spPr>
        <a:xfrm>
          <a:off x="914400" y="238125"/>
          <a:ext cx="7800975" cy="504825"/>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79th Session of the IEEE 802.11 WG</a:t>
          </a:r>
        </a:p>
      </xdr:txBody>
    </xdr:sp>
    <xdr:clientData/>
  </xdr:twoCellAnchor>
  <xdr:twoCellAnchor>
    <xdr:from>
      <xdr:col>3</xdr:col>
      <xdr:colOff>561975</xdr:colOff>
      <xdr:row>5</xdr:row>
      <xdr:rowOff>104775</xdr:rowOff>
    </xdr:from>
    <xdr:to>
      <xdr:col>13</xdr:col>
      <xdr:colOff>247650</xdr:colOff>
      <xdr:row>9</xdr:row>
      <xdr:rowOff>28575</xdr:rowOff>
    </xdr:to>
    <xdr:sp>
      <xdr:nvSpPr>
        <xdr:cNvPr id="7" name="AutoShape 18"/>
        <xdr:cNvSpPr>
          <a:spLocks/>
        </xdr:cNvSpPr>
      </xdr:nvSpPr>
      <xdr:spPr>
        <a:xfrm>
          <a:off x="1933575" y="866775"/>
          <a:ext cx="57816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3</xdr:col>
      <xdr:colOff>171450</xdr:colOff>
      <xdr:row>34</xdr:row>
      <xdr:rowOff>0</xdr:rowOff>
    </xdr:from>
    <xdr:to>
      <xdr:col>13</xdr:col>
      <xdr:colOff>542925</xdr:colOff>
      <xdr:row>38</xdr:row>
      <xdr:rowOff>28575</xdr:rowOff>
    </xdr:to>
    <xdr:sp>
      <xdr:nvSpPr>
        <xdr:cNvPr id="8" name="AutoShape 20"/>
        <xdr:cNvSpPr>
          <a:spLocks/>
        </xdr:cNvSpPr>
      </xdr:nvSpPr>
      <xdr:spPr>
        <a:xfrm>
          <a:off x="1543050" y="5524500"/>
          <a:ext cx="6467475" cy="6762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Stuart J. Kerry - Chair, IEEE 802.11 WLANs Working Group stuart.kerry@philips.com</a:t>
          </a:r>
        </a:p>
      </xdr:txBody>
    </xdr:sp>
    <xdr:clientData/>
  </xdr:twoCellAnchor>
  <xdr:twoCellAnchor editAs="oneCell">
    <xdr:from>
      <xdr:col>10</xdr:col>
      <xdr:colOff>247650</xdr:colOff>
      <xdr:row>19</xdr:row>
      <xdr:rowOff>104775</xdr:rowOff>
    </xdr:from>
    <xdr:to>
      <xdr:col>11</xdr:col>
      <xdr:colOff>285750</xdr:colOff>
      <xdr:row>22</xdr:row>
      <xdr:rowOff>95250</xdr:rowOff>
    </xdr:to>
    <xdr:pic>
      <xdr:nvPicPr>
        <xdr:cNvPr id="9" name="Picture 50"/>
        <xdr:cNvPicPr preferRelativeResize="1">
          <a:picLocks noChangeAspect="1"/>
        </xdr:cNvPicPr>
      </xdr:nvPicPr>
      <xdr:blipFill>
        <a:blip r:embed="rId2"/>
        <a:stretch>
          <a:fillRect/>
        </a:stretch>
      </xdr:blipFill>
      <xdr:spPr>
        <a:xfrm>
          <a:off x="5886450" y="3200400"/>
          <a:ext cx="6477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114300</xdr:colOff>
      <xdr:row>11</xdr:row>
      <xdr:rowOff>47625</xdr:rowOff>
    </xdr:from>
    <xdr:to>
      <xdr:col>12</xdr:col>
      <xdr:colOff>590550</xdr:colOff>
      <xdr:row>33</xdr:row>
      <xdr:rowOff>133350</xdr:rowOff>
    </xdr:to>
    <xdr:pic>
      <xdr:nvPicPr>
        <xdr:cNvPr id="1" name="Picture 21"/>
        <xdr:cNvPicPr preferRelativeResize="1">
          <a:picLocks noChangeAspect="1"/>
        </xdr:cNvPicPr>
      </xdr:nvPicPr>
      <xdr:blipFill>
        <a:blip r:embed="rId1"/>
        <a:stretch>
          <a:fillRect/>
        </a:stretch>
      </xdr:blipFill>
      <xdr:spPr>
        <a:xfrm>
          <a:off x="2095500" y="1838325"/>
          <a:ext cx="5353050" cy="3648075"/>
        </a:xfrm>
        <a:prstGeom prst="rect">
          <a:avLst/>
        </a:prstGeom>
        <a:noFill/>
        <a:ln w="9525" cmpd="sng">
          <a:noFill/>
        </a:ln>
      </xdr:spPr>
    </xdr:pic>
    <xdr:clientData/>
  </xdr:twoCellAnchor>
  <xdr:twoCellAnchor>
    <xdr:from>
      <xdr:col>2</xdr:col>
      <xdr:colOff>76200</xdr:colOff>
      <xdr:row>33</xdr:row>
      <xdr:rowOff>95250</xdr:rowOff>
    </xdr:from>
    <xdr:to>
      <xdr:col>5</xdr:col>
      <xdr:colOff>152400</xdr:colOff>
      <xdr:row>36</xdr:row>
      <xdr:rowOff>66675</xdr:rowOff>
    </xdr:to>
    <xdr:sp>
      <xdr:nvSpPr>
        <xdr:cNvPr id="2" name="AutoShape 2"/>
        <xdr:cNvSpPr>
          <a:spLocks/>
        </xdr:cNvSpPr>
      </xdr:nvSpPr>
      <xdr:spPr>
        <a:xfrm>
          <a:off x="809625" y="5448300"/>
          <a:ext cx="19335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3" name="AutoShape 3"/>
        <xdr:cNvSpPr>
          <a:spLocks/>
        </xdr:cNvSpPr>
      </xdr:nvSpPr>
      <xdr:spPr>
        <a:xfrm>
          <a:off x="3276600" y="544830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571500</xdr:colOff>
      <xdr:row>33</xdr:row>
      <xdr:rowOff>142875</xdr:rowOff>
    </xdr:from>
    <xdr:to>
      <xdr:col>12</xdr:col>
      <xdr:colOff>104775</xdr:colOff>
      <xdr:row>35</xdr:row>
      <xdr:rowOff>142875</xdr:rowOff>
    </xdr:to>
    <xdr:sp>
      <xdr:nvSpPr>
        <xdr:cNvPr id="4" name="AutoShape 5"/>
        <xdr:cNvSpPr>
          <a:spLocks/>
        </xdr:cNvSpPr>
      </xdr:nvSpPr>
      <xdr:spPr>
        <a:xfrm>
          <a:off x="2552700" y="5495925"/>
          <a:ext cx="4410075" cy="323850"/>
        </a:xfrm>
        <a:prstGeom prst="rect"/>
        <a:noFill/>
      </xdr:spPr>
      <xdr:txBody>
        <a:bodyPr fromWordArt="1" wrap="none" lIns="91440" tIns="45720" rIns="91440" bIns="45720">
          <a:prstTxWarp prst="textPlain"/>
        </a:bodyPr>
        <a:p>
          <a:pPr algn="ctr"/>
          <a:r>
            <a:rPr sz="20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March 11th-16th, 2003, DFW, Dallas, TX, USA</a:t>
          </a:r>
        </a:p>
      </xdr:txBody>
    </xdr:sp>
    <xdr:clientData/>
  </xdr:twoCellAnchor>
  <xdr:twoCellAnchor>
    <xdr:from>
      <xdr:col>2</xdr:col>
      <xdr:colOff>133350</xdr:colOff>
      <xdr:row>2</xdr:row>
      <xdr:rowOff>66675</xdr:rowOff>
    </xdr:from>
    <xdr:to>
      <xdr:col>14</xdr:col>
      <xdr:colOff>590550</xdr:colOff>
      <xdr:row>5</xdr:row>
      <xdr:rowOff>28575</xdr:rowOff>
    </xdr:to>
    <xdr:sp>
      <xdr:nvSpPr>
        <xdr:cNvPr id="5" name="AutoShape 6"/>
        <xdr:cNvSpPr>
          <a:spLocks/>
        </xdr:cNvSpPr>
      </xdr:nvSpPr>
      <xdr:spPr>
        <a:xfrm>
          <a:off x="866775" y="276225"/>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1st Joint Opening Plenary Session of the</a:t>
          </a:r>
        </a:p>
      </xdr:txBody>
    </xdr:sp>
    <xdr:clientData/>
  </xdr:twoCellAnchor>
  <xdr:twoCellAnchor>
    <xdr:from>
      <xdr:col>4</xdr:col>
      <xdr:colOff>9525</xdr:colOff>
      <xdr:row>6</xdr:row>
      <xdr:rowOff>9525</xdr:rowOff>
    </xdr:from>
    <xdr:to>
      <xdr:col>13</xdr:col>
      <xdr:colOff>95250</xdr:colOff>
      <xdr:row>10</xdr:row>
      <xdr:rowOff>57150</xdr:rowOff>
    </xdr:to>
    <xdr:sp>
      <xdr:nvSpPr>
        <xdr:cNvPr id="6" name="AutoShape 8"/>
        <xdr:cNvSpPr>
          <a:spLocks/>
        </xdr:cNvSpPr>
      </xdr:nvSpPr>
      <xdr:spPr>
        <a:xfrm>
          <a:off x="1990725" y="923925"/>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36</xdr:row>
      <xdr:rowOff>95250</xdr:rowOff>
    </xdr:from>
    <xdr:to>
      <xdr:col>13</xdr:col>
      <xdr:colOff>542925</xdr:colOff>
      <xdr:row>37</xdr:row>
      <xdr:rowOff>57150</xdr:rowOff>
    </xdr:to>
    <xdr:sp>
      <xdr:nvSpPr>
        <xdr:cNvPr id="7" name="AutoShape 10"/>
        <xdr:cNvSpPr>
          <a:spLocks/>
        </xdr:cNvSpPr>
      </xdr:nvSpPr>
      <xdr:spPr>
        <a:xfrm>
          <a:off x="1428750" y="5934075"/>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editAs="oneCell">
    <xdr:from>
      <xdr:col>11</xdr:col>
      <xdr:colOff>57150</xdr:colOff>
      <xdr:row>22</xdr:row>
      <xdr:rowOff>66675</xdr:rowOff>
    </xdr:from>
    <xdr:to>
      <xdr:col>12</xdr:col>
      <xdr:colOff>104775</xdr:colOff>
      <xdr:row>25</xdr:row>
      <xdr:rowOff>66675</xdr:rowOff>
    </xdr:to>
    <xdr:pic>
      <xdr:nvPicPr>
        <xdr:cNvPr id="8" name="Picture 11"/>
        <xdr:cNvPicPr preferRelativeResize="1">
          <a:picLocks noChangeAspect="1"/>
        </xdr:cNvPicPr>
      </xdr:nvPicPr>
      <xdr:blipFill>
        <a:blip r:embed="rId2"/>
        <a:stretch>
          <a:fillRect/>
        </a:stretch>
      </xdr:blipFill>
      <xdr:spPr>
        <a:xfrm>
          <a:off x="6305550" y="3638550"/>
          <a:ext cx="657225" cy="485775"/>
        </a:xfrm>
        <a:prstGeom prst="rect">
          <a:avLst/>
        </a:prstGeom>
        <a:noFill/>
        <a:ln w="9525" cmpd="sng">
          <a:noFill/>
        </a:ln>
      </xdr:spPr>
    </xdr:pic>
    <xdr:clientData/>
  </xdr:twoCellAnchor>
  <xdr:twoCellAnchor>
    <xdr:from>
      <xdr:col>7</xdr:col>
      <xdr:colOff>47625</xdr:colOff>
      <xdr:row>16</xdr:row>
      <xdr:rowOff>76200</xdr:rowOff>
    </xdr:from>
    <xdr:to>
      <xdr:col>8</xdr:col>
      <xdr:colOff>504825</xdr:colOff>
      <xdr:row>28</xdr:row>
      <xdr:rowOff>114300</xdr:rowOff>
    </xdr:to>
    <xdr:sp>
      <xdr:nvSpPr>
        <xdr:cNvPr id="9" name="AutoShape 113"/>
        <xdr:cNvSpPr>
          <a:spLocks/>
        </xdr:cNvSpPr>
      </xdr:nvSpPr>
      <xdr:spPr>
        <a:xfrm>
          <a:off x="3857625" y="2676525"/>
          <a:ext cx="1066800" cy="1981200"/>
        </a:xfrm>
        <a:prstGeom prst="rect"/>
        <a:noFill/>
      </xdr:spPr>
      <xdr:txBody>
        <a:bodyPr fromWordArt="1" wrap="none">
          <a:prstTxWarp prst="textPlain">
            <a:avLst>
              <a:gd name="adj" fmla="val 50000"/>
            </a:avLst>
          </a:prstTxWarp>
        </a:bodyPr>
        <a:p>
          <a:pPr algn="l"/>
          <a:r>
            <a:rPr sz="3600" kern="10" spc="720">
              <a:ln w="9525" cmpd="sng">
                <a:noFill/>
              </a:ln>
              <a:gradFill rotWithShape="1">
                <a:gsLst>
                  <a:gs pos="0">
                    <a:srgbClr val="D1C39F"/>
                  </a:gs>
                  <a:gs pos="35001">
                    <a:srgbClr val="F0EBD5"/>
                  </a:gs>
                  <a:gs pos="100000">
                    <a:srgbClr val="FFEFD1"/>
                  </a:gs>
                </a:gsLst>
                <a:path path="rect">
                  <a:fillToRect l="50000" t="50000" r="50000" b="50000"/>
                </a:path>
              </a:gradFill>
              <a:effectLst>
                <a:outerShdw dist="45790" dir="3378595" algn="ctr">
                  <a:srgbClr val="4D4D4D">
                    <a:alpha val="80000"/>
                  </a:srgbClr>
                </a:outerShdw>
              </a:effectLst>
              <a:latin typeface="Arial Black"/>
              <a:cs typeface="Arial Black"/>
            </a:rPr>
            <a:t>- 11 WLAN
- 15 WPAN
- 16 BWA
- 18 R-REG
- 19 COEX
- 20 MBWA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65722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34</xdr:row>
      <xdr:rowOff>114300</xdr:rowOff>
    </xdr:to>
    <xdr:sp>
      <xdr:nvSpPr>
        <xdr:cNvPr id="2" name="AutoShape 2"/>
        <xdr:cNvSpPr>
          <a:spLocks/>
        </xdr:cNvSpPr>
      </xdr:nvSpPr>
      <xdr:spPr>
        <a:xfrm>
          <a:off x="657225" y="676275"/>
          <a:ext cx="8210550" cy="494347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802.11 meeting is specifically prohibited. Still photography is only permitted by a public request and permission of the meeting membership via the WG Chair, and is not for commercial purposes.</a:t>
          </a:r>
        </a:p>
      </xdr:txBody>
    </xdr:sp>
    <xdr:clientData/>
  </xdr:twoCellAnchor>
  <xdr:twoCellAnchor>
    <xdr:from>
      <xdr:col>9</xdr:col>
      <xdr:colOff>342900</xdr:colOff>
      <xdr:row>4</xdr:row>
      <xdr:rowOff>133350</xdr:rowOff>
    </xdr:from>
    <xdr:to>
      <xdr:col>13</xdr:col>
      <xdr:colOff>190500</xdr:colOff>
      <xdr:row>18</xdr:row>
      <xdr:rowOff>133350</xdr:rowOff>
    </xdr:to>
    <xdr:pic>
      <xdr:nvPicPr>
        <xdr:cNvPr id="3" name="Picture 4"/>
        <xdr:cNvPicPr preferRelativeResize="1">
          <a:picLocks noChangeAspect="1"/>
        </xdr:cNvPicPr>
      </xdr:nvPicPr>
      <xdr:blipFill>
        <a:blip r:embed="rId1"/>
        <a:stretch>
          <a:fillRect/>
        </a:stretch>
      </xdr:blipFill>
      <xdr:spPr>
        <a:xfrm>
          <a:off x="5400675" y="781050"/>
          <a:ext cx="2286000" cy="2266950"/>
        </a:xfrm>
        <a:prstGeom prst="rect">
          <a:avLst/>
        </a:prstGeom>
        <a:noFill/>
        <a:ln w="9525" cmpd="sng">
          <a:noFill/>
        </a:ln>
      </xdr:spPr>
    </xdr:pic>
    <xdr:clientData/>
  </xdr:twoCellAnchor>
  <xdr:twoCellAnchor>
    <xdr:from>
      <xdr:col>2</xdr:col>
      <xdr:colOff>371475</xdr:colOff>
      <xdr:row>7</xdr:row>
      <xdr:rowOff>38100</xdr:rowOff>
    </xdr:from>
    <xdr:to>
      <xdr:col>5</xdr:col>
      <xdr:colOff>66675</xdr:colOff>
      <xdr:row>20</xdr:row>
      <xdr:rowOff>19050</xdr:rowOff>
    </xdr:to>
    <xdr:pic>
      <xdr:nvPicPr>
        <xdr:cNvPr id="4" name="Picture 3"/>
        <xdr:cNvPicPr preferRelativeResize="1">
          <a:picLocks noChangeAspect="1"/>
        </xdr:cNvPicPr>
      </xdr:nvPicPr>
      <xdr:blipFill>
        <a:blip r:embed="rId2"/>
        <a:stretch>
          <a:fillRect/>
        </a:stretch>
      </xdr:blipFill>
      <xdr:spPr>
        <a:xfrm>
          <a:off x="1162050" y="1171575"/>
          <a:ext cx="1524000" cy="2085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419100</xdr:colOff>
      <xdr:row>34</xdr:row>
      <xdr:rowOff>47625</xdr:rowOff>
    </xdr:from>
    <xdr:ext cx="1990725" cy="1428750"/>
    <xdr:sp>
      <xdr:nvSpPr>
        <xdr:cNvPr id="1" name="AutoShape 12"/>
        <xdr:cNvSpPr>
          <a:spLocks/>
        </xdr:cNvSpPr>
      </xdr:nvSpPr>
      <xdr:spPr>
        <a:xfrm>
          <a:off x="7124700" y="5448300"/>
          <a:ext cx="1990725" cy="1428750"/>
        </a:xfrm>
        <a:prstGeom prst="rect">
          <a:avLst/>
        </a:prstGeom>
        <a:noFill/>
        <a:ln w="9525" cmpd="sng">
          <a:noFill/>
        </a:ln>
      </xdr:spPr>
      <xdr:txBody>
        <a:bodyPr vertOverflow="clip" wrap="square" lIns="91440" tIns="45720" rIns="91440" bIns="45720"/>
        <a:p>
          <a:pPr algn="r">
            <a:defRPr/>
          </a:pPr>
          <a:r>
            <a:rPr lang="en-US" cap="none" sz="2800" b="0" i="0" u="none" baseline="0">
              <a:solidFill>
                <a:srgbClr val="008080"/>
              </a:solidFill>
              <a:latin typeface="Arial"/>
              <a:ea typeface="Arial"/>
              <a:cs typeface="Arial"/>
            </a:rPr>
            <a:t>PHY Activities</a:t>
          </a:r>
        </a:p>
      </xdr:txBody>
    </xdr:sp>
    <xdr:clientData/>
  </xdr:oneCellAnchor>
  <xdr:oneCellAnchor>
    <xdr:from>
      <xdr:col>11</xdr:col>
      <xdr:colOff>419100</xdr:colOff>
      <xdr:row>0</xdr:row>
      <xdr:rowOff>0</xdr:rowOff>
    </xdr:from>
    <xdr:ext cx="1990725" cy="1428750"/>
    <xdr:sp>
      <xdr:nvSpPr>
        <xdr:cNvPr id="2" name="AutoShape 17"/>
        <xdr:cNvSpPr>
          <a:spLocks/>
        </xdr:cNvSpPr>
      </xdr:nvSpPr>
      <xdr:spPr>
        <a:xfrm>
          <a:off x="7124700" y="0"/>
          <a:ext cx="1990725" cy="1428750"/>
        </a:xfrm>
        <a:prstGeom prst="rect">
          <a:avLst/>
        </a:prstGeom>
        <a:noFill/>
        <a:ln w="9525" cmpd="sng">
          <a:noFill/>
        </a:ln>
      </xdr:spPr>
      <xdr:txBody>
        <a:bodyPr vertOverflow="clip" wrap="square" lIns="91440" tIns="45720" rIns="91440" bIns="45720"/>
        <a:p>
          <a:pPr algn="r">
            <a:defRPr/>
          </a:pPr>
          <a:r>
            <a:rPr lang="en-US" cap="none" sz="2800" b="0" i="0" u="none" baseline="0">
              <a:solidFill>
                <a:srgbClr val="008080"/>
              </a:solidFill>
              <a:latin typeface="Arial"/>
              <a:ea typeface="Arial"/>
              <a:cs typeface="Arial"/>
            </a:rPr>
            <a:t>MAC &amp; Other Activities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0</xdr:row>
      <xdr:rowOff>66675</xdr:rowOff>
    </xdr:from>
    <xdr:to>
      <xdr:col>12</xdr:col>
      <xdr:colOff>104775</xdr:colOff>
      <xdr:row>35</xdr:row>
      <xdr:rowOff>123825</xdr:rowOff>
    </xdr:to>
    <xdr:pic>
      <xdr:nvPicPr>
        <xdr:cNvPr id="1" name="Picture 5"/>
        <xdr:cNvPicPr preferRelativeResize="1">
          <a:picLocks noChangeAspect="1"/>
        </xdr:cNvPicPr>
      </xdr:nvPicPr>
      <xdr:blipFill>
        <a:blip r:embed="rId1"/>
        <a:stretch>
          <a:fillRect/>
        </a:stretch>
      </xdr:blipFill>
      <xdr:spPr>
        <a:xfrm>
          <a:off x="1990725" y="66675"/>
          <a:ext cx="5429250" cy="5724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15</xdr:row>
      <xdr:rowOff>9525</xdr:rowOff>
    </xdr:from>
    <xdr:to>
      <xdr:col>4</xdr:col>
      <xdr:colOff>704850</xdr:colOff>
      <xdr:row>22</xdr:row>
      <xdr:rowOff>9525</xdr:rowOff>
    </xdr:to>
    <xdr:sp>
      <xdr:nvSpPr>
        <xdr:cNvPr id="1" name="Line 1"/>
        <xdr:cNvSpPr>
          <a:spLocks/>
        </xdr:cNvSpPr>
      </xdr:nvSpPr>
      <xdr:spPr>
        <a:xfrm>
          <a:off x="5248275" y="568642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59</xdr:row>
      <xdr:rowOff>0</xdr:rowOff>
    </xdr:from>
    <xdr:to>
      <xdr:col>7</xdr:col>
      <xdr:colOff>0</xdr:colOff>
      <xdr:row>60</xdr:row>
      <xdr:rowOff>0</xdr:rowOff>
    </xdr:to>
    <xdr:sp>
      <xdr:nvSpPr>
        <xdr:cNvPr id="1" name="Rectangle 1"/>
        <xdr:cNvSpPr>
          <a:spLocks/>
        </xdr:cNvSpPr>
      </xdr:nvSpPr>
      <xdr:spPr>
        <a:xfrm>
          <a:off x="8886825" y="14582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90</xdr:row>
      <xdr:rowOff>0</xdr:rowOff>
    </xdr:from>
    <xdr:to>
      <xdr:col>20</xdr:col>
      <xdr:colOff>952500</xdr:colOff>
      <xdr:row>202</xdr:row>
      <xdr:rowOff>123825</xdr:rowOff>
    </xdr:to>
    <xdr:graphicFrame>
      <xdr:nvGraphicFramePr>
        <xdr:cNvPr id="2" name="Chart 2"/>
        <xdr:cNvGraphicFramePr/>
      </xdr:nvGraphicFramePr>
      <xdr:xfrm>
        <a:off x="2724150" y="23974425"/>
        <a:ext cx="22717125"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86</xdr:row>
      <xdr:rowOff>0</xdr:rowOff>
    </xdr:from>
    <xdr:to>
      <xdr:col>7</xdr:col>
      <xdr:colOff>0</xdr:colOff>
      <xdr:row>88</xdr:row>
      <xdr:rowOff>0</xdr:rowOff>
    </xdr:to>
    <xdr:sp>
      <xdr:nvSpPr>
        <xdr:cNvPr id="3" name="Rectangle 3"/>
        <xdr:cNvSpPr>
          <a:spLocks/>
        </xdr:cNvSpPr>
      </xdr:nvSpPr>
      <xdr:spPr>
        <a:xfrm>
          <a:off x="8886825" y="22679025"/>
          <a:ext cx="11144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2762250</xdr:colOff>
      <xdr:row>37</xdr:row>
      <xdr:rowOff>371475</xdr:rowOff>
    </xdr:from>
    <xdr:to>
      <xdr:col>11</xdr:col>
      <xdr:colOff>0</xdr:colOff>
      <xdr:row>63</xdr:row>
      <xdr:rowOff>0</xdr:rowOff>
    </xdr:to>
    <xdr:sp>
      <xdr:nvSpPr>
        <xdr:cNvPr id="4" name="Line 4"/>
        <xdr:cNvSpPr>
          <a:spLocks/>
        </xdr:cNvSpPr>
      </xdr:nvSpPr>
      <xdr:spPr>
        <a:xfrm flipV="1">
          <a:off x="5486400" y="14563725"/>
          <a:ext cx="8972550" cy="1905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1076325</xdr:colOff>
      <xdr:row>10</xdr:row>
      <xdr:rowOff>28575</xdr:rowOff>
    </xdr:from>
    <xdr:to>
      <xdr:col>23</xdr:col>
      <xdr:colOff>38100</xdr:colOff>
      <xdr:row>10</xdr:row>
      <xdr:rowOff>38100</xdr:rowOff>
    </xdr:to>
    <xdr:sp>
      <xdr:nvSpPr>
        <xdr:cNvPr id="5" name="Line 5"/>
        <xdr:cNvSpPr>
          <a:spLocks/>
        </xdr:cNvSpPr>
      </xdr:nvSpPr>
      <xdr:spPr>
        <a:xfrm>
          <a:off x="9963150" y="3943350"/>
          <a:ext cx="179070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1057275</xdr:colOff>
      <xdr:row>18</xdr:row>
      <xdr:rowOff>333375</xdr:rowOff>
    </xdr:from>
    <xdr:to>
      <xdr:col>22</xdr:col>
      <xdr:colOff>1095375</xdr:colOff>
      <xdr:row>18</xdr:row>
      <xdr:rowOff>333375</xdr:rowOff>
    </xdr:to>
    <xdr:sp>
      <xdr:nvSpPr>
        <xdr:cNvPr id="6" name="Line 6"/>
        <xdr:cNvSpPr>
          <a:spLocks/>
        </xdr:cNvSpPr>
      </xdr:nvSpPr>
      <xdr:spPr>
        <a:xfrm>
          <a:off x="23317200" y="7296150"/>
          <a:ext cx="449580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7" name="Line 7"/>
        <xdr:cNvSpPr>
          <a:spLocks/>
        </xdr:cNvSpPr>
      </xdr:nvSpPr>
      <xdr:spPr>
        <a:xfrm>
          <a:off x="27832050"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19</xdr:row>
      <xdr:rowOff>0</xdr:rowOff>
    </xdr:from>
    <xdr:to>
      <xdr:col>19</xdr:col>
      <xdr:colOff>0</xdr:colOff>
      <xdr:row>37</xdr:row>
      <xdr:rowOff>381000</xdr:rowOff>
    </xdr:to>
    <xdr:sp>
      <xdr:nvSpPr>
        <xdr:cNvPr id="8" name="Line 8"/>
        <xdr:cNvSpPr>
          <a:spLocks/>
        </xdr:cNvSpPr>
      </xdr:nvSpPr>
      <xdr:spPr>
        <a:xfrm>
          <a:off x="23374350" y="7343775"/>
          <a:ext cx="0" cy="7229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2790825</xdr:colOff>
      <xdr:row>20</xdr:row>
      <xdr:rowOff>342900</xdr:rowOff>
    </xdr:from>
    <xdr:to>
      <xdr:col>3</xdr:col>
      <xdr:colOff>0</xdr:colOff>
      <xdr:row>37</xdr:row>
      <xdr:rowOff>381000</xdr:rowOff>
    </xdr:to>
    <xdr:sp>
      <xdr:nvSpPr>
        <xdr:cNvPr id="9" name="Line 9"/>
        <xdr:cNvSpPr>
          <a:spLocks/>
        </xdr:cNvSpPr>
      </xdr:nvSpPr>
      <xdr:spPr>
        <a:xfrm flipV="1">
          <a:off x="5514975"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314325</xdr:colOff>
      <xdr:row>32</xdr:row>
      <xdr:rowOff>342900</xdr:rowOff>
    </xdr:from>
    <xdr:to>
      <xdr:col>22</xdr:col>
      <xdr:colOff>0</xdr:colOff>
      <xdr:row>36</xdr:row>
      <xdr:rowOff>0</xdr:rowOff>
    </xdr:to>
    <xdr:sp>
      <xdr:nvSpPr>
        <xdr:cNvPr id="10" name="AutoShape 10"/>
        <xdr:cNvSpPr>
          <a:spLocks/>
        </xdr:cNvSpPr>
      </xdr:nvSpPr>
      <xdr:spPr>
        <a:xfrm>
          <a:off x="24803100" y="12639675"/>
          <a:ext cx="1914525" cy="11715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latin typeface="Arial"/>
              <a:ea typeface="Arial"/>
              <a:cs typeface="Arial"/>
            </a:rPr>
            <a:t>Session Hour
Limits</a:t>
          </a:r>
        </a:p>
      </xdr:txBody>
    </xdr:sp>
    <xdr:clientData/>
  </xdr:twoCellAnchor>
  <xdr:twoCellAnchor>
    <xdr:from>
      <xdr:col>2</xdr:col>
      <xdr:colOff>2781300</xdr:colOff>
      <xdr:row>10</xdr:row>
      <xdr:rowOff>28575</xdr:rowOff>
    </xdr:from>
    <xdr:to>
      <xdr:col>6</xdr:col>
      <xdr:colOff>1104900</xdr:colOff>
      <xdr:row>10</xdr:row>
      <xdr:rowOff>28575</xdr:rowOff>
    </xdr:to>
    <xdr:sp>
      <xdr:nvSpPr>
        <xdr:cNvPr id="11" name="Line 11"/>
        <xdr:cNvSpPr>
          <a:spLocks/>
        </xdr:cNvSpPr>
      </xdr:nvSpPr>
      <xdr:spPr>
        <a:xfrm>
          <a:off x="5505450" y="3943350"/>
          <a:ext cx="44862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57150</xdr:rowOff>
    </xdr:from>
    <xdr:to>
      <xdr:col>3</xdr:col>
      <xdr:colOff>0</xdr:colOff>
      <xdr:row>21</xdr:row>
      <xdr:rowOff>47625</xdr:rowOff>
    </xdr:to>
    <xdr:sp>
      <xdr:nvSpPr>
        <xdr:cNvPr id="12" name="Line 12"/>
        <xdr:cNvSpPr>
          <a:spLocks/>
        </xdr:cNvSpPr>
      </xdr:nvSpPr>
      <xdr:spPr>
        <a:xfrm>
          <a:off x="5543550" y="397192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1095375</xdr:colOff>
      <xdr:row>31</xdr:row>
      <xdr:rowOff>0</xdr:rowOff>
    </xdr:from>
    <xdr:to>
      <xdr:col>15</xdr:col>
      <xdr:colOff>9525</xdr:colOff>
      <xdr:row>31</xdr:row>
      <xdr:rowOff>0</xdr:rowOff>
    </xdr:to>
    <xdr:sp>
      <xdr:nvSpPr>
        <xdr:cNvPr id="13" name="Line 15"/>
        <xdr:cNvSpPr>
          <a:spLocks/>
        </xdr:cNvSpPr>
      </xdr:nvSpPr>
      <xdr:spPr>
        <a:xfrm>
          <a:off x="14439900" y="11915775"/>
          <a:ext cx="44862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37</xdr:row>
      <xdr:rowOff>371475</xdr:rowOff>
    </xdr:from>
    <xdr:to>
      <xdr:col>19</xdr:col>
      <xdr:colOff>38100</xdr:colOff>
      <xdr:row>37</xdr:row>
      <xdr:rowOff>371475</xdr:rowOff>
    </xdr:to>
    <xdr:sp>
      <xdr:nvSpPr>
        <xdr:cNvPr id="14" name="Line 17"/>
        <xdr:cNvSpPr>
          <a:spLocks/>
        </xdr:cNvSpPr>
      </xdr:nvSpPr>
      <xdr:spPr>
        <a:xfrm>
          <a:off x="18926175" y="14563725"/>
          <a:ext cx="44862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1095375</xdr:colOff>
      <xdr:row>30</xdr:row>
      <xdr:rowOff>352425</xdr:rowOff>
    </xdr:from>
    <xdr:to>
      <xdr:col>10</xdr:col>
      <xdr:colOff>1104900</xdr:colOff>
      <xdr:row>37</xdr:row>
      <xdr:rowOff>381000</xdr:rowOff>
    </xdr:to>
    <xdr:sp>
      <xdr:nvSpPr>
        <xdr:cNvPr id="15" name="Line 19"/>
        <xdr:cNvSpPr>
          <a:spLocks/>
        </xdr:cNvSpPr>
      </xdr:nvSpPr>
      <xdr:spPr>
        <a:xfrm>
          <a:off x="14439900" y="11887200"/>
          <a:ext cx="9525" cy="268605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1095375</xdr:colOff>
      <xdr:row>30</xdr:row>
      <xdr:rowOff>342900</xdr:rowOff>
    </xdr:from>
    <xdr:to>
      <xdr:col>15</xdr:col>
      <xdr:colOff>9525</xdr:colOff>
      <xdr:row>63</xdr:row>
      <xdr:rowOff>19050</xdr:rowOff>
    </xdr:to>
    <xdr:sp>
      <xdr:nvSpPr>
        <xdr:cNvPr id="16" name="Line 20"/>
        <xdr:cNvSpPr>
          <a:spLocks/>
        </xdr:cNvSpPr>
      </xdr:nvSpPr>
      <xdr:spPr>
        <a:xfrm>
          <a:off x="18897600" y="11877675"/>
          <a:ext cx="28575" cy="272415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C3:P25"/>
  <sheetViews>
    <sheetView showGridLines="0" tabSelected="1" zoomScale="97" zoomScaleNormal="97" workbookViewId="0" topLeftCell="A1">
      <selection activeCell="A1" sqref="A1"/>
    </sheetView>
  </sheetViews>
  <sheetFormatPr defaultColWidth="9.140625" defaultRowHeight="12.75"/>
  <cols>
    <col min="1" max="1" width="2.7109375" style="120" customWidth="1"/>
    <col min="2" max="2" width="8.28125" style="120" customWidth="1"/>
    <col min="3" max="3" width="9.57421875" style="120" customWidth="1"/>
    <col min="4" max="14" width="9.140625" style="120" customWidth="1"/>
    <col min="15" max="15" width="9.57421875" style="120" customWidth="1"/>
    <col min="16" max="16384" width="9.140625" style="120" customWidth="1"/>
  </cols>
  <sheetData>
    <row r="1" ht="6" customHeight="1"/>
    <row r="2" ht="11.25" customHeight="1" thickBot="1"/>
    <row r="3" spans="3:16" ht="17.25" customHeight="1" thickBot="1">
      <c r="C3" s="122" t="s">
        <v>471</v>
      </c>
      <c r="O3" s="325" t="str">
        <f>$C$3</f>
        <v>INTERIM</v>
      </c>
      <c r="P3" s="115"/>
    </row>
    <row r="4" spans="3:16" ht="12.75" customHeight="1">
      <c r="C4" s="1415" t="s">
        <v>204</v>
      </c>
      <c r="O4" s="1415" t="str">
        <f>$C$4</f>
        <v>R3</v>
      </c>
      <c r="P4" s="121"/>
    </row>
    <row r="5" spans="3:15" ht="12.75" customHeight="1">
      <c r="C5" s="1416"/>
      <c r="O5" s="1416"/>
    </row>
    <row r="6" spans="3:15" ht="12.75" customHeight="1">
      <c r="C6" s="1416"/>
      <c r="O6" s="1416"/>
    </row>
    <row r="7" spans="3:15" ht="12.75" customHeight="1" thickBot="1">
      <c r="C7" s="1417"/>
      <c r="O7" s="1417"/>
    </row>
    <row r="8" ht="18" customHeight="1"/>
    <row r="9" ht="12.75"/>
    <row r="10" ht="12.75"/>
    <row r="11" ht="12.75"/>
    <row r="12" ht="12.75"/>
    <row r="13" ht="12.75"/>
    <row r="14" ht="12.75"/>
    <row r="15" ht="12.75"/>
    <row r="16" ht="12.75"/>
    <row r="17" ht="12.75">
      <c r="O17" s="1418"/>
    </row>
    <row r="18" ht="12.75">
      <c r="O18" s="1418"/>
    </row>
    <row r="19" ht="12.75">
      <c r="O19" s="1418"/>
    </row>
    <row r="20" ht="12.75"/>
    <row r="21" ht="12.75"/>
    <row r="22" ht="12.75"/>
    <row r="23" ht="12.75">
      <c r="O23" s="1418"/>
    </row>
    <row r="24" ht="12.75">
      <c r="O24" s="1418"/>
    </row>
    <row r="25" ht="12.75">
      <c r="O25" s="1418"/>
    </row>
    <row r="26" ht="12.75"/>
    <row r="27" ht="12.75"/>
    <row r="28" ht="12.75"/>
    <row r="29" ht="12.75"/>
    <row r="30" ht="12.75"/>
    <row r="31" ht="12.75"/>
    <row r="32" ht="12.75"/>
    <row r="33" ht="12.75"/>
    <row r="34" ht="12.75"/>
    <row r="35" ht="12.75"/>
  </sheetData>
  <mergeCells count="4">
    <mergeCell ref="C4:C7"/>
    <mergeCell ref="O4:O7"/>
    <mergeCell ref="O17:O19"/>
    <mergeCell ref="O23:O25"/>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tabColor indexed="43"/>
  </sheetPr>
  <dimension ref="A1:CU98"/>
  <sheetViews>
    <sheetView showGridLines="0" zoomScale="90" zoomScaleNormal="90" workbookViewId="0" topLeftCell="A71">
      <selection activeCell="B40" sqref="B40:P40"/>
    </sheetView>
  </sheetViews>
  <sheetFormatPr defaultColWidth="9.140625" defaultRowHeight="15.75" customHeight="1"/>
  <sheetData>
    <row r="1" s="530" customFormat="1" ht="15.75" customHeight="1">
      <c r="I1" s="609"/>
    </row>
    <row r="2" spans="2:16" s="571" customFormat="1" ht="15.75" customHeight="1">
      <c r="B2" s="1657" t="s">
        <v>606</v>
      </c>
      <c r="C2" s="1657"/>
      <c r="D2" s="1657"/>
      <c r="E2" s="1657"/>
      <c r="F2" s="1657"/>
      <c r="G2" s="1657"/>
      <c r="H2" s="1657"/>
      <c r="I2" s="1657"/>
      <c r="J2" s="1657"/>
      <c r="K2" s="1657"/>
      <c r="L2" s="1657"/>
      <c r="M2" s="1657"/>
      <c r="N2" s="1657"/>
      <c r="O2" s="1657"/>
      <c r="P2" s="1657"/>
    </row>
    <row r="3" spans="2:97" s="572" customFormat="1" ht="15.75" customHeight="1">
      <c r="B3" s="685" t="s">
        <v>846</v>
      </c>
      <c r="C3" s="685"/>
      <c r="D3" s="685"/>
      <c r="E3" s="685"/>
      <c r="F3" s="685"/>
      <c r="G3" s="685"/>
      <c r="H3" s="685"/>
      <c r="I3" s="685"/>
      <c r="J3" s="685"/>
      <c r="K3" s="685"/>
      <c r="L3" s="685"/>
      <c r="M3" s="685"/>
      <c r="N3" s="685"/>
      <c r="O3" s="685"/>
      <c r="P3" s="685"/>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row>
    <row r="4" spans="2:99" s="658" customFormat="1" ht="15.75">
      <c r="B4" s="659" t="s">
        <v>328</v>
      </c>
      <c r="C4" s="660" t="s">
        <v>307</v>
      </c>
      <c r="D4" s="729"/>
      <c r="E4" s="729"/>
      <c r="F4" s="729"/>
      <c r="G4" s="729"/>
      <c r="H4" s="729"/>
      <c r="I4" s="729"/>
      <c r="J4" s="729"/>
      <c r="K4" s="729"/>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row>
    <row r="5" spans="2:99" s="658" customFormat="1" ht="15.75">
      <c r="B5" s="659" t="s">
        <v>328</v>
      </c>
      <c r="C5" s="660" t="s">
        <v>156</v>
      </c>
      <c r="D5" s="729"/>
      <c r="E5" s="729"/>
      <c r="F5" s="729"/>
      <c r="G5" s="729"/>
      <c r="H5" s="729"/>
      <c r="I5" s="729"/>
      <c r="J5" s="729"/>
      <c r="K5" s="729"/>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row>
    <row r="6" spans="2:99" s="658" customFormat="1" ht="15.75">
      <c r="B6" s="659" t="s">
        <v>328</v>
      </c>
      <c r="C6" s="660" t="s">
        <v>617</v>
      </c>
      <c r="D6" s="729"/>
      <c r="E6" s="729"/>
      <c r="F6" s="729"/>
      <c r="G6" s="729"/>
      <c r="H6" s="729"/>
      <c r="I6" s="729"/>
      <c r="J6" s="729"/>
      <c r="K6" s="729"/>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8"/>
      <c r="BM6" s="738"/>
      <c r="BN6" s="738"/>
      <c r="BO6" s="738"/>
      <c r="BP6" s="738"/>
      <c r="BQ6" s="738"/>
      <c r="BR6" s="738"/>
      <c r="BS6" s="738"/>
      <c r="BT6" s="738"/>
      <c r="BU6" s="738"/>
      <c r="BV6" s="738"/>
      <c r="BW6" s="738"/>
      <c r="BX6" s="738"/>
      <c r="BY6" s="738"/>
      <c r="BZ6" s="738"/>
      <c r="CA6" s="738"/>
      <c r="CB6" s="738"/>
      <c r="CC6" s="738"/>
      <c r="CD6" s="738"/>
      <c r="CE6" s="738"/>
      <c r="CF6" s="738"/>
      <c r="CG6" s="738"/>
      <c r="CH6" s="738"/>
      <c r="CI6" s="738"/>
      <c r="CJ6" s="738"/>
      <c r="CK6" s="738"/>
      <c r="CL6" s="738"/>
      <c r="CM6" s="738"/>
      <c r="CN6" s="738"/>
      <c r="CO6" s="738"/>
      <c r="CP6" s="738"/>
      <c r="CQ6" s="738"/>
      <c r="CR6" s="738"/>
      <c r="CS6" s="738"/>
      <c r="CT6" s="738"/>
      <c r="CU6" s="738"/>
    </row>
    <row r="7" spans="2:99" s="658" customFormat="1" ht="15.75">
      <c r="B7" s="659" t="s">
        <v>328</v>
      </c>
      <c r="C7" s="660" t="s">
        <v>572</v>
      </c>
      <c r="D7" s="661"/>
      <c r="E7" s="661"/>
      <c r="F7" s="661"/>
      <c r="G7" s="661"/>
      <c r="H7" s="661"/>
      <c r="I7" s="661"/>
      <c r="J7" s="661"/>
      <c r="K7" s="661"/>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c r="BJ7" s="738"/>
      <c r="BK7" s="738"/>
      <c r="BL7" s="738"/>
      <c r="BM7" s="738"/>
      <c r="BN7" s="738"/>
      <c r="BO7" s="738"/>
      <c r="BP7" s="738"/>
      <c r="BQ7" s="738"/>
      <c r="BR7" s="738"/>
      <c r="BS7" s="738"/>
      <c r="BT7" s="738"/>
      <c r="BU7" s="738"/>
      <c r="BV7" s="738"/>
      <c r="BW7" s="738"/>
      <c r="BX7" s="738"/>
      <c r="BY7" s="738"/>
      <c r="BZ7" s="738"/>
      <c r="CA7" s="738"/>
      <c r="CB7" s="738"/>
      <c r="CC7" s="738"/>
      <c r="CD7" s="738"/>
      <c r="CE7" s="738"/>
      <c r="CF7" s="738"/>
      <c r="CG7" s="738"/>
      <c r="CH7" s="738"/>
      <c r="CI7" s="738"/>
      <c r="CJ7" s="738"/>
      <c r="CK7" s="738"/>
      <c r="CL7" s="738"/>
      <c r="CM7" s="738"/>
      <c r="CN7" s="738"/>
      <c r="CO7" s="738"/>
      <c r="CP7" s="738"/>
      <c r="CQ7" s="738"/>
      <c r="CR7" s="738"/>
      <c r="CS7" s="738"/>
      <c r="CT7" s="738"/>
      <c r="CU7" s="738"/>
    </row>
    <row r="8" spans="2:99" s="676" customFormat="1" ht="15.75" customHeight="1">
      <c r="B8" s="677"/>
      <c r="C8" s="678"/>
      <c r="D8" s="679"/>
      <c r="E8" s="679"/>
      <c r="F8" s="679"/>
      <c r="G8" s="679"/>
      <c r="H8" s="679"/>
      <c r="I8" s="679"/>
      <c r="J8" s="679"/>
      <c r="K8" s="679"/>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0"/>
      <c r="AU8" s="680"/>
      <c r="AV8" s="680"/>
      <c r="AW8" s="680"/>
      <c r="AX8" s="680"/>
      <c r="AY8" s="680"/>
      <c r="AZ8" s="680"/>
      <c r="BA8" s="680"/>
      <c r="BB8" s="680"/>
      <c r="BC8" s="680"/>
      <c r="BD8" s="680"/>
      <c r="BE8" s="680"/>
      <c r="BF8" s="680"/>
      <c r="BG8" s="680"/>
      <c r="BH8" s="680"/>
      <c r="BI8" s="680"/>
      <c r="BJ8" s="680"/>
      <c r="BK8" s="680"/>
      <c r="BL8" s="680"/>
      <c r="BM8" s="680"/>
      <c r="BN8" s="680"/>
      <c r="BO8" s="680"/>
      <c r="BP8" s="680"/>
      <c r="BQ8" s="680"/>
      <c r="BR8" s="680"/>
      <c r="BS8" s="680"/>
      <c r="BT8" s="680"/>
      <c r="BU8" s="680"/>
      <c r="BV8" s="680"/>
      <c r="BW8" s="680"/>
      <c r="BX8" s="680"/>
      <c r="BY8" s="680"/>
      <c r="BZ8" s="680"/>
      <c r="CA8" s="680"/>
      <c r="CB8" s="680"/>
      <c r="CC8" s="680"/>
      <c r="CD8" s="680"/>
      <c r="CE8" s="680"/>
      <c r="CF8" s="680"/>
      <c r="CG8" s="680"/>
      <c r="CH8" s="680"/>
      <c r="CI8" s="680"/>
      <c r="CJ8" s="680"/>
      <c r="CK8" s="680"/>
      <c r="CL8" s="680"/>
      <c r="CM8" s="680"/>
      <c r="CN8" s="680"/>
      <c r="CO8" s="680"/>
      <c r="CP8" s="680"/>
      <c r="CQ8" s="680"/>
      <c r="CR8" s="680"/>
      <c r="CS8" s="680"/>
      <c r="CT8" s="680"/>
      <c r="CU8" s="680"/>
    </row>
    <row r="9" s="568" customFormat="1" ht="15.75" customHeight="1">
      <c r="I9" s="569"/>
    </row>
    <row r="10" spans="2:16" s="570" customFormat="1" ht="15.75" customHeight="1">
      <c r="B10" s="1658" t="s">
        <v>602</v>
      </c>
      <c r="C10" s="1658"/>
      <c r="D10" s="1658"/>
      <c r="E10" s="1658"/>
      <c r="F10" s="1658"/>
      <c r="G10" s="1658"/>
      <c r="H10" s="1658"/>
      <c r="I10" s="1658"/>
      <c r="J10" s="1658"/>
      <c r="K10" s="1658"/>
      <c r="L10" s="1658"/>
      <c r="M10" s="1658"/>
      <c r="N10" s="1658"/>
      <c r="O10" s="1658"/>
      <c r="P10" s="1658"/>
    </row>
    <row r="11" spans="2:16" s="510" customFormat="1" ht="15.75" customHeight="1">
      <c r="B11" s="1644" t="s">
        <v>826</v>
      </c>
      <c r="C11" s="1644"/>
      <c r="D11" s="1644"/>
      <c r="E11" s="1644"/>
      <c r="F11" s="1644"/>
      <c r="G11" s="1644"/>
      <c r="H11" s="1644"/>
      <c r="I11" s="1644"/>
      <c r="J11" s="1644"/>
      <c r="K11" s="1644"/>
      <c r="L11" s="1644"/>
      <c r="M11" s="1644"/>
      <c r="N11" s="1644"/>
      <c r="O11" s="1644"/>
      <c r="P11" s="1644"/>
    </row>
    <row r="12" spans="2:97" s="572" customFormat="1" ht="15.75" customHeight="1">
      <c r="B12" s="1645" t="s">
        <v>603</v>
      </c>
      <c r="C12" s="1645"/>
      <c r="D12" s="1645"/>
      <c r="E12" s="1645"/>
      <c r="F12" s="1645"/>
      <c r="G12" s="1645"/>
      <c r="H12" s="1645"/>
      <c r="I12" s="1645"/>
      <c r="J12" s="1645"/>
      <c r="K12" s="1645"/>
      <c r="L12" s="1645"/>
      <c r="M12" s="1645"/>
      <c r="N12" s="1645"/>
      <c r="O12" s="1645"/>
      <c r="P12" s="1645"/>
      <c r="Q12" s="573"/>
      <c r="R12" s="573"/>
      <c r="S12" s="573"/>
      <c r="T12" s="573"/>
      <c r="U12" s="573"/>
      <c r="V12" s="573"/>
      <c r="W12" s="573"/>
      <c r="X12" s="573"/>
      <c r="Y12" s="573"/>
      <c r="Z12" s="573"/>
      <c r="AA12" s="573"/>
      <c r="AB12" s="573"/>
      <c r="AC12" s="573"/>
      <c r="AD12" s="573"/>
      <c r="AE12" s="573"/>
      <c r="AF12" s="573"/>
      <c r="AG12" s="573"/>
      <c r="AH12" s="573"/>
      <c r="AI12" s="573"/>
      <c r="AJ12" s="573"/>
      <c r="AK12" s="573"/>
      <c r="AL12" s="573"/>
      <c r="AM12" s="573"/>
      <c r="AN12" s="573"/>
      <c r="AO12" s="573"/>
      <c r="AP12" s="573"/>
      <c r="AQ12" s="573"/>
      <c r="AR12" s="573"/>
      <c r="AS12" s="573"/>
      <c r="AT12" s="573"/>
      <c r="AU12" s="573"/>
      <c r="AV12" s="573"/>
      <c r="AW12" s="573"/>
      <c r="AX12" s="573"/>
      <c r="AY12" s="573"/>
      <c r="AZ12" s="573"/>
      <c r="BA12" s="573"/>
      <c r="BB12" s="573"/>
      <c r="BC12" s="573"/>
      <c r="BD12" s="573"/>
      <c r="BE12" s="573"/>
      <c r="BF12" s="573"/>
      <c r="BG12" s="573"/>
      <c r="BH12" s="573"/>
      <c r="BI12" s="573"/>
      <c r="BJ12" s="573"/>
      <c r="BK12" s="573"/>
      <c r="BL12" s="573"/>
      <c r="BM12" s="573"/>
      <c r="BN12" s="573"/>
      <c r="BO12" s="573"/>
      <c r="BP12" s="573"/>
      <c r="BQ12" s="573"/>
      <c r="BR12" s="573"/>
      <c r="BS12" s="573"/>
      <c r="BT12" s="573"/>
      <c r="BU12" s="573"/>
      <c r="BV12" s="573"/>
      <c r="BW12" s="573"/>
      <c r="BX12" s="573"/>
      <c r="BY12" s="573"/>
      <c r="BZ12" s="573"/>
      <c r="CA12" s="573"/>
      <c r="CB12" s="573"/>
      <c r="CC12" s="573"/>
      <c r="CD12" s="573"/>
      <c r="CE12" s="573"/>
      <c r="CF12" s="573"/>
      <c r="CG12" s="573"/>
      <c r="CH12" s="573"/>
      <c r="CI12" s="573"/>
      <c r="CJ12" s="573"/>
      <c r="CK12" s="573"/>
      <c r="CL12" s="573"/>
      <c r="CM12" s="573"/>
      <c r="CN12" s="573"/>
      <c r="CO12" s="573"/>
      <c r="CP12" s="573"/>
      <c r="CQ12" s="573"/>
      <c r="CR12" s="573"/>
      <c r="CS12" s="573"/>
    </row>
    <row r="13" spans="2:97" s="120" customFormat="1" ht="15.75">
      <c r="B13" s="563" t="s">
        <v>328</v>
      </c>
      <c r="C13" s="1187" t="s">
        <v>719</v>
      </c>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565"/>
      <c r="AV13" s="565"/>
      <c r="AW13" s="565"/>
      <c r="AX13" s="565"/>
      <c r="AY13" s="565"/>
      <c r="AZ13" s="565"/>
      <c r="BA13" s="565"/>
      <c r="BB13" s="565"/>
      <c r="BC13" s="565"/>
      <c r="BD13" s="565"/>
      <c r="BE13" s="565"/>
      <c r="BF13" s="565"/>
      <c r="BG13" s="565"/>
      <c r="BH13" s="565"/>
      <c r="BI13" s="565"/>
      <c r="BJ13" s="565"/>
      <c r="BK13" s="565"/>
      <c r="BL13" s="565"/>
      <c r="BM13" s="565"/>
      <c r="BN13" s="565"/>
      <c r="BO13" s="565"/>
      <c r="BP13" s="565"/>
      <c r="BQ13" s="565"/>
      <c r="BR13" s="565"/>
      <c r="BS13" s="565"/>
      <c r="BT13" s="565"/>
      <c r="BU13" s="565"/>
      <c r="BV13" s="565"/>
      <c r="BW13" s="565"/>
      <c r="BX13" s="565"/>
      <c r="BY13" s="565"/>
      <c r="BZ13" s="565"/>
      <c r="CA13" s="565"/>
      <c r="CB13" s="565"/>
      <c r="CC13" s="565"/>
      <c r="CD13" s="565"/>
      <c r="CE13" s="565"/>
      <c r="CF13" s="565"/>
      <c r="CG13" s="565"/>
      <c r="CH13" s="565"/>
      <c r="CI13" s="565"/>
      <c r="CJ13" s="565"/>
      <c r="CK13" s="565"/>
      <c r="CL13" s="565"/>
      <c r="CM13" s="565"/>
      <c r="CN13" s="565"/>
      <c r="CO13" s="565"/>
      <c r="CP13" s="565"/>
      <c r="CQ13" s="565"/>
      <c r="CR13" s="565"/>
      <c r="CS13" s="565"/>
    </row>
    <row r="14" spans="2:97" s="676" customFormat="1" ht="15.75" customHeight="1">
      <c r="B14" s="677"/>
      <c r="C14" s="678"/>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79"/>
      <c r="AT14" s="679"/>
      <c r="AU14" s="679"/>
      <c r="AV14" s="679"/>
      <c r="AW14" s="679"/>
      <c r="AX14" s="679"/>
      <c r="AY14" s="679"/>
      <c r="AZ14" s="679"/>
      <c r="BA14" s="679"/>
      <c r="BB14" s="679"/>
      <c r="BC14" s="679"/>
      <c r="BD14" s="679"/>
      <c r="BE14" s="679"/>
      <c r="BF14" s="679"/>
      <c r="BG14" s="679"/>
      <c r="BH14" s="679"/>
      <c r="BI14" s="679"/>
      <c r="BJ14" s="679"/>
      <c r="BK14" s="679"/>
      <c r="BL14" s="679"/>
      <c r="BM14" s="679"/>
      <c r="BN14" s="679"/>
      <c r="BO14" s="679"/>
      <c r="BP14" s="679"/>
      <c r="BQ14" s="679"/>
      <c r="BR14" s="679"/>
      <c r="BS14" s="679"/>
      <c r="BT14" s="679"/>
      <c r="BU14" s="679"/>
      <c r="BV14" s="679"/>
      <c r="BW14" s="679"/>
      <c r="BX14" s="679"/>
      <c r="BY14" s="679"/>
      <c r="BZ14" s="679"/>
      <c r="CA14" s="679"/>
      <c r="CB14" s="679"/>
      <c r="CC14" s="679"/>
      <c r="CD14" s="679"/>
      <c r="CE14" s="679"/>
      <c r="CF14" s="679"/>
      <c r="CG14" s="679"/>
      <c r="CH14" s="679"/>
      <c r="CI14" s="679"/>
      <c r="CJ14" s="679"/>
      <c r="CK14" s="679"/>
      <c r="CL14" s="679"/>
      <c r="CM14" s="679"/>
      <c r="CN14" s="679"/>
      <c r="CO14" s="679"/>
      <c r="CP14" s="679"/>
      <c r="CQ14" s="679"/>
      <c r="CR14" s="679"/>
      <c r="CS14" s="679"/>
    </row>
    <row r="15" s="597" customFormat="1" ht="15.75" customHeight="1">
      <c r="I15" s="598"/>
    </row>
    <row r="16" spans="2:16" s="599" customFormat="1" ht="15.75" customHeight="1">
      <c r="B16" s="1659" t="s">
        <v>597</v>
      </c>
      <c r="C16" s="1659"/>
      <c r="D16" s="1659"/>
      <c r="E16" s="1659"/>
      <c r="F16" s="1659"/>
      <c r="G16" s="1659"/>
      <c r="H16" s="1659"/>
      <c r="I16" s="1659"/>
      <c r="J16" s="1659"/>
      <c r="K16" s="1659"/>
      <c r="L16" s="1659"/>
      <c r="M16" s="1659"/>
      <c r="N16" s="1659"/>
      <c r="O16" s="1659"/>
      <c r="P16" s="1659"/>
    </row>
    <row r="17" spans="2:16" s="510" customFormat="1" ht="15.75" customHeight="1">
      <c r="B17" s="1644" t="s">
        <v>827</v>
      </c>
      <c r="C17" s="1644"/>
      <c r="D17" s="1644"/>
      <c r="E17" s="1644"/>
      <c r="F17" s="1644"/>
      <c r="G17" s="1644"/>
      <c r="H17" s="1644"/>
      <c r="I17" s="1644"/>
      <c r="J17" s="1644"/>
      <c r="K17" s="1644"/>
      <c r="L17" s="1644"/>
      <c r="M17" s="1644"/>
      <c r="N17" s="1644"/>
      <c r="O17" s="1644"/>
      <c r="P17" s="1644"/>
    </row>
    <row r="18" spans="2:97" s="572" customFormat="1" ht="15.75" customHeight="1">
      <c r="B18" s="1645" t="s">
        <v>598</v>
      </c>
      <c r="C18" s="1645"/>
      <c r="D18" s="1645"/>
      <c r="E18" s="1645"/>
      <c r="F18" s="1645"/>
      <c r="G18" s="1645"/>
      <c r="H18" s="1645"/>
      <c r="I18" s="1645"/>
      <c r="J18" s="1645"/>
      <c r="K18" s="1645"/>
      <c r="L18" s="1645"/>
      <c r="M18" s="1645"/>
      <c r="N18" s="1645"/>
      <c r="O18" s="1645"/>
      <c r="P18" s="1645"/>
      <c r="Q18" s="573"/>
      <c r="R18" s="573"/>
      <c r="S18" s="573"/>
      <c r="T18" s="573"/>
      <c r="U18" s="573"/>
      <c r="V18" s="573"/>
      <c r="W18" s="573"/>
      <c r="X18" s="573"/>
      <c r="Y18" s="573"/>
      <c r="Z18" s="573"/>
      <c r="AA18" s="573"/>
      <c r="AB18" s="573"/>
      <c r="AC18" s="573"/>
      <c r="AD18" s="573"/>
      <c r="AE18" s="573"/>
      <c r="AF18" s="573"/>
      <c r="AG18" s="573"/>
      <c r="AH18" s="573"/>
      <c r="AI18" s="573"/>
      <c r="AJ18" s="573"/>
      <c r="AK18" s="573"/>
      <c r="AL18" s="573"/>
      <c r="AM18" s="573"/>
      <c r="AN18" s="573"/>
      <c r="AO18" s="573"/>
      <c r="AP18" s="573"/>
      <c r="AQ18" s="573"/>
      <c r="AR18" s="573"/>
      <c r="AS18" s="573"/>
      <c r="AT18" s="573"/>
      <c r="AU18" s="573"/>
      <c r="AV18" s="573"/>
      <c r="AW18" s="573"/>
      <c r="AX18" s="573"/>
      <c r="AY18" s="573"/>
      <c r="AZ18" s="573"/>
      <c r="BA18" s="573"/>
      <c r="BB18" s="573"/>
      <c r="BC18" s="573"/>
      <c r="BD18" s="573"/>
      <c r="BE18" s="573"/>
      <c r="BF18" s="573"/>
      <c r="BG18" s="573"/>
      <c r="BH18" s="573"/>
      <c r="BI18" s="573"/>
      <c r="BJ18" s="573"/>
      <c r="BK18" s="573"/>
      <c r="BL18" s="573"/>
      <c r="BM18" s="573"/>
      <c r="BN18" s="573"/>
      <c r="BO18" s="573"/>
      <c r="BP18" s="573"/>
      <c r="BQ18" s="573"/>
      <c r="BR18" s="573"/>
      <c r="BS18" s="573"/>
      <c r="BT18" s="573"/>
      <c r="BU18" s="573"/>
      <c r="BV18" s="573"/>
      <c r="BW18" s="573"/>
      <c r="BX18" s="573"/>
      <c r="BY18" s="573"/>
      <c r="BZ18" s="573"/>
      <c r="CA18" s="573"/>
      <c r="CB18" s="573"/>
      <c r="CC18" s="573"/>
      <c r="CD18" s="573"/>
      <c r="CE18" s="573"/>
      <c r="CF18" s="573"/>
      <c r="CG18" s="573"/>
      <c r="CH18" s="573"/>
      <c r="CI18" s="573"/>
      <c r="CJ18" s="573"/>
      <c r="CK18" s="573"/>
      <c r="CL18" s="573"/>
      <c r="CM18" s="573"/>
      <c r="CN18" s="573"/>
      <c r="CO18" s="573"/>
      <c r="CP18" s="573"/>
      <c r="CQ18" s="573"/>
      <c r="CR18" s="573"/>
      <c r="CS18" s="573"/>
    </row>
    <row r="19" spans="2:97" s="1218" customFormat="1" ht="15.75">
      <c r="B19" s="1661" t="s">
        <v>158</v>
      </c>
      <c r="C19" s="1662"/>
      <c r="D19" s="1662"/>
      <c r="E19" s="1662"/>
      <c r="F19" s="1662"/>
      <c r="G19" s="1662"/>
      <c r="H19" s="1662"/>
      <c r="I19" s="1662"/>
      <c r="J19" s="1662"/>
      <c r="K19" s="1662"/>
      <c r="L19" s="1662"/>
      <c r="M19" s="1662"/>
      <c r="N19" s="1662"/>
      <c r="O19" s="1662"/>
      <c r="P19" s="1662"/>
      <c r="Q19" s="1219"/>
      <c r="R19" s="1219"/>
      <c r="S19" s="1219"/>
      <c r="T19" s="1219"/>
      <c r="U19" s="1219"/>
      <c r="V19" s="1219"/>
      <c r="W19" s="1219"/>
      <c r="X19" s="1219"/>
      <c r="Y19" s="1219"/>
      <c r="Z19" s="1219"/>
      <c r="AA19" s="1219"/>
      <c r="AB19" s="1219"/>
      <c r="AC19" s="1219"/>
      <c r="AD19" s="1219"/>
      <c r="AE19" s="1219"/>
      <c r="AF19" s="1219"/>
      <c r="AG19" s="1219"/>
      <c r="AH19" s="1219"/>
      <c r="AI19" s="1219"/>
      <c r="AJ19" s="1219"/>
      <c r="AK19" s="1219"/>
      <c r="AL19" s="1219"/>
      <c r="AM19" s="1219"/>
      <c r="AN19" s="1219"/>
      <c r="AO19" s="1219"/>
      <c r="AP19" s="1219"/>
      <c r="AQ19" s="1219"/>
      <c r="AR19" s="1219"/>
      <c r="AS19" s="1219"/>
      <c r="AT19" s="1219"/>
      <c r="AU19" s="1219"/>
      <c r="AV19" s="1219"/>
      <c r="AW19" s="1219"/>
      <c r="AX19" s="1219"/>
      <c r="AY19" s="1219"/>
      <c r="AZ19" s="1219"/>
      <c r="BA19" s="1219"/>
      <c r="BB19" s="1219"/>
      <c r="BC19" s="1219"/>
      <c r="BD19" s="1219"/>
      <c r="BE19" s="1219"/>
      <c r="BF19" s="1219"/>
      <c r="BG19" s="1219"/>
      <c r="BH19" s="1219"/>
      <c r="BI19" s="1219"/>
      <c r="BJ19" s="1219"/>
      <c r="BK19" s="1219"/>
      <c r="BL19" s="1219"/>
      <c r="BM19" s="1219"/>
      <c r="BN19" s="1219"/>
      <c r="BO19" s="1219"/>
      <c r="BP19" s="1219"/>
      <c r="BQ19" s="1219"/>
      <c r="BR19" s="1219"/>
      <c r="BS19" s="1219"/>
      <c r="BT19" s="1219"/>
      <c r="BU19" s="1219"/>
      <c r="BV19" s="1219"/>
      <c r="BW19" s="1219"/>
      <c r="BX19" s="1219"/>
      <c r="BY19" s="1219"/>
      <c r="BZ19" s="1219"/>
      <c r="CA19" s="1219"/>
      <c r="CB19" s="1219"/>
      <c r="CC19" s="1219"/>
      <c r="CD19" s="1219"/>
      <c r="CE19" s="1219"/>
      <c r="CF19" s="1219"/>
      <c r="CG19" s="1219"/>
      <c r="CH19" s="1219"/>
      <c r="CI19" s="1219"/>
      <c r="CJ19" s="1219"/>
      <c r="CK19" s="1219"/>
      <c r="CL19" s="1219"/>
      <c r="CM19" s="1219"/>
      <c r="CN19" s="1219"/>
      <c r="CO19" s="1219"/>
      <c r="CP19" s="1219"/>
      <c r="CQ19" s="1219"/>
      <c r="CR19" s="1219"/>
      <c r="CS19" s="1219"/>
    </row>
    <row r="20" spans="2:97" s="676" customFormat="1" ht="15.75" customHeight="1">
      <c r="B20" s="677"/>
      <c r="C20" s="678"/>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79"/>
      <c r="AY20" s="679"/>
      <c r="AZ20" s="679"/>
      <c r="BA20" s="679"/>
      <c r="BB20" s="679"/>
      <c r="BC20" s="679"/>
      <c r="BD20" s="679"/>
      <c r="BE20" s="679"/>
      <c r="BF20" s="679"/>
      <c r="BG20" s="679"/>
      <c r="BH20" s="679"/>
      <c r="BI20" s="679"/>
      <c r="BJ20" s="679"/>
      <c r="BK20" s="679"/>
      <c r="BL20" s="679"/>
      <c r="BM20" s="679"/>
      <c r="BN20" s="679"/>
      <c r="BO20" s="679"/>
      <c r="BP20" s="679"/>
      <c r="BQ20" s="679"/>
      <c r="BR20" s="679"/>
      <c r="BS20" s="679"/>
      <c r="BT20" s="679"/>
      <c r="BU20" s="679"/>
      <c r="BV20" s="679"/>
      <c r="BW20" s="679"/>
      <c r="BX20" s="679"/>
      <c r="BY20" s="679"/>
      <c r="BZ20" s="679"/>
      <c r="CA20" s="679"/>
      <c r="CB20" s="679"/>
      <c r="CC20" s="679"/>
      <c r="CD20" s="679"/>
      <c r="CE20" s="679"/>
      <c r="CF20" s="679"/>
      <c r="CG20" s="679"/>
      <c r="CH20" s="679"/>
      <c r="CI20" s="679"/>
      <c r="CJ20" s="679"/>
      <c r="CK20" s="679"/>
      <c r="CL20" s="679"/>
      <c r="CM20" s="679"/>
      <c r="CN20" s="679"/>
      <c r="CO20" s="679"/>
      <c r="CP20" s="679"/>
      <c r="CQ20" s="679"/>
      <c r="CR20" s="679"/>
      <c r="CS20" s="679"/>
    </row>
    <row r="21" s="594" customFormat="1" ht="15.75" customHeight="1">
      <c r="J21" s="595"/>
    </row>
    <row r="22" spans="2:16" s="596" customFormat="1" ht="15.75" customHeight="1">
      <c r="B22" s="1660" t="s">
        <v>509</v>
      </c>
      <c r="C22" s="1660"/>
      <c r="D22" s="1660"/>
      <c r="E22" s="1660"/>
      <c r="F22" s="1660"/>
      <c r="G22" s="1660"/>
      <c r="H22" s="1660"/>
      <c r="I22" s="1660"/>
      <c r="J22" s="1660"/>
      <c r="K22" s="1660"/>
      <c r="L22" s="1660"/>
      <c r="M22" s="1660"/>
      <c r="N22" s="1660"/>
      <c r="O22" s="1660"/>
      <c r="P22" s="1660"/>
    </row>
    <row r="23" spans="2:16" s="510" customFormat="1" ht="15.75" customHeight="1">
      <c r="B23" s="1644" t="s">
        <v>828</v>
      </c>
      <c r="C23" s="1644"/>
      <c r="D23" s="1644"/>
      <c r="E23" s="1644"/>
      <c r="F23" s="1644"/>
      <c r="G23" s="1644"/>
      <c r="H23" s="1644"/>
      <c r="I23" s="1644"/>
      <c r="J23" s="1644"/>
      <c r="K23" s="1644"/>
      <c r="L23" s="1644"/>
      <c r="M23" s="1644"/>
      <c r="N23" s="1644"/>
      <c r="O23" s="1644"/>
      <c r="P23" s="1644"/>
    </row>
    <row r="24" spans="2:98" s="655" customFormat="1" ht="15.75" customHeight="1">
      <c r="B24" s="1651" t="s">
        <v>596</v>
      </c>
      <c r="C24" s="1651"/>
      <c r="D24" s="1651"/>
      <c r="E24" s="1651"/>
      <c r="F24" s="1651"/>
      <c r="G24" s="1651"/>
      <c r="H24" s="1651"/>
      <c r="I24" s="1651"/>
      <c r="J24" s="1651"/>
      <c r="K24" s="1651"/>
      <c r="L24" s="1651"/>
      <c r="M24" s="1651"/>
      <c r="N24" s="1651"/>
      <c r="O24" s="1651"/>
      <c r="P24" s="1651"/>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6"/>
      <c r="AP24" s="656"/>
      <c r="AQ24" s="656"/>
      <c r="AR24" s="656"/>
      <c r="AS24" s="656"/>
      <c r="AT24" s="656"/>
      <c r="AU24" s="656"/>
      <c r="AV24" s="656"/>
      <c r="AW24" s="656"/>
      <c r="AX24" s="656"/>
      <c r="AY24" s="656"/>
      <c r="AZ24" s="656"/>
      <c r="BA24" s="656"/>
      <c r="BB24" s="656"/>
      <c r="BC24" s="656"/>
      <c r="BD24" s="656"/>
      <c r="BE24" s="656"/>
      <c r="BF24" s="656"/>
      <c r="BG24" s="656"/>
      <c r="BH24" s="656"/>
      <c r="BI24" s="656"/>
      <c r="BJ24" s="656"/>
      <c r="BK24" s="656"/>
      <c r="BL24" s="656"/>
      <c r="BM24" s="656"/>
      <c r="BN24" s="656"/>
      <c r="BO24" s="656"/>
      <c r="BP24" s="656"/>
      <c r="BQ24" s="656"/>
      <c r="BR24" s="656"/>
      <c r="BS24" s="656"/>
      <c r="BT24" s="656"/>
      <c r="BU24" s="656"/>
      <c r="BV24" s="656"/>
      <c r="BW24" s="656"/>
      <c r="BX24" s="656"/>
      <c r="BY24" s="656"/>
      <c r="BZ24" s="656"/>
      <c r="CA24" s="656"/>
      <c r="CB24" s="656"/>
      <c r="CC24" s="656"/>
      <c r="CD24" s="656"/>
      <c r="CE24" s="656"/>
      <c r="CF24" s="656"/>
      <c r="CG24" s="656"/>
      <c r="CH24" s="656"/>
      <c r="CI24" s="656"/>
      <c r="CJ24" s="656"/>
      <c r="CK24" s="656"/>
      <c r="CL24" s="656"/>
      <c r="CM24" s="656"/>
      <c r="CN24" s="656"/>
      <c r="CO24" s="656"/>
      <c r="CP24" s="656"/>
      <c r="CQ24" s="656"/>
      <c r="CR24" s="656"/>
      <c r="CS24" s="656"/>
      <c r="CT24" s="656"/>
    </row>
    <row r="25" spans="2:97" s="658" customFormat="1" ht="15.75" customHeight="1">
      <c r="B25" s="563" t="s">
        <v>328</v>
      </c>
      <c r="C25" s="830" t="s">
        <v>378</v>
      </c>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1"/>
      <c r="AZ25" s="661"/>
      <c r="BA25" s="661"/>
      <c r="BB25" s="661"/>
      <c r="BC25" s="661"/>
      <c r="BD25" s="661"/>
      <c r="BE25" s="661"/>
      <c r="BF25" s="661"/>
      <c r="BG25" s="661"/>
      <c r="BH25" s="661"/>
      <c r="BI25" s="661"/>
      <c r="BJ25" s="661"/>
      <c r="BK25" s="661"/>
      <c r="BL25" s="661"/>
      <c r="BM25" s="661"/>
      <c r="BN25" s="661"/>
      <c r="BO25" s="661"/>
      <c r="BP25" s="661"/>
      <c r="BQ25" s="661"/>
      <c r="BR25" s="661"/>
      <c r="BS25" s="661"/>
      <c r="BT25" s="661"/>
      <c r="BU25" s="661"/>
      <c r="BV25" s="661"/>
      <c r="BW25" s="661"/>
      <c r="BX25" s="661"/>
      <c r="BY25" s="661"/>
      <c r="BZ25" s="661"/>
      <c r="CA25" s="661"/>
      <c r="CB25" s="661"/>
      <c r="CC25" s="661"/>
      <c r="CD25" s="661"/>
      <c r="CE25" s="661"/>
      <c r="CF25" s="661"/>
      <c r="CG25" s="661"/>
      <c r="CH25" s="661"/>
      <c r="CI25" s="661"/>
      <c r="CJ25" s="661"/>
      <c r="CK25" s="661"/>
      <c r="CL25" s="661"/>
      <c r="CM25" s="661"/>
      <c r="CN25" s="661"/>
      <c r="CO25" s="661"/>
      <c r="CP25" s="661"/>
      <c r="CQ25" s="661"/>
      <c r="CR25" s="661"/>
      <c r="CS25" s="661"/>
    </row>
    <row r="26" spans="2:97" s="658" customFormat="1" ht="15.75" customHeight="1">
      <c r="B26" s="563" t="s">
        <v>328</v>
      </c>
      <c r="C26" s="830" t="s">
        <v>379</v>
      </c>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661"/>
      <c r="AS26" s="661"/>
      <c r="AT26" s="661"/>
      <c r="AU26" s="661"/>
      <c r="AV26" s="661"/>
      <c r="AW26" s="661"/>
      <c r="AX26" s="661"/>
      <c r="AY26" s="661"/>
      <c r="AZ26" s="661"/>
      <c r="BA26" s="661"/>
      <c r="BB26" s="661"/>
      <c r="BC26" s="661"/>
      <c r="BD26" s="661"/>
      <c r="BE26" s="661"/>
      <c r="BF26" s="661"/>
      <c r="BG26" s="661"/>
      <c r="BH26" s="661"/>
      <c r="BI26" s="661"/>
      <c r="BJ26" s="661"/>
      <c r="BK26" s="661"/>
      <c r="BL26" s="661"/>
      <c r="BM26" s="661"/>
      <c r="BN26" s="661"/>
      <c r="BO26" s="661"/>
      <c r="BP26" s="661"/>
      <c r="BQ26" s="661"/>
      <c r="BR26" s="661"/>
      <c r="BS26" s="661"/>
      <c r="BT26" s="661"/>
      <c r="BU26" s="661"/>
      <c r="BV26" s="661"/>
      <c r="BW26" s="661"/>
      <c r="BX26" s="661"/>
      <c r="BY26" s="661"/>
      <c r="BZ26" s="661"/>
      <c r="CA26" s="661"/>
      <c r="CB26" s="661"/>
      <c r="CC26" s="661"/>
      <c r="CD26" s="661"/>
      <c r="CE26" s="661"/>
      <c r="CF26" s="661"/>
      <c r="CG26" s="661"/>
      <c r="CH26" s="661"/>
      <c r="CI26" s="661"/>
      <c r="CJ26" s="661"/>
      <c r="CK26" s="661"/>
      <c r="CL26" s="661"/>
      <c r="CM26" s="661"/>
      <c r="CN26" s="661"/>
      <c r="CO26" s="661"/>
      <c r="CP26" s="661"/>
      <c r="CQ26" s="661"/>
      <c r="CR26" s="661"/>
      <c r="CS26" s="661"/>
    </row>
    <row r="27" spans="2:97" s="658" customFormat="1" ht="15.75" customHeight="1">
      <c r="B27" s="563" t="s">
        <v>328</v>
      </c>
      <c r="C27" s="830" t="s">
        <v>380</v>
      </c>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1"/>
      <c r="AY27" s="661"/>
      <c r="AZ27" s="661"/>
      <c r="BA27" s="661"/>
      <c r="BB27" s="661"/>
      <c r="BC27" s="661"/>
      <c r="BD27" s="661"/>
      <c r="BE27" s="661"/>
      <c r="BF27" s="661"/>
      <c r="BG27" s="661"/>
      <c r="BH27" s="661"/>
      <c r="BI27" s="661"/>
      <c r="BJ27" s="661"/>
      <c r="BK27" s="661"/>
      <c r="BL27" s="661"/>
      <c r="BM27" s="661"/>
      <c r="BN27" s="661"/>
      <c r="BO27" s="661"/>
      <c r="BP27" s="661"/>
      <c r="BQ27" s="661"/>
      <c r="BR27" s="661"/>
      <c r="BS27" s="661"/>
      <c r="BT27" s="661"/>
      <c r="BU27" s="661"/>
      <c r="BV27" s="661"/>
      <c r="BW27" s="661"/>
      <c r="BX27" s="661"/>
      <c r="BY27" s="661"/>
      <c r="BZ27" s="661"/>
      <c r="CA27" s="661"/>
      <c r="CB27" s="661"/>
      <c r="CC27" s="661"/>
      <c r="CD27" s="661"/>
      <c r="CE27" s="661"/>
      <c r="CF27" s="661"/>
      <c r="CG27" s="661"/>
      <c r="CH27" s="661"/>
      <c r="CI27" s="661"/>
      <c r="CJ27" s="661"/>
      <c r="CK27" s="661"/>
      <c r="CL27" s="661"/>
      <c r="CM27" s="661"/>
      <c r="CN27" s="661"/>
      <c r="CO27" s="661"/>
      <c r="CP27" s="661"/>
      <c r="CQ27" s="661"/>
      <c r="CR27" s="661"/>
      <c r="CS27" s="661"/>
    </row>
    <row r="28" spans="2:97" s="658" customFormat="1" ht="15.75" customHeight="1">
      <c r="B28" s="563" t="s">
        <v>328</v>
      </c>
      <c r="C28" s="830" t="s">
        <v>381</v>
      </c>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1"/>
      <c r="AZ28" s="661"/>
      <c r="BA28" s="661"/>
      <c r="BB28" s="661"/>
      <c r="BC28" s="661"/>
      <c r="BD28" s="661"/>
      <c r="BE28" s="661"/>
      <c r="BF28" s="661"/>
      <c r="BG28" s="661"/>
      <c r="BH28" s="661"/>
      <c r="BI28" s="661"/>
      <c r="BJ28" s="661"/>
      <c r="BK28" s="661"/>
      <c r="BL28" s="661"/>
      <c r="BM28" s="661"/>
      <c r="BN28" s="661"/>
      <c r="BO28" s="661"/>
      <c r="BP28" s="661"/>
      <c r="BQ28" s="661"/>
      <c r="BR28" s="661"/>
      <c r="BS28" s="661"/>
      <c r="BT28" s="661"/>
      <c r="BU28" s="661"/>
      <c r="BV28" s="661"/>
      <c r="BW28" s="661"/>
      <c r="BX28" s="661"/>
      <c r="BY28" s="661"/>
      <c r="BZ28" s="661"/>
      <c r="CA28" s="661"/>
      <c r="CB28" s="661"/>
      <c r="CC28" s="661"/>
      <c r="CD28" s="661"/>
      <c r="CE28" s="661"/>
      <c r="CF28" s="661"/>
      <c r="CG28" s="661"/>
      <c r="CH28" s="661"/>
      <c r="CI28" s="661"/>
      <c r="CJ28" s="661"/>
      <c r="CK28" s="661"/>
      <c r="CL28" s="661"/>
      <c r="CM28" s="661"/>
      <c r="CN28" s="661"/>
      <c r="CO28" s="661"/>
      <c r="CP28" s="661"/>
      <c r="CQ28" s="661"/>
      <c r="CR28" s="661"/>
      <c r="CS28" s="661"/>
    </row>
    <row r="29" s="681" customFormat="1" ht="15.75" customHeight="1">
      <c r="B29" s="682"/>
    </row>
    <row r="30" s="585" customFormat="1" ht="15.75" customHeight="1">
      <c r="I30" s="586"/>
    </row>
    <row r="31" spans="2:16" s="587" customFormat="1" ht="15.75" customHeight="1">
      <c r="B31" s="1652" t="s">
        <v>510</v>
      </c>
      <c r="C31" s="1652"/>
      <c r="D31" s="1652"/>
      <c r="E31" s="1652"/>
      <c r="F31" s="1652"/>
      <c r="G31" s="1652"/>
      <c r="H31" s="1652"/>
      <c r="I31" s="1652"/>
      <c r="J31" s="1652"/>
      <c r="K31" s="1652"/>
      <c r="L31" s="1652"/>
      <c r="M31" s="1652"/>
      <c r="N31" s="1652"/>
      <c r="O31" s="1652"/>
      <c r="P31" s="1652"/>
    </row>
    <row r="32" spans="2:16" s="510" customFormat="1" ht="15.75" customHeight="1">
      <c r="B32" s="1644" t="s">
        <v>829</v>
      </c>
      <c r="C32" s="1644"/>
      <c r="D32" s="1644"/>
      <c r="E32" s="1644"/>
      <c r="F32" s="1644"/>
      <c r="G32" s="1644"/>
      <c r="H32" s="1644"/>
      <c r="I32" s="1644"/>
      <c r="J32" s="1644"/>
      <c r="K32" s="1644"/>
      <c r="L32" s="1644"/>
      <c r="M32" s="1644"/>
      <c r="N32" s="1644"/>
      <c r="O32" s="1644"/>
      <c r="P32" s="1644"/>
    </row>
    <row r="33" spans="2:97" s="574" customFormat="1" ht="15.75" customHeight="1">
      <c r="B33" s="1645" t="s">
        <v>595</v>
      </c>
      <c r="C33" s="1645"/>
      <c r="D33" s="1645"/>
      <c r="E33" s="1645"/>
      <c r="F33" s="1645"/>
      <c r="G33" s="1645"/>
      <c r="H33" s="1645"/>
      <c r="I33" s="1645"/>
      <c r="J33" s="1645"/>
      <c r="K33" s="1645"/>
      <c r="L33" s="1645"/>
      <c r="M33" s="1645"/>
      <c r="N33" s="1645"/>
      <c r="O33" s="1645"/>
      <c r="P33" s="164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575"/>
      <c r="AV33" s="575"/>
      <c r="AW33" s="575"/>
      <c r="AX33" s="575"/>
      <c r="AY33" s="575"/>
      <c r="AZ33" s="575"/>
      <c r="BA33" s="575"/>
      <c r="BB33" s="575"/>
      <c r="BC33" s="575"/>
      <c r="BD33" s="575"/>
      <c r="BE33" s="575"/>
      <c r="BF33" s="575"/>
      <c r="BG33" s="575"/>
      <c r="BH33" s="575"/>
      <c r="BI33" s="575"/>
      <c r="BJ33" s="575"/>
      <c r="BK33" s="575"/>
      <c r="BL33" s="575"/>
      <c r="BM33" s="575"/>
      <c r="BN33" s="575"/>
      <c r="BO33" s="575"/>
      <c r="BP33" s="575"/>
      <c r="BQ33" s="575"/>
      <c r="BR33" s="575"/>
      <c r="BS33" s="575"/>
      <c r="BT33" s="575"/>
      <c r="BU33" s="575"/>
      <c r="BV33" s="575"/>
      <c r="BW33" s="575"/>
      <c r="BX33" s="575"/>
      <c r="BY33" s="575"/>
      <c r="BZ33" s="575"/>
      <c r="CA33" s="575"/>
      <c r="CB33" s="575"/>
      <c r="CC33" s="575"/>
      <c r="CD33" s="575"/>
      <c r="CE33" s="575"/>
      <c r="CF33" s="575"/>
      <c r="CG33" s="575"/>
      <c r="CH33" s="575"/>
      <c r="CI33" s="575"/>
      <c r="CJ33" s="575"/>
      <c r="CK33" s="575"/>
      <c r="CL33" s="575"/>
      <c r="CM33" s="575"/>
      <c r="CN33" s="575"/>
      <c r="CO33" s="575"/>
      <c r="CP33" s="575"/>
      <c r="CQ33" s="575"/>
      <c r="CR33" s="575"/>
      <c r="CS33" s="575"/>
    </row>
    <row r="34" spans="2:97" s="120" customFormat="1" ht="15.75">
      <c r="B34" s="563" t="s">
        <v>328</v>
      </c>
      <c r="C34" s="1155" t="s">
        <v>525</v>
      </c>
      <c r="D34" s="564"/>
      <c r="E34" s="564"/>
      <c r="F34" s="564"/>
      <c r="G34" s="564"/>
      <c r="H34" s="564"/>
      <c r="I34" s="564"/>
      <c r="J34" s="564"/>
      <c r="K34" s="564"/>
      <c r="L34" s="566"/>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7"/>
      <c r="AQ34" s="567"/>
      <c r="AR34" s="567"/>
      <c r="AS34" s="567"/>
      <c r="AT34" s="567"/>
      <c r="AU34" s="567"/>
      <c r="AV34" s="567"/>
      <c r="AW34" s="567"/>
      <c r="AX34" s="567"/>
      <c r="AY34" s="567"/>
      <c r="AZ34" s="567"/>
      <c r="BA34" s="567"/>
      <c r="BB34" s="567"/>
      <c r="BC34" s="567"/>
      <c r="BD34" s="567"/>
      <c r="BE34" s="567"/>
      <c r="BF34" s="567"/>
      <c r="BG34" s="567"/>
      <c r="BH34" s="567"/>
      <c r="BI34" s="567"/>
      <c r="BJ34" s="567"/>
      <c r="BK34" s="567"/>
      <c r="BL34" s="567"/>
      <c r="BM34" s="567"/>
      <c r="BN34" s="567"/>
      <c r="BO34" s="567"/>
      <c r="BP34" s="567"/>
      <c r="BQ34" s="567"/>
      <c r="BR34" s="567"/>
      <c r="BS34" s="567"/>
      <c r="BT34" s="567"/>
      <c r="BU34" s="567"/>
      <c r="BV34" s="567"/>
      <c r="BW34" s="567"/>
      <c r="BX34" s="567"/>
      <c r="BY34" s="567"/>
      <c r="BZ34" s="567"/>
      <c r="CA34" s="567"/>
      <c r="CB34" s="567"/>
      <c r="CC34" s="567"/>
      <c r="CD34" s="567"/>
      <c r="CE34" s="567"/>
      <c r="CF34" s="567"/>
      <c r="CG34" s="567"/>
      <c r="CH34" s="567"/>
      <c r="CI34" s="567"/>
      <c r="CJ34" s="567"/>
      <c r="CK34" s="567"/>
      <c r="CL34" s="567"/>
      <c r="CM34" s="567"/>
      <c r="CN34" s="567"/>
      <c r="CO34" s="567"/>
      <c r="CP34" s="567"/>
      <c r="CQ34" s="567"/>
      <c r="CR34" s="567"/>
      <c r="CS34" s="567"/>
    </row>
    <row r="35" spans="2:97" s="120" customFormat="1" ht="15.75">
      <c r="B35" s="563" t="s">
        <v>328</v>
      </c>
      <c r="C35" s="1155" t="s">
        <v>553</v>
      </c>
      <c r="D35" s="564"/>
      <c r="E35" s="564"/>
      <c r="F35" s="564"/>
      <c r="G35" s="564"/>
      <c r="H35" s="564"/>
      <c r="I35" s="564"/>
      <c r="J35" s="564"/>
      <c r="K35" s="564"/>
      <c r="L35" s="566"/>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7"/>
      <c r="AS35" s="567"/>
      <c r="AT35" s="567"/>
      <c r="AU35" s="567"/>
      <c r="AV35" s="567"/>
      <c r="AW35" s="567"/>
      <c r="AX35" s="567"/>
      <c r="AY35" s="567"/>
      <c r="AZ35" s="567"/>
      <c r="BA35" s="567"/>
      <c r="BB35" s="567"/>
      <c r="BC35" s="567"/>
      <c r="BD35" s="567"/>
      <c r="BE35" s="567"/>
      <c r="BF35" s="567"/>
      <c r="BG35" s="567"/>
      <c r="BH35" s="567"/>
      <c r="BI35" s="567"/>
      <c r="BJ35" s="567"/>
      <c r="BK35" s="567"/>
      <c r="BL35" s="567"/>
      <c r="BM35" s="567"/>
      <c r="BN35" s="567"/>
      <c r="BO35" s="567"/>
      <c r="BP35" s="567"/>
      <c r="BQ35" s="567"/>
      <c r="BR35" s="567"/>
      <c r="BS35" s="567"/>
      <c r="BT35" s="567"/>
      <c r="BU35" s="567"/>
      <c r="BV35" s="567"/>
      <c r="BW35" s="567"/>
      <c r="BX35" s="567"/>
      <c r="BY35" s="567"/>
      <c r="BZ35" s="567"/>
      <c r="CA35" s="567"/>
      <c r="CB35" s="567"/>
      <c r="CC35" s="567"/>
      <c r="CD35" s="567"/>
      <c r="CE35" s="567"/>
      <c r="CF35" s="567"/>
      <c r="CG35" s="567"/>
      <c r="CH35" s="567"/>
      <c r="CI35" s="567"/>
      <c r="CJ35" s="567"/>
      <c r="CK35" s="567"/>
      <c r="CL35" s="567"/>
      <c r="CM35" s="567"/>
      <c r="CN35" s="567"/>
      <c r="CO35" s="567"/>
      <c r="CP35" s="567"/>
      <c r="CQ35" s="567"/>
      <c r="CR35" s="567"/>
      <c r="CS35" s="567"/>
    </row>
    <row r="36" spans="2:97" s="120" customFormat="1" ht="15.75">
      <c r="B36" s="563" t="s">
        <v>328</v>
      </c>
      <c r="C36" s="1155" t="s">
        <v>78</v>
      </c>
      <c r="D36" s="564"/>
      <c r="E36" s="564"/>
      <c r="F36" s="564"/>
      <c r="G36" s="564"/>
      <c r="H36" s="564"/>
      <c r="I36" s="564"/>
      <c r="J36" s="564"/>
      <c r="K36" s="564"/>
      <c r="L36" s="566"/>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7"/>
      <c r="AQ36" s="567"/>
      <c r="AR36" s="567"/>
      <c r="AS36" s="567"/>
      <c r="AT36" s="567"/>
      <c r="AU36" s="567"/>
      <c r="AV36" s="567"/>
      <c r="AW36" s="567"/>
      <c r="AX36" s="567"/>
      <c r="AY36" s="567"/>
      <c r="AZ36" s="567"/>
      <c r="BA36" s="567"/>
      <c r="BB36" s="567"/>
      <c r="BC36" s="567"/>
      <c r="BD36" s="567"/>
      <c r="BE36" s="567"/>
      <c r="BF36" s="567"/>
      <c r="BG36" s="567"/>
      <c r="BH36" s="567"/>
      <c r="BI36" s="567"/>
      <c r="BJ36" s="567"/>
      <c r="BK36" s="567"/>
      <c r="BL36" s="567"/>
      <c r="BM36" s="567"/>
      <c r="BN36" s="567"/>
      <c r="BO36" s="567"/>
      <c r="BP36" s="567"/>
      <c r="BQ36" s="567"/>
      <c r="BR36" s="567"/>
      <c r="BS36" s="567"/>
      <c r="BT36" s="567"/>
      <c r="BU36" s="567"/>
      <c r="BV36" s="567"/>
      <c r="BW36" s="567"/>
      <c r="BX36" s="567"/>
      <c r="BY36" s="567"/>
      <c r="BZ36" s="567"/>
      <c r="CA36" s="567"/>
      <c r="CB36" s="567"/>
      <c r="CC36" s="567"/>
      <c r="CD36" s="567"/>
      <c r="CE36" s="567"/>
      <c r="CF36" s="567"/>
      <c r="CG36" s="567"/>
      <c r="CH36" s="567"/>
      <c r="CI36" s="567"/>
      <c r="CJ36" s="567"/>
      <c r="CK36" s="567"/>
      <c r="CL36" s="567"/>
      <c r="CM36" s="567"/>
      <c r="CN36" s="567"/>
      <c r="CO36" s="567"/>
      <c r="CP36" s="567"/>
      <c r="CQ36" s="567"/>
      <c r="CR36" s="567"/>
      <c r="CS36" s="567"/>
    </row>
    <row r="37" spans="2:97" s="120" customFormat="1" ht="15.75">
      <c r="B37" s="563" t="s">
        <v>328</v>
      </c>
      <c r="C37" s="1155" t="s">
        <v>526</v>
      </c>
      <c r="D37" s="564"/>
      <c r="E37" s="564"/>
      <c r="F37" s="564"/>
      <c r="G37" s="564"/>
      <c r="H37" s="564"/>
      <c r="I37" s="564"/>
      <c r="J37" s="564"/>
      <c r="K37" s="564"/>
      <c r="L37" s="566"/>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c r="AO37" s="567"/>
      <c r="AP37" s="567"/>
      <c r="AQ37" s="567"/>
      <c r="AR37" s="567"/>
      <c r="AS37" s="567"/>
      <c r="AT37" s="567"/>
      <c r="AU37" s="567"/>
      <c r="AV37" s="567"/>
      <c r="AW37" s="567"/>
      <c r="AX37" s="567"/>
      <c r="AY37" s="567"/>
      <c r="AZ37" s="567"/>
      <c r="BA37" s="567"/>
      <c r="BB37" s="567"/>
      <c r="BC37" s="567"/>
      <c r="BD37" s="567"/>
      <c r="BE37" s="567"/>
      <c r="BF37" s="567"/>
      <c r="BG37" s="567"/>
      <c r="BH37" s="567"/>
      <c r="BI37" s="567"/>
      <c r="BJ37" s="567"/>
      <c r="BK37" s="567"/>
      <c r="BL37" s="567"/>
      <c r="BM37" s="567"/>
      <c r="BN37" s="567"/>
      <c r="BO37" s="567"/>
      <c r="BP37" s="567"/>
      <c r="BQ37" s="567"/>
      <c r="BR37" s="567"/>
      <c r="BS37" s="567"/>
      <c r="BT37" s="567"/>
      <c r="BU37" s="567"/>
      <c r="BV37" s="567"/>
      <c r="BW37" s="567"/>
      <c r="BX37" s="567"/>
      <c r="BY37" s="567"/>
      <c r="BZ37" s="567"/>
      <c r="CA37" s="567"/>
      <c r="CB37" s="567"/>
      <c r="CC37" s="567"/>
      <c r="CD37" s="567"/>
      <c r="CE37" s="567"/>
      <c r="CF37" s="567"/>
      <c r="CG37" s="567"/>
      <c r="CH37" s="567"/>
      <c r="CI37" s="567"/>
      <c r="CJ37" s="567"/>
      <c r="CK37" s="567"/>
      <c r="CL37" s="567"/>
      <c r="CM37" s="567"/>
      <c r="CN37" s="567"/>
      <c r="CO37" s="567"/>
      <c r="CP37" s="567"/>
      <c r="CQ37" s="567"/>
      <c r="CR37" s="567"/>
      <c r="CS37" s="567"/>
    </row>
    <row r="38" spans="2:97" s="676" customFormat="1" ht="15.75" customHeight="1">
      <c r="B38" s="677"/>
      <c r="C38" s="678"/>
      <c r="D38" s="678"/>
      <c r="E38" s="678"/>
      <c r="F38" s="678"/>
      <c r="G38" s="678"/>
      <c r="H38" s="678"/>
      <c r="I38" s="678"/>
      <c r="J38" s="678"/>
      <c r="K38" s="678"/>
      <c r="L38" s="683"/>
      <c r="M38" s="684"/>
      <c r="N38" s="684"/>
      <c r="O38" s="684"/>
      <c r="P38" s="684"/>
      <c r="Q38" s="684"/>
      <c r="R38" s="684"/>
      <c r="S38" s="684"/>
      <c r="T38" s="684"/>
      <c r="U38" s="684"/>
      <c r="V38" s="684"/>
      <c r="W38" s="684"/>
      <c r="X38" s="684"/>
      <c r="Y38" s="684"/>
      <c r="Z38" s="684"/>
      <c r="AA38" s="684"/>
      <c r="AB38" s="684"/>
      <c r="AC38" s="684"/>
      <c r="AD38" s="684"/>
      <c r="AE38" s="684"/>
      <c r="AF38" s="684"/>
      <c r="AG38" s="684"/>
      <c r="AH38" s="684"/>
      <c r="AI38" s="684"/>
      <c r="AJ38" s="684"/>
      <c r="AK38" s="684"/>
      <c r="AL38" s="684"/>
      <c r="AM38" s="684"/>
      <c r="AN38" s="684"/>
      <c r="AO38" s="684"/>
      <c r="AP38" s="684"/>
      <c r="AQ38" s="684"/>
      <c r="AR38" s="684"/>
      <c r="AS38" s="684"/>
      <c r="AT38" s="684"/>
      <c r="AU38" s="684"/>
      <c r="AV38" s="684"/>
      <c r="AW38" s="684"/>
      <c r="AX38" s="684"/>
      <c r="AY38" s="684"/>
      <c r="AZ38" s="684"/>
      <c r="BA38" s="684"/>
      <c r="BB38" s="684"/>
      <c r="BC38" s="684"/>
      <c r="BD38" s="684"/>
      <c r="BE38" s="684"/>
      <c r="BF38" s="684"/>
      <c r="BG38" s="684"/>
      <c r="BH38" s="684"/>
      <c r="BI38" s="684"/>
      <c r="BJ38" s="684"/>
      <c r="BK38" s="684"/>
      <c r="BL38" s="684"/>
      <c r="BM38" s="684"/>
      <c r="BN38" s="684"/>
      <c r="BO38" s="684"/>
      <c r="BP38" s="684"/>
      <c r="BQ38" s="684"/>
      <c r="BR38" s="684"/>
      <c r="BS38" s="684"/>
      <c r="BT38" s="684"/>
      <c r="BU38" s="684"/>
      <c r="BV38" s="684"/>
      <c r="BW38" s="684"/>
      <c r="BX38" s="684"/>
      <c r="BY38" s="684"/>
      <c r="BZ38" s="684"/>
      <c r="CA38" s="684"/>
      <c r="CB38" s="684"/>
      <c r="CC38" s="684"/>
      <c r="CD38" s="684"/>
      <c r="CE38" s="684"/>
      <c r="CF38" s="684"/>
      <c r="CG38" s="684"/>
      <c r="CH38" s="684"/>
      <c r="CI38" s="684"/>
      <c r="CJ38" s="684"/>
      <c r="CK38" s="684"/>
      <c r="CL38" s="684"/>
      <c r="CM38" s="684"/>
      <c r="CN38" s="684"/>
      <c r="CO38" s="684"/>
      <c r="CP38" s="684"/>
      <c r="CQ38" s="684"/>
      <c r="CR38" s="684"/>
      <c r="CS38" s="684"/>
    </row>
    <row r="39" s="600" customFormat="1" ht="15.75" customHeight="1">
      <c r="I39" s="601"/>
    </row>
    <row r="40" spans="2:16" s="602" customFormat="1" ht="15.75" customHeight="1">
      <c r="B40" s="1650" t="s">
        <v>604</v>
      </c>
      <c r="C40" s="1650"/>
      <c r="D40" s="1650"/>
      <c r="E40" s="1650"/>
      <c r="F40" s="1650"/>
      <c r="G40" s="1650"/>
      <c r="H40" s="1650"/>
      <c r="I40" s="1650"/>
      <c r="J40" s="1650"/>
      <c r="K40" s="1650"/>
      <c r="L40" s="1650"/>
      <c r="M40" s="1650"/>
      <c r="N40" s="1650"/>
      <c r="O40" s="1650"/>
      <c r="P40" s="1650"/>
    </row>
    <row r="41" spans="2:16" s="510" customFormat="1" ht="15.75" customHeight="1">
      <c r="B41" s="1644" t="s">
        <v>830</v>
      </c>
      <c r="C41" s="1644"/>
      <c r="D41" s="1644"/>
      <c r="E41" s="1644"/>
      <c r="F41" s="1644"/>
      <c r="G41" s="1644"/>
      <c r="H41" s="1644"/>
      <c r="I41" s="1644"/>
      <c r="J41" s="1644"/>
      <c r="K41" s="1644"/>
      <c r="L41" s="1644"/>
      <c r="M41" s="1644"/>
      <c r="N41" s="1644"/>
      <c r="O41" s="1644"/>
      <c r="P41" s="1644"/>
    </row>
    <row r="42" spans="2:97" s="574" customFormat="1" ht="15.75" customHeight="1">
      <c r="B42" s="1645" t="s">
        <v>605</v>
      </c>
      <c r="C42" s="1645"/>
      <c r="D42" s="1645"/>
      <c r="E42" s="1645"/>
      <c r="F42" s="1645"/>
      <c r="G42" s="1645"/>
      <c r="H42" s="1645"/>
      <c r="I42" s="1645"/>
      <c r="J42" s="1645"/>
      <c r="K42" s="1645"/>
      <c r="L42" s="1645"/>
      <c r="M42" s="1645"/>
      <c r="N42" s="1645"/>
      <c r="O42" s="1645"/>
      <c r="P42" s="164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c r="BW42" s="575"/>
      <c r="BX42" s="575"/>
      <c r="BY42" s="575"/>
      <c r="BZ42" s="575"/>
      <c r="CA42" s="575"/>
      <c r="CB42" s="575"/>
      <c r="CC42" s="575"/>
      <c r="CD42" s="575"/>
      <c r="CE42" s="575"/>
      <c r="CF42" s="575"/>
      <c r="CG42" s="575"/>
      <c r="CH42" s="575"/>
      <c r="CI42" s="575"/>
      <c r="CJ42" s="575"/>
      <c r="CK42" s="575"/>
      <c r="CL42" s="575"/>
      <c r="CM42" s="575"/>
      <c r="CN42" s="575"/>
      <c r="CO42" s="575"/>
      <c r="CP42" s="575"/>
      <c r="CQ42" s="575"/>
      <c r="CR42" s="575"/>
      <c r="CS42" s="575"/>
    </row>
    <row r="43" spans="2:97" s="658" customFormat="1" ht="18" customHeight="1">
      <c r="B43" s="659" t="s">
        <v>328</v>
      </c>
      <c r="C43" s="660" t="s">
        <v>177</v>
      </c>
      <c r="D43" s="660"/>
      <c r="E43" s="660"/>
      <c r="F43" s="660"/>
      <c r="G43" s="660"/>
      <c r="H43" s="660"/>
      <c r="I43" s="660"/>
      <c r="J43" s="660"/>
      <c r="K43" s="660"/>
      <c r="L43" s="754"/>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755"/>
      <c r="BL43" s="755"/>
      <c r="BM43" s="755"/>
      <c r="BN43" s="755"/>
      <c r="BO43" s="755"/>
      <c r="BP43" s="755"/>
      <c r="BQ43" s="755"/>
      <c r="BR43" s="755"/>
      <c r="BS43" s="755"/>
      <c r="BT43" s="755"/>
      <c r="BU43" s="755"/>
      <c r="BV43" s="755"/>
      <c r="BW43" s="755"/>
      <c r="BX43" s="755"/>
      <c r="BY43" s="755"/>
      <c r="BZ43" s="755"/>
      <c r="CA43" s="755"/>
      <c r="CB43" s="755"/>
      <c r="CC43" s="755"/>
      <c r="CD43" s="755"/>
      <c r="CE43" s="755"/>
      <c r="CF43" s="755"/>
      <c r="CG43" s="755"/>
      <c r="CH43" s="755"/>
      <c r="CI43" s="755"/>
      <c r="CJ43" s="755"/>
      <c r="CK43" s="755"/>
      <c r="CL43" s="755"/>
      <c r="CM43" s="755"/>
      <c r="CN43" s="755"/>
      <c r="CO43" s="755"/>
      <c r="CP43" s="755"/>
      <c r="CQ43" s="755"/>
      <c r="CR43" s="755"/>
      <c r="CS43" s="755"/>
    </row>
    <row r="44" spans="2:97" s="658" customFormat="1" ht="18" customHeight="1">
      <c r="B44" s="659" t="s">
        <v>328</v>
      </c>
      <c r="C44" s="660" t="s">
        <v>787</v>
      </c>
      <c r="D44" s="660"/>
      <c r="E44" s="660"/>
      <c r="F44" s="660"/>
      <c r="G44" s="660"/>
      <c r="H44" s="660"/>
      <c r="I44" s="660"/>
      <c r="J44" s="660"/>
      <c r="K44" s="660"/>
      <c r="L44" s="754"/>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755"/>
      <c r="AZ44" s="755"/>
      <c r="BA44" s="755"/>
      <c r="BB44" s="755"/>
      <c r="BC44" s="755"/>
      <c r="BD44" s="755"/>
      <c r="BE44" s="755"/>
      <c r="BF44" s="755"/>
      <c r="BG44" s="755"/>
      <c r="BH44" s="755"/>
      <c r="BI44" s="755"/>
      <c r="BJ44" s="755"/>
      <c r="BK44" s="755"/>
      <c r="BL44" s="755"/>
      <c r="BM44" s="755"/>
      <c r="BN44" s="755"/>
      <c r="BO44" s="755"/>
      <c r="BP44" s="755"/>
      <c r="BQ44" s="755"/>
      <c r="BR44" s="755"/>
      <c r="BS44" s="755"/>
      <c r="BT44" s="755"/>
      <c r="BU44" s="755"/>
      <c r="BV44" s="755"/>
      <c r="BW44" s="755"/>
      <c r="BX44" s="755"/>
      <c r="BY44" s="755"/>
      <c r="BZ44" s="755"/>
      <c r="CA44" s="755"/>
      <c r="CB44" s="755"/>
      <c r="CC44" s="755"/>
      <c r="CD44" s="755"/>
      <c r="CE44" s="755"/>
      <c r="CF44" s="755"/>
      <c r="CG44" s="755"/>
      <c r="CH44" s="755"/>
      <c r="CI44" s="755"/>
      <c r="CJ44" s="755"/>
      <c r="CK44" s="755"/>
      <c r="CL44" s="755"/>
      <c r="CM44" s="755"/>
      <c r="CN44" s="755"/>
      <c r="CO44" s="755"/>
      <c r="CP44" s="755"/>
      <c r="CQ44" s="755"/>
      <c r="CR44" s="755"/>
      <c r="CS44" s="755"/>
    </row>
    <row r="45" spans="2:97" s="676" customFormat="1" ht="15.75" customHeight="1">
      <c r="B45" s="677"/>
      <c r="C45" s="678"/>
      <c r="D45" s="678"/>
      <c r="E45" s="678"/>
      <c r="F45" s="678"/>
      <c r="G45" s="678"/>
      <c r="H45" s="678"/>
      <c r="I45" s="678"/>
      <c r="J45" s="678"/>
      <c r="K45" s="678"/>
      <c r="L45" s="683"/>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684"/>
      <c r="AY45" s="684"/>
      <c r="AZ45" s="684"/>
      <c r="BA45" s="684"/>
      <c r="BB45" s="684"/>
      <c r="BC45" s="684"/>
      <c r="BD45" s="684"/>
      <c r="BE45" s="684"/>
      <c r="BF45" s="684"/>
      <c r="BG45" s="684"/>
      <c r="BH45" s="684"/>
      <c r="BI45" s="684"/>
      <c r="BJ45" s="684"/>
      <c r="BK45" s="684"/>
      <c r="BL45" s="684"/>
      <c r="BM45" s="684"/>
      <c r="BN45" s="684"/>
      <c r="BO45" s="684"/>
      <c r="BP45" s="684"/>
      <c r="BQ45" s="684"/>
      <c r="BR45" s="684"/>
      <c r="BS45" s="684"/>
      <c r="BT45" s="684"/>
      <c r="BU45" s="684"/>
      <c r="BV45" s="684"/>
      <c r="BW45" s="684"/>
      <c r="BX45" s="684"/>
      <c r="BY45" s="684"/>
      <c r="BZ45" s="684"/>
      <c r="CA45" s="684"/>
      <c r="CB45" s="684"/>
      <c r="CC45" s="684"/>
      <c r="CD45" s="684"/>
      <c r="CE45" s="684"/>
      <c r="CF45" s="684"/>
      <c r="CG45" s="684"/>
      <c r="CH45" s="684"/>
      <c r="CI45" s="684"/>
      <c r="CJ45" s="684"/>
      <c r="CK45" s="684"/>
      <c r="CL45" s="684"/>
      <c r="CM45" s="684"/>
      <c r="CN45" s="684"/>
      <c r="CO45" s="684"/>
      <c r="CP45" s="684"/>
      <c r="CQ45" s="684"/>
      <c r="CR45" s="684"/>
      <c r="CS45" s="684"/>
    </row>
    <row r="46" s="723" customFormat="1" ht="18" customHeight="1">
      <c r="I46" s="724"/>
    </row>
    <row r="47" spans="2:16" s="725" customFormat="1" ht="18" customHeight="1">
      <c r="B47" s="1646" t="s">
        <v>816</v>
      </c>
      <c r="C47" s="1646"/>
      <c r="D47" s="1646"/>
      <c r="E47" s="1646"/>
      <c r="F47" s="1646"/>
      <c r="G47" s="1646"/>
      <c r="H47" s="1646"/>
      <c r="I47" s="1646"/>
      <c r="J47" s="1646"/>
      <c r="K47" s="1646"/>
      <c r="L47" s="1646"/>
      <c r="M47" s="1646"/>
      <c r="N47" s="1646"/>
      <c r="O47" s="1646"/>
      <c r="P47" s="1646"/>
    </row>
    <row r="48" spans="2:16" s="510" customFormat="1" ht="18" customHeight="1">
      <c r="B48" s="1644" t="s">
        <v>817</v>
      </c>
      <c r="C48" s="1644"/>
      <c r="D48" s="1644"/>
      <c r="E48" s="1644"/>
      <c r="F48" s="1644"/>
      <c r="G48" s="1644"/>
      <c r="H48" s="1644"/>
      <c r="I48" s="1644"/>
      <c r="J48" s="1644"/>
      <c r="K48" s="1644"/>
      <c r="L48" s="1644"/>
      <c r="M48" s="1644"/>
      <c r="N48" s="1644"/>
      <c r="O48" s="1644"/>
      <c r="P48" s="1644"/>
    </row>
    <row r="49" spans="2:97" s="727" customFormat="1" ht="18" customHeight="1">
      <c r="B49" s="1647" t="s">
        <v>836</v>
      </c>
      <c r="C49" s="1647"/>
      <c r="D49" s="1647"/>
      <c r="E49" s="1647"/>
      <c r="F49" s="1647"/>
      <c r="G49" s="1647"/>
      <c r="H49" s="1647"/>
      <c r="I49" s="1647"/>
      <c r="J49" s="1647"/>
      <c r="K49" s="1647"/>
      <c r="L49" s="1647"/>
      <c r="M49" s="1647"/>
      <c r="N49" s="1647"/>
      <c r="O49" s="1647"/>
      <c r="P49" s="1647"/>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728"/>
      <c r="BA49" s="728"/>
      <c r="BB49" s="728"/>
      <c r="BC49" s="728"/>
      <c r="BD49" s="728"/>
      <c r="BE49" s="728"/>
      <c r="BF49" s="728"/>
      <c r="BG49" s="728"/>
      <c r="BH49" s="728"/>
      <c r="BI49" s="728"/>
      <c r="BJ49" s="728"/>
      <c r="BK49" s="728"/>
      <c r="BL49" s="728"/>
      <c r="BM49" s="728"/>
      <c r="BN49" s="728"/>
      <c r="BO49" s="728"/>
      <c r="BP49" s="728"/>
      <c r="BQ49" s="728"/>
      <c r="BR49" s="728"/>
      <c r="BS49" s="728"/>
      <c r="BT49" s="728"/>
      <c r="BU49" s="728"/>
      <c r="BV49" s="728"/>
      <c r="BW49" s="728"/>
      <c r="BX49" s="728"/>
      <c r="BY49" s="728"/>
      <c r="BZ49" s="728"/>
      <c r="CA49" s="728"/>
      <c r="CB49" s="728"/>
      <c r="CC49" s="728"/>
      <c r="CD49" s="728"/>
      <c r="CE49" s="728"/>
      <c r="CF49" s="728"/>
      <c r="CG49" s="728"/>
      <c r="CH49" s="728"/>
      <c r="CI49" s="728"/>
      <c r="CJ49" s="728"/>
      <c r="CK49" s="728"/>
      <c r="CL49" s="728"/>
      <c r="CM49" s="728"/>
      <c r="CN49" s="728"/>
      <c r="CO49" s="728"/>
      <c r="CP49" s="728"/>
      <c r="CQ49" s="728"/>
      <c r="CR49" s="728"/>
      <c r="CS49" s="728"/>
    </row>
    <row r="50" spans="2:97" s="120" customFormat="1" ht="18" customHeight="1">
      <c r="B50" s="563" t="s">
        <v>328</v>
      </c>
      <c r="C50" s="564" t="s">
        <v>369</v>
      </c>
      <c r="D50" s="564"/>
      <c r="E50" s="564"/>
      <c r="F50" s="564"/>
      <c r="G50" s="564"/>
      <c r="H50" s="564"/>
      <c r="I50" s="564"/>
      <c r="J50" s="564"/>
      <c r="K50" s="564"/>
      <c r="L50" s="566"/>
      <c r="M50" s="567"/>
      <c r="N50" s="567"/>
      <c r="O50" s="567"/>
      <c r="P50" s="567"/>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6"/>
      <c r="AR50" s="576"/>
      <c r="AS50" s="576"/>
      <c r="AT50" s="576"/>
      <c r="AU50" s="576"/>
      <c r="AV50" s="576"/>
      <c r="AW50" s="576"/>
      <c r="AX50" s="576"/>
      <c r="AY50" s="576"/>
      <c r="AZ50" s="576"/>
      <c r="BA50" s="576"/>
      <c r="BB50" s="576"/>
      <c r="BC50" s="576"/>
      <c r="BD50" s="576"/>
      <c r="BE50" s="576"/>
      <c r="BF50" s="576"/>
      <c r="BG50" s="576"/>
      <c r="BH50" s="576"/>
      <c r="BI50" s="576"/>
      <c r="BJ50" s="576"/>
      <c r="BK50" s="576"/>
      <c r="BL50" s="576"/>
      <c r="BM50" s="576"/>
      <c r="BN50" s="576"/>
      <c r="BO50" s="576"/>
      <c r="BP50" s="576"/>
      <c r="BQ50" s="576"/>
      <c r="BR50" s="576"/>
      <c r="BS50" s="576"/>
      <c r="BT50" s="576"/>
      <c r="BU50" s="576"/>
      <c r="BV50" s="576"/>
      <c r="BW50" s="576"/>
      <c r="BX50" s="576"/>
      <c r="BY50" s="576"/>
      <c r="BZ50" s="576"/>
      <c r="CA50" s="576"/>
      <c r="CB50" s="576"/>
      <c r="CC50" s="576"/>
      <c r="CD50" s="576"/>
      <c r="CE50" s="576"/>
      <c r="CF50" s="576"/>
      <c r="CG50" s="576"/>
      <c r="CH50" s="576"/>
      <c r="CI50" s="576"/>
      <c r="CJ50" s="576"/>
      <c r="CK50" s="576"/>
      <c r="CL50" s="576"/>
      <c r="CM50" s="576"/>
      <c r="CN50" s="576"/>
      <c r="CO50" s="576"/>
      <c r="CP50" s="576"/>
      <c r="CQ50" s="576"/>
      <c r="CR50" s="576"/>
      <c r="CS50" s="576"/>
    </row>
    <row r="51" spans="2:97" s="120" customFormat="1" ht="18" customHeight="1">
      <c r="B51" s="563" t="s">
        <v>328</v>
      </c>
      <c r="C51" s="564" t="s">
        <v>370</v>
      </c>
      <c r="D51" s="564"/>
      <c r="E51" s="564"/>
      <c r="F51" s="564"/>
      <c r="G51" s="564"/>
      <c r="H51" s="564"/>
      <c r="I51" s="564"/>
      <c r="J51" s="564"/>
      <c r="K51" s="564"/>
      <c r="L51" s="566"/>
      <c r="M51" s="567"/>
      <c r="N51" s="567"/>
      <c r="O51" s="567"/>
      <c r="P51" s="567"/>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6"/>
      <c r="AR51" s="576"/>
      <c r="AS51" s="576"/>
      <c r="AT51" s="576"/>
      <c r="AU51" s="576"/>
      <c r="AV51" s="576"/>
      <c r="AW51" s="576"/>
      <c r="AX51" s="576"/>
      <c r="AY51" s="576"/>
      <c r="AZ51" s="576"/>
      <c r="BA51" s="576"/>
      <c r="BB51" s="576"/>
      <c r="BC51" s="576"/>
      <c r="BD51" s="576"/>
      <c r="BE51" s="576"/>
      <c r="BF51" s="576"/>
      <c r="BG51" s="576"/>
      <c r="BH51" s="576"/>
      <c r="BI51" s="576"/>
      <c r="BJ51" s="576"/>
      <c r="BK51" s="576"/>
      <c r="BL51" s="576"/>
      <c r="BM51" s="576"/>
      <c r="BN51" s="576"/>
      <c r="BO51" s="576"/>
      <c r="BP51" s="576"/>
      <c r="BQ51" s="576"/>
      <c r="BR51" s="576"/>
      <c r="BS51" s="576"/>
      <c r="BT51" s="576"/>
      <c r="BU51" s="576"/>
      <c r="BV51" s="576"/>
      <c r="BW51" s="576"/>
      <c r="BX51" s="576"/>
      <c r="BY51" s="576"/>
      <c r="BZ51" s="576"/>
      <c r="CA51" s="576"/>
      <c r="CB51" s="576"/>
      <c r="CC51" s="576"/>
      <c r="CD51" s="576"/>
      <c r="CE51" s="576"/>
      <c r="CF51" s="576"/>
      <c r="CG51" s="576"/>
      <c r="CH51" s="576"/>
      <c r="CI51" s="576"/>
      <c r="CJ51" s="576"/>
      <c r="CK51" s="576"/>
      <c r="CL51" s="576"/>
      <c r="CM51" s="576"/>
      <c r="CN51" s="576"/>
      <c r="CO51" s="576"/>
      <c r="CP51" s="576"/>
      <c r="CQ51" s="576"/>
      <c r="CR51" s="576"/>
      <c r="CS51" s="576"/>
    </row>
    <row r="52" spans="2:97" s="120" customFormat="1" ht="18" customHeight="1">
      <c r="B52" s="748" t="s">
        <v>328</v>
      </c>
      <c r="C52" s="564" t="s">
        <v>371</v>
      </c>
      <c r="D52" s="564"/>
      <c r="E52" s="564"/>
      <c r="F52" s="564"/>
      <c r="G52" s="564"/>
      <c r="H52" s="564"/>
      <c r="I52" s="564"/>
      <c r="J52" s="564"/>
      <c r="K52" s="564"/>
      <c r="L52" s="566"/>
      <c r="M52" s="567"/>
      <c r="N52" s="567"/>
      <c r="O52" s="567"/>
      <c r="P52" s="567"/>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c r="AR52" s="576"/>
      <c r="AS52" s="576"/>
      <c r="AT52" s="576"/>
      <c r="AU52" s="576"/>
      <c r="AV52" s="576"/>
      <c r="AW52" s="576"/>
      <c r="AX52" s="576"/>
      <c r="AY52" s="576"/>
      <c r="AZ52" s="576"/>
      <c r="BA52" s="576"/>
      <c r="BB52" s="576"/>
      <c r="BC52" s="576"/>
      <c r="BD52" s="576"/>
      <c r="BE52" s="576"/>
      <c r="BF52" s="576"/>
      <c r="BG52" s="576"/>
      <c r="BH52" s="576"/>
      <c r="BI52" s="576"/>
      <c r="BJ52" s="576"/>
      <c r="BK52" s="576"/>
      <c r="BL52" s="576"/>
      <c r="BM52" s="576"/>
      <c r="BN52" s="576"/>
      <c r="BO52" s="576"/>
      <c r="BP52" s="576"/>
      <c r="BQ52" s="576"/>
      <c r="BR52" s="576"/>
      <c r="BS52" s="576"/>
      <c r="BT52" s="576"/>
      <c r="BU52" s="576"/>
      <c r="BV52" s="576"/>
      <c r="BW52" s="576"/>
      <c r="BX52" s="576"/>
      <c r="BY52" s="576"/>
      <c r="BZ52" s="576"/>
      <c r="CA52" s="576"/>
      <c r="CB52" s="576"/>
      <c r="CC52" s="576"/>
      <c r="CD52" s="576"/>
      <c r="CE52" s="576"/>
      <c r="CF52" s="576"/>
      <c r="CG52" s="576"/>
      <c r="CH52" s="576"/>
      <c r="CI52" s="576"/>
      <c r="CJ52" s="576"/>
      <c r="CK52" s="576"/>
      <c r="CL52" s="576"/>
      <c r="CM52" s="576"/>
      <c r="CN52" s="576"/>
      <c r="CO52" s="576"/>
      <c r="CP52" s="576"/>
      <c r="CQ52" s="576"/>
      <c r="CR52" s="576"/>
      <c r="CS52" s="576"/>
    </row>
    <row r="53" spans="2:97" s="120" customFormat="1" ht="18" customHeight="1">
      <c r="B53" s="563" t="s">
        <v>328</v>
      </c>
      <c r="C53" s="564" t="s">
        <v>449</v>
      </c>
      <c r="D53" s="564"/>
      <c r="E53" s="564"/>
      <c r="F53" s="564"/>
      <c r="G53" s="564"/>
      <c r="H53" s="564"/>
      <c r="I53" s="564"/>
      <c r="J53" s="564"/>
      <c r="K53" s="564"/>
      <c r="L53" s="566"/>
      <c r="M53" s="567"/>
      <c r="N53" s="567"/>
      <c r="O53" s="567"/>
      <c r="P53" s="567"/>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6"/>
      <c r="AR53" s="576"/>
      <c r="AS53" s="576"/>
      <c r="AT53" s="576"/>
      <c r="AU53" s="576"/>
      <c r="AV53" s="576"/>
      <c r="AW53" s="576"/>
      <c r="AX53" s="576"/>
      <c r="AY53" s="576"/>
      <c r="AZ53" s="576"/>
      <c r="BA53" s="576"/>
      <c r="BB53" s="576"/>
      <c r="BC53" s="576"/>
      <c r="BD53" s="576"/>
      <c r="BE53" s="576"/>
      <c r="BF53" s="576"/>
      <c r="BG53" s="576"/>
      <c r="BH53" s="576"/>
      <c r="BI53" s="576"/>
      <c r="BJ53" s="576"/>
      <c r="BK53" s="576"/>
      <c r="BL53" s="576"/>
      <c r="BM53" s="576"/>
      <c r="BN53" s="576"/>
      <c r="BO53" s="576"/>
      <c r="BP53" s="576"/>
      <c r="BQ53" s="576"/>
      <c r="BR53" s="576"/>
      <c r="BS53" s="576"/>
      <c r="BT53" s="576"/>
      <c r="BU53" s="576"/>
      <c r="BV53" s="576"/>
      <c r="BW53" s="576"/>
      <c r="BX53" s="576"/>
      <c r="BY53" s="576"/>
      <c r="BZ53" s="576"/>
      <c r="CA53" s="576"/>
      <c r="CB53" s="576"/>
      <c r="CC53" s="576"/>
      <c r="CD53" s="576"/>
      <c r="CE53" s="576"/>
      <c r="CF53" s="576"/>
      <c r="CG53" s="576"/>
      <c r="CH53" s="576"/>
      <c r="CI53" s="576"/>
      <c r="CJ53" s="576"/>
      <c r="CK53" s="576"/>
      <c r="CL53" s="576"/>
      <c r="CM53" s="576"/>
      <c r="CN53" s="576"/>
      <c r="CO53" s="576"/>
      <c r="CP53" s="576"/>
      <c r="CQ53" s="576"/>
      <c r="CR53" s="576"/>
      <c r="CS53" s="576"/>
    </row>
    <row r="54" spans="2:97" s="120" customFormat="1" ht="18" customHeight="1">
      <c r="B54" s="563" t="s">
        <v>328</v>
      </c>
      <c r="C54" s="564" t="s">
        <v>372</v>
      </c>
      <c r="D54" s="565"/>
      <c r="E54" s="565"/>
      <c r="F54" s="565"/>
      <c r="G54" s="565"/>
      <c r="H54" s="565"/>
      <c r="I54" s="565"/>
      <c r="J54" s="565"/>
      <c r="K54" s="565"/>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6"/>
      <c r="AL54" s="576"/>
      <c r="AM54" s="576"/>
      <c r="AN54" s="576"/>
      <c r="AO54" s="576"/>
      <c r="AP54" s="576"/>
      <c r="AQ54" s="576"/>
      <c r="AR54" s="576"/>
      <c r="AS54" s="576"/>
      <c r="AT54" s="576"/>
      <c r="AU54" s="576"/>
      <c r="AV54" s="576"/>
      <c r="AW54" s="576"/>
      <c r="AX54" s="576"/>
      <c r="AY54" s="576"/>
      <c r="AZ54" s="576"/>
      <c r="BA54" s="576"/>
      <c r="BB54" s="576"/>
      <c r="BC54" s="576"/>
      <c r="BD54" s="576"/>
      <c r="BE54" s="576"/>
      <c r="BF54" s="576"/>
      <c r="BG54" s="576"/>
      <c r="BH54" s="576"/>
      <c r="BI54" s="576"/>
      <c r="BJ54" s="576"/>
      <c r="BK54" s="576"/>
      <c r="BL54" s="576"/>
      <c r="BM54" s="576"/>
      <c r="BN54" s="576"/>
      <c r="BO54" s="576"/>
      <c r="BP54" s="576"/>
      <c r="BQ54" s="576"/>
      <c r="BR54" s="576"/>
      <c r="BS54" s="576"/>
      <c r="BT54" s="576"/>
      <c r="BU54" s="576"/>
      <c r="BV54" s="576"/>
      <c r="BW54" s="576"/>
      <c r="BX54" s="576"/>
      <c r="BY54" s="576"/>
      <c r="BZ54" s="576"/>
      <c r="CA54" s="576"/>
      <c r="CB54" s="576"/>
      <c r="CC54" s="576"/>
      <c r="CD54" s="576"/>
      <c r="CE54" s="576"/>
      <c r="CF54" s="576"/>
      <c r="CG54" s="576"/>
      <c r="CH54" s="576"/>
      <c r="CI54" s="576"/>
      <c r="CJ54" s="576"/>
      <c r="CK54" s="576"/>
      <c r="CL54" s="576"/>
      <c r="CM54" s="576"/>
      <c r="CN54" s="576"/>
      <c r="CO54" s="576"/>
      <c r="CP54" s="576"/>
      <c r="CQ54" s="576"/>
      <c r="CR54" s="576"/>
      <c r="CS54" s="576"/>
    </row>
    <row r="55" spans="2:97" s="120" customFormat="1" ht="18" customHeight="1">
      <c r="B55" s="563" t="s">
        <v>328</v>
      </c>
      <c r="C55" s="564" t="s">
        <v>373</v>
      </c>
      <c r="D55" s="564"/>
      <c r="E55" s="564"/>
      <c r="F55" s="564"/>
      <c r="G55" s="564"/>
      <c r="H55" s="564"/>
      <c r="I55" s="564"/>
      <c r="J55" s="564"/>
      <c r="K55" s="564"/>
      <c r="L55" s="566"/>
      <c r="M55" s="567"/>
      <c r="N55" s="567"/>
      <c r="O55" s="567"/>
      <c r="P55" s="567"/>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6"/>
      <c r="AN55" s="576"/>
      <c r="AO55" s="576"/>
      <c r="AP55" s="576"/>
      <c r="AQ55" s="576"/>
      <c r="AR55" s="576"/>
      <c r="AS55" s="576"/>
      <c r="AT55" s="576"/>
      <c r="AU55" s="576"/>
      <c r="AV55" s="576"/>
      <c r="AW55" s="576"/>
      <c r="AX55" s="576"/>
      <c r="AY55" s="576"/>
      <c r="AZ55" s="576"/>
      <c r="BA55" s="576"/>
      <c r="BB55" s="576"/>
      <c r="BC55" s="576"/>
      <c r="BD55" s="576"/>
      <c r="BE55" s="576"/>
      <c r="BF55" s="576"/>
      <c r="BG55" s="576"/>
      <c r="BH55" s="576"/>
      <c r="BI55" s="576"/>
      <c r="BJ55" s="576"/>
      <c r="BK55" s="576"/>
      <c r="BL55" s="576"/>
      <c r="BM55" s="576"/>
      <c r="BN55" s="576"/>
      <c r="BO55" s="576"/>
      <c r="BP55" s="576"/>
      <c r="BQ55" s="576"/>
      <c r="BR55" s="576"/>
      <c r="BS55" s="576"/>
      <c r="BT55" s="576"/>
      <c r="BU55" s="576"/>
      <c r="BV55" s="576"/>
      <c r="BW55" s="576"/>
      <c r="BX55" s="576"/>
      <c r="BY55" s="576"/>
      <c r="BZ55" s="576"/>
      <c r="CA55" s="576"/>
      <c r="CB55" s="576"/>
      <c r="CC55" s="576"/>
      <c r="CD55" s="576"/>
      <c r="CE55" s="576"/>
      <c r="CF55" s="576"/>
      <c r="CG55" s="576"/>
      <c r="CH55" s="576"/>
      <c r="CI55" s="576"/>
      <c r="CJ55" s="576"/>
      <c r="CK55" s="576"/>
      <c r="CL55" s="576"/>
      <c r="CM55" s="576"/>
      <c r="CN55" s="576"/>
      <c r="CO55" s="576"/>
      <c r="CP55" s="576"/>
      <c r="CQ55" s="576"/>
      <c r="CR55" s="576"/>
      <c r="CS55" s="576"/>
    </row>
    <row r="56" s="676" customFormat="1" ht="15.75" customHeight="1"/>
    <row r="57" s="588" customFormat="1" ht="15.75" customHeight="1">
      <c r="I57" s="589"/>
    </row>
    <row r="58" spans="2:16" s="590" customFormat="1" ht="15.75" customHeight="1">
      <c r="B58" s="1653" t="s">
        <v>176</v>
      </c>
      <c r="C58" s="1653"/>
      <c r="D58" s="1653"/>
      <c r="E58" s="1653"/>
      <c r="F58" s="1653"/>
      <c r="G58" s="1653"/>
      <c r="H58" s="1653"/>
      <c r="I58" s="1653"/>
      <c r="J58" s="1653"/>
      <c r="K58" s="1653"/>
      <c r="L58" s="1653"/>
      <c r="M58" s="1653"/>
      <c r="N58" s="1653"/>
      <c r="O58" s="1653"/>
      <c r="P58" s="1653"/>
    </row>
    <row r="59" spans="2:16" s="510" customFormat="1" ht="15.75" customHeight="1">
      <c r="B59" s="1644" t="s">
        <v>842</v>
      </c>
      <c r="C59" s="1644"/>
      <c r="D59" s="1644"/>
      <c r="E59" s="1644"/>
      <c r="F59" s="1644"/>
      <c r="G59" s="1644"/>
      <c r="H59" s="1644"/>
      <c r="I59" s="1644"/>
      <c r="J59" s="1644"/>
      <c r="K59" s="1644"/>
      <c r="L59" s="1644"/>
      <c r="M59" s="1644"/>
      <c r="N59" s="1644"/>
      <c r="O59" s="1644"/>
      <c r="P59" s="1644"/>
    </row>
    <row r="60" spans="2:97" s="577" customFormat="1" ht="15.75" customHeight="1">
      <c r="B60" s="1649" t="s">
        <v>591</v>
      </c>
      <c r="C60" s="1649"/>
      <c r="D60" s="1649"/>
      <c r="E60" s="1649"/>
      <c r="F60" s="1649"/>
      <c r="G60" s="1649"/>
      <c r="H60" s="1649"/>
      <c r="I60" s="1649"/>
      <c r="J60" s="1649"/>
      <c r="K60" s="1649"/>
      <c r="L60" s="1649"/>
      <c r="M60" s="1649"/>
      <c r="N60" s="1649"/>
      <c r="O60" s="1649"/>
      <c r="P60" s="1649"/>
      <c r="Q60" s="578"/>
      <c r="R60" s="578"/>
      <c r="S60" s="578"/>
      <c r="T60" s="578"/>
      <c r="U60" s="578"/>
      <c r="V60" s="578"/>
      <c r="W60" s="578"/>
      <c r="X60" s="578"/>
      <c r="Y60" s="578"/>
      <c r="Z60" s="578"/>
      <c r="AA60" s="578"/>
      <c r="AB60" s="578"/>
      <c r="AC60" s="578"/>
      <c r="AD60" s="578"/>
      <c r="AE60" s="578"/>
      <c r="AF60" s="578"/>
      <c r="AG60" s="578"/>
      <c r="AH60" s="578"/>
      <c r="AI60" s="578"/>
      <c r="AJ60" s="578"/>
      <c r="AK60" s="578"/>
      <c r="AL60" s="578"/>
      <c r="AM60" s="578"/>
      <c r="AN60" s="578"/>
      <c r="AO60" s="578"/>
      <c r="AP60" s="578"/>
      <c r="AQ60" s="578"/>
      <c r="AR60" s="578"/>
      <c r="AS60" s="578"/>
      <c r="AT60" s="578"/>
      <c r="AU60" s="578"/>
      <c r="AV60" s="578"/>
      <c r="AW60" s="578"/>
      <c r="AX60" s="578"/>
      <c r="AY60" s="578"/>
      <c r="AZ60" s="578"/>
      <c r="BA60" s="578"/>
      <c r="BB60" s="578"/>
      <c r="BC60" s="578"/>
      <c r="BD60" s="578"/>
      <c r="BE60" s="578"/>
      <c r="BF60" s="578"/>
      <c r="BG60" s="578"/>
      <c r="BH60" s="578"/>
      <c r="BI60" s="578"/>
      <c r="BJ60" s="578"/>
      <c r="BK60" s="578"/>
      <c r="BL60" s="578"/>
      <c r="BM60" s="578"/>
      <c r="BN60" s="578"/>
      <c r="BO60" s="578"/>
      <c r="BP60" s="578"/>
      <c r="BQ60" s="578"/>
      <c r="BR60" s="578"/>
      <c r="BS60" s="578"/>
      <c r="BT60" s="578"/>
      <c r="BU60" s="578"/>
      <c r="BV60" s="578"/>
      <c r="BW60" s="578"/>
      <c r="BX60" s="578"/>
      <c r="BY60" s="578"/>
      <c r="BZ60" s="578"/>
      <c r="CA60" s="578"/>
      <c r="CB60" s="578"/>
      <c r="CC60" s="578"/>
      <c r="CD60" s="578"/>
      <c r="CE60" s="578"/>
      <c r="CF60" s="578"/>
      <c r="CG60" s="578"/>
      <c r="CH60" s="578"/>
      <c r="CI60" s="578"/>
      <c r="CJ60" s="578"/>
      <c r="CK60" s="578"/>
      <c r="CL60" s="578"/>
      <c r="CM60" s="578"/>
      <c r="CN60" s="578"/>
      <c r="CO60" s="578"/>
      <c r="CP60" s="578"/>
      <c r="CQ60" s="578"/>
      <c r="CR60" s="578"/>
      <c r="CS60" s="578"/>
    </row>
    <row r="61" spans="2:97" s="120" customFormat="1" ht="18" customHeight="1">
      <c r="B61" s="563" t="s">
        <v>328</v>
      </c>
      <c r="C61" s="564" t="s">
        <v>403</v>
      </c>
      <c r="D61" s="564"/>
      <c r="E61" s="564"/>
      <c r="F61" s="564"/>
      <c r="G61" s="564"/>
      <c r="H61" s="564"/>
      <c r="I61" s="564"/>
      <c r="J61" s="564"/>
      <c r="K61" s="564"/>
      <c r="L61" s="566"/>
      <c r="M61" s="567"/>
      <c r="N61" s="567"/>
      <c r="O61" s="567"/>
      <c r="P61" s="567"/>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6"/>
      <c r="AO61" s="576"/>
      <c r="AP61" s="576"/>
      <c r="AQ61" s="576"/>
      <c r="AR61" s="576"/>
      <c r="AS61" s="576"/>
      <c r="AT61" s="576"/>
      <c r="AU61" s="576"/>
      <c r="AV61" s="576"/>
      <c r="AW61" s="576"/>
      <c r="AX61" s="576"/>
      <c r="AY61" s="576"/>
      <c r="AZ61" s="576"/>
      <c r="BA61" s="576"/>
      <c r="BB61" s="576"/>
      <c r="BC61" s="576"/>
      <c r="BD61" s="576"/>
      <c r="BE61" s="576"/>
      <c r="BF61" s="576"/>
      <c r="BG61" s="576"/>
      <c r="BH61" s="576"/>
      <c r="BI61" s="576"/>
      <c r="BJ61" s="576"/>
      <c r="BK61" s="576"/>
      <c r="BL61" s="576"/>
      <c r="BM61" s="576"/>
      <c r="BN61" s="576"/>
      <c r="BO61" s="576"/>
      <c r="BP61" s="576"/>
      <c r="BQ61" s="576"/>
      <c r="BR61" s="576"/>
      <c r="BS61" s="576"/>
      <c r="BT61" s="576"/>
      <c r="BU61" s="576"/>
      <c r="BV61" s="576"/>
      <c r="BW61" s="576"/>
      <c r="BX61" s="576"/>
      <c r="BY61" s="576"/>
      <c r="BZ61" s="576"/>
      <c r="CA61" s="576"/>
      <c r="CB61" s="576"/>
      <c r="CC61" s="576"/>
      <c r="CD61" s="576"/>
      <c r="CE61" s="576"/>
      <c r="CF61" s="576"/>
      <c r="CG61" s="576"/>
      <c r="CH61" s="576"/>
      <c r="CI61" s="576"/>
      <c r="CJ61" s="576"/>
      <c r="CK61" s="576"/>
      <c r="CL61" s="576"/>
      <c r="CM61" s="576"/>
      <c r="CN61" s="576"/>
      <c r="CO61" s="576"/>
      <c r="CP61" s="576"/>
      <c r="CQ61" s="576"/>
      <c r="CR61" s="576"/>
      <c r="CS61" s="576"/>
    </row>
    <row r="62" spans="2:97" s="120" customFormat="1" ht="18" customHeight="1">
      <c r="B62" s="748" t="s">
        <v>328</v>
      </c>
      <c r="C62" s="564" t="s">
        <v>537</v>
      </c>
      <c r="D62" s="564"/>
      <c r="E62" s="564"/>
      <c r="F62" s="564"/>
      <c r="G62" s="564"/>
      <c r="H62" s="564"/>
      <c r="I62" s="564"/>
      <c r="J62" s="564"/>
      <c r="K62" s="564"/>
      <c r="L62" s="566"/>
      <c r="M62" s="567"/>
      <c r="N62" s="567"/>
      <c r="O62" s="567"/>
      <c r="P62" s="567"/>
      <c r="Q62" s="576"/>
      <c r="R62" s="576"/>
      <c r="S62" s="576"/>
      <c r="T62" s="576"/>
      <c r="U62" s="576"/>
      <c r="V62" s="576"/>
      <c r="W62" s="576"/>
      <c r="X62" s="576"/>
      <c r="Y62" s="576"/>
      <c r="Z62" s="576"/>
      <c r="AA62" s="576"/>
      <c r="AB62" s="576"/>
      <c r="AC62" s="576"/>
      <c r="AD62" s="576"/>
      <c r="AE62" s="576"/>
      <c r="AF62" s="576"/>
      <c r="AG62" s="576"/>
      <c r="AH62" s="576"/>
      <c r="AI62" s="576"/>
      <c r="AJ62" s="576"/>
      <c r="AK62" s="576"/>
      <c r="AL62" s="576"/>
      <c r="AM62" s="576"/>
      <c r="AN62" s="576"/>
      <c r="AO62" s="576"/>
      <c r="AP62" s="576"/>
      <c r="AQ62" s="576"/>
      <c r="AR62" s="576"/>
      <c r="AS62" s="576"/>
      <c r="AT62" s="576"/>
      <c r="AU62" s="576"/>
      <c r="AV62" s="576"/>
      <c r="AW62" s="576"/>
      <c r="AX62" s="576"/>
      <c r="AY62" s="576"/>
      <c r="AZ62" s="576"/>
      <c r="BA62" s="576"/>
      <c r="BB62" s="576"/>
      <c r="BC62" s="576"/>
      <c r="BD62" s="576"/>
      <c r="BE62" s="576"/>
      <c r="BF62" s="576"/>
      <c r="BG62" s="576"/>
      <c r="BH62" s="576"/>
      <c r="BI62" s="576"/>
      <c r="BJ62" s="576"/>
      <c r="BK62" s="576"/>
      <c r="BL62" s="576"/>
      <c r="BM62" s="576"/>
      <c r="BN62" s="576"/>
      <c r="BO62" s="576"/>
      <c r="BP62" s="576"/>
      <c r="BQ62" s="576"/>
      <c r="BR62" s="576"/>
      <c r="BS62" s="576"/>
      <c r="BT62" s="576"/>
      <c r="BU62" s="576"/>
      <c r="BV62" s="576"/>
      <c r="BW62" s="576"/>
      <c r="BX62" s="576"/>
      <c r="BY62" s="576"/>
      <c r="BZ62" s="576"/>
      <c r="CA62" s="576"/>
      <c r="CB62" s="576"/>
      <c r="CC62" s="576"/>
      <c r="CD62" s="576"/>
      <c r="CE62" s="576"/>
      <c r="CF62" s="576"/>
      <c r="CG62" s="576"/>
      <c r="CH62" s="576"/>
      <c r="CI62" s="576"/>
      <c r="CJ62" s="576"/>
      <c r="CK62" s="576"/>
      <c r="CL62" s="576"/>
      <c r="CM62" s="576"/>
      <c r="CN62" s="576"/>
      <c r="CO62" s="576"/>
      <c r="CP62" s="576"/>
      <c r="CQ62" s="576"/>
      <c r="CR62" s="576"/>
      <c r="CS62" s="576"/>
    </row>
    <row r="63" spans="1:16" s="564" customFormat="1" ht="18" customHeight="1">
      <c r="A63" s="120"/>
      <c r="B63" s="563" t="s">
        <v>328</v>
      </c>
      <c r="C63" s="564" t="s">
        <v>848</v>
      </c>
      <c r="L63" s="566"/>
      <c r="M63" s="567"/>
      <c r="N63" s="567"/>
      <c r="O63" s="567"/>
      <c r="P63" s="567"/>
    </row>
    <row r="64" s="676" customFormat="1" ht="15.75" customHeight="1"/>
    <row r="65" s="801" customFormat="1" ht="15.75" customHeight="1">
      <c r="I65" s="802"/>
    </row>
    <row r="66" spans="2:16" s="803" customFormat="1" ht="15.75" customHeight="1">
      <c r="B66" s="1648" t="s">
        <v>833</v>
      </c>
      <c r="C66" s="1648"/>
      <c r="D66" s="1648"/>
      <c r="E66" s="1648"/>
      <c r="F66" s="1648"/>
      <c r="G66" s="1648"/>
      <c r="H66" s="1648"/>
      <c r="I66" s="1648"/>
      <c r="J66" s="1648"/>
      <c r="K66" s="1648"/>
      <c r="L66" s="1648"/>
      <c r="M66" s="1648"/>
      <c r="N66" s="1648"/>
      <c r="O66" s="1648"/>
      <c r="P66" s="1648"/>
    </row>
    <row r="67" spans="2:16" s="510" customFormat="1" ht="15.75" customHeight="1">
      <c r="B67" s="1644" t="s">
        <v>835</v>
      </c>
      <c r="C67" s="1644"/>
      <c r="D67" s="1644"/>
      <c r="E67" s="1644"/>
      <c r="F67" s="1644"/>
      <c r="G67" s="1644"/>
      <c r="H67" s="1644"/>
      <c r="I67" s="1644"/>
      <c r="J67" s="1644"/>
      <c r="K67" s="1644"/>
      <c r="L67" s="1644"/>
      <c r="M67" s="1644"/>
      <c r="N67" s="1644"/>
      <c r="O67" s="1644"/>
      <c r="P67" s="1644"/>
    </row>
    <row r="68" spans="2:97" s="577" customFormat="1" ht="15.75" customHeight="1">
      <c r="B68" s="1649" t="s">
        <v>834</v>
      </c>
      <c r="C68" s="1649"/>
      <c r="D68" s="1649"/>
      <c r="E68" s="1649"/>
      <c r="F68" s="1649"/>
      <c r="G68" s="1649"/>
      <c r="H68" s="1649"/>
      <c r="I68" s="1649"/>
      <c r="J68" s="1649"/>
      <c r="K68" s="1649"/>
      <c r="L68" s="1649"/>
      <c r="M68" s="1649"/>
      <c r="N68" s="1649"/>
      <c r="O68" s="1649"/>
      <c r="P68" s="1649"/>
      <c r="Q68" s="578"/>
      <c r="R68" s="578"/>
      <c r="S68" s="578"/>
      <c r="T68" s="578"/>
      <c r="U68" s="578"/>
      <c r="V68" s="578"/>
      <c r="W68" s="578"/>
      <c r="X68" s="578"/>
      <c r="Y68" s="578"/>
      <c r="Z68" s="578"/>
      <c r="AA68" s="578"/>
      <c r="AB68" s="578"/>
      <c r="AC68" s="578"/>
      <c r="AD68" s="578"/>
      <c r="AE68" s="578"/>
      <c r="AF68" s="578"/>
      <c r="AG68" s="578"/>
      <c r="AH68" s="578"/>
      <c r="AI68" s="578"/>
      <c r="AJ68" s="578"/>
      <c r="AK68" s="578"/>
      <c r="AL68" s="578"/>
      <c r="AM68" s="578"/>
      <c r="AN68" s="578"/>
      <c r="AO68" s="578"/>
      <c r="AP68" s="578"/>
      <c r="AQ68" s="578"/>
      <c r="AR68" s="578"/>
      <c r="AS68" s="578"/>
      <c r="AT68" s="578"/>
      <c r="AU68" s="578"/>
      <c r="AV68" s="578"/>
      <c r="AW68" s="578"/>
      <c r="AX68" s="578"/>
      <c r="AY68" s="578"/>
      <c r="AZ68" s="578"/>
      <c r="BA68" s="578"/>
      <c r="BB68" s="578"/>
      <c r="BC68" s="578"/>
      <c r="BD68" s="578"/>
      <c r="BE68" s="578"/>
      <c r="BF68" s="578"/>
      <c r="BG68" s="578"/>
      <c r="BH68" s="578"/>
      <c r="BI68" s="578"/>
      <c r="BJ68" s="578"/>
      <c r="BK68" s="578"/>
      <c r="BL68" s="578"/>
      <c r="BM68" s="578"/>
      <c r="BN68" s="578"/>
      <c r="BO68" s="578"/>
      <c r="BP68" s="578"/>
      <c r="BQ68" s="578"/>
      <c r="BR68" s="578"/>
      <c r="BS68" s="578"/>
      <c r="BT68" s="578"/>
      <c r="BU68" s="578"/>
      <c r="BV68" s="578"/>
      <c r="BW68" s="578"/>
      <c r="BX68" s="578"/>
      <c r="BY68" s="578"/>
      <c r="BZ68" s="578"/>
      <c r="CA68" s="578"/>
      <c r="CB68" s="578"/>
      <c r="CC68" s="578"/>
      <c r="CD68" s="578"/>
      <c r="CE68" s="578"/>
      <c r="CF68" s="578"/>
      <c r="CG68" s="578"/>
      <c r="CH68" s="578"/>
      <c r="CI68" s="578"/>
      <c r="CJ68" s="578"/>
      <c r="CK68" s="578"/>
      <c r="CL68" s="578"/>
      <c r="CM68" s="578"/>
      <c r="CN68" s="578"/>
      <c r="CO68" s="578"/>
      <c r="CP68" s="578"/>
      <c r="CQ68" s="578"/>
      <c r="CR68" s="578"/>
      <c r="CS68" s="578"/>
    </row>
    <row r="69" spans="2:97" s="120" customFormat="1" ht="18" customHeight="1">
      <c r="B69" s="563" t="s">
        <v>328</v>
      </c>
      <c r="C69" s="564" t="s">
        <v>440</v>
      </c>
      <c r="D69" s="564"/>
      <c r="E69" s="564"/>
      <c r="F69" s="564"/>
      <c r="G69" s="564"/>
      <c r="H69" s="748"/>
      <c r="I69" s="564"/>
      <c r="J69" s="564"/>
      <c r="K69" s="564"/>
      <c r="L69" s="566"/>
      <c r="M69" s="567"/>
      <c r="N69" s="567"/>
      <c r="O69" s="567"/>
      <c r="P69" s="567"/>
      <c r="Q69" s="576"/>
      <c r="R69" s="576"/>
      <c r="S69" s="576"/>
      <c r="T69" s="576"/>
      <c r="U69" s="576"/>
      <c r="V69" s="576"/>
      <c r="W69" s="576"/>
      <c r="X69" s="576"/>
      <c r="Y69" s="576"/>
      <c r="Z69" s="576"/>
      <c r="AA69" s="576"/>
      <c r="AB69" s="576"/>
      <c r="AC69" s="576"/>
      <c r="AD69" s="576"/>
      <c r="AE69" s="576"/>
      <c r="AF69" s="576"/>
      <c r="AG69" s="576"/>
      <c r="AH69" s="576"/>
      <c r="AI69" s="576"/>
      <c r="AJ69" s="576"/>
      <c r="AK69" s="576"/>
      <c r="AL69" s="576"/>
      <c r="AM69" s="576"/>
      <c r="AN69" s="576"/>
      <c r="AO69" s="576"/>
      <c r="AP69" s="576"/>
      <c r="AQ69" s="576"/>
      <c r="AR69" s="576"/>
      <c r="AS69" s="576"/>
      <c r="AT69" s="576"/>
      <c r="AU69" s="576"/>
      <c r="AV69" s="576"/>
      <c r="AW69" s="576"/>
      <c r="AX69" s="576"/>
      <c r="AY69" s="576"/>
      <c r="AZ69" s="576"/>
      <c r="BA69" s="576"/>
      <c r="BB69" s="576"/>
      <c r="BC69" s="576"/>
      <c r="BD69" s="576"/>
      <c r="BE69" s="576"/>
      <c r="BF69" s="576"/>
      <c r="BG69" s="576"/>
      <c r="BH69" s="576"/>
      <c r="BI69" s="576"/>
      <c r="BJ69" s="576"/>
      <c r="BK69" s="576"/>
      <c r="BL69" s="576"/>
      <c r="BM69" s="576"/>
      <c r="BN69" s="576"/>
      <c r="BO69" s="576"/>
      <c r="BP69" s="576"/>
      <c r="BQ69" s="576"/>
      <c r="BR69" s="576"/>
      <c r="BS69" s="576"/>
      <c r="BT69" s="576"/>
      <c r="BU69" s="576"/>
      <c r="BV69" s="576"/>
      <c r="BW69" s="576"/>
      <c r="BX69" s="576"/>
      <c r="BY69" s="576"/>
      <c r="BZ69" s="576"/>
      <c r="CA69" s="576"/>
      <c r="CB69" s="576"/>
      <c r="CC69" s="576"/>
      <c r="CD69" s="576"/>
      <c r="CE69" s="576"/>
      <c r="CF69" s="576"/>
      <c r="CG69" s="576"/>
      <c r="CH69" s="576"/>
      <c r="CI69" s="576"/>
      <c r="CJ69" s="576"/>
      <c r="CK69" s="576"/>
      <c r="CL69" s="576"/>
      <c r="CM69" s="576"/>
      <c r="CN69" s="576"/>
      <c r="CO69" s="576"/>
      <c r="CP69" s="576"/>
      <c r="CQ69" s="576"/>
      <c r="CR69" s="576"/>
      <c r="CS69" s="576"/>
    </row>
    <row r="70" spans="2:97" s="120" customFormat="1" ht="18" customHeight="1">
      <c r="B70" s="563" t="s">
        <v>328</v>
      </c>
      <c r="C70" s="564" t="s">
        <v>441</v>
      </c>
      <c r="D70" s="564"/>
      <c r="E70" s="564"/>
      <c r="F70" s="564"/>
      <c r="G70" s="564"/>
      <c r="H70" s="748"/>
      <c r="I70" s="564"/>
      <c r="J70" s="564"/>
      <c r="K70" s="564"/>
      <c r="L70" s="566"/>
      <c r="M70" s="567"/>
      <c r="N70" s="567"/>
      <c r="O70" s="567"/>
      <c r="P70" s="567"/>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6"/>
      <c r="AY70" s="576"/>
      <c r="AZ70" s="576"/>
      <c r="BA70" s="576"/>
      <c r="BB70" s="576"/>
      <c r="BC70" s="576"/>
      <c r="BD70" s="576"/>
      <c r="BE70" s="576"/>
      <c r="BF70" s="576"/>
      <c r="BG70" s="576"/>
      <c r="BH70" s="576"/>
      <c r="BI70" s="576"/>
      <c r="BJ70" s="576"/>
      <c r="BK70" s="576"/>
      <c r="BL70" s="576"/>
      <c r="BM70" s="576"/>
      <c r="BN70" s="576"/>
      <c r="BO70" s="576"/>
      <c r="BP70" s="576"/>
      <c r="BQ70" s="576"/>
      <c r="BR70" s="576"/>
      <c r="BS70" s="576"/>
      <c r="BT70" s="576"/>
      <c r="BU70" s="576"/>
      <c r="BV70" s="576"/>
      <c r="BW70" s="576"/>
      <c r="BX70" s="576"/>
      <c r="BY70" s="576"/>
      <c r="BZ70" s="576"/>
      <c r="CA70" s="576"/>
      <c r="CB70" s="576"/>
      <c r="CC70" s="576"/>
      <c r="CD70" s="576"/>
      <c r="CE70" s="576"/>
      <c r="CF70" s="576"/>
      <c r="CG70" s="576"/>
      <c r="CH70" s="576"/>
      <c r="CI70" s="576"/>
      <c r="CJ70" s="576"/>
      <c r="CK70" s="576"/>
      <c r="CL70" s="576"/>
      <c r="CM70" s="576"/>
      <c r="CN70" s="576"/>
      <c r="CO70" s="576"/>
      <c r="CP70" s="576"/>
      <c r="CQ70" s="576"/>
      <c r="CR70" s="576"/>
      <c r="CS70" s="576"/>
    </row>
    <row r="71" spans="2:97" s="120" customFormat="1" ht="18" customHeight="1">
      <c r="B71" s="563" t="s">
        <v>328</v>
      </c>
      <c r="C71" s="564" t="s">
        <v>442</v>
      </c>
      <c r="D71" s="564"/>
      <c r="E71" s="564"/>
      <c r="F71" s="564"/>
      <c r="G71" s="564"/>
      <c r="H71" s="748"/>
      <c r="I71" s="564"/>
      <c r="J71" s="564"/>
      <c r="K71" s="564"/>
      <c r="L71" s="566"/>
      <c r="M71" s="567"/>
      <c r="N71" s="567"/>
      <c r="O71" s="567"/>
      <c r="P71" s="567"/>
      <c r="Q71" s="576"/>
      <c r="R71" s="576"/>
      <c r="S71" s="576"/>
      <c r="T71" s="576"/>
      <c r="U71" s="576"/>
      <c r="V71" s="576"/>
      <c r="W71" s="576"/>
      <c r="X71" s="576"/>
      <c r="Y71" s="576"/>
      <c r="Z71" s="576"/>
      <c r="AA71" s="576"/>
      <c r="AB71" s="576"/>
      <c r="AC71" s="576"/>
      <c r="AD71" s="576"/>
      <c r="AE71" s="576"/>
      <c r="AF71" s="576"/>
      <c r="AG71" s="576"/>
      <c r="AH71" s="576"/>
      <c r="AI71" s="576"/>
      <c r="AJ71" s="576"/>
      <c r="AK71" s="576"/>
      <c r="AL71" s="576"/>
      <c r="AM71" s="576"/>
      <c r="AN71" s="576"/>
      <c r="AO71" s="576"/>
      <c r="AP71" s="576"/>
      <c r="AQ71" s="576"/>
      <c r="AR71" s="576"/>
      <c r="AS71" s="576"/>
      <c r="AT71" s="576"/>
      <c r="AU71" s="576"/>
      <c r="AV71" s="576"/>
      <c r="AW71" s="576"/>
      <c r="AX71" s="576"/>
      <c r="AY71" s="576"/>
      <c r="AZ71" s="576"/>
      <c r="BA71" s="576"/>
      <c r="BB71" s="576"/>
      <c r="BC71" s="576"/>
      <c r="BD71" s="576"/>
      <c r="BE71" s="576"/>
      <c r="BF71" s="576"/>
      <c r="BG71" s="576"/>
      <c r="BH71" s="576"/>
      <c r="BI71" s="576"/>
      <c r="BJ71" s="576"/>
      <c r="BK71" s="576"/>
      <c r="BL71" s="576"/>
      <c r="BM71" s="576"/>
      <c r="BN71" s="576"/>
      <c r="BO71" s="576"/>
      <c r="BP71" s="576"/>
      <c r="BQ71" s="576"/>
      <c r="BR71" s="576"/>
      <c r="BS71" s="576"/>
      <c r="BT71" s="576"/>
      <c r="BU71" s="576"/>
      <c r="BV71" s="576"/>
      <c r="BW71" s="576"/>
      <c r="BX71" s="576"/>
      <c r="BY71" s="576"/>
      <c r="BZ71" s="576"/>
      <c r="CA71" s="576"/>
      <c r="CB71" s="576"/>
      <c r="CC71" s="576"/>
      <c r="CD71" s="576"/>
      <c r="CE71" s="576"/>
      <c r="CF71" s="576"/>
      <c r="CG71" s="576"/>
      <c r="CH71" s="576"/>
      <c r="CI71" s="576"/>
      <c r="CJ71" s="576"/>
      <c r="CK71" s="576"/>
      <c r="CL71" s="576"/>
      <c r="CM71" s="576"/>
      <c r="CN71" s="576"/>
      <c r="CO71" s="576"/>
      <c r="CP71" s="576"/>
      <c r="CQ71" s="576"/>
      <c r="CR71" s="576"/>
      <c r="CS71" s="576"/>
    </row>
    <row r="72" spans="2:97" s="120" customFormat="1" ht="18" customHeight="1">
      <c r="B72" s="563" t="s">
        <v>328</v>
      </c>
      <c r="C72" s="564" t="s">
        <v>443</v>
      </c>
      <c r="D72" s="564"/>
      <c r="E72" s="564"/>
      <c r="F72" s="564"/>
      <c r="G72" s="564"/>
      <c r="H72" s="748"/>
      <c r="I72" s="564"/>
      <c r="J72" s="564"/>
      <c r="K72" s="564"/>
      <c r="L72" s="566"/>
      <c r="M72" s="567"/>
      <c r="N72" s="567"/>
      <c r="O72" s="567"/>
      <c r="P72" s="567"/>
      <c r="Q72" s="576"/>
      <c r="R72" s="576"/>
      <c r="S72" s="576"/>
      <c r="T72" s="576"/>
      <c r="U72" s="576"/>
      <c r="V72" s="576"/>
      <c r="W72" s="576"/>
      <c r="X72" s="576"/>
      <c r="Y72" s="576"/>
      <c r="Z72" s="576"/>
      <c r="AA72" s="576"/>
      <c r="AB72" s="576"/>
      <c r="AC72" s="576"/>
      <c r="AD72" s="576"/>
      <c r="AE72" s="576"/>
      <c r="AF72" s="576"/>
      <c r="AG72" s="576"/>
      <c r="AH72" s="576"/>
      <c r="AI72" s="576"/>
      <c r="AJ72" s="576"/>
      <c r="AK72" s="576"/>
      <c r="AL72" s="576"/>
      <c r="AM72" s="576"/>
      <c r="AN72" s="576"/>
      <c r="AO72" s="576"/>
      <c r="AP72" s="576"/>
      <c r="AQ72" s="576"/>
      <c r="AR72" s="576"/>
      <c r="AS72" s="576"/>
      <c r="AT72" s="576"/>
      <c r="AU72" s="576"/>
      <c r="AV72" s="576"/>
      <c r="AW72" s="576"/>
      <c r="AX72" s="576"/>
      <c r="AY72" s="576"/>
      <c r="AZ72" s="576"/>
      <c r="BA72" s="576"/>
      <c r="BB72" s="576"/>
      <c r="BC72" s="576"/>
      <c r="BD72" s="576"/>
      <c r="BE72" s="576"/>
      <c r="BF72" s="576"/>
      <c r="BG72" s="576"/>
      <c r="BH72" s="576"/>
      <c r="BI72" s="576"/>
      <c r="BJ72" s="576"/>
      <c r="BK72" s="576"/>
      <c r="BL72" s="576"/>
      <c r="BM72" s="576"/>
      <c r="BN72" s="576"/>
      <c r="BO72" s="576"/>
      <c r="BP72" s="576"/>
      <c r="BQ72" s="576"/>
      <c r="BR72" s="576"/>
      <c r="BS72" s="576"/>
      <c r="BT72" s="576"/>
      <c r="BU72" s="576"/>
      <c r="BV72" s="576"/>
      <c r="BW72" s="576"/>
      <c r="BX72" s="576"/>
      <c r="BY72" s="576"/>
      <c r="BZ72" s="576"/>
      <c r="CA72" s="576"/>
      <c r="CB72" s="576"/>
      <c r="CC72" s="576"/>
      <c r="CD72" s="576"/>
      <c r="CE72" s="576"/>
      <c r="CF72" s="576"/>
      <c r="CG72" s="576"/>
      <c r="CH72" s="576"/>
      <c r="CI72" s="576"/>
      <c r="CJ72" s="576"/>
      <c r="CK72" s="576"/>
      <c r="CL72" s="576"/>
      <c r="CM72" s="576"/>
      <c r="CN72" s="576"/>
      <c r="CO72" s="576"/>
      <c r="CP72" s="576"/>
      <c r="CQ72" s="576"/>
      <c r="CR72" s="576"/>
      <c r="CS72" s="576"/>
    </row>
    <row r="73" s="676" customFormat="1" ht="15.75" customHeight="1"/>
    <row r="74" s="579" customFormat="1" ht="15.75" customHeight="1">
      <c r="I74" s="580"/>
    </row>
    <row r="75" spans="2:16" s="581" customFormat="1" ht="15.75" customHeight="1">
      <c r="B75" s="1656" t="s">
        <v>543</v>
      </c>
      <c r="C75" s="1656"/>
      <c r="D75" s="1656"/>
      <c r="E75" s="1656"/>
      <c r="F75" s="1656"/>
      <c r="G75" s="1656"/>
      <c r="H75" s="1656"/>
      <c r="I75" s="1656"/>
      <c r="J75" s="1656"/>
      <c r="K75" s="1656"/>
      <c r="L75" s="1656"/>
      <c r="M75" s="1656"/>
      <c r="N75" s="1656"/>
      <c r="O75" s="1656"/>
      <c r="P75" s="1656"/>
    </row>
    <row r="76" spans="2:16" s="510" customFormat="1" ht="15.75" customHeight="1">
      <c r="B76" s="1644" t="s">
        <v>844</v>
      </c>
      <c r="C76" s="1644"/>
      <c r="D76" s="1644"/>
      <c r="E76" s="1644"/>
      <c r="F76" s="1644"/>
      <c r="G76" s="1644"/>
      <c r="H76" s="1644"/>
      <c r="I76" s="1644"/>
      <c r="J76" s="1644"/>
      <c r="K76" s="1644"/>
      <c r="L76" s="1644"/>
      <c r="M76" s="1644"/>
      <c r="N76" s="1644"/>
      <c r="O76" s="1644"/>
      <c r="P76" s="1644"/>
    </row>
    <row r="77" spans="2:97" s="574" customFormat="1" ht="15.75" customHeight="1">
      <c r="B77" s="1645" t="s">
        <v>594</v>
      </c>
      <c r="C77" s="1645"/>
      <c r="D77" s="1645"/>
      <c r="E77" s="1645"/>
      <c r="F77" s="1645"/>
      <c r="G77" s="1645"/>
      <c r="H77" s="1645"/>
      <c r="I77" s="1645"/>
      <c r="J77" s="1645"/>
      <c r="K77" s="1645"/>
      <c r="L77" s="1645"/>
      <c r="M77" s="1645"/>
      <c r="N77" s="1645"/>
      <c r="O77" s="1645"/>
      <c r="P77" s="164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575"/>
      <c r="BE77" s="575"/>
      <c r="BF77" s="575"/>
      <c r="BG77" s="575"/>
      <c r="BH77" s="575"/>
      <c r="BI77" s="575"/>
      <c r="BJ77" s="575"/>
      <c r="BK77" s="575"/>
      <c r="BL77" s="575"/>
      <c r="BM77" s="575"/>
      <c r="BN77" s="575"/>
      <c r="BO77" s="575"/>
      <c r="BP77" s="575"/>
      <c r="BQ77" s="575"/>
      <c r="BR77" s="575"/>
      <c r="BS77" s="575"/>
      <c r="BT77" s="575"/>
      <c r="BU77" s="575"/>
      <c r="BV77" s="575"/>
      <c r="BW77" s="575"/>
      <c r="BX77" s="575"/>
      <c r="BY77" s="575"/>
      <c r="BZ77" s="575"/>
      <c r="CA77" s="575"/>
      <c r="CB77" s="575"/>
      <c r="CC77" s="575"/>
      <c r="CD77" s="575"/>
      <c r="CE77" s="575"/>
      <c r="CF77" s="575"/>
      <c r="CG77" s="575"/>
      <c r="CH77" s="575"/>
      <c r="CI77" s="575"/>
      <c r="CJ77" s="575"/>
      <c r="CK77" s="575"/>
      <c r="CL77" s="575"/>
      <c r="CM77" s="575"/>
      <c r="CN77" s="575"/>
      <c r="CO77" s="575"/>
      <c r="CP77" s="575"/>
      <c r="CQ77" s="575"/>
      <c r="CR77" s="575"/>
      <c r="CS77" s="575"/>
    </row>
    <row r="78" spans="2:97" s="120" customFormat="1" ht="16.5" customHeight="1">
      <c r="B78" s="563" t="s">
        <v>328</v>
      </c>
      <c r="C78" s="564" t="s">
        <v>392</v>
      </c>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565"/>
      <c r="BH78" s="565"/>
      <c r="BI78" s="565"/>
      <c r="BJ78" s="565"/>
      <c r="BK78" s="565"/>
      <c r="BL78" s="565"/>
      <c r="BM78" s="565"/>
      <c r="BN78" s="565"/>
      <c r="BO78" s="565"/>
      <c r="BP78" s="565"/>
      <c r="BQ78" s="565"/>
      <c r="BR78" s="565"/>
      <c r="BS78" s="565"/>
      <c r="BT78" s="565"/>
      <c r="BU78" s="565"/>
      <c r="BV78" s="565"/>
      <c r="BW78" s="565"/>
      <c r="BX78" s="565"/>
      <c r="BY78" s="565"/>
      <c r="BZ78" s="565"/>
      <c r="CA78" s="565"/>
      <c r="CB78" s="565"/>
      <c r="CC78" s="565"/>
      <c r="CD78" s="565"/>
      <c r="CE78" s="565"/>
      <c r="CF78" s="565"/>
      <c r="CG78" s="565"/>
      <c r="CH78" s="565"/>
      <c r="CI78" s="565"/>
      <c r="CJ78" s="565"/>
      <c r="CK78" s="565"/>
      <c r="CL78" s="565"/>
      <c r="CM78" s="565"/>
      <c r="CN78" s="565"/>
      <c r="CO78" s="565"/>
      <c r="CP78" s="565"/>
      <c r="CQ78" s="565"/>
      <c r="CR78" s="565"/>
      <c r="CS78" s="565"/>
    </row>
    <row r="79" spans="2:97" s="120" customFormat="1" ht="16.5" customHeight="1">
      <c r="B79" s="563"/>
      <c r="C79" s="564" t="s">
        <v>393</v>
      </c>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565"/>
      <c r="BH79" s="565"/>
      <c r="BI79" s="565"/>
      <c r="BJ79" s="565"/>
      <c r="BK79" s="565"/>
      <c r="BL79" s="565"/>
      <c r="BM79" s="565"/>
      <c r="BN79" s="565"/>
      <c r="BO79" s="565"/>
      <c r="BP79" s="565"/>
      <c r="BQ79" s="565"/>
      <c r="BR79" s="565"/>
      <c r="BS79" s="565"/>
      <c r="BT79" s="565"/>
      <c r="BU79" s="565"/>
      <c r="BV79" s="565"/>
      <c r="BW79" s="565"/>
      <c r="BX79" s="565"/>
      <c r="BY79" s="565"/>
      <c r="BZ79" s="565"/>
      <c r="CA79" s="565"/>
      <c r="CB79" s="565"/>
      <c r="CC79" s="565"/>
      <c r="CD79" s="565"/>
      <c r="CE79" s="565"/>
      <c r="CF79" s="565"/>
      <c r="CG79" s="565"/>
      <c r="CH79" s="565"/>
      <c r="CI79" s="565"/>
      <c r="CJ79" s="565"/>
      <c r="CK79" s="565"/>
      <c r="CL79" s="565"/>
      <c r="CM79" s="565"/>
      <c r="CN79" s="565"/>
      <c r="CO79" s="565"/>
      <c r="CP79" s="565"/>
      <c r="CQ79" s="565"/>
      <c r="CR79" s="565"/>
      <c r="CS79" s="565"/>
    </row>
    <row r="80" spans="2:97" s="120" customFormat="1" ht="16.5" customHeight="1">
      <c r="B80" s="563" t="s">
        <v>328</v>
      </c>
      <c r="C80" s="564" t="s">
        <v>394</v>
      </c>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565"/>
      <c r="BH80" s="565"/>
      <c r="BI80" s="565"/>
      <c r="BJ80" s="565"/>
      <c r="BK80" s="565"/>
      <c r="BL80" s="565"/>
      <c r="BM80" s="565"/>
      <c r="BN80" s="565"/>
      <c r="BO80" s="565"/>
      <c r="BP80" s="565"/>
      <c r="BQ80" s="565"/>
      <c r="BR80" s="565"/>
      <c r="BS80" s="565"/>
      <c r="BT80" s="565"/>
      <c r="BU80" s="565"/>
      <c r="BV80" s="565"/>
      <c r="BW80" s="565"/>
      <c r="BX80" s="565"/>
      <c r="BY80" s="565"/>
      <c r="BZ80" s="565"/>
      <c r="CA80" s="565"/>
      <c r="CB80" s="565"/>
      <c r="CC80" s="565"/>
      <c r="CD80" s="565"/>
      <c r="CE80" s="565"/>
      <c r="CF80" s="565"/>
      <c r="CG80" s="565"/>
      <c r="CH80" s="565"/>
      <c r="CI80" s="565"/>
      <c r="CJ80" s="565"/>
      <c r="CK80" s="565"/>
      <c r="CL80" s="565"/>
      <c r="CM80" s="565"/>
      <c r="CN80" s="565"/>
      <c r="CO80" s="565"/>
      <c r="CP80" s="565"/>
      <c r="CQ80" s="565"/>
      <c r="CR80" s="565"/>
      <c r="CS80" s="565"/>
    </row>
    <row r="81" spans="2:97" s="120" customFormat="1" ht="16.5" customHeight="1">
      <c r="B81" s="563" t="s">
        <v>328</v>
      </c>
      <c r="C81" s="564" t="s">
        <v>794</v>
      </c>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565"/>
      <c r="BH81" s="565"/>
      <c r="BI81" s="565"/>
      <c r="BJ81" s="565"/>
      <c r="BK81" s="565"/>
      <c r="BL81" s="565"/>
      <c r="BM81" s="565"/>
      <c r="BN81" s="565"/>
      <c r="BO81" s="565"/>
      <c r="BP81" s="565"/>
      <c r="BQ81" s="565"/>
      <c r="BR81" s="565"/>
      <c r="BS81" s="565"/>
      <c r="BT81" s="565"/>
      <c r="BU81" s="565"/>
      <c r="BV81" s="565"/>
      <c r="BW81" s="565"/>
      <c r="BX81" s="565"/>
      <c r="BY81" s="565"/>
      <c r="BZ81" s="565"/>
      <c r="CA81" s="565"/>
      <c r="CB81" s="565"/>
      <c r="CC81" s="565"/>
      <c r="CD81" s="565"/>
      <c r="CE81" s="565"/>
      <c r="CF81" s="565"/>
      <c r="CG81" s="565"/>
      <c r="CH81" s="565"/>
      <c r="CI81" s="565"/>
      <c r="CJ81" s="565"/>
      <c r="CK81" s="565"/>
      <c r="CL81" s="565"/>
      <c r="CM81" s="565"/>
      <c r="CN81" s="565"/>
      <c r="CO81" s="565"/>
      <c r="CP81" s="565"/>
      <c r="CQ81" s="565"/>
      <c r="CR81" s="565"/>
      <c r="CS81" s="565"/>
    </row>
    <row r="82" s="582" customFormat="1" ht="15.75" customHeight="1">
      <c r="I82" s="583"/>
    </row>
    <row r="83" spans="2:16" s="584" customFormat="1" ht="15.75" customHeight="1">
      <c r="B83" s="1654" t="s">
        <v>511</v>
      </c>
      <c r="C83" s="1654"/>
      <c r="D83" s="1654"/>
      <c r="E83" s="1654"/>
      <c r="F83" s="1654"/>
      <c r="G83" s="1654"/>
      <c r="H83" s="1654"/>
      <c r="I83" s="1654"/>
      <c r="J83" s="1654"/>
      <c r="K83" s="1654"/>
      <c r="L83" s="1654"/>
      <c r="M83" s="1654"/>
      <c r="N83" s="1654"/>
      <c r="O83" s="1654"/>
      <c r="P83" s="1654"/>
    </row>
    <row r="84" spans="2:16" s="510" customFormat="1" ht="15.75" customHeight="1">
      <c r="B84" s="1644" t="s">
        <v>831</v>
      </c>
      <c r="C84" s="1644"/>
      <c r="D84" s="1644"/>
      <c r="E84" s="1644"/>
      <c r="F84" s="1644"/>
      <c r="G84" s="1644"/>
      <c r="H84" s="1644"/>
      <c r="I84" s="1644"/>
      <c r="J84" s="1644"/>
      <c r="K84" s="1644"/>
      <c r="L84" s="1644"/>
      <c r="M84" s="1644"/>
      <c r="N84" s="1644"/>
      <c r="O84" s="1644"/>
      <c r="P84" s="1644"/>
    </row>
    <row r="85" spans="2:97" s="574" customFormat="1" ht="15.75" customHeight="1">
      <c r="B85" s="1645" t="s">
        <v>593</v>
      </c>
      <c r="C85" s="1645"/>
      <c r="D85" s="1645"/>
      <c r="E85" s="1645"/>
      <c r="F85" s="1645"/>
      <c r="G85" s="1645"/>
      <c r="H85" s="1645"/>
      <c r="I85" s="1645"/>
      <c r="J85" s="1645"/>
      <c r="K85" s="1645"/>
      <c r="L85" s="1645"/>
      <c r="M85" s="1645"/>
      <c r="N85" s="1645"/>
      <c r="O85" s="1645"/>
      <c r="P85" s="1645"/>
      <c r="Q85" s="575"/>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5"/>
      <c r="AZ85" s="575"/>
      <c r="BA85" s="575"/>
      <c r="BB85" s="575"/>
      <c r="BC85" s="575"/>
      <c r="BD85" s="575"/>
      <c r="BE85" s="575"/>
      <c r="BF85" s="575"/>
      <c r="BG85" s="575"/>
      <c r="BH85" s="575"/>
      <c r="BI85" s="575"/>
      <c r="BJ85" s="575"/>
      <c r="BK85" s="575"/>
      <c r="BL85" s="575"/>
      <c r="BM85" s="575"/>
      <c r="BN85" s="575"/>
      <c r="BO85" s="575"/>
      <c r="BP85" s="575"/>
      <c r="BQ85" s="575"/>
      <c r="BR85" s="575"/>
      <c r="BS85" s="575"/>
      <c r="BT85" s="575"/>
      <c r="BU85" s="575"/>
      <c r="BV85" s="575"/>
      <c r="BW85" s="575"/>
      <c r="BX85" s="575"/>
      <c r="BY85" s="575"/>
      <c r="BZ85" s="575"/>
      <c r="CA85" s="575"/>
      <c r="CB85" s="575"/>
      <c r="CC85" s="575"/>
      <c r="CD85" s="575"/>
      <c r="CE85" s="575"/>
      <c r="CF85" s="575"/>
      <c r="CG85" s="575"/>
      <c r="CH85" s="575"/>
      <c r="CI85" s="575"/>
      <c r="CJ85" s="575"/>
      <c r="CK85" s="575"/>
      <c r="CL85" s="575"/>
      <c r="CM85" s="575"/>
      <c r="CN85" s="575"/>
      <c r="CO85" s="575"/>
      <c r="CP85" s="575"/>
      <c r="CQ85" s="575"/>
      <c r="CR85" s="575"/>
      <c r="CS85" s="575"/>
    </row>
    <row r="86" spans="2:97" s="658" customFormat="1" ht="15.75">
      <c r="B86" s="659" t="s">
        <v>328</v>
      </c>
      <c r="C86" s="687" t="s">
        <v>498</v>
      </c>
      <c r="D86" s="688"/>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c r="AL86" s="661"/>
      <c r="AM86" s="661"/>
      <c r="AN86" s="661"/>
      <c r="AO86" s="661"/>
      <c r="AP86" s="661"/>
      <c r="AQ86" s="661"/>
      <c r="AR86" s="661"/>
      <c r="AS86" s="661"/>
      <c r="AT86" s="661"/>
      <c r="AU86" s="661"/>
      <c r="AV86" s="661"/>
      <c r="AW86" s="661"/>
      <c r="AX86" s="661"/>
      <c r="AY86" s="661"/>
      <c r="AZ86" s="661"/>
      <c r="BA86" s="661"/>
      <c r="BB86" s="661"/>
      <c r="BC86" s="661"/>
      <c r="BD86" s="661"/>
      <c r="BE86" s="661"/>
      <c r="BF86" s="661"/>
      <c r="BG86" s="661"/>
      <c r="BH86" s="661"/>
      <c r="BI86" s="661"/>
      <c r="BJ86" s="661"/>
      <c r="BK86" s="661"/>
      <c r="BL86" s="661"/>
      <c r="BM86" s="661"/>
      <c r="BN86" s="661"/>
      <c r="BO86" s="661"/>
      <c r="BP86" s="661"/>
      <c r="BQ86" s="661"/>
      <c r="BR86" s="661"/>
      <c r="BS86" s="661"/>
      <c r="BT86" s="661"/>
      <c r="BU86" s="661"/>
      <c r="BV86" s="661"/>
      <c r="BW86" s="661"/>
      <c r="BX86" s="661"/>
      <c r="BY86" s="661"/>
      <c r="BZ86" s="661"/>
      <c r="CA86" s="661"/>
      <c r="CB86" s="661"/>
      <c r="CC86" s="661"/>
      <c r="CD86" s="661"/>
      <c r="CE86" s="661"/>
      <c r="CF86" s="661"/>
      <c r="CG86" s="661"/>
      <c r="CH86" s="661"/>
      <c r="CI86" s="661"/>
      <c r="CJ86" s="661"/>
      <c r="CK86" s="661"/>
      <c r="CL86" s="661"/>
      <c r="CM86" s="661"/>
      <c r="CN86" s="661"/>
      <c r="CO86" s="661"/>
      <c r="CP86" s="661"/>
      <c r="CQ86" s="661"/>
      <c r="CR86" s="661"/>
      <c r="CS86" s="661"/>
    </row>
    <row r="87" spans="2:97" s="658" customFormat="1" ht="15.75">
      <c r="B87" s="659" t="s">
        <v>328</v>
      </c>
      <c r="C87" s="687" t="s">
        <v>499</v>
      </c>
      <c r="D87" s="661"/>
      <c r="E87" s="661"/>
      <c r="F87" s="661"/>
      <c r="G87" s="661"/>
      <c r="H87" s="661"/>
      <c r="I87" s="661"/>
      <c r="J87" s="661"/>
      <c r="K87" s="661"/>
      <c r="L87" s="661"/>
      <c r="M87" s="661"/>
      <c r="N87" s="661"/>
      <c r="O87" s="661"/>
      <c r="P87" s="661"/>
      <c r="Q87" s="661"/>
      <c r="R87" s="661"/>
      <c r="S87" s="661"/>
      <c r="T87" s="661"/>
      <c r="U87" s="661"/>
      <c r="V87" s="661"/>
      <c r="W87" s="661"/>
      <c r="X87" s="661"/>
      <c r="Y87" s="661"/>
      <c r="Z87" s="661"/>
      <c r="AA87" s="661"/>
      <c r="AB87" s="661"/>
      <c r="AC87" s="661"/>
      <c r="AD87" s="661"/>
      <c r="AE87" s="661"/>
      <c r="AF87" s="661"/>
      <c r="AG87" s="661"/>
      <c r="AH87" s="661"/>
      <c r="AI87" s="661"/>
      <c r="AJ87" s="661"/>
      <c r="AK87" s="661"/>
      <c r="AL87" s="661"/>
      <c r="AM87" s="661"/>
      <c r="AN87" s="661"/>
      <c r="AO87" s="661"/>
      <c r="AP87" s="661"/>
      <c r="AQ87" s="661"/>
      <c r="AR87" s="661"/>
      <c r="AS87" s="661"/>
      <c r="AT87" s="661"/>
      <c r="AU87" s="661"/>
      <c r="AV87" s="661"/>
      <c r="AW87" s="661"/>
      <c r="AX87" s="661"/>
      <c r="AY87" s="661"/>
      <c r="AZ87" s="661"/>
      <c r="BA87" s="661"/>
      <c r="BB87" s="661"/>
      <c r="BC87" s="661"/>
      <c r="BD87" s="661"/>
      <c r="BE87" s="661"/>
      <c r="BF87" s="661"/>
      <c r="BG87" s="661"/>
      <c r="BH87" s="661"/>
      <c r="BI87" s="661"/>
      <c r="BJ87" s="661"/>
      <c r="BK87" s="661"/>
      <c r="BL87" s="661"/>
      <c r="BM87" s="661"/>
      <c r="BN87" s="661"/>
      <c r="BO87" s="661"/>
      <c r="BP87" s="661"/>
      <c r="BQ87" s="661"/>
      <c r="BR87" s="661"/>
      <c r="BS87" s="661"/>
      <c r="BT87" s="661"/>
      <c r="BU87" s="661"/>
      <c r="BV87" s="661"/>
      <c r="BW87" s="661"/>
      <c r="BX87" s="661"/>
      <c r="BY87" s="661"/>
      <c r="BZ87" s="661"/>
      <c r="CA87" s="661"/>
      <c r="CB87" s="661"/>
      <c r="CC87" s="661"/>
      <c r="CD87" s="661"/>
      <c r="CE87" s="661"/>
      <c r="CF87" s="661"/>
      <c r="CG87" s="661"/>
      <c r="CH87" s="661"/>
      <c r="CI87" s="661"/>
      <c r="CJ87" s="661"/>
      <c r="CK87" s="661"/>
      <c r="CL87" s="661"/>
      <c r="CM87" s="661"/>
      <c r="CN87" s="661"/>
      <c r="CO87" s="661"/>
      <c r="CP87" s="661"/>
      <c r="CQ87" s="661"/>
      <c r="CR87" s="661"/>
      <c r="CS87" s="661"/>
    </row>
    <row r="88" spans="2:97" s="658" customFormat="1" ht="15.75">
      <c r="B88" s="659" t="s">
        <v>328</v>
      </c>
      <c r="C88" s="687" t="s">
        <v>408</v>
      </c>
      <c r="D88" s="661"/>
      <c r="E88" s="661"/>
      <c r="F88" s="661"/>
      <c r="G88" s="661"/>
      <c r="H88" s="661"/>
      <c r="I88" s="661"/>
      <c r="J88" s="661"/>
      <c r="K88" s="661"/>
      <c r="L88" s="661"/>
      <c r="M88" s="661"/>
      <c r="N88" s="661"/>
      <c r="O88" s="661"/>
      <c r="P88" s="661"/>
      <c r="Q88" s="661"/>
      <c r="R88" s="661"/>
      <c r="S88" s="661"/>
      <c r="T88" s="661"/>
      <c r="U88" s="661"/>
      <c r="V88" s="661"/>
      <c r="W88" s="661"/>
      <c r="X88" s="661"/>
      <c r="Y88" s="661"/>
      <c r="Z88" s="661"/>
      <c r="AA88" s="661"/>
      <c r="AB88" s="661"/>
      <c r="AC88" s="661"/>
      <c r="AD88" s="661"/>
      <c r="AE88" s="661"/>
      <c r="AF88" s="661"/>
      <c r="AG88" s="661"/>
      <c r="AH88" s="661"/>
      <c r="AI88" s="661"/>
      <c r="AJ88" s="661"/>
      <c r="AK88" s="661"/>
      <c r="AL88" s="661"/>
      <c r="AM88" s="661"/>
      <c r="AN88" s="661"/>
      <c r="AO88" s="661"/>
      <c r="AP88" s="661"/>
      <c r="AQ88" s="661"/>
      <c r="AR88" s="661"/>
      <c r="AS88" s="661"/>
      <c r="AT88" s="661"/>
      <c r="AU88" s="661"/>
      <c r="AV88" s="661"/>
      <c r="AW88" s="661"/>
      <c r="AX88" s="661"/>
      <c r="AY88" s="661"/>
      <c r="AZ88" s="661"/>
      <c r="BA88" s="661"/>
      <c r="BB88" s="661"/>
      <c r="BC88" s="661"/>
      <c r="BD88" s="661"/>
      <c r="BE88" s="661"/>
      <c r="BF88" s="661"/>
      <c r="BG88" s="661"/>
      <c r="BH88" s="661"/>
      <c r="BI88" s="661"/>
      <c r="BJ88" s="661"/>
      <c r="BK88" s="661"/>
      <c r="BL88" s="661"/>
      <c r="BM88" s="661"/>
      <c r="BN88" s="661"/>
      <c r="BO88" s="661"/>
      <c r="BP88" s="661"/>
      <c r="BQ88" s="661"/>
      <c r="BR88" s="661"/>
      <c r="BS88" s="661"/>
      <c r="BT88" s="661"/>
      <c r="BU88" s="661"/>
      <c r="BV88" s="661"/>
      <c r="BW88" s="661"/>
      <c r="BX88" s="661"/>
      <c r="BY88" s="661"/>
      <c r="BZ88" s="661"/>
      <c r="CA88" s="661"/>
      <c r="CB88" s="661"/>
      <c r="CC88" s="661"/>
      <c r="CD88" s="661"/>
      <c r="CE88" s="661"/>
      <c r="CF88" s="661"/>
      <c r="CG88" s="661"/>
      <c r="CH88" s="661"/>
      <c r="CI88" s="661"/>
      <c r="CJ88" s="661"/>
      <c r="CK88" s="661"/>
      <c r="CL88" s="661"/>
      <c r="CM88" s="661"/>
      <c r="CN88" s="661"/>
      <c r="CO88" s="661"/>
      <c r="CP88" s="661"/>
      <c r="CQ88" s="661"/>
      <c r="CR88" s="661"/>
      <c r="CS88" s="661"/>
    </row>
    <row r="89" spans="2:97" s="658" customFormat="1" ht="15.75">
      <c r="B89" s="659" t="s">
        <v>328</v>
      </c>
      <c r="C89" s="687" t="s">
        <v>409</v>
      </c>
      <c r="D89" s="661"/>
      <c r="E89" s="661"/>
      <c r="F89" s="661"/>
      <c r="G89" s="661"/>
      <c r="H89" s="661"/>
      <c r="I89" s="661"/>
      <c r="J89" s="661"/>
      <c r="K89" s="661"/>
      <c r="L89" s="661"/>
      <c r="M89" s="661"/>
      <c r="N89" s="661"/>
      <c r="O89" s="661"/>
      <c r="P89" s="661"/>
      <c r="Q89" s="661"/>
      <c r="R89" s="661"/>
      <c r="S89" s="661"/>
      <c r="T89" s="661"/>
      <c r="U89" s="661"/>
      <c r="V89" s="661"/>
      <c r="W89" s="661"/>
      <c r="X89" s="661"/>
      <c r="Y89" s="661"/>
      <c r="Z89" s="661"/>
      <c r="AA89" s="661"/>
      <c r="AB89" s="661"/>
      <c r="AC89" s="661"/>
      <c r="AD89" s="661"/>
      <c r="AE89" s="661"/>
      <c r="AF89" s="661"/>
      <c r="AG89" s="661"/>
      <c r="AH89" s="661"/>
      <c r="AI89" s="661"/>
      <c r="AJ89" s="661"/>
      <c r="AK89" s="661"/>
      <c r="AL89" s="661"/>
      <c r="AM89" s="661"/>
      <c r="AN89" s="661"/>
      <c r="AO89" s="661"/>
      <c r="AP89" s="661"/>
      <c r="AQ89" s="661"/>
      <c r="AR89" s="661"/>
      <c r="AS89" s="661"/>
      <c r="AT89" s="661"/>
      <c r="AU89" s="661"/>
      <c r="AV89" s="661"/>
      <c r="AW89" s="661"/>
      <c r="AX89" s="661"/>
      <c r="AY89" s="661"/>
      <c r="AZ89" s="661"/>
      <c r="BA89" s="661"/>
      <c r="BB89" s="661"/>
      <c r="BC89" s="661"/>
      <c r="BD89" s="661"/>
      <c r="BE89" s="661"/>
      <c r="BF89" s="661"/>
      <c r="BG89" s="661"/>
      <c r="BH89" s="661"/>
      <c r="BI89" s="661"/>
      <c r="BJ89" s="661"/>
      <c r="BK89" s="661"/>
      <c r="BL89" s="661"/>
      <c r="BM89" s="661"/>
      <c r="BN89" s="661"/>
      <c r="BO89" s="661"/>
      <c r="BP89" s="661"/>
      <c r="BQ89" s="661"/>
      <c r="BR89" s="661"/>
      <c r="BS89" s="661"/>
      <c r="BT89" s="661"/>
      <c r="BU89" s="661"/>
      <c r="BV89" s="661"/>
      <c r="BW89" s="661"/>
      <c r="BX89" s="661"/>
      <c r="BY89" s="661"/>
      <c r="BZ89" s="661"/>
      <c r="CA89" s="661"/>
      <c r="CB89" s="661"/>
      <c r="CC89" s="661"/>
      <c r="CD89" s="661"/>
      <c r="CE89" s="661"/>
      <c r="CF89" s="661"/>
      <c r="CG89" s="661"/>
      <c r="CH89" s="661"/>
      <c r="CI89" s="661"/>
      <c r="CJ89" s="661"/>
      <c r="CK89" s="661"/>
      <c r="CL89" s="661"/>
      <c r="CM89" s="661"/>
      <c r="CN89" s="661"/>
      <c r="CO89" s="661"/>
      <c r="CP89" s="661"/>
      <c r="CQ89" s="661"/>
      <c r="CR89" s="661"/>
      <c r="CS89" s="661"/>
    </row>
    <row r="90" spans="2:97" s="658" customFormat="1" ht="15.75">
      <c r="B90" s="659" t="s">
        <v>328</v>
      </c>
      <c r="C90" s="687" t="s">
        <v>410</v>
      </c>
      <c r="D90" s="661"/>
      <c r="E90" s="661"/>
      <c r="F90" s="661"/>
      <c r="G90" s="661"/>
      <c r="H90" s="661"/>
      <c r="I90" s="661"/>
      <c r="J90" s="661"/>
      <c r="K90" s="661"/>
      <c r="L90" s="661"/>
      <c r="M90" s="661"/>
      <c r="N90" s="661"/>
      <c r="O90" s="661"/>
      <c r="P90" s="661"/>
      <c r="Q90" s="661"/>
      <c r="R90" s="661"/>
      <c r="S90" s="661"/>
      <c r="T90" s="661"/>
      <c r="U90" s="661"/>
      <c r="V90" s="661"/>
      <c r="W90" s="661"/>
      <c r="X90" s="661"/>
      <c r="Y90" s="661"/>
      <c r="Z90" s="661"/>
      <c r="AA90" s="661"/>
      <c r="AB90" s="661"/>
      <c r="AC90" s="661"/>
      <c r="AD90" s="661"/>
      <c r="AE90" s="661"/>
      <c r="AF90" s="661"/>
      <c r="AG90" s="661"/>
      <c r="AH90" s="661"/>
      <c r="AI90" s="661"/>
      <c r="AJ90" s="661"/>
      <c r="AK90" s="661"/>
      <c r="AL90" s="661"/>
      <c r="AM90" s="661"/>
      <c r="AN90" s="661"/>
      <c r="AO90" s="661"/>
      <c r="AP90" s="661"/>
      <c r="AQ90" s="661"/>
      <c r="AR90" s="661"/>
      <c r="AS90" s="661"/>
      <c r="AT90" s="661"/>
      <c r="AU90" s="661"/>
      <c r="AV90" s="661"/>
      <c r="AW90" s="661"/>
      <c r="AX90" s="661"/>
      <c r="AY90" s="661"/>
      <c r="AZ90" s="661"/>
      <c r="BA90" s="661"/>
      <c r="BB90" s="661"/>
      <c r="BC90" s="661"/>
      <c r="BD90" s="661"/>
      <c r="BE90" s="661"/>
      <c r="BF90" s="661"/>
      <c r="BG90" s="661"/>
      <c r="BH90" s="661"/>
      <c r="BI90" s="661"/>
      <c r="BJ90" s="661"/>
      <c r="BK90" s="661"/>
      <c r="BL90" s="661"/>
      <c r="BM90" s="661"/>
      <c r="BN90" s="661"/>
      <c r="BO90" s="661"/>
      <c r="BP90" s="661"/>
      <c r="BQ90" s="661"/>
      <c r="BR90" s="661"/>
      <c r="BS90" s="661"/>
      <c r="BT90" s="661"/>
      <c r="BU90" s="661"/>
      <c r="BV90" s="661"/>
      <c r="BW90" s="661"/>
      <c r="BX90" s="661"/>
      <c r="BY90" s="661"/>
      <c r="BZ90" s="661"/>
      <c r="CA90" s="661"/>
      <c r="CB90" s="661"/>
      <c r="CC90" s="661"/>
      <c r="CD90" s="661"/>
      <c r="CE90" s="661"/>
      <c r="CF90" s="661"/>
      <c r="CG90" s="661"/>
      <c r="CH90" s="661"/>
      <c r="CI90" s="661"/>
      <c r="CJ90" s="661"/>
      <c r="CK90" s="661"/>
      <c r="CL90" s="661"/>
      <c r="CM90" s="661"/>
      <c r="CN90" s="661"/>
      <c r="CO90" s="661"/>
      <c r="CP90" s="661"/>
      <c r="CQ90" s="661"/>
      <c r="CR90" s="661"/>
      <c r="CS90" s="661"/>
    </row>
    <row r="91" s="676" customFormat="1" ht="15.75" customHeight="1"/>
    <row r="92" s="591" customFormat="1" ht="15.75" customHeight="1">
      <c r="I92" s="592"/>
    </row>
    <row r="93" spans="2:16" s="593" customFormat="1" ht="15.75" customHeight="1">
      <c r="B93" s="1655" t="s">
        <v>843</v>
      </c>
      <c r="C93" s="1655"/>
      <c r="D93" s="1655"/>
      <c r="E93" s="1655"/>
      <c r="F93" s="1655"/>
      <c r="G93" s="1655"/>
      <c r="H93" s="1655"/>
      <c r="I93" s="1655"/>
      <c r="J93" s="1655"/>
      <c r="K93" s="1655"/>
      <c r="L93" s="1655"/>
      <c r="M93" s="1655"/>
      <c r="N93" s="1655"/>
      <c r="O93" s="1655"/>
      <c r="P93" s="1655"/>
    </row>
    <row r="94" spans="2:16" s="510" customFormat="1" ht="15.75" customHeight="1">
      <c r="B94" s="1644" t="s">
        <v>832</v>
      </c>
      <c r="C94" s="1644"/>
      <c r="D94" s="1644"/>
      <c r="E94" s="1644"/>
      <c r="F94" s="1644"/>
      <c r="G94" s="1644"/>
      <c r="H94" s="1644"/>
      <c r="I94" s="1644"/>
      <c r="J94" s="1644"/>
      <c r="K94" s="1644"/>
      <c r="L94" s="1644"/>
      <c r="M94" s="1644"/>
      <c r="N94" s="1644"/>
      <c r="O94" s="1644"/>
      <c r="P94" s="1644"/>
    </row>
    <row r="95" spans="2:97" s="577" customFormat="1" ht="15.75" customHeight="1">
      <c r="B95" s="1649" t="s">
        <v>592</v>
      </c>
      <c r="C95" s="1649"/>
      <c r="D95" s="1649"/>
      <c r="E95" s="1649"/>
      <c r="F95" s="1649"/>
      <c r="G95" s="1649"/>
      <c r="H95" s="1649"/>
      <c r="I95" s="1649"/>
      <c r="J95" s="1649"/>
      <c r="K95" s="1649"/>
      <c r="L95" s="1649"/>
      <c r="M95" s="1649"/>
      <c r="N95" s="1649"/>
      <c r="O95" s="1649"/>
      <c r="P95" s="1649"/>
      <c r="Q95" s="578"/>
      <c r="R95" s="578"/>
      <c r="S95" s="578"/>
      <c r="T95" s="578"/>
      <c r="U95" s="578"/>
      <c r="V95" s="578"/>
      <c r="W95" s="578"/>
      <c r="X95" s="578"/>
      <c r="Y95" s="578"/>
      <c r="Z95" s="578"/>
      <c r="AA95" s="578"/>
      <c r="AB95" s="578"/>
      <c r="AC95" s="578"/>
      <c r="AD95" s="578"/>
      <c r="AE95" s="578"/>
      <c r="AF95" s="578"/>
      <c r="AG95" s="578"/>
      <c r="AH95" s="578"/>
      <c r="AI95" s="578"/>
      <c r="AJ95" s="578"/>
      <c r="AK95" s="578"/>
      <c r="AL95" s="578"/>
      <c r="AM95" s="578"/>
      <c r="AN95" s="578"/>
      <c r="AO95" s="578"/>
      <c r="AP95" s="578"/>
      <c r="AQ95" s="578"/>
      <c r="AR95" s="578"/>
      <c r="AS95" s="578"/>
      <c r="AT95" s="578"/>
      <c r="AU95" s="578"/>
      <c r="AV95" s="578"/>
      <c r="AW95" s="578"/>
      <c r="AX95" s="578"/>
      <c r="AY95" s="578"/>
      <c r="AZ95" s="578"/>
      <c r="BA95" s="578"/>
      <c r="BB95" s="578"/>
      <c r="BC95" s="578"/>
      <c r="BD95" s="578"/>
      <c r="BE95" s="578"/>
      <c r="BF95" s="578"/>
      <c r="BG95" s="578"/>
      <c r="BH95" s="578"/>
      <c r="BI95" s="578"/>
      <c r="BJ95" s="578"/>
      <c r="BK95" s="578"/>
      <c r="BL95" s="578"/>
      <c r="BM95" s="578"/>
      <c r="BN95" s="578"/>
      <c r="BO95" s="578"/>
      <c r="BP95" s="578"/>
      <c r="BQ95" s="578"/>
      <c r="BR95" s="578"/>
      <c r="BS95" s="578"/>
      <c r="BT95" s="578"/>
      <c r="BU95" s="578"/>
      <c r="BV95" s="578"/>
      <c r="BW95" s="578"/>
      <c r="BX95" s="578"/>
      <c r="BY95" s="578"/>
      <c r="BZ95" s="578"/>
      <c r="CA95" s="578"/>
      <c r="CB95" s="578"/>
      <c r="CC95" s="578"/>
      <c r="CD95" s="578"/>
      <c r="CE95" s="578"/>
      <c r="CF95" s="578"/>
      <c r="CG95" s="578"/>
      <c r="CH95" s="578"/>
      <c r="CI95" s="578"/>
      <c r="CJ95" s="578"/>
      <c r="CK95" s="578"/>
      <c r="CL95" s="578"/>
      <c r="CM95" s="578"/>
      <c r="CN95" s="578"/>
      <c r="CO95" s="578"/>
      <c r="CP95" s="578"/>
      <c r="CQ95" s="578"/>
      <c r="CR95" s="578"/>
      <c r="CS95" s="578"/>
    </row>
    <row r="96" spans="2:97" s="120" customFormat="1" ht="15.75">
      <c r="B96" s="563" t="s">
        <v>328</v>
      </c>
      <c r="C96" s="564" t="s">
        <v>515</v>
      </c>
      <c r="D96" s="565"/>
      <c r="E96" s="564"/>
      <c r="F96" s="565"/>
      <c r="G96" s="565"/>
      <c r="H96" s="565"/>
      <c r="I96" s="565"/>
      <c r="J96" s="565"/>
      <c r="K96" s="565"/>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6"/>
      <c r="AL96" s="576"/>
      <c r="AM96" s="576"/>
      <c r="AN96" s="576"/>
      <c r="AO96" s="576"/>
      <c r="AP96" s="576"/>
      <c r="AQ96" s="576"/>
      <c r="AR96" s="576"/>
      <c r="AS96" s="576"/>
      <c r="AT96" s="576"/>
      <c r="AU96" s="576"/>
      <c r="AV96" s="576"/>
      <c r="AW96" s="576"/>
      <c r="AX96" s="576"/>
      <c r="AY96" s="576"/>
      <c r="AZ96" s="576"/>
      <c r="BA96" s="576"/>
      <c r="BB96" s="576"/>
      <c r="BC96" s="576"/>
      <c r="BD96" s="576"/>
      <c r="BE96" s="576"/>
      <c r="BF96" s="576"/>
      <c r="BG96" s="576"/>
      <c r="BH96" s="576"/>
      <c r="BI96" s="576"/>
      <c r="BJ96" s="576"/>
      <c r="BK96" s="576"/>
      <c r="BL96" s="576"/>
      <c r="BM96" s="576"/>
      <c r="BN96" s="576"/>
      <c r="BO96" s="576"/>
      <c r="BP96" s="576"/>
      <c r="BQ96" s="576"/>
      <c r="BR96" s="576"/>
      <c r="BS96" s="576"/>
      <c r="BT96" s="576"/>
      <c r="BU96" s="576"/>
      <c r="BV96" s="576"/>
      <c r="BW96" s="576"/>
      <c r="BX96" s="576"/>
      <c r="BY96" s="576"/>
      <c r="BZ96" s="576"/>
      <c r="CA96" s="576"/>
      <c r="CB96" s="576"/>
      <c r="CC96" s="576"/>
      <c r="CD96" s="576"/>
      <c r="CE96" s="576"/>
      <c r="CF96" s="576"/>
      <c r="CG96" s="576"/>
      <c r="CH96" s="576"/>
      <c r="CI96" s="576"/>
      <c r="CJ96" s="576"/>
      <c r="CK96" s="576"/>
      <c r="CL96" s="576"/>
      <c r="CM96" s="576"/>
      <c r="CN96" s="576"/>
      <c r="CO96" s="576"/>
      <c r="CP96" s="576"/>
      <c r="CQ96" s="576"/>
      <c r="CR96" s="576"/>
      <c r="CS96" s="576"/>
    </row>
    <row r="97" spans="2:97" s="120" customFormat="1" ht="15.75">
      <c r="B97" s="563"/>
      <c r="C97" s="1117" t="s">
        <v>328</v>
      </c>
      <c r="D97" s="564" t="s">
        <v>519</v>
      </c>
      <c r="E97" s="564"/>
      <c r="F97" s="565"/>
      <c r="G97" s="565"/>
      <c r="H97" s="565"/>
      <c r="I97" s="565"/>
      <c r="J97" s="565"/>
      <c r="K97" s="565"/>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6"/>
      <c r="AL97" s="576"/>
      <c r="AM97" s="576"/>
      <c r="AN97" s="576"/>
      <c r="AO97" s="576"/>
      <c r="AP97" s="576"/>
      <c r="AQ97" s="576"/>
      <c r="AR97" s="576"/>
      <c r="AS97" s="576"/>
      <c r="AT97" s="576"/>
      <c r="AU97" s="576"/>
      <c r="AV97" s="576"/>
      <c r="AW97" s="576"/>
      <c r="AX97" s="576"/>
      <c r="AY97" s="576"/>
      <c r="AZ97" s="576"/>
      <c r="BA97" s="576"/>
      <c r="BB97" s="576"/>
      <c r="BC97" s="576"/>
      <c r="BD97" s="576"/>
      <c r="BE97" s="576"/>
      <c r="BF97" s="576"/>
      <c r="BG97" s="576"/>
      <c r="BH97" s="576"/>
      <c r="BI97" s="576"/>
      <c r="BJ97" s="576"/>
      <c r="BK97" s="576"/>
      <c r="BL97" s="576"/>
      <c r="BM97" s="576"/>
      <c r="BN97" s="576"/>
      <c r="BO97" s="576"/>
      <c r="BP97" s="576"/>
      <c r="BQ97" s="576"/>
      <c r="BR97" s="576"/>
      <c r="BS97" s="576"/>
      <c r="BT97" s="576"/>
      <c r="BU97" s="576"/>
      <c r="BV97" s="576"/>
      <c r="BW97" s="576"/>
      <c r="BX97" s="576"/>
      <c r="BY97" s="576"/>
      <c r="BZ97" s="576"/>
      <c r="CA97" s="576"/>
      <c r="CB97" s="576"/>
      <c r="CC97" s="576"/>
      <c r="CD97" s="576"/>
      <c r="CE97" s="576"/>
      <c r="CF97" s="576"/>
      <c r="CG97" s="576"/>
      <c r="CH97" s="576"/>
      <c r="CI97" s="576"/>
      <c r="CJ97" s="576"/>
      <c r="CK97" s="576"/>
      <c r="CL97" s="576"/>
      <c r="CM97" s="576"/>
      <c r="CN97" s="576"/>
      <c r="CO97" s="576"/>
      <c r="CP97" s="576"/>
      <c r="CQ97" s="576"/>
      <c r="CR97" s="576"/>
      <c r="CS97" s="576"/>
    </row>
    <row r="98" spans="2:97" s="120" customFormat="1" ht="15.75">
      <c r="B98" s="1117"/>
      <c r="C98" s="1117" t="s">
        <v>328</v>
      </c>
      <c r="D98" s="1153" t="s">
        <v>791</v>
      </c>
      <c r="F98" s="565"/>
      <c r="G98" s="565"/>
      <c r="H98" s="565"/>
      <c r="I98" s="565"/>
      <c r="J98" s="565"/>
      <c r="K98" s="565"/>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6"/>
      <c r="AL98" s="576"/>
      <c r="AM98" s="576"/>
      <c r="AN98" s="576"/>
      <c r="AO98" s="576"/>
      <c r="AP98" s="576"/>
      <c r="AQ98" s="576"/>
      <c r="AR98" s="576"/>
      <c r="AS98" s="576"/>
      <c r="AT98" s="576"/>
      <c r="AU98" s="576"/>
      <c r="AV98" s="576"/>
      <c r="AW98" s="576"/>
      <c r="AX98" s="576"/>
      <c r="AY98" s="576"/>
      <c r="AZ98" s="576"/>
      <c r="BA98" s="576"/>
      <c r="BB98" s="576"/>
      <c r="BC98" s="576"/>
      <c r="BD98" s="576"/>
      <c r="BE98" s="576"/>
      <c r="BF98" s="576"/>
      <c r="BG98" s="576"/>
      <c r="BH98" s="576"/>
      <c r="BI98" s="576"/>
      <c r="BJ98" s="576"/>
      <c r="BK98" s="576"/>
      <c r="BL98" s="576"/>
      <c r="BM98" s="576"/>
      <c r="BN98" s="576"/>
      <c r="BO98" s="576"/>
      <c r="BP98" s="576"/>
      <c r="BQ98" s="576"/>
      <c r="BR98" s="576"/>
      <c r="BS98" s="576"/>
      <c r="BT98" s="576"/>
      <c r="BU98" s="576"/>
      <c r="BV98" s="576"/>
      <c r="BW98" s="576"/>
      <c r="BX98" s="576"/>
      <c r="BY98" s="576"/>
      <c r="BZ98" s="576"/>
      <c r="CA98" s="576"/>
      <c r="CB98" s="576"/>
      <c r="CC98" s="576"/>
      <c r="CD98" s="576"/>
      <c r="CE98" s="576"/>
      <c r="CF98" s="576"/>
      <c r="CG98" s="576"/>
      <c r="CH98" s="576"/>
      <c r="CI98" s="576"/>
      <c r="CJ98" s="576"/>
      <c r="CK98" s="576"/>
      <c r="CL98" s="576"/>
      <c r="CM98" s="576"/>
      <c r="CN98" s="576"/>
      <c r="CO98" s="576"/>
      <c r="CP98" s="576"/>
      <c r="CQ98" s="576"/>
      <c r="CR98" s="576"/>
      <c r="CS98" s="576"/>
    </row>
    <row r="99" s="676" customFormat="1" ht="15.75" customHeight="1"/>
  </sheetData>
  <mergeCells count="35">
    <mergeCell ref="B16:P16"/>
    <mergeCell ref="B17:P17"/>
    <mergeCell ref="B18:P18"/>
    <mergeCell ref="B22:P22"/>
    <mergeCell ref="B19:P19"/>
    <mergeCell ref="B2:P2"/>
    <mergeCell ref="B10:P10"/>
    <mergeCell ref="B11:P11"/>
    <mergeCell ref="B12:P12"/>
    <mergeCell ref="B95:P95"/>
    <mergeCell ref="B58:P58"/>
    <mergeCell ref="B59:P59"/>
    <mergeCell ref="B83:P83"/>
    <mergeCell ref="B84:P84"/>
    <mergeCell ref="B85:P85"/>
    <mergeCell ref="B93:P93"/>
    <mergeCell ref="B60:P60"/>
    <mergeCell ref="B94:P94"/>
    <mergeCell ref="B75:P75"/>
    <mergeCell ref="B23:P23"/>
    <mergeCell ref="B24:P24"/>
    <mergeCell ref="B31:P31"/>
    <mergeCell ref="B32:P32"/>
    <mergeCell ref="B33:P33"/>
    <mergeCell ref="B40:P40"/>
    <mergeCell ref="B41:P41"/>
    <mergeCell ref="B42:P42"/>
    <mergeCell ref="B76:P76"/>
    <mergeCell ref="B77:P77"/>
    <mergeCell ref="B47:P47"/>
    <mergeCell ref="B48:P48"/>
    <mergeCell ref="B49:P49"/>
    <mergeCell ref="B66:P66"/>
    <mergeCell ref="B67:P67"/>
    <mergeCell ref="B68:P68"/>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1:CU156"/>
  <sheetViews>
    <sheetView showGridLines="0" zoomScale="86" zoomScaleNormal="86" workbookViewId="0" topLeftCell="A1">
      <selection activeCell="A1" sqref="A1"/>
    </sheetView>
  </sheetViews>
  <sheetFormatPr defaultColWidth="12.57421875" defaultRowHeight="16.5" customHeight="1" outlineLevelRow="1"/>
  <cols>
    <col min="1" max="1" width="1.421875" style="57" customWidth="1"/>
    <col min="2" max="2" width="3.7109375" style="57" customWidth="1"/>
    <col min="3" max="3" width="10.8515625" style="58" customWidth="1"/>
    <col min="4" max="4" width="6.28125" style="57" customWidth="1"/>
    <col min="5" max="5" width="89.28125" style="57" customWidth="1"/>
    <col min="6" max="6" width="3.57421875" style="57" customWidth="1"/>
    <col min="7" max="7" width="25.421875" style="57" customWidth="1"/>
    <col min="8" max="8" width="4.28125" style="86" customWidth="1"/>
    <col min="9" max="9" width="10.8515625" style="77" customWidth="1"/>
    <col min="10" max="10" width="5.421875" style="57" customWidth="1"/>
    <col min="11" max="16384" width="12.57421875" style="57" customWidth="1"/>
  </cols>
  <sheetData>
    <row r="1" spans="1:9" s="61" customFormat="1" ht="16.5" customHeight="1" outlineLevel="1" thickBot="1">
      <c r="A1" s="60"/>
      <c r="B1" s="1672" t="s">
        <v>323</v>
      </c>
      <c r="C1" s="1672"/>
      <c r="D1" s="1672"/>
      <c r="E1" s="1672"/>
      <c r="F1" s="1672"/>
      <c r="G1" s="1672"/>
      <c r="H1" s="1672"/>
      <c r="I1" s="1672"/>
    </row>
    <row r="2" spans="1:9" s="16" customFormat="1" ht="16.5" customHeight="1" outlineLevel="1" thickBot="1">
      <c r="A2" s="62"/>
      <c r="B2" s="1629" t="str">
        <f>'802.11 Cover'!$C$3</f>
        <v>INTERIM</v>
      </c>
      <c r="C2" s="1630"/>
      <c r="D2" s="1676" t="str">
        <f>'802.11 WLAN Graphic'!$C$2</f>
        <v>79TH IEEE 802.11 WIRELESS LOCAL AREA NETWORKS SESSION</v>
      </c>
      <c r="E2" s="1673"/>
      <c r="F2" s="1673"/>
      <c r="G2" s="1673"/>
      <c r="H2" s="1673"/>
      <c r="I2" s="1673"/>
    </row>
    <row r="3" spans="1:9" s="16" customFormat="1" ht="16.5" customHeight="1" outlineLevel="1">
      <c r="A3" s="62"/>
      <c r="B3" s="1640" t="str">
        <f>'802.11 Cover'!$C$4</f>
        <v>R3</v>
      </c>
      <c r="C3" s="1641"/>
      <c r="D3" s="1637" t="str">
        <f>'802.11 WLAN Graphic'!$C$4</f>
        <v>Hyatt Regency DFW, International Parkway, P.O.Box 619014, DFW Airport, TX 75261, USA.</v>
      </c>
      <c r="E3" s="1634"/>
      <c r="F3" s="1634"/>
      <c r="G3" s="1634"/>
      <c r="H3" s="1634"/>
      <c r="I3" s="1634"/>
    </row>
    <row r="4" spans="1:9" s="16" customFormat="1" ht="16.5" customHeight="1" outlineLevel="1" thickBot="1">
      <c r="A4" s="62"/>
      <c r="B4" s="1642"/>
      <c r="C4" s="1643"/>
      <c r="D4" s="1637" t="str">
        <f>'802.11 WLAN Graphic'!$C$5</f>
        <v>May 11th-16th, 2003</v>
      </c>
      <c r="E4" s="1634"/>
      <c r="F4" s="1634"/>
      <c r="G4" s="1634"/>
      <c r="H4" s="1634"/>
      <c r="I4" s="1634"/>
    </row>
    <row r="5" spans="1:9" s="16" customFormat="1" ht="16.5" customHeight="1" outlineLevel="1">
      <c r="A5" s="62"/>
      <c r="B5" s="737"/>
      <c r="C5" s="737"/>
      <c r="D5" s="113"/>
      <c r="E5" s="113"/>
      <c r="F5" s="113"/>
      <c r="G5" s="113"/>
      <c r="H5" s="113"/>
      <c r="I5" s="113"/>
    </row>
    <row r="6" s="530" customFormat="1" ht="15.75">
      <c r="I6" s="609"/>
    </row>
    <row r="7" spans="2:9" s="571" customFormat="1" ht="18">
      <c r="B7" s="1657" t="s">
        <v>606</v>
      </c>
      <c r="C7" s="1657"/>
      <c r="D7" s="1657"/>
      <c r="E7" s="1657"/>
      <c r="F7" s="1657"/>
      <c r="G7" s="1657"/>
      <c r="H7" s="1657"/>
      <c r="I7" s="1657"/>
    </row>
    <row r="8" spans="2:97" s="655" customFormat="1" ht="15.75">
      <c r="B8" s="1651" t="s">
        <v>845</v>
      </c>
      <c r="C8" s="1651"/>
      <c r="D8" s="1651"/>
      <c r="E8" s="1651"/>
      <c r="F8" s="1651"/>
      <c r="G8" s="1651"/>
      <c r="H8" s="1651"/>
      <c r="I8" s="1651"/>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c r="BC8" s="656"/>
      <c r="BD8" s="656"/>
      <c r="BE8" s="656"/>
      <c r="BF8" s="656"/>
      <c r="BG8" s="656"/>
      <c r="BH8" s="656"/>
      <c r="BI8" s="656"/>
      <c r="BJ8" s="656"/>
      <c r="BK8" s="656"/>
      <c r="BL8" s="656"/>
      <c r="BM8" s="656"/>
      <c r="BN8" s="656"/>
      <c r="BO8" s="656"/>
      <c r="BP8" s="656"/>
      <c r="BQ8" s="656"/>
      <c r="BR8" s="656"/>
      <c r="BS8" s="656"/>
      <c r="BT8" s="656"/>
      <c r="BU8" s="656"/>
      <c r="BV8" s="656"/>
      <c r="BW8" s="656"/>
      <c r="BX8" s="656"/>
      <c r="BY8" s="656"/>
      <c r="BZ8" s="656"/>
      <c r="CA8" s="656"/>
      <c r="CB8" s="656"/>
      <c r="CC8" s="656"/>
      <c r="CD8" s="656"/>
      <c r="CE8" s="656"/>
      <c r="CF8" s="656"/>
      <c r="CG8" s="656"/>
      <c r="CH8" s="656"/>
      <c r="CI8" s="656"/>
      <c r="CJ8" s="656"/>
      <c r="CK8" s="656"/>
      <c r="CL8" s="656"/>
      <c r="CM8" s="656"/>
      <c r="CN8" s="656"/>
      <c r="CO8" s="656"/>
      <c r="CP8" s="656"/>
      <c r="CQ8" s="656"/>
      <c r="CR8" s="656"/>
      <c r="CS8" s="656"/>
    </row>
    <row r="9" spans="2:99" s="658" customFormat="1" ht="15.75">
      <c r="B9" s="659" t="s">
        <v>328</v>
      </c>
      <c r="C9" s="660" t="s">
        <v>307</v>
      </c>
      <c r="D9" s="729"/>
      <c r="E9" s="729"/>
      <c r="F9" s="729"/>
      <c r="G9" s="729"/>
      <c r="H9" s="729"/>
      <c r="I9" s="729"/>
      <c r="J9" s="729"/>
      <c r="K9" s="729"/>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38"/>
      <c r="AZ9" s="738"/>
      <c r="BA9" s="738"/>
      <c r="BB9" s="738"/>
      <c r="BC9" s="738"/>
      <c r="BD9" s="738"/>
      <c r="BE9" s="738"/>
      <c r="BF9" s="738"/>
      <c r="BG9" s="738"/>
      <c r="BH9" s="738"/>
      <c r="BI9" s="738"/>
      <c r="BJ9" s="738"/>
      <c r="BK9" s="738"/>
      <c r="BL9" s="738"/>
      <c r="BM9" s="738"/>
      <c r="BN9" s="738"/>
      <c r="BO9" s="738"/>
      <c r="BP9" s="738"/>
      <c r="BQ9" s="738"/>
      <c r="BR9" s="738"/>
      <c r="BS9" s="738"/>
      <c r="BT9" s="738"/>
      <c r="BU9" s="738"/>
      <c r="BV9" s="738"/>
      <c r="BW9" s="738"/>
      <c r="BX9" s="738"/>
      <c r="BY9" s="738"/>
      <c r="BZ9" s="738"/>
      <c r="CA9" s="738"/>
      <c r="CB9" s="738"/>
      <c r="CC9" s="738"/>
      <c r="CD9" s="738"/>
      <c r="CE9" s="738"/>
      <c r="CF9" s="738"/>
      <c r="CG9" s="738"/>
      <c r="CH9" s="738"/>
      <c r="CI9" s="738"/>
      <c r="CJ9" s="738"/>
      <c r="CK9" s="738"/>
      <c r="CL9" s="738"/>
      <c r="CM9" s="738"/>
      <c r="CN9" s="738"/>
      <c r="CO9" s="738"/>
      <c r="CP9" s="738"/>
      <c r="CQ9" s="738"/>
      <c r="CR9" s="738"/>
      <c r="CS9" s="738"/>
      <c r="CT9" s="738"/>
      <c r="CU9" s="738"/>
    </row>
    <row r="10" spans="2:99" s="658" customFormat="1" ht="15.75">
      <c r="B10" s="659" t="s">
        <v>328</v>
      </c>
      <c r="C10" s="660" t="s">
        <v>156</v>
      </c>
      <c r="D10" s="729"/>
      <c r="E10" s="729"/>
      <c r="F10" s="729"/>
      <c r="G10" s="729"/>
      <c r="H10" s="729"/>
      <c r="I10" s="729"/>
      <c r="J10" s="729"/>
      <c r="K10" s="729"/>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8"/>
      <c r="AY10" s="738"/>
      <c r="AZ10" s="738"/>
      <c r="BA10" s="738"/>
      <c r="BB10" s="738"/>
      <c r="BC10" s="738"/>
      <c r="BD10" s="738"/>
      <c r="BE10" s="738"/>
      <c r="BF10" s="738"/>
      <c r="BG10" s="738"/>
      <c r="BH10" s="738"/>
      <c r="BI10" s="738"/>
      <c r="BJ10" s="738"/>
      <c r="BK10" s="738"/>
      <c r="BL10" s="738"/>
      <c r="BM10" s="738"/>
      <c r="BN10" s="738"/>
      <c r="BO10" s="738"/>
      <c r="BP10" s="738"/>
      <c r="BQ10" s="738"/>
      <c r="BR10" s="738"/>
      <c r="BS10" s="738"/>
      <c r="BT10" s="738"/>
      <c r="BU10" s="738"/>
      <c r="BV10" s="738"/>
      <c r="BW10" s="738"/>
      <c r="BX10" s="738"/>
      <c r="BY10" s="738"/>
      <c r="BZ10" s="738"/>
      <c r="CA10" s="738"/>
      <c r="CB10" s="738"/>
      <c r="CC10" s="738"/>
      <c r="CD10" s="738"/>
      <c r="CE10" s="738"/>
      <c r="CF10" s="738"/>
      <c r="CG10" s="738"/>
      <c r="CH10" s="738"/>
      <c r="CI10" s="738"/>
      <c r="CJ10" s="738"/>
      <c r="CK10" s="738"/>
      <c r="CL10" s="738"/>
      <c r="CM10" s="738"/>
      <c r="CN10" s="738"/>
      <c r="CO10" s="738"/>
      <c r="CP10" s="738"/>
      <c r="CQ10" s="738"/>
      <c r="CR10" s="738"/>
      <c r="CS10" s="738"/>
      <c r="CT10" s="738"/>
      <c r="CU10" s="738"/>
    </row>
    <row r="11" spans="2:99" s="658" customFormat="1" ht="15.75">
      <c r="B11" s="659" t="s">
        <v>328</v>
      </c>
      <c r="C11" s="660" t="s">
        <v>617</v>
      </c>
      <c r="D11" s="729"/>
      <c r="E11" s="729"/>
      <c r="F11" s="729"/>
      <c r="G11" s="729"/>
      <c r="H11" s="729"/>
      <c r="I11" s="729"/>
      <c r="J11" s="729"/>
      <c r="K11" s="729"/>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8"/>
      <c r="AY11" s="738"/>
      <c r="AZ11" s="738"/>
      <c r="BA11" s="738"/>
      <c r="BB11" s="738"/>
      <c r="BC11" s="738"/>
      <c r="BD11" s="738"/>
      <c r="BE11" s="738"/>
      <c r="BF11" s="738"/>
      <c r="BG11" s="738"/>
      <c r="BH11" s="738"/>
      <c r="BI11" s="738"/>
      <c r="BJ11" s="738"/>
      <c r="BK11" s="738"/>
      <c r="BL11" s="738"/>
      <c r="BM11" s="738"/>
      <c r="BN11" s="738"/>
      <c r="BO11" s="738"/>
      <c r="BP11" s="738"/>
      <c r="BQ11" s="738"/>
      <c r="BR11" s="738"/>
      <c r="BS11" s="738"/>
      <c r="BT11" s="738"/>
      <c r="BU11" s="738"/>
      <c r="BV11" s="738"/>
      <c r="BW11" s="738"/>
      <c r="BX11" s="738"/>
      <c r="BY11" s="738"/>
      <c r="BZ11" s="738"/>
      <c r="CA11" s="738"/>
      <c r="CB11" s="738"/>
      <c r="CC11" s="738"/>
      <c r="CD11" s="738"/>
      <c r="CE11" s="738"/>
      <c r="CF11" s="738"/>
      <c r="CG11" s="738"/>
      <c r="CH11" s="738"/>
      <c r="CI11" s="738"/>
      <c r="CJ11" s="738"/>
      <c r="CK11" s="738"/>
      <c r="CL11" s="738"/>
      <c r="CM11" s="738"/>
      <c r="CN11" s="738"/>
      <c r="CO11" s="738"/>
      <c r="CP11" s="738"/>
      <c r="CQ11" s="738"/>
      <c r="CR11" s="738"/>
      <c r="CS11" s="738"/>
      <c r="CT11" s="738"/>
      <c r="CU11" s="738"/>
    </row>
    <row r="12" spans="2:99" s="658" customFormat="1" ht="15.75">
      <c r="B12" s="659" t="s">
        <v>328</v>
      </c>
      <c r="C12" s="660" t="s">
        <v>572</v>
      </c>
      <c r="D12" s="661"/>
      <c r="E12" s="661"/>
      <c r="F12" s="661"/>
      <c r="G12" s="661"/>
      <c r="H12" s="661"/>
      <c r="I12" s="661"/>
      <c r="J12" s="661"/>
      <c r="K12" s="661"/>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38"/>
      <c r="BE12" s="738"/>
      <c r="BF12" s="738"/>
      <c r="BG12" s="738"/>
      <c r="BH12" s="738"/>
      <c r="BI12" s="738"/>
      <c r="BJ12" s="738"/>
      <c r="BK12" s="738"/>
      <c r="BL12" s="738"/>
      <c r="BM12" s="738"/>
      <c r="BN12" s="738"/>
      <c r="BO12" s="738"/>
      <c r="BP12" s="738"/>
      <c r="BQ12" s="738"/>
      <c r="BR12" s="738"/>
      <c r="BS12" s="738"/>
      <c r="BT12" s="738"/>
      <c r="BU12" s="738"/>
      <c r="BV12" s="738"/>
      <c r="BW12" s="738"/>
      <c r="BX12" s="738"/>
      <c r="BY12" s="738"/>
      <c r="BZ12" s="738"/>
      <c r="CA12" s="738"/>
      <c r="CB12" s="738"/>
      <c r="CC12" s="738"/>
      <c r="CD12" s="738"/>
      <c r="CE12" s="738"/>
      <c r="CF12" s="738"/>
      <c r="CG12" s="738"/>
      <c r="CH12" s="738"/>
      <c r="CI12" s="738"/>
      <c r="CJ12" s="738"/>
      <c r="CK12" s="738"/>
      <c r="CL12" s="738"/>
      <c r="CM12" s="738"/>
      <c r="CN12" s="738"/>
      <c r="CO12" s="738"/>
      <c r="CP12" s="738"/>
      <c r="CQ12" s="738"/>
      <c r="CR12" s="738"/>
      <c r="CS12" s="738"/>
      <c r="CT12" s="738"/>
      <c r="CU12" s="738"/>
    </row>
    <row r="13" spans="1:9" s="606" customFormat="1" ht="16.5" customHeight="1" outlineLevel="1">
      <c r="A13" s="603"/>
      <c r="B13" s="604"/>
      <c r="C13" s="604"/>
      <c r="D13" s="605"/>
      <c r="E13" s="605"/>
      <c r="F13" s="605"/>
      <c r="G13" s="605"/>
      <c r="H13" s="605"/>
      <c r="I13" s="605"/>
    </row>
    <row r="14" spans="1:10" s="18" customFormat="1" ht="16.5" customHeight="1" outlineLevel="1">
      <c r="A14" s="63"/>
      <c r="B14" s="1674" t="s">
        <v>724</v>
      </c>
      <c r="C14" s="1674"/>
      <c r="D14" s="1674"/>
      <c r="E14" s="1674"/>
      <c r="F14" s="1674"/>
      <c r="G14" s="1674"/>
      <c r="H14" s="1674"/>
      <c r="I14" s="1674"/>
      <c r="J14" s="17"/>
    </row>
    <row r="15" spans="3:10" s="40" customFormat="1" ht="16.5" customHeight="1" outlineLevel="1">
      <c r="C15" s="612"/>
      <c r="D15" s="613"/>
      <c r="E15" s="613"/>
      <c r="F15" s="613"/>
      <c r="G15" s="613"/>
      <c r="H15" s="1664" t="s">
        <v>658</v>
      </c>
      <c r="I15" s="1664"/>
      <c r="J15" s="614"/>
    </row>
    <row r="16" spans="3:9" s="401" customFormat="1" ht="16.5" customHeight="1" outlineLevel="1">
      <c r="C16" s="407">
        <v>1</v>
      </c>
      <c r="D16" s="402" t="s">
        <v>325</v>
      </c>
      <c r="E16" s="408" t="s">
        <v>427</v>
      </c>
      <c r="F16" s="35" t="s">
        <v>326</v>
      </c>
      <c r="G16" s="35" t="s">
        <v>327</v>
      </c>
      <c r="H16" s="403">
        <v>1</v>
      </c>
      <c r="I16" s="400">
        <f>TIME(10,30,0)</f>
        <v>0.4375</v>
      </c>
    </row>
    <row r="17" spans="3:9" s="38" customFormat="1" ht="16.5" customHeight="1" outlineLevel="1">
      <c r="C17" s="34">
        <v>1.1</v>
      </c>
      <c r="D17" s="39" t="s">
        <v>325</v>
      </c>
      <c r="E17" s="37" t="s">
        <v>438</v>
      </c>
      <c r="F17" s="37" t="s">
        <v>326</v>
      </c>
      <c r="G17" s="37" t="s">
        <v>456</v>
      </c>
      <c r="H17" s="73">
        <v>5</v>
      </c>
      <c r="I17" s="81">
        <f>I16+TIME(0,H16,0)</f>
        <v>0.43819444444444444</v>
      </c>
    </row>
    <row r="18" spans="3:9" s="36" customFormat="1" ht="16.5" customHeight="1" outlineLevel="1">
      <c r="C18" s="409" t="s">
        <v>96</v>
      </c>
      <c r="D18" s="36" t="s">
        <v>325</v>
      </c>
      <c r="E18" s="331" t="s">
        <v>72</v>
      </c>
      <c r="F18" s="331" t="s">
        <v>326</v>
      </c>
      <c r="G18" s="331" t="s">
        <v>327</v>
      </c>
      <c r="H18" s="410"/>
      <c r="I18" s="411"/>
    </row>
    <row r="19" spans="3:9" s="40" customFormat="1" ht="16.5" customHeight="1" outlineLevel="1">
      <c r="C19" s="41" t="s">
        <v>97</v>
      </c>
      <c r="D19" s="40" t="s">
        <v>325</v>
      </c>
      <c r="E19" s="740" t="s">
        <v>131</v>
      </c>
      <c r="F19" s="93" t="s">
        <v>326</v>
      </c>
      <c r="G19" s="94" t="s">
        <v>775</v>
      </c>
      <c r="H19" s="71"/>
      <c r="I19" s="82"/>
    </row>
    <row r="20" spans="3:9" s="36" customFormat="1" ht="16.5" customHeight="1" outlineLevel="1">
      <c r="C20" s="409" t="s">
        <v>98</v>
      </c>
      <c r="D20" s="36" t="s">
        <v>325</v>
      </c>
      <c r="E20" s="331" t="s">
        <v>162</v>
      </c>
      <c r="F20" s="331" t="s">
        <v>326</v>
      </c>
      <c r="G20" s="331" t="s">
        <v>436</v>
      </c>
      <c r="H20" s="410"/>
      <c r="I20" s="411"/>
    </row>
    <row r="21" spans="3:9" s="38" customFormat="1" ht="16.5" customHeight="1" outlineLevel="1">
      <c r="C21" s="34">
        <v>2</v>
      </c>
      <c r="D21" s="39" t="s">
        <v>325</v>
      </c>
      <c r="E21" s="27" t="s">
        <v>362</v>
      </c>
      <c r="F21" s="37" t="s">
        <v>326</v>
      </c>
      <c r="G21" s="37" t="s">
        <v>327</v>
      </c>
      <c r="H21" s="73">
        <v>4</v>
      </c>
      <c r="I21" s="81">
        <f>I17+TIME(0,H17,0)</f>
        <v>0.44166666666666665</v>
      </c>
    </row>
    <row r="22" spans="3:9" s="401" customFormat="1" ht="16.5" customHeight="1" outlineLevel="1">
      <c r="C22" s="42"/>
      <c r="D22" s="402"/>
      <c r="E22" s="331"/>
      <c r="F22" s="35"/>
      <c r="G22" s="35"/>
      <c r="H22" s="403"/>
      <c r="I22" s="405"/>
    </row>
    <row r="23" spans="3:9" s="28" customFormat="1" ht="16.5" customHeight="1" outlineLevel="1">
      <c r="C23" s="49">
        <v>3</v>
      </c>
      <c r="D23" s="46" t="s">
        <v>424</v>
      </c>
      <c r="E23" s="29" t="s">
        <v>301</v>
      </c>
      <c r="F23" s="27"/>
      <c r="G23" s="226"/>
      <c r="H23" s="72"/>
      <c r="I23" s="79"/>
    </row>
    <row r="24" spans="3:9" s="971" customFormat="1" ht="16.5" customHeight="1" outlineLevel="1">
      <c r="C24" s="972">
        <v>3.1</v>
      </c>
      <c r="D24" s="973" t="s">
        <v>424</v>
      </c>
      <c r="E24" s="974" t="s">
        <v>303</v>
      </c>
      <c r="F24" s="103"/>
      <c r="G24" s="975"/>
      <c r="H24" s="104">
        <v>7</v>
      </c>
      <c r="I24" s="976">
        <f>I21+TIME(0,H21,0)</f>
        <v>0.4444444444444444</v>
      </c>
    </row>
    <row r="25" spans="3:9" s="232" customFormat="1" ht="16.5" customHeight="1" outlineLevel="1">
      <c r="C25" s="34" t="s">
        <v>726</v>
      </c>
      <c r="D25" s="21" t="s">
        <v>424</v>
      </c>
      <c r="E25" s="743" t="s">
        <v>36</v>
      </c>
      <c r="F25" s="335" t="s">
        <v>328</v>
      </c>
      <c r="G25" s="39" t="s">
        <v>433</v>
      </c>
      <c r="H25" s="71"/>
      <c r="I25" s="336" t="s">
        <v>296</v>
      </c>
    </row>
    <row r="26" spans="3:9" s="977" customFormat="1" ht="16.5" customHeight="1" outlineLevel="1">
      <c r="C26" s="978" t="s">
        <v>727</v>
      </c>
      <c r="D26" s="98" t="s">
        <v>424</v>
      </c>
      <c r="E26" s="979" t="s">
        <v>65</v>
      </c>
      <c r="F26" s="980" t="s">
        <v>328</v>
      </c>
      <c r="G26" s="981" t="s">
        <v>298</v>
      </c>
      <c r="H26" s="982"/>
      <c r="I26" s="983" t="s">
        <v>296</v>
      </c>
    </row>
    <row r="27" spans="1:9" s="232" customFormat="1" ht="16.5" customHeight="1" outlineLevel="1">
      <c r="A27" s="232" t="s">
        <v>29</v>
      </c>
      <c r="C27" s="34" t="s">
        <v>728</v>
      </c>
      <c r="D27" s="21" t="s">
        <v>424</v>
      </c>
      <c r="E27" s="743" t="s">
        <v>31</v>
      </c>
      <c r="F27" s="335" t="s">
        <v>328</v>
      </c>
      <c r="G27" s="820" t="s">
        <v>30</v>
      </c>
      <c r="H27" s="71"/>
      <c r="I27" s="336" t="s">
        <v>296</v>
      </c>
    </row>
    <row r="28" spans="3:9" s="977" customFormat="1" ht="16.5" customHeight="1" outlineLevel="1">
      <c r="C28" s="978" t="s">
        <v>729</v>
      </c>
      <c r="D28" s="98" t="s">
        <v>424</v>
      </c>
      <c r="E28" s="979" t="s">
        <v>38</v>
      </c>
      <c r="F28" s="980" t="s">
        <v>328</v>
      </c>
      <c r="G28" s="984" t="s">
        <v>435</v>
      </c>
      <c r="H28" s="982"/>
      <c r="I28" s="983" t="s">
        <v>296</v>
      </c>
    </row>
    <row r="29" spans="3:9" s="232" customFormat="1" ht="16.5" customHeight="1" outlineLevel="1">
      <c r="C29" s="34" t="s">
        <v>730</v>
      </c>
      <c r="D29" s="21" t="s">
        <v>424</v>
      </c>
      <c r="E29" s="743" t="s">
        <v>37</v>
      </c>
      <c r="F29" s="335" t="s">
        <v>328</v>
      </c>
      <c r="G29" s="820" t="s">
        <v>41</v>
      </c>
      <c r="H29" s="71"/>
      <c r="I29" s="336" t="s">
        <v>296</v>
      </c>
    </row>
    <row r="30" spans="3:9" s="102" customFormat="1" ht="16.5" customHeight="1" outlineLevel="1">
      <c r="C30" s="972">
        <v>3.2</v>
      </c>
      <c r="D30" s="98" t="s">
        <v>424</v>
      </c>
      <c r="E30" s="222" t="s">
        <v>302</v>
      </c>
      <c r="F30" s="103"/>
      <c r="G30" s="975"/>
      <c r="H30" s="104">
        <v>7</v>
      </c>
      <c r="I30" s="101">
        <f>I24+TIME(0,H24,0)</f>
        <v>0.4493055555555555</v>
      </c>
    </row>
    <row r="31" spans="3:9" s="232" customFormat="1" ht="16.5" customHeight="1" outlineLevel="1">
      <c r="C31" s="34" t="s">
        <v>731</v>
      </c>
      <c r="D31" s="21" t="s">
        <v>424</v>
      </c>
      <c r="E31" s="743" t="s">
        <v>35</v>
      </c>
      <c r="F31" s="335" t="s">
        <v>328</v>
      </c>
      <c r="G31" s="741" t="s">
        <v>299</v>
      </c>
      <c r="H31" s="27"/>
      <c r="I31" s="336" t="s">
        <v>296</v>
      </c>
    </row>
    <row r="32" spans="3:9" s="977" customFormat="1" ht="16.5" customHeight="1" outlineLevel="1">
      <c r="C32" s="978" t="s">
        <v>732</v>
      </c>
      <c r="D32" s="985" t="s">
        <v>424</v>
      </c>
      <c r="E32" s="979" t="s">
        <v>39</v>
      </c>
      <c r="F32" s="980" t="s">
        <v>328</v>
      </c>
      <c r="G32" s="986" t="s">
        <v>621</v>
      </c>
      <c r="H32" s="103"/>
      <c r="I32" s="983" t="s">
        <v>296</v>
      </c>
    </row>
    <row r="33" spans="3:9" s="232" customFormat="1" ht="16.5" customHeight="1" outlineLevel="1">
      <c r="C33" s="34" t="s">
        <v>733</v>
      </c>
      <c r="D33" s="21" t="s">
        <v>424</v>
      </c>
      <c r="E33" s="743" t="s">
        <v>42</v>
      </c>
      <c r="F33" s="335" t="s">
        <v>328</v>
      </c>
      <c r="G33" s="741" t="s">
        <v>294</v>
      </c>
      <c r="H33" s="27"/>
      <c r="I33" s="336" t="s">
        <v>296</v>
      </c>
    </row>
    <row r="34" spans="3:9" s="977" customFormat="1" ht="16.5" customHeight="1" outlineLevel="1">
      <c r="C34" s="978" t="s">
        <v>734</v>
      </c>
      <c r="D34" s="98" t="s">
        <v>424</v>
      </c>
      <c r="E34" s="979" t="s">
        <v>40</v>
      </c>
      <c r="F34" s="980" t="s">
        <v>328</v>
      </c>
      <c r="G34" s="986" t="s">
        <v>300</v>
      </c>
      <c r="H34" s="103"/>
      <c r="I34" s="983" t="s">
        <v>63</v>
      </c>
    </row>
    <row r="35" spans="3:9" s="232" customFormat="1" ht="16.5" customHeight="1" outlineLevel="1">
      <c r="C35" s="34" t="s">
        <v>735</v>
      </c>
      <c r="D35" s="21" t="s">
        <v>424</v>
      </c>
      <c r="E35" s="743" t="s">
        <v>34</v>
      </c>
      <c r="F35" s="335" t="s">
        <v>328</v>
      </c>
      <c r="G35" s="741" t="s">
        <v>26</v>
      </c>
      <c r="H35" s="27"/>
      <c r="I35" s="336" t="s">
        <v>64</v>
      </c>
    </row>
    <row r="36" spans="3:9" s="977" customFormat="1" ht="16.5" customHeight="1" outlineLevel="1">
      <c r="C36" s="978" t="s">
        <v>736</v>
      </c>
      <c r="D36" s="98" t="s">
        <v>424</v>
      </c>
      <c r="E36" s="979" t="s">
        <v>32</v>
      </c>
      <c r="F36" s="980" t="s">
        <v>328</v>
      </c>
      <c r="G36" s="986" t="s">
        <v>27</v>
      </c>
      <c r="H36" s="103"/>
      <c r="I36" s="983" t="s">
        <v>296</v>
      </c>
    </row>
    <row r="37" spans="3:9" s="232" customFormat="1" ht="16.5" customHeight="1" outlineLevel="1">
      <c r="C37" s="34" t="s">
        <v>737</v>
      </c>
      <c r="D37" s="21" t="s">
        <v>424</v>
      </c>
      <c r="E37" s="743" t="s">
        <v>33</v>
      </c>
      <c r="F37" s="335" t="s">
        <v>328</v>
      </c>
      <c r="G37" s="741" t="s">
        <v>28</v>
      </c>
      <c r="H37" s="27"/>
      <c r="I37" s="336" t="s">
        <v>296</v>
      </c>
    </row>
    <row r="38" spans="3:9" s="977" customFormat="1" ht="16.5" customHeight="1" outlineLevel="1">
      <c r="C38" s="972"/>
      <c r="D38" s="98"/>
      <c r="E38" s="979"/>
      <c r="F38" s="980"/>
      <c r="G38" s="986"/>
      <c r="H38" s="103"/>
      <c r="I38" s="983"/>
    </row>
    <row r="39" spans="3:9" s="40" customFormat="1" ht="16.5" customHeight="1" outlineLevel="1">
      <c r="C39" s="26">
        <v>4</v>
      </c>
      <c r="D39" s="37"/>
      <c r="E39" s="232" t="s">
        <v>428</v>
      </c>
      <c r="F39" s="27"/>
      <c r="G39" s="27"/>
      <c r="H39" s="71">
        <v>33</v>
      </c>
      <c r="I39" s="81">
        <f>I30+TIME(0,H30,0)</f>
        <v>0.4541666666666666</v>
      </c>
    </row>
    <row r="40" spans="3:9" s="987" customFormat="1" ht="15.75" customHeight="1" outlineLevel="1">
      <c r="C40" s="988">
        <v>4.1</v>
      </c>
      <c r="D40" s="989"/>
      <c r="E40" s="975" t="s">
        <v>512</v>
      </c>
      <c r="F40" s="980" t="s">
        <v>328</v>
      </c>
      <c r="G40" s="990" t="s">
        <v>513</v>
      </c>
      <c r="H40" s="991"/>
      <c r="I40" s="992"/>
    </row>
    <row r="41" spans="3:9" s="224" customFormat="1" ht="15.75" customHeight="1" outlineLevel="1">
      <c r="C41" s="225"/>
      <c r="D41" s="226"/>
      <c r="E41" s="239"/>
      <c r="F41" s="223"/>
      <c r="G41" s="229"/>
      <c r="H41" s="227"/>
      <c r="I41" s="228"/>
    </row>
    <row r="42" spans="2:9" s="993" customFormat="1" ht="15.75" customHeight="1" outlineLevel="1">
      <c r="B42" s="993" t="s">
        <v>323</v>
      </c>
      <c r="C42" s="978">
        <v>5</v>
      </c>
      <c r="D42" s="994"/>
      <c r="E42" s="99" t="s">
        <v>429</v>
      </c>
      <c r="F42" s="99"/>
      <c r="G42" s="995"/>
      <c r="H42" s="996">
        <v>33</v>
      </c>
      <c r="I42" s="976">
        <f>I39+TIME(0,H39,0)</f>
        <v>0.4770833333333333</v>
      </c>
    </row>
    <row r="43" spans="3:9" s="224" customFormat="1" ht="16.5" customHeight="1" outlineLevel="1">
      <c r="C43" s="225">
        <v>5.1</v>
      </c>
      <c r="D43" s="854"/>
      <c r="E43" s="739"/>
      <c r="F43" s="854"/>
      <c r="G43" s="854"/>
      <c r="H43" s="227"/>
      <c r="I43" s="228"/>
    </row>
    <row r="44" spans="3:9" s="997" customFormat="1" ht="15.75" customHeight="1" outlineLevel="1">
      <c r="C44" s="978"/>
      <c r="D44" s="994"/>
      <c r="E44" s="998"/>
      <c r="F44" s="994"/>
      <c r="G44" s="998"/>
      <c r="H44" s="999"/>
      <c r="I44" s="1000"/>
    </row>
    <row r="45" spans="3:9" s="19" customFormat="1" ht="16.5" customHeight="1" outlineLevel="1">
      <c r="C45" s="34">
        <v>6</v>
      </c>
      <c r="D45" s="21" t="s">
        <v>363</v>
      </c>
      <c r="E45" s="37" t="s">
        <v>439</v>
      </c>
      <c r="F45" s="23"/>
      <c r="G45" s="429"/>
      <c r="H45" s="78">
        <v>0</v>
      </c>
      <c r="I45" s="79">
        <f>I42+TIME(0,H42,0)</f>
        <v>0.5</v>
      </c>
    </row>
    <row r="46" spans="3:9" s="102" customFormat="1" ht="16.5" customHeight="1" outlineLevel="1">
      <c r="C46" s="1001"/>
      <c r="D46" s="103"/>
      <c r="F46" s="103"/>
      <c r="G46" s="839"/>
      <c r="H46" s="104"/>
      <c r="I46" s="1002"/>
    </row>
    <row r="47" spans="3:9" s="25" customFormat="1" ht="16.5" customHeight="1" outlineLevel="1">
      <c r="C47" s="31"/>
      <c r="D47" s="27"/>
      <c r="E47" s="28" t="s">
        <v>425</v>
      </c>
      <c r="H47" s="80">
        <v>60</v>
      </c>
      <c r="I47" s="79">
        <f>I45+TIME(0,H45,0)</f>
        <v>0.5</v>
      </c>
    </row>
    <row r="48" spans="3:9" s="102" customFormat="1" ht="16.5" customHeight="1" outlineLevel="1">
      <c r="C48" s="837"/>
      <c r="D48" s="103"/>
      <c r="E48" s="971"/>
      <c r="H48" s="1003"/>
      <c r="I48" s="101"/>
    </row>
    <row r="49" spans="3:9" s="25" customFormat="1" ht="16.5" customHeight="1" outlineLevel="1">
      <c r="C49" s="31"/>
      <c r="D49" s="27"/>
      <c r="E49" s="28" t="s">
        <v>115</v>
      </c>
      <c r="H49" s="80"/>
      <c r="I49" s="79">
        <f>I47+TIME(0,H47,0)</f>
        <v>0.5416666666666666</v>
      </c>
    </row>
    <row r="50" spans="3:9" s="102" customFormat="1" ht="16.5" customHeight="1">
      <c r="C50" s="837"/>
      <c r="D50" s="103"/>
      <c r="E50" s="971"/>
      <c r="H50" s="1003"/>
      <c r="I50" s="101"/>
    </row>
    <row r="51" spans="1:9" s="61" customFormat="1" ht="16.5" customHeight="1" outlineLevel="1" thickBot="1">
      <c r="A51" s="60"/>
      <c r="B51" s="1672" t="s">
        <v>323</v>
      </c>
      <c r="C51" s="1672"/>
      <c r="D51" s="1672"/>
      <c r="E51" s="1672"/>
      <c r="F51" s="1672"/>
      <c r="G51" s="1672"/>
      <c r="H51" s="1672"/>
      <c r="I51" s="1672"/>
    </row>
    <row r="52" spans="1:9" s="16" customFormat="1" ht="16.5" customHeight="1" outlineLevel="1" thickBot="1">
      <c r="A52" s="62"/>
      <c r="B52" s="1629" t="str">
        <f>$B$2</f>
        <v>INTERIM</v>
      </c>
      <c r="C52" s="1630"/>
      <c r="D52" s="1673" t="str">
        <f>D2</f>
        <v>79TH IEEE 802.11 WIRELESS LOCAL AREA NETWORKS SESSION</v>
      </c>
      <c r="E52" s="1673"/>
      <c r="F52" s="1673"/>
      <c r="G52" s="1673"/>
      <c r="H52" s="1673"/>
      <c r="I52" s="1673"/>
    </row>
    <row r="53" spans="1:9" s="16" customFormat="1" ht="16.5" customHeight="1" outlineLevel="1">
      <c r="A53" s="62"/>
      <c r="B53" s="1640" t="str">
        <f>'802.11 Cover'!$C$4</f>
        <v>R3</v>
      </c>
      <c r="C53" s="1641"/>
      <c r="D53" s="1634" t="str">
        <f>D3</f>
        <v>Hyatt Regency DFW, International Parkway, P.O.Box 619014, DFW Airport, TX 75261, USA.</v>
      </c>
      <c r="E53" s="1634"/>
      <c r="F53" s="1634"/>
      <c r="G53" s="1634"/>
      <c r="H53" s="1634"/>
      <c r="I53" s="1634"/>
    </row>
    <row r="54" spans="1:9" s="16" customFormat="1" ht="16.5" customHeight="1" outlineLevel="1" thickBot="1">
      <c r="A54" s="62"/>
      <c r="B54" s="1642"/>
      <c r="C54" s="1643"/>
      <c r="D54" s="1637" t="str">
        <f>D4</f>
        <v>May 11th-16th, 2003</v>
      </c>
      <c r="E54" s="1634"/>
      <c r="F54" s="1634"/>
      <c r="G54" s="1634"/>
      <c r="H54" s="1634"/>
      <c r="I54" s="1634"/>
    </row>
    <row r="55" spans="1:9" s="16" customFormat="1" ht="16.5" customHeight="1" outlineLevel="1">
      <c r="A55" s="62"/>
      <c r="B55" s="737"/>
      <c r="C55" s="737"/>
      <c r="D55" s="113"/>
      <c r="E55" s="113"/>
      <c r="F55" s="113"/>
      <c r="G55" s="113"/>
      <c r="H55" s="113"/>
      <c r="I55" s="113"/>
    </row>
    <row r="56" spans="1:9" s="606" customFormat="1" ht="16.5" customHeight="1" outlineLevel="1">
      <c r="A56" s="603"/>
      <c r="B56" s="605"/>
      <c r="C56" s="605"/>
      <c r="D56" s="605"/>
      <c r="E56" s="605"/>
      <c r="F56" s="605"/>
      <c r="G56" s="605"/>
      <c r="H56" s="605"/>
      <c r="I56" s="605"/>
    </row>
    <row r="57" spans="1:10" s="18" customFormat="1" ht="16.5" customHeight="1" outlineLevel="1">
      <c r="A57" s="63"/>
      <c r="B57" s="1674" t="s">
        <v>725</v>
      </c>
      <c r="C57" s="1674"/>
      <c r="D57" s="1674"/>
      <c r="E57" s="1674"/>
      <c r="F57" s="1674"/>
      <c r="G57" s="1674"/>
      <c r="H57" s="1674"/>
      <c r="I57" s="1674"/>
      <c r="J57" s="17"/>
    </row>
    <row r="58" spans="3:10" s="40" customFormat="1" ht="16.5" customHeight="1" outlineLevel="1">
      <c r="C58" s="612"/>
      <c r="D58" s="613"/>
      <c r="E58" s="613"/>
      <c r="F58" s="613"/>
      <c r="G58" s="613"/>
      <c r="H58" s="1664" t="s">
        <v>658</v>
      </c>
      <c r="I58" s="1664"/>
      <c r="J58" s="614"/>
    </row>
    <row r="59" spans="3:9" s="45" customFormat="1" ht="16.5" customHeight="1" outlineLevel="1">
      <c r="C59" s="42">
        <v>1</v>
      </c>
      <c r="D59" s="36" t="s">
        <v>325</v>
      </c>
      <c r="E59" s="35" t="s">
        <v>427</v>
      </c>
      <c r="F59" s="35" t="s">
        <v>326</v>
      </c>
      <c r="G59" s="35" t="s">
        <v>327</v>
      </c>
      <c r="H59" s="75">
        <v>1</v>
      </c>
      <c r="I59" s="83">
        <f>TIME(8,0,0)</f>
        <v>0.3333333333333333</v>
      </c>
    </row>
    <row r="60" spans="3:9" s="43" customFormat="1" ht="16.5" customHeight="1" outlineLevel="1">
      <c r="C60" s="34">
        <v>2</v>
      </c>
      <c r="D60" s="40" t="s">
        <v>325</v>
      </c>
      <c r="E60" s="37" t="s">
        <v>73</v>
      </c>
      <c r="F60" s="37" t="s">
        <v>326</v>
      </c>
      <c r="G60" s="37" t="s">
        <v>327</v>
      </c>
      <c r="H60" s="69">
        <v>2</v>
      </c>
      <c r="I60" s="70">
        <f>I59+TIME(0,H59,0)</f>
        <v>0.33402777777777776</v>
      </c>
    </row>
    <row r="61" spans="3:9" s="45" customFormat="1" ht="16.5" customHeight="1" outlineLevel="1">
      <c r="C61" s="42">
        <v>3</v>
      </c>
      <c r="D61" s="36" t="s">
        <v>325</v>
      </c>
      <c r="E61" s="35" t="s">
        <v>438</v>
      </c>
      <c r="F61" s="35" t="s">
        <v>326</v>
      </c>
      <c r="G61" s="35" t="s">
        <v>327</v>
      </c>
      <c r="H61" s="75">
        <v>2</v>
      </c>
      <c r="I61" s="83">
        <f>I60+TIME(0,H60,0)</f>
        <v>0.33541666666666664</v>
      </c>
    </row>
    <row r="62" spans="3:9" s="43" customFormat="1" ht="16.5" customHeight="1" outlineLevel="1">
      <c r="C62" s="47">
        <v>3.1</v>
      </c>
      <c r="D62" s="40" t="s">
        <v>325</v>
      </c>
      <c r="E62" s="794" t="s">
        <v>168</v>
      </c>
      <c r="F62" s="89" t="s">
        <v>326</v>
      </c>
      <c r="G62" s="90" t="s">
        <v>166</v>
      </c>
      <c r="H62" s="1666" t="s">
        <v>183</v>
      </c>
      <c r="I62" s="1667"/>
    </row>
    <row r="63" spans="3:9" s="45" customFormat="1" ht="16.5" customHeight="1" outlineLevel="1">
      <c r="C63" s="48">
        <v>3.2</v>
      </c>
      <c r="D63" s="36" t="s">
        <v>325</v>
      </c>
      <c r="E63" s="795" t="s">
        <v>170</v>
      </c>
      <c r="F63" s="87" t="s">
        <v>326</v>
      </c>
      <c r="G63" s="88" t="s">
        <v>334</v>
      </c>
      <c r="H63" s="1668"/>
      <c r="I63" s="1669"/>
    </row>
    <row r="64" spans="3:9" s="43" customFormat="1" ht="16.5" customHeight="1" outlineLevel="1">
      <c r="C64" s="47">
        <v>3.3</v>
      </c>
      <c r="D64" s="40" t="s">
        <v>325</v>
      </c>
      <c r="E64" s="796" t="s">
        <v>169</v>
      </c>
      <c r="F64" s="91" t="s">
        <v>326</v>
      </c>
      <c r="G64" s="92" t="s">
        <v>334</v>
      </c>
      <c r="H64" s="1668"/>
      <c r="I64" s="1669"/>
    </row>
    <row r="65" spans="3:9" s="45" customFormat="1" ht="16.5" customHeight="1" outlineLevel="1">
      <c r="C65" s="48">
        <v>3.4</v>
      </c>
      <c r="D65" s="36" t="s">
        <v>325</v>
      </c>
      <c r="E65" s="795" t="s">
        <v>163</v>
      </c>
      <c r="F65" s="87" t="s">
        <v>326</v>
      </c>
      <c r="G65" s="88" t="s">
        <v>167</v>
      </c>
      <c r="H65" s="1668"/>
      <c r="I65" s="1669"/>
    </row>
    <row r="66" spans="3:9" s="43" customFormat="1" ht="16.5" customHeight="1" outlineLevel="1">
      <c r="C66" s="47">
        <v>3.5</v>
      </c>
      <c r="D66" s="40" t="s">
        <v>325</v>
      </c>
      <c r="E66" s="797" t="s">
        <v>164</v>
      </c>
      <c r="F66" s="208" t="s">
        <v>326</v>
      </c>
      <c r="G66" s="209" t="s">
        <v>334</v>
      </c>
      <c r="H66" s="1670"/>
      <c r="I66" s="1671"/>
    </row>
    <row r="67" spans="3:9" s="45" customFormat="1" ht="16.5" customHeight="1" outlineLevel="1">
      <c r="C67" s="48">
        <v>3.6</v>
      </c>
      <c r="D67" s="36"/>
      <c r="E67" s="746" t="s">
        <v>272</v>
      </c>
      <c r="F67" s="331" t="s">
        <v>326</v>
      </c>
      <c r="G67" s="331" t="s">
        <v>327</v>
      </c>
      <c r="H67" s="798"/>
      <c r="I67" s="798"/>
    </row>
    <row r="68" spans="3:9" s="40" customFormat="1" ht="16.5" customHeight="1" outlineLevel="1">
      <c r="C68" s="41">
        <v>3.7</v>
      </c>
      <c r="D68" s="40" t="s">
        <v>325</v>
      </c>
      <c r="E68" s="30" t="s">
        <v>72</v>
      </c>
      <c r="F68" s="27" t="s">
        <v>326</v>
      </c>
      <c r="G68" s="27" t="s">
        <v>327</v>
      </c>
      <c r="H68" s="71"/>
      <c r="I68" s="82"/>
    </row>
    <row r="69" spans="3:9" s="36" customFormat="1" ht="16.5" customHeight="1" outlineLevel="1">
      <c r="C69" s="409">
        <v>3.8</v>
      </c>
      <c r="D69" s="36" t="s">
        <v>325</v>
      </c>
      <c r="E69" s="799" t="s">
        <v>271</v>
      </c>
      <c r="F69" s="331" t="s">
        <v>326</v>
      </c>
      <c r="G69" s="331" t="s">
        <v>327</v>
      </c>
      <c r="H69" s="410"/>
      <c r="I69" s="411"/>
    </row>
    <row r="70" spans="3:9" s="815" customFormat="1" ht="16.5" customHeight="1" outlineLevel="1">
      <c r="C70" s="816">
        <v>3.9</v>
      </c>
      <c r="D70" s="815" t="s">
        <v>325</v>
      </c>
      <c r="E70" s="800"/>
      <c r="F70" s="817"/>
      <c r="G70" s="817"/>
      <c r="H70" s="818"/>
      <c r="I70" s="819"/>
    </row>
    <row r="71" spans="3:9" s="45" customFormat="1" ht="16.5" customHeight="1" outlineLevel="1">
      <c r="C71" s="42"/>
      <c r="D71" s="35" t="s">
        <v>430</v>
      </c>
      <c r="E71" s="35"/>
      <c r="F71" s="35"/>
      <c r="G71" s="35"/>
      <c r="H71" s="75"/>
      <c r="I71" s="83"/>
    </row>
    <row r="72" spans="3:9" s="43" customFormat="1" ht="16.5" customHeight="1" outlineLevel="1">
      <c r="C72" s="34"/>
      <c r="D72" s="37"/>
      <c r="E72" s="37"/>
      <c r="F72" s="37"/>
      <c r="G72" s="37"/>
      <c r="H72" s="69"/>
      <c r="I72" s="70"/>
    </row>
    <row r="73" spans="3:9" s="329" customFormat="1" ht="16.5" customHeight="1" outlineLevel="1">
      <c r="C73" s="395">
        <v>4</v>
      </c>
      <c r="D73" s="387"/>
      <c r="E73" s="385" t="s">
        <v>223</v>
      </c>
      <c r="F73" s="331"/>
      <c r="G73" s="331"/>
      <c r="H73" s="392"/>
      <c r="I73" s="334"/>
    </row>
    <row r="74" spans="3:9" s="43" customFormat="1" ht="16.5" customHeight="1" outlineLevel="1">
      <c r="C74" s="34">
        <v>4.1</v>
      </c>
      <c r="D74" s="37" t="s">
        <v>423</v>
      </c>
      <c r="E74" s="46" t="s">
        <v>259</v>
      </c>
      <c r="F74" s="37" t="s">
        <v>328</v>
      </c>
      <c r="G74" s="37" t="s">
        <v>437</v>
      </c>
      <c r="H74" s="69">
        <v>1</v>
      </c>
      <c r="I74" s="70">
        <f>I61+TIME(0,H61,0)</f>
        <v>0.3368055555555555</v>
      </c>
    </row>
    <row r="75" spans="3:9" s="386" customFormat="1" ht="16.5" customHeight="1" outlineLevel="1">
      <c r="C75" s="390">
        <v>4.2</v>
      </c>
      <c r="D75" s="387" t="s">
        <v>424</v>
      </c>
      <c r="E75" s="388" t="s">
        <v>825</v>
      </c>
      <c r="F75" s="388"/>
      <c r="G75" s="388"/>
      <c r="H75" s="389"/>
      <c r="I75" s="334"/>
    </row>
    <row r="76" spans="3:9" s="43" customFormat="1" ht="16.5" customHeight="1" outlineLevel="1">
      <c r="C76" s="49" t="s">
        <v>462</v>
      </c>
      <c r="D76" s="46" t="s">
        <v>424</v>
      </c>
      <c r="E76" s="856" t="s">
        <v>465</v>
      </c>
      <c r="F76" s="46" t="s">
        <v>328</v>
      </c>
      <c r="G76" s="46" t="s">
        <v>432</v>
      </c>
      <c r="H76" s="74">
        <v>3</v>
      </c>
      <c r="I76" s="70">
        <f>I74+TIME(0,H74,0)</f>
        <v>0.33749999999999997</v>
      </c>
    </row>
    <row r="77" spans="3:9" s="45" customFormat="1" ht="16.5" customHeight="1" outlineLevel="1">
      <c r="C77" s="407" t="s">
        <v>463</v>
      </c>
      <c r="D77" s="404" t="s">
        <v>424</v>
      </c>
      <c r="E77" s="416" t="s">
        <v>467</v>
      </c>
      <c r="F77" s="404" t="s">
        <v>328</v>
      </c>
      <c r="G77" s="387" t="s">
        <v>280</v>
      </c>
      <c r="H77" s="414">
        <v>3</v>
      </c>
      <c r="I77" s="83">
        <f aca="true" t="shared" si="0" ref="I77:I85">I76+TIME(0,H76,0)</f>
        <v>0.3395833333333333</v>
      </c>
    </row>
    <row r="78" spans="3:9" s="43" customFormat="1" ht="16.5" customHeight="1" outlineLevel="1">
      <c r="C78" s="49" t="s">
        <v>464</v>
      </c>
      <c r="D78" s="46" t="s">
        <v>424</v>
      </c>
      <c r="E78" s="856" t="s">
        <v>469</v>
      </c>
      <c r="F78" s="46" t="s">
        <v>328</v>
      </c>
      <c r="G78" s="46" t="s">
        <v>434</v>
      </c>
      <c r="H78" s="74">
        <v>3</v>
      </c>
      <c r="I78" s="70">
        <f t="shared" si="0"/>
        <v>0.3416666666666666</v>
      </c>
    </row>
    <row r="79" spans="3:9" s="45" customFormat="1" ht="16.5" customHeight="1" outlineLevel="1">
      <c r="C79" s="415" t="s">
        <v>466</v>
      </c>
      <c r="D79" s="404" t="s">
        <v>424</v>
      </c>
      <c r="E79" s="416" t="s">
        <v>660</v>
      </c>
      <c r="F79" s="404" t="s">
        <v>328</v>
      </c>
      <c r="G79" s="404" t="s">
        <v>435</v>
      </c>
      <c r="H79" s="414">
        <v>3</v>
      </c>
      <c r="I79" s="83">
        <f t="shared" si="0"/>
        <v>0.34374999999999994</v>
      </c>
    </row>
    <row r="80" spans="3:9" s="43" customFormat="1" ht="16.5" customHeight="1" outlineLevel="1">
      <c r="C80" s="50" t="s">
        <v>468</v>
      </c>
      <c r="D80" s="46" t="s">
        <v>424</v>
      </c>
      <c r="E80" s="742" t="s">
        <v>666</v>
      </c>
      <c r="F80" s="46" t="s">
        <v>328</v>
      </c>
      <c r="G80" s="46" t="s">
        <v>433</v>
      </c>
      <c r="H80" s="74">
        <v>3</v>
      </c>
      <c r="I80" s="70">
        <f t="shared" si="0"/>
        <v>0.34583333333333327</v>
      </c>
    </row>
    <row r="81" spans="3:9" s="386" customFormat="1" ht="16.5" customHeight="1" outlineLevel="1">
      <c r="C81" s="390" t="s">
        <v>470</v>
      </c>
      <c r="D81" s="387" t="s">
        <v>424</v>
      </c>
      <c r="E81" s="393" t="s">
        <v>622</v>
      </c>
      <c r="F81" s="388" t="s">
        <v>326</v>
      </c>
      <c r="G81" s="387" t="s">
        <v>304</v>
      </c>
      <c r="H81" s="414">
        <v>3</v>
      </c>
      <c r="I81" s="334">
        <f>I80+TIME(0,H80,0)</f>
        <v>0.3479166666666666</v>
      </c>
    </row>
    <row r="82" spans="3:9" s="19" customFormat="1" ht="16.5" customHeight="1" outlineLevel="1">
      <c r="C82" s="20" t="s">
        <v>652</v>
      </c>
      <c r="D82" s="21" t="s">
        <v>424</v>
      </c>
      <c r="E82" s="22" t="s">
        <v>623</v>
      </c>
      <c r="F82" s="23" t="s">
        <v>326</v>
      </c>
      <c r="G82" s="21" t="s">
        <v>711</v>
      </c>
      <c r="H82" s="74">
        <v>3</v>
      </c>
      <c r="I82" s="79">
        <f>I81+TIME(0,H81,0)</f>
        <v>0.3499999999999999</v>
      </c>
    </row>
    <row r="83" spans="3:9" s="386" customFormat="1" ht="16.5" customHeight="1" outlineLevel="1">
      <c r="C83" s="415" t="s">
        <v>136</v>
      </c>
      <c r="D83" s="387"/>
      <c r="E83" s="393" t="s">
        <v>284</v>
      </c>
      <c r="F83" s="388" t="s">
        <v>326</v>
      </c>
      <c r="G83" s="387" t="s">
        <v>850</v>
      </c>
      <c r="H83" s="414">
        <v>3</v>
      </c>
      <c r="I83" s="334">
        <f>I82+TIME(0,H82,0)</f>
        <v>0.35208333333333325</v>
      </c>
    </row>
    <row r="84" spans="3:9" s="43" customFormat="1" ht="16.5" customHeight="1" outlineLevel="1">
      <c r="C84" s="49" t="s">
        <v>289</v>
      </c>
      <c r="D84" s="46" t="s">
        <v>424</v>
      </c>
      <c r="E84" s="22" t="s">
        <v>314</v>
      </c>
      <c r="F84" s="23" t="s">
        <v>326</v>
      </c>
      <c r="G84" s="21" t="s">
        <v>295</v>
      </c>
      <c r="H84" s="74">
        <v>3</v>
      </c>
      <c r="I84" s="70">
        <f>I83+TIME(0,H83,0)</f>
        <v>0.3541666666666666</v>
      </c>
    </row>
    <row r="85" spans="3:9" s="45" customFormat="1" ht="16.5" customHeight="1" outlineLevel="1">
      <c r="C85" s="390" t="s">
        <v>777</v>
      </c>
      <c r="D85" s="404" t="s">
        <v>424</v>
      </c>
      <c r="E85" s="416" t="s">
        <v>269</v>
      </c>
      <c r="F85" s="404" t="s">
        <v>328</v>
      </c>
      <c r="G85" s="404" t="s">
        <v>306</v>
      </c>
      <c r="H85" s="414">
        <v>3</v>
      </c>
      <c r="I85" s="83">
        <f t="shared" si="0"/>
        <v>0.3562499999999999</v>
      </c>
    </row>
    <row r="86" spans="3:9" s="19" customFormat="1" ht="16.5" customHeight="1" outlineLevel="1">
      <c r="C86" s="20" t="s">
        <v>778</v>
      </c>
      <c r="D86" s="21" t="s">
        <v>424</v>
      </c>
      <c r="E86" s="22" t="s">
        <v>776</v>
      </c>
      <c r="F86" s="23" t="s">
        <v>326</v>
      </c>
      <c r="G86" s="21" t="s">
        <v>714</v>
      </c>
      <c r="H86" s="74">
        <v>3</v>
      </c>
      <c r="I86" s="79">
        <f>I85+TIME(0,H85,0)</f>
        <v>0.3583333333333332</v>
      </c>
    </row>
    <row r="87" spans="3:9" s="386" customFormat="1" ht="16.5" customHeight="1" outlineLevel="1">
      <c r="C87" s="330" t="s">
        <v>624</v>
      </c>
      <c r="D87" s="387" t="s">
        <v>424</v>
      </c>
      <c r="E87" s="393" t="s">
        <v>486</v>
      </c>
      <c r="F87" s="388" t="s">
        <v>326</v>
      </c>
      <c r="G87" s="387" t="s">
        <v>824</v>
      </c>
      <c r="H87" s="414">
        <v>3</v>
      </c>
      <c r="I87" s="334">
        <f>I86+TIME(0,H86,0)</f>
        <v>0.36041666666666655</v>
      </c>
    </row>
    <row r="88" spans="3:9" s="40" customFormat="1" ht="16.5" customHeight="1" outlineLevel="1">
      <c r="C88" s="49" t="s">
        <v>485</v>
      </c>
      <c r="D88" s="27" t="s">
        <v>424</v>
      </c>
      <c r="E88" s="857" t="s">
        <v>487</v>
      </c>
      <c r="F88" s="27" t="s">
        <v>328</v>
      </c>
      <c r="G88" s="27" t="s">
        <v>45</v>
      </c>
      <c r="H88" s="74">
        <v>3</v>
      </c>
      <c r="I88" s="79">
        <f>I86+TIME(0,H86,0)</f>
        <v>0.36041666666666655</v>
      </c>
    </row>
    <row r="89" spans="3:9" s="43" customFormat="1" ht="16.5" customHeight="1" outlineLevel="1">
      <c r="C89" s="49">
        <v>4.3</v>
      </c>
      <c r="D89" s="46" t="s">
        <v>424</v>
      </c>
      <c r="E89" s="39" t="s">
        <v>260</v>
      </c>
      <c r="F89" s="46" t="s">
        <v>328</v>
      </c>
      <c r="G89" s="29" t="s">
        <v>109</v>
      </c>
      <c r="H89" s="74">
        <v>4</v>
      </c>
      <c r="I89" s="79">
        <f>I87+TIME(0,H87,0)</f>
        <v>0.3624999999999999</v>
      </c>
    </row>
    <row r="90" spans="3:9" s="45" customFormat="1" ht="16.5" customHeight="1" outlineLevel="1">
      <c r="C90" s="407">
        <v>4.4</v>
      </c>
      <c r="D90" s="404" t="s">
        <v>424</v>
      </c>
      <c r="E90" s="402" t="s">
        <v>779</v>
      </c>
      <c r="F90" s="404" t="s">
        <v>328</v>
      </c>
      <c r="G90" s="387" t="s">
        <v>659</v>
      </c>
      <c r="H90" s="414">
        <v>4</v>
      </c>
      <c r="I90" s="83">
        <f>I89+TIME(0,H89,0)</f>
        <v>0.36527777777777765</v>
      </c>
    </row>
    <row r="91" spans="3:9" s="43" customFormat="1" ht="16.5" customHeight="1" outlineLevel="1">
      <c r="C91" s="49"/>
      <c r="D91" s="46"/>
      <c r="E91" s="46"/>
      <c r="F91" s="46"/>
      <c r="G91" s="21"/>
      <c r="H91" s="74"/>
      <c r="I91" s="70"/>
    </row>
    <row r="92" spans="3:9" s="401" customFormat="1" ht="16.5" customHeight="1" outlineLevel="1">
      <c r="C92" s="42">
        <v>5</v>
      </c>
      <c r="D92" s="35"/>
      <c r="E92" s="35" t="s">
        <v>428</v>
      </c>
      <c r="F92" s="35"/>
      <c r="G92" s="35"/>
      <c r="H92" s="403"/>
      <c r="I92" s="405"/>
    </row>
    <row r="93" spans="3:9" s="326" customFormat="1" ht="16.5" customHeight="1" outlineLevel="1">
      <c r="C93" s="327">
        <v>5.1</v>
      </c>
      <c r="D93" s="237"/>
      <c r="E93" s="238" t="s">
        <v>288</v>
      </c>
      <c r="F93" s="238"/>
      <c r="G93" s="238"/>
      <c r="H93" s="328"/>
      <c r="I93" s="236"/>
    </row>
    <row r="94" spans="3:9" s="1005" customFormat="1" ht="16.5" customHeight="1" outlineLevel="1">
      <c r="C94" s="1006" t="s">
        <v>123</v>
      </c>
      <c r="D94" s="1007" t="s">
        <v>363</v>
      </c>
      <c r="E94" s="1008" t="s">
        <v>653</v>
      </c>
      <c r="F94" s="1007" t="s">
        <v>326</v>
      </c>
      <c r="G94" s="1009" t="s">
        <v>432</v>
      </c>
      <c r="H94" s="1010">
        <v>10</v>
      </c>
      <c r="I94" s="1011">
        <f>I90+TIME(0,H90,0)</f>
        <v>0.3680555555555554</v>
      </c>
    </row>
    <row r="95" spans="3:9" s="219" customFormat="1" ht="16.5" customHeight="1" outlineLevel="1">
      <c r="C95" s="207" t="s">
        <v>124</v>
      </c>
      <c r="D95" s="216" t="s">
        <v>363</v>
      </c>
      <c r="E95" s="221" t="s">
        <v>654</v>
      </c>
      <c r="F95" s="216" t="s">
        <v>326</v>
      </c>
      <c r="G95" s="237" t="s">
        <v>280</v>
      </c>
      <c r="H95" s="217">
        <v>10</v>
      </c>
      <c r="I95" s="218">
        <f aca="true" t="shared" si="1" ref="I95:I100">I94+TIME(0,H94,0)</f>
        <v>0.37499999999999983</v>
      </c>
    </row>
    <row r="96" spans="3:9" s="1005" customFormat="1" ht="16.5" customHeight="1" outlineLevel="1">
      <c r="C96" s="1006" t="s">
        <v>125</v>
      </c>
      <c r="D96" s="1007" t="s">
        <v>363</v>
      </c>
      <c r="E96" s="1008" t="s">
        <v>655</v>
      </c>
      <c r="F96" s="1007" t="s">
        <v>326</v>
      </c>
      <c r="G96" s="1009" t="s">
        <v>434</v>
      </c>
      <c r="H96" s="1010">
        <v>10</v>
      </c>
      <c r="I96" s="1011">
        <f t="shared" si="1"/>
        <v>0.38194444444444425</v>
      </c>
    </row>
    <row r="97" spans="3:9" s="219" customFormat="1" ht="16.5" customHeight="1" outlineLevel="1">
      <c r="C97" s="207" t="s">
        <v>126</v>
      </c>
      <c r="D97" s="216" t="s">
        <v>363</v>
      </c>
      <c r="E97" s="221" t="s">
        <v>656</v>
      </c>
      <c r="F97" s="216" t="s">
        <v>326</v>
      </c>
      <c r="G97" s="220" t="s">
        <v>435</v>
      </c>
      <c r="H97" s="217">
        <v>10</v>
      </c>
      <c r="I97" s="218">
        <f t="shared" si="1"/>
        <v>0.3888888888888887</v>
      </c>
    </row>
    <row r="98" spans="3:9" s="1005" customFormat="1" ht="16.5" customHeight="1" outlineLevel="1">
      <c r="C98" s="1006" t="s">
        <v>707</v>
      </c>
      <c r="D98" s="1007" t="s">
        <v>363</v>
      </c>
      <c r="E98" s="1008" t="s">
        <v>667</v>
      </c>
      <c r="F98" s="1007" t="s">
        <v>326</v>
      </c>
      <c r="G98" s="1009" t="s">
        <v>433</v>
      </c>
      <c r="H98" s="1010">
        <v>10</v>
      </c>
      <c r="I98" s="1011">
        <f t="shared" si="1"/>
        <v>0.3958333333333331</v>
      </c>
    </row>
    <row r="99" spans="3:9" s="326" customFormat="1" ht="16.5" customHeight="1" outlineLevel="1">
      <c r="C99" s="327" t="s">
        <v>127</v>
      </c>
      <c r="D99" s="237" t="s">
        <v>363</v>
      </c>
      <c r="E99" s="744" t="s">
        <v>625</v>
      </c>
      <c r="F99" s="238" t="s">
        <v>326</v>
      </c>
      <c r="G99" s="237" t="s">
        <v>304</v>
      </c>
      <c r="H99" s="217">
        <v>10</v>
      </c>
      <c r="I99" s="236">
        <f t="shared" si="1"/>
        <v>0.4027777777777775</v>
      </c>
    </row>
    <row r="100" spans="3:9" s="1013" customFormat="1" ht="16.5" customHeight="1" outlineLevel="1">
      <c r="C100" s="1014" t="s">
        <v>128</v>
      </c>
      <c r="D100" s="1012" t="s">
        <v>363</v>
      </c>
      <c r="E100" s="1015" t="s">
        <v>626</v>
      </c>
      <c r="F100" s="1016" t="s">
        <v>326</v>
      </c>
      <c r="G100" s="1012" t="s">
        <v>711</v>
      </c>
      <c r="H100" s="1010">
        <v>10</v>
      </c>
      <c r="I100" s="1017">
        <f t="shared" si="1"/>
        <v>0.40972222222222193</v>
      </c>
    </row>
    <row r="101" spans="3:9" s="38" customFormat="1" ht="16.5" customHeight="1" outlineLevel="1">
      <c r="C101" s="34"/>
      <c r="D101" s="37"/>
      <c r="E101" s="37"/>
      <c r="F101" s="37"/>
      <c r="G101" s="39"/>
      <c r="H101" s="73"/>
      <c r="I101" s="81"/>
    </row>
    <row r="102" spans="3:9" s="1018" customFormat="1" ht="15.75" customHeight="1" outlineLevel="1">
      <c r="C102" s="978"/>
      <c r="D102" s="994"/>
      <c r="E102" s="994" t="s">
        <v>10</v>
      </c>
      <c r="F102" s="994" t="s">
        <v>326</v>
      </c>
      <c r="G102" s="994" t="s">
        <v>327</v>
      </c>
      <c r="H102" s="1019">
        <v>0</v>
      </c>
      <c r="I102" s="1011">
        <f>I100+TIME(0,H100,0)</f>
        <v>0.41666666666666635</v>
      </c>
    </row>
    <row r="103" spans="3:9" s="38" customFormat="1" ht="15.75" customHeight="1" outlineLevel="1">
      <c r="C103" s="34"/>
      <c r="D103" s="37"/>
      <c r="E103" s="37"/>
      <c r="F103" s="37"/>
      <c r="G103" s="37"/>
      <c r="H103" s="73"/>
      <c r="I103" s="81"/>
    </row>
    <row r="104" spans="3:9" s="1020" customFormat="1" ht="15.75" customHeight="1" outlineLevel="1">
      <c r="C104" s="837"/>
      <c r="D104" s="103"/>
      <c r="E104" s="977" t="s">
        <v>425</v>
      </c>
      <c r="H104" s="1021">
        <v>15</v>
      </c>
      <c r="I104" s="1022">
        <f>I102+TIME(0,H102,0)</f>
        <v>0.41666666666666635</v>
      </c>
    </row>
    <row r="105" spans="3:9" s="40" customFormat="1" ht="15.75" customHeight="1" outlineLevel="1">
      <c r="C105" s="31"/>
      <c r="D105" s="27"/>
      <c r="E105" s="232"/>
      <c r="H105" s="233"/>
      <c r="I105" s="234"/>
    </row>
    <row r="106" spans="3:9" s="1018" customFormat="1" ht="15.75" customHeight="1" outlineLevel="1">
      <c r="C106" s="978"/>
      <c r="D106" s="1023"/>
      <c r="E106" s="984" t="s">
        <v>11</v>
      </c>
      <c r="F106" s="1023"/>
      <c r="G106" s="1023"/>
      <c r="H106" s="1019"/>
      <c r="I106" s="1022">
        <f>I104+TIME(0,H104,0)</f>
        <v>0.42708333333333304</v>
      </c>
    </row>
    <row r="107" spans="3:9" s="38" customFormat="1" ht="15.75" customHeight="1" outlineLevel="1">
      <c r="C107" s="34"/>
      <c r="D107" s="235"/>
      <c r="E107" s="39"/>
      <c r="F107" s="235"/>
      <c r="G107" s="235"/>
      <c r="H107" s="73"/>
      <c r="I107" s="234"/>
    </row>
    <row r="108" spans="3:9" s="1013" customFormat="1" ht="16.5" customHeight="1" outlineLevel="1">
      <c r="C108" s="1006" t="s">
        <v>8</v>
      </c>
      <c r="D108" s="1012" t="s">
        <v>363</v>
      </c>
      <c r="E108" s="1015" t="s">
        <v>285</v>
      </c>
      <c r="F108" s="1016" t="s">
        <v>326</v>
      </c>
      <c r="G108" s="1012" t="s">
        <v>850</v>
      </c>
      <c r="H108" s="1010">
        <v>10</v>
      </c>
      <c r="I108" s="1017">
        <f>I106+TIME(0,H106,0)</f>
        <v>0.42708333333333304</v>
      </c>
    </row>
    <row r="109" spans="3:9" s="219" customFormat="1" ht="16.5" customHeight="1" outlineLevel="1">
      <c r="C109" s="207" t="s">
        <v>290</v>
      </c>
      <c r="D109" s="216" t="s">
        <v>363</v>
      </c>
      <c r="E109" s="221" t="s">
        <v>315</v>
      </c>
      <c r="F109" s="216" t="s">
        <v>326</v>
      </c>
      <c r="G109" s="821" t="s">
        <v>295</v>
      </c>
      <c r="H109" s="328">
        <v>10</v>
      </c>
      <c r="I109" s="236">
        <f>I108+TIME(0,H108,0)</f>
        <v>0.43402777777777746</v>
      </c>
    </row>
    <row r="110" spans="3:9" s="1005" customFormat="1" ht="16.5" customHeight="1" outlineLevel="1">
      <c r="C110" s="1014" t="s">
        <v>781</v>
      </c>
      <c r="D110" s="1007" t="s">
        <v>363</v>
      </c>
      <c r="E110" s="1008" t="s">
        <v>270</v>
      </c>
      <c r="F110" s="1007" t="s">
        <v>326</v>
      </c>
      <c r="G110" s="1009" t="s">
        <v>306</v>
      </c>
      <c r="H110" s="1024">
        <v>10</v>
      </c>
      <c r="I110" s="1017">
        <f aca="true" t="shared" si="2" ref="I110:I117">I109+TIME(0,H109,0)</f>
        <v>0.4409722222222219</v>
      </c>
    </row>
    <row r="111" spans="3:9" s="326" customFormat="1" ht="16.5" customHeight="1" outlineLevel="1">
      <c r="C111" s="207" t="s">
        <v>627</v>
      </c>
      <c r="D111" s="237" t="s">
        <v>363</v>
      </c>
      <c r="E111" s="744" t="s">
        <v>782</v>
      </c>
      <c r="F111" s="238" t="s">
        <v>326</v>
      </c>
      <c r="G111" s="237" t="s">
        <v>714</v>
      </c>
      <c r="H111" s="328">
        <v>10</v>
      </c>
      <c r="I111" s="236">
        <f t="shared" si="2"/>
        <v>0.4479166666666663</v>
      </c>
    </row>
    <row r="112" spans="3:9" s="1005" customFormat="1" ht="16.5" customHeight="1" outlineLevel="1">
      <c r="C112" s="1006" t="s">
        <v>276</v>
      </c>
      <c r="D112" s="1007" t="s">
        <v>363</v>
      </c>
      <c r="E112" s="1008" t="s">
        <v>9</v>
      </c>
      <c r="F112" s="1007" t="s">
        <v>326</v>
      </c>
      <c r="G112" s="1009" t="s">
        <v>676</v>
      </c>
      <c r="H112" s="1024">
        <v>10</v>
      </c>
      <c r="I112" s="1017">
        <f t="shared" si="2"/>
        <v>0.4548611111111107</v>
      </c>
    </row>
    <row r="113" spans="3:9" s="219" customFormat="1" ht="16.5" customHeight="1" outlineLevel="1">
      <c r="C113" s="207" t="s">
        <v>277</v>
      </c>
      <c r="D113" s="216" t="s">
        <v>363</v>
      </c>
      <c r="E113" s="221" t="s">
        <v>274</v>
      </c>
      <c r="F113" s="216" t="s">
        <v>326</v>
      </c>
      <c r="G113" s="220" t="s">
        <v>824</v>
      </c>
      <c r="H113" s="328">
        <v>10</v>
      </c>
      <c r="I113" s="236">
        <f>I112+TIME(0,H112,0)</f>
        <v>0.46180555555555514</v>
      </c>
    </row>
    <row r="114" spans="3:9" s="1005" customFormat="1" ht="16.5" customHeight="1" outlineLevel="1">
      <c r="C114" s="1006" t="s">
        <v>286</v>
      </c>
      <c r="D114" s="1007" t="s">
        <v>363</v>
      </c>
      <c r="E114" s="1008" t="s">
        <v>275</v>
      </c>
      <c r="F114" s="1007" t="s">
        <v>326</v>
      </c>
      <c r="G114" s="1009" t="s">
        <v>45</v>
      </c>
      <c r="H114" s="1024">
        <v>10</v>
      </c>
      <c r="I114" s="1017">
        <f>I113+TIME(0,H113,0)</f>
        <v>0.46874999999999956</v>
      </c>
    </row>
    <row r="115" spans="3:9" s="219" customFormat="1" ht="16.5" customHeight="1" outlineLevel="1">
      <c r="C115" s="207">
        <v>5.2</v>
      </c>
      <c r="D115" s="216" t="s">
        <v>363</v>
      </c>
      <c r="E115" s="216" t="s">
        <v>273</v>
      </c>
      <c r="F115" s="216" t="s">
        <v>326</v>
      </c>
      <c r="G115" s="220" t="s">
        <v>109</v>
      </c>
      <c r="H115" s="328">
        <v>10</v>
      </c>
      <c r="I115" s="236">
        <f>I114+TIME(0,H114,0)</f>
        <v>0.475694444444444</v>
      </c>
    </row>
    <row r="116" spans="3:9" s="1005" customFormat="1" ht="16.5" customHeight="1" outlineLevel="1">
      <c r="C116" s="1006">
        <v>5.3</v>
      </c>
      <c r="D116" s="1007" t="s">
        <v>363</v>
      </c>
      <c r="E116" s="1007" t="s">
        <v>780</v>
      </c>
      <c r="F116" s="1016" t="s">
        <v>326</v>
      </c>
      <c r="G116" s="1012" t="s">
        <v>659</v>
      </c>
      <c r="H116" s="1024">
        <v>10</v>
      </c>
      <c r="I116" s="1017">
        <f t="shared" si="2"/>
        <v>0.4826388888888884</v>
      </c>
    </row>
    <row r="117" spans="3:9" s="219" customFormat="1" ht="16.5" customHeight="1" outlineLevel="1">
      <c r="C117" s="207" t="s">
        <v>13</v>
      </c>
      <c r="D117" s="216"/>
      <c r="E117" s="216"/>
      <c r="F117" s="216"/>
      <c r="G117" s="220"/>
      <c r="H117" s="217"/>
      <c r="I117" s="236">
        <f t="shared" si="2"/>
        <v>0.4895833333333328</v>
      </c>
    </row>
    <row r="118" spans="3:9" s="102" customFormat="1" ht="16.5" customHeight="1" outlineLevel="1">
      <c r="C118" s="837"/>
      <c r="D118" s="103"/>
      <c r="E118" s="971"/>
      <c r="F118" s="103"/>
      <c r="G118" s="839"/>
      <c r="H118" s="104"/>
      <c r="I118" s="1022"/>
    </row>
    <row r="119" spans="3:9" s="38" customFormat="1" ht="16.5" customHeight="1" outlineLevel="1">
      <c r="C119" s="34">
        <v>6</v>
      </c>
      <c r="D119" s="37"/>
      <c r="E119" s="39" t="s">
        <v>429</v>
      </c>
      <c r="F119" s="37"/>
      <c r="G119" s="37"/>
      <c r="H119" s="73">
        <v>14</v>
      </c>
      <c r="I119" s="1004">
        <f>I117+TIME(0,H117,0)</f>
        <v>0.4895833333333328</v>
      </c>
    </row>
    <row r="120" spans="3:9" s="96" customFormat="1" ht="16.5" customHeight="1" outlineLevel="1">
      <c r="C120" s="97">
        <v>6.1</v>
      </c>
      <c r="D120" s="98"/>
      <c r="E120" s="99" t="s">
        <v>288</v>
      </c>
      <c r="F120" s="99"/>
      <c r="G120" s="99"/>
      <c r="H120" s="100"/>
      <c r="I120" s="101"/>
    </row>
    <row r="121" spans="3:9" s="43" customFormat="1" ht="16.5" customHeight="1" outlineLevel="1">
      <c r="C121" s="47" t="s">
        <v>116</v>
      </c>
      <c r="D121" s="44" t="s">
        <v>363</v>
      </c>
      <c r="E121" s="745" t="s">
        <v>653</v>
      </c>
      <c r="F121" s="44" t="s">
        <v>326</v>
      </c>
      <c r="G121" s="46" t="s">
        <v>432</v>
      </c>
      <c r="H121" s="69"/>
      <c r="I121" s="70"/>
    </row>
    <row r="122" spans="3:9" s="997" customFormat="1" ht="16.5" customHeight="1" outlineLevel="1">
      <c r="C122" s="1025" t="s">
        <v>117</v>
      </c>
      <c r="D122" s="998" t="s">
        <v>363</v>
      </c>
      <c r="E122" s="1026" t="s">
        <v>654</v>
      </c>
      <c r="F122" s="998" t="s">
        <v>326</v>
      </c>
      <c r="G122" s="985" t="s">
        <v>280</v>
      </c>
      <c r="H122" s="999"/>
      <c r="I122" s="1000"/>
    </row>
    <row r="123" spans="3:9" s="43" customFormat="1" ht="16.5" customHeight="1" outlineLevel="1">
      <c r="C123" s="47" t="s">
        <v>118</v>
      </c>
      <c r="D123" s="44" t="s">
        <v>363</v>
      </c>
      <c r="E123" s="745" t="s">
        <v>655</v>
      </c>
      <c r="F123" s="44" t="s">
        <v>326</v>
      </c>
      <c r="G123" s="46" t="s">
        <v>434</v>
      </c>
      <c r="H123" s="69"/>
      <c r="I123" s="70"/>
    </row>
    <row r="124" spans="3:9" s="997" customFormat="1" ht="16.5" customHeight="1" outlineLevel="1">
      <c r="C124" s="1025" t="s">
        <v>119</v>
      </c>
      <c r="D124" s="998" t="s">
        <v>363</v>
      </c>
      <c r="E124" s="1026" t="s">
        <v>656</v>
      </c>
      <c r="F124" s="998" t="s">
        <v>326</v>
      </c>
      <c r="G124" s="973" t="s">
        <v>435</v>
      </c>
      <c r="H124" s="999"/>
      <c r="I124" s="1000"/>
    </row>
    <row r="125" spans="3:9" s="43" customFormat="1" ht="16.5" customHeight="1" outlineLevel="1">
      <c r="C125" s="47" t="s">
        <v>120</v>
      </c>
      <c r="D125" s="44" t="s">
        <v>363</v>
      </c>
      <c r="E125" s="745" t="s">
        <v>667</v>
      </c>
      <c r="F125" s="44" t="s">
        <v>326</v>
      </c>
      <c r="G125" s="46" t="s">
        <v>433</v>
      </c>
      <c r="H125" s="69"/>
      <c r="I125" s="70"/>
    </row>
    <row r="126" spans="3:9" s="993" customFormat="1" ht="16.5" customHeight="1" outlineLevel="1">
      <c r="C126" s="97" t="s">
        <v>121</v>
      </c>
      <c r="D126" s="998" t="s">
        <v>363</v>
      </c>
      <c r="E126" s="1027" t="s">
        <v>625</v>
      </c>
      <c r="F126" s="99" t="s">
        <v>326</v>
      </c>
      <c r="G126" s="985" t="s">
        <v>304</v>
      </c>
      <c r="H126" s="996"/>
      <c r="I126" s="1022"/>
    </row>
    <row r="127" spans="3:9" s="397" customFormat="1" ht="16.5" customHeight="1" outlineLevel="1">
      <c r="C127" s="20" t="s">
        <v>122</v>
      </c>
      <c r="D127" s="44" t="s">
        <v>363</v>
      </c>
      <c r="E127" s="22" t="s">
        <v>626</v>
      </c>
      <c r="F127" s="23" t="s">
        <v>326</v>
      </c>
      <c r="G127" s="398" t="s">
        <v>711</v>
      </c>
      <c r="H127" s="396"/>
      <c r="I127" s="234"/>
    </row>
    <row r="128" spans="3:9" s="993" customFormat="1" ht="16.5" customHeight="1" outlineLevel="1">
      <c r="C128" s="978" t="s">
        <v>12</v>
      </c>
      <c r="D128" s="998" t="s">
        <v>363</v>
      </c>
      <c r="E128" s="1027" t="s">
        <v>285</v>
      </c>
      <c r="F128" s="99" t="s">
        <v>326</v>
      </c>
      <c r="G128" s="985" t="s">
        <v>850</v>
      </c>
      <c r="H128" s="996"/>
      <c r="I128" s="1022"/>
    </row>
    <row r="129" spans="3:9" s="38" customFormat="1" ht="16.5" customHeight="1" outlineLevel="1">
      <c r="C129" s="47" t="s">
        <v>291</v>
      </c>
      <c r="D129" s="37" t="s">
        <v>363</v>
      </c>
      <c r="E129" s="406" t="s">
        <v>315</v>
      </c>
      <c r="F129" s="37" t="s">
        <v>326</v>
      </c>
      <c r="G129" s="27" t="s">
        <v>295</v>
      </c>
      <c r="H129" s="73"/>
      <c r="I129" s="81"/>
    </row>
    <row r="130" spans="3:9" s="997" customFormat="1" ht="16.5" customHeight="1" outlineLevel="1">
      <c r="C130" s="97" t="s">
        <v>783</v>
      </c>
      <c r="D130" s="998" t="s">
        <v>363</v>
      </c>
      <c r="E130" s="1026" t="s">
        <v>270</v>
      </c>
      <c r="F130" s="998" t="s">
        <v>326</v>
      </c>
      <c r="G130" s="973" t="s">
        <v>306</v>
      </c>
      <c r="H130" s="999"/>
      <c r="I130" s="1000"/>
    </row>
    <row r="131" spans="3:9" s="397" customFormat="1" ht="16.5" customHeight="1" outlineLevel="1">
      <c r="C131" s="34" t="s">
        <v>628</v>
      </c>
      <c r="D131" s="44" t="s">
        <v>363</v>
      </c>
      <c r="E131" s="22" t="s">
        <v>782</v>
      </c>
      <c r="F131" s="23" t="s">
        <v>326</v>
      </c>
      <c r="G131" s="398" t="s">
        <v>714</v>
      </c>
      <c r="H131" s="396"/>
      <c r="I131" s="234"/>
    </row>
    <row r="132" spans="3:9" s="1018" customFormat="1" ht="16.5" customHeight="1" outlineLevel="1">
      <c r="C132" s="978" t="s">
        <v>278</v>
      </c>
      <c r="D132" s="998" t="s">
        <v>363</v>
      </c>
      <c r="E132" s="1028" t="s">
        <v>9</v>
      </c>
      <c r="F132" s="994" t="s">
        <v>326</v>
      </c>
      <c r="G132" s="984" t="s">
        <v>676</v>
      </c>
      <c r="H132" s="1019"/>
      <c r="I132" s="976"/>
    </row>
    <row r="133" spans="3:9" s="38" customFormat="1" ht="16.5" customHeight="1" outlineLevel="1">
      <c r="C133" s="34" t="s">
        <v>279</v>
      </c>
      <c r="D133" s="37" t="s">
        <v>363</v>
      </c>
      <c r="E133" s="406" t="s">
        <v>274</v>
      </c>
      <c r="F133" s="37" t="s">
        <v>326</v>
      </c>
      <c r="G133" s="39" t="s">
        <v>824</v>
      </c>
      <c r="H133" s="73"/>
      <c r="I133" s="234"/>
    </row>
    <row r="134" spans="3:9" s="1018" customFormat="1" ht="16.5" customHeight="1" outlineLevel="1">
      <c r="C134" s="978" t="s">
        <v>287</v>
      </c>
      <c r="D134" s="994" t="s">
        <v>363</v>
      </c>
      <c r="E134" s="1028" t="s">
        <v>275</v>
      </c>
      <c r="F134" s="994" t="s">
        <v>326</v>
      </c>
      <c r="G134" s="984" t="s">
        <v>45</v>
      </c>
      <c r="H134" s="1019"/>
      <c r="I134" s="1022"/>
    </row>
    <row r="135" spans="3:9" s="43" customFormat="1" ht="16.5" customHeight="1" outlineLevel="1">
      <c r="C135" s="47">
        <v>7</v>
      </c>
      <c r="D135" s="44" t="s">
        <v>363</v>
      </c>
      <c r="E135" s="44" t="s">
        <v>273</v>
      </c>
      <c r="F135" s="44" t="s">
        <v>326</v>
      </c>
      <c r="G135" s="23" t="s">
        <v>109</v>
      </c>
      <c r="H135" s="69"/>
      <c r="I135" s="1033"/>
    </row>
    <row r="136" spans="3:9" s="1018" customFormat="1" ht="16.5" customHeight="1" outlineLevel="1">
      <c r="C136" s="978">
        <v>8</v>
      </c>
      <c r="D136" s="994" t="s">
        <v>363</v>
      </c>
      <c r="E136" s="994" t="s">
        <v>780</v>
      </c>
      <c r="F136" s="99" t="s">
        <v>326</v>
      </c>
      <c r="G136" s="98" t="s">
        <v>659</v>
      </c>
      <c r="H136" s="1019"/>
      <c r="I136" s="976"/>
    </row>
    <row r="137" spans="3:9" s="224" customFormat="1" ht="16.5" customHeight="1" outlineLevel="1">
      <c r="C137" s="225">
        <v>9</v>
      </c>
      <c r="D137" s="226"/>
      <c r="E137" s="739"/>
      <c r="F137" s="223"/>
      <c r="G137" s="226"/>
      <c r="H137" s="227"/>
      <c r="I137" s="228"/>
    </row>
    <row r="138" spans="3:9" s="997" customFormat="1" ht="16.5" customHeight="1" outlineLevel="1">
      <c r="C138" s="978">
        <v>10</v>
      </c>
      <c r="D138" s="994" t="s">
        <v>423</v>
      </c>
      <c r="E138" s="998" t="s">
        <v>157</v>
      </c>
      <c r="F138" s="994" t="s">
        <v>326</v>
      </c>
      <c r="G138" s="994" t="s">
        <v>327</v>
      </c>
      <c r="H138" s="999">
        <v>1</v>
      </c>
      <c r="I138" s="1022">
        <f>I119+TIME(0,H119,0)</f>
        <v>0.49930555555555506</v>
      </c>
    </row>
    <row r="139" spans="3:9" s="43" customFormat="1" ht="16.5" customHeight="1" outlineLevel="1">
      <c r="C139" s="34">
        <v>10.1</v>
      </c>
      <c r="D139" s="46" t="s">
        <v>424</v>
      </c>
      <c r="E139" s="44" t="s">
        <v>738</v>
      </c>
      <c r="F139" s="37" t="s">
        <v>326</v>
      </c>
      <c r="G139" s="37" t="s">
        <v>327</v>
      </c>
      <c r="H139" s="69"/>
      <c r="I139" s="70"/>
    </row>
    <row r="140" spans="3:9" s="997" customFormat="1" ht="16.5" customHeight="1" outlineLevel="1">
      <c r="C140" s="978">
        <v>11</v>
      </c>
      <c r="D140" s="994" t="s">
        <v>363</v>
      </c>
      <c r="E140" s="998" t="s">
        <v>657</v>
      </c>
      <c r="F140" s="994" t="s">
        <v>326</v>
      </c>
      <c r="G140" s="994" t="s">
        <v>327</v>
      </c>
      <c r="H140" s="999">
        <v>1</v>
      </c>
      <c r="I140" s="1000">
        <f>I138+TIME(0,H138,0)</f>
        <v>0.4999999999999995</v>
      </c>
    </row>
    <row r="141" spans="2:10" s="357" customFormat="1" ht="16.5" customHeight="1" outlineLevel="1">
      <c r="B141" s="1675" t="s">
        <v>159</v>
      </c>
      <c r="C141" s="1675"/>
      <c r="D141" s="1675"/>
      <c r="E141" s="1675"/>
      <c r="F141" s="1675"/>
      <c r="G141" s="1675"/>
      <c r="H141" s="1675"/>
      <c r="I141" s="1675"/>
      <c r="J141" s="636"/>
    </row>
    <row r="142" spans="2:10" s="1029" customFormat="1" ht="16.5" customHeight="1" outlineLevel="1">
      <c r="B142" s="1030"/>
      <c r="C142" s="1030"/>
      <c r="D142" s="1030"/>
      <c r="E142" s="1030"/>
      <c r="F142" s="1030"/>
      <c r="G142" s="1030"/>
      <c r="H142" s="1030"/>
      <c r="I142" s="1030"/>
      <c r="J142" s="1031"/>
    </row>
    <row r="143" spans="2:10" s="230" customFormat="1" ht="16.5" customHeight="1" outlineLevel="1">
      <c r="B143" s="1663" t="s">
        <v>160</v>
      </c>
      <c r="C143" s="1663"/>
      <c r="D143" s="1663"/>
      <c r="E143" s="1663"/>
      <c r="F143" s="1663"/>
      <c r="G143" s="1663"/>
      <c r="H143" s="1663"/>
      <c r="I143" s="1663"/>
      <c r="J143" s="231"/>
    </row>
    <row r="144" spans="2:10" s="1029" customFormat="1" ht="16.5" customHeight="1">
      <c r="B144" s="1032"/>
      <c r="C144" s="1032"/>
      <c r="D144" s="1032"/>
      <c r="E144" s="1032"/>
      <c r="F144" s="1032"/>
      <c r="G144" s="1032"/>
      <c r="H144" s="1032"/>
      <c r="I144" s="1032"/>
      <c r="J144" s="1031"/>
    </row>
    <row r="145" spans="1:9" s="420" customFormat="1" ht="16.5" customHeight="1" outlineLevel="1">
      <c r="A145" s="419"/>
      <c r="C145" s="421"/>
      <c r="D145" s="422"/>
      <c r="E145" s="423"/>
      <c r="F145" s="422"/>
      <c r="G145" s="424">
        <f>I140</f>
        <v>0.4999999999999995</v>
      </c>
      <c r="H145" s="1665" t="s">
        <v>472</v>
      </c>
      <c r="I145" s="1665"/>
    </row>
    <row r="146" spans="1:9" s="418" customFormat="1" ht="16.5" customHeight="1" outlineLevel="1">
      <c r="A146" s="417"/>
      <c r="B146" s="610"/>
      <c r="C146" s="610"/>
      <c r="D146" s="610"/>
      <c r="E146" s="610"/>
      <c r="F146" s="610"/>
      <c r="G146" s="610"/>
      <c r="H146" s="610"/>
      <c r="I146" s="610"/>
    </row>
    <row r="147" spans="1:9" s="52" customFormat="1" ht="16.5" customHeight="1" outlineLevel="1">
      <c r="A147" s="64"/>
      <c r="B147" s="51"/>
      <c r="C147" s="95"/>
      <c r="D147" s="51"/>
      <c r="E147" s="51"/>
      <c r="F147" s="51"/>
      <c r="G147" s="51"/>
      <c r="H147" s="51"/>
      <c r="I147" s="51"/>
    </row>
    <row r="148" spans="1:9" s="52" customFormat="1" ht="16.5" customHeight="1" outlineLevel="1">
      <c r="A148" s="64"/>
      <c r="B148" s="53"/>
      <c r="C148" s="54" t="s">
        <v>323</v>
      </c>
      <c r="D148" s="55" t="s">
        <v>323</v>
      </c>
      <c r="E148" s="56" t="s">
        <v>426</v>
      </c>
      <c r="F148" s="55" t="s">
        <v>323</v>
      </c>
      <c r="G148" s="56"/>
      <c r="H148" s="84" t="s">
        <v>323</v>
      </c>
      <c r="I148" s="85" t="s">
        <v>323</v>
      </c>
    </row>
    <row r="149" spans="1:9" s="52" customFormat="1" ht="16.5" customHeight="1" outlineLevel="1">
      <c r="A149" s="64"/>
      <c r="B149" s="53"/>
      <c r="C149" s="54"/>
      <c r="D149" s="56"/>
      <c r="E149" s="56" t="s">
        <v>263</v>
      </c>
      <c r="F149" s="56"/>
      <c r="G149" s="53"/>
      <c r="H149" s="51"/>
      <c r="I149" s="51"/>
    </row>
    <row r="150" spans="1:9" s="52" customFormat="1" ht="16.5" customHeight="1" outlineLevel="1">
      <c r="A150" s="64"/>
      <c r="B150" s="53"/>
      <c r="C150" s="54"/>
      <c r="D150" s="56"/>
      <c r="E150" s="56"/>
      <c r="F150" s="56"/>
      <c r="G150" s="53"/>
      <c r="H150" s="51"/>
      <c r="I150" s="51"/>
    </row>
    <row r="151" spans="1:9" s="52" customFormat="1" ht="16.5" customHeight="1" outlineLevel="1">
      <c r="A151" s="64"/>
      <c r="B151" s="53"/>
      <c r="C151" s="54" t="s">
        <v>452</v>
      </c>
      <c r="D151" s="56"/>
      <c r="E151" s="56"/>
      <c r="F151" s="56"/>
      <c r="G151" s="53"/>
      <c r="H151" s="51"/>
      <c r="I151" s="51"/>
    </row>
    <row r="152" spans="1:9" s="52" customFormat="1" ht="16.5" customHeight="1" outlineLevel="1">
      <c r="A152" s="64"/>
      <c r="B152" s="53"/>
      <c r="C152" s="54" t="s">
        <v>453</v>
      </c>
      <c r="D152" s="56"/>
      <c r="E152" s="56"/>
      <c r="F152" s="53"/>
      <c r="G152" s="53"/>
      <c r="H152" s="51"/>
      <c r="I152" s="51"/>
    </row>
    <row r="153" spans="1:9" s="52" customFormat="1" ht="16.5" customHeight="1" outlineLevel="1">
      <c r="A153" s="64"/>
      <c r="B153" s="53"/>
      <c r="C153" s="54" t="s">
        <v>454</v>
      </c>
      <c r="D153" s="56"/>
      <c r="E153" s="56"/>
      <c r="F153" s="53"/>
      <c r="G153" s="53"/>
      <c r="H153" s="51"/>
      <c r="I153" s="51"/>
    </row>
    <row r="154" spans="1:9" s="52" customFormat="1" ht="16.5" customHeight="1" outlineLevel="1">
      <c r="A154" s="64"/>
      <c r="B154" s="53"/>
      <c r="C154" s="54" t="s">
        <v>455</v>
      </c>
      <c r="D154" s="56"/>
      <c r="E154" s="56"/>
      <c r="F154" s="53"/>
      <c r="G154" s="53"/>
      <c r="H154" s="51"/>
      <c r="I154" s="51"/>
    </row>
    <row r="155" spans="1:9" s="68" customFormat="1" ht="16.5" customHeight="1" outlineLevel="1">
      <c r="A155" s="65"/>
      <c r="B155" s="66"/>
      <c r="C155" s="67"/>
      <c r="D155" s="66"/>
      <c r="E155" s="66"/>
      <c r="F155" s="66"/>
      <c r="G155" s="66"/>
      <c r="H155" s="76"/>
      <c r="I155" s="76"/>
    </row>
    <row r="156" spans="1:9" s="426" customFormat="1" ht="16.5" customHeight="1" outlineLevel="1">
      <c r="A156" s="425"/>
      <c r="C156" s="427"/>
      <c r="H156" s="428"/>
      <c r="I156" s="428"/>
    </row>
  </sheetData>
  <mergeCells count="22">
    <mergeCell ref="D4:I4"/>
    <mergeCell ref="D2:I2"/>
    <mergeCell ref="D3:I3"/>
    <mergeCell ref="B8:I8"/>
    <mergeCell ref="B1:I1"/>
    <mergeCell ref="B14:I14"/>
    <mergeCell ref="D54:I54"/>
    <mergeCell ref="B141:I141"/>
    <mergeCell ref="B53:C54"/>
    <mergeCell ref="D53:I53"/>
    <mergeCell ref="B7:I7"/>
    <mergeCell ref="B57:I57"/>
    <mergeCell ref="B2:C2"/>
    <mergeCell ref="B3:C4"/>
    <mergeCell ref="B143:I143"/>
    <mergeCell ref="H15:I15"/>
    <mergeCell ref="H58:I58"/>
    <mergeCell ref="H145:I145"/>
    <mergeCell ref="H62:I66"/>
    <mergeCell ref="B51:I51"/>
    <mergeCell ref="B52:C52"/>
    <mergeCell ref="D52:I52"/>
  </mergeCells>
  <printOptions/>
  <pageMargins left="0.5" right="0.25" top="1.25" bottom="1.25" header="0.5" footer="0.5"/>
  <pageSetup fitToHeight="0" fitToWidth="1" horizontalDpi="300" verticalDpi="300" orientation="portrait" scale="70" r:id="rId1"/>
</worksheet>
</file>

<file path=xl/worksheets/sheet12.xml><?xml version="1.0" encoding="utf-8"?>
<worksheet xmlns="http://schemas.openxmlformats.org/spreadsheetml/2006/main" xmlns:r="http://schemas.openxmlformats.org/officeDocument/2006/relationships">
  <sheetPr codeName="Sheet16">
    <tabColor indexed="21"/>
    <pageSetUpPr fitToPage="1"/>
  </sheetPr>
  <dimension ref="A1:CS72"/>
  <sheetViews>
    <sheetView showGridLines="0" zoomScale="90" zoomScaleNormal="90" zoomScaleSheetLayoutView="25" workbookViewId="0" topLeftCell="A1">
      <selection activeCell="A1" sqref="A1"/>
    </sheetView>
  </sheetViews>
  <sheetFormatPr defaultColWidth="9.140625" defaultRowHeight="12.75"/>
  <cols>
    <col min="1" max="1" width="3.57421875" style="321" customWidth="1"/>
    <col min="2" max="2" width="3.7109375" style="321" customWidth="1"/>
    <col min="3" max="3" width="8.57421875" style="321" customWidth="1"/>
    <col min="4" max="4" width="6.28125" style="321" customWidth="1"/>
    <col min="5" max="5" width="81.8515625" style="321" customWidth="1"/>
    <col min="6" max="6" width="3.57421875" style="321" customWidth="1"/>
    <col min="7" max="7" width="25.421875" style="367" customWidth="1"/>
    <col min="8" max="8" width="4.00390625" style="321" customWidth="1"/>
    <col min="9" max="9" width="11.00390625" style="321" customWidth="1"/>
    <col min="10" max="23" width="11.7109375" style="321" customWidth="1"/>
    <col min="24" max="16384" width="9.140625" style="321" customWidth="1"/>
  </cols>
  <sheetData>
    <row r="1" s="568" customFormat="1" ht="15.75">
      <c r="I1" s="569"/>
    </row>
    <row r="2" spans="2:9" s="570" customFormat="1" ht="18">
      <c r="B2" s="1658" t="s">
        <v>602</v>
      </c>
      <c r="C2" s="1658"/>
      <c r="D2" s="1658"/>
      <c r="E2" s="1658"/>
      <c r="F2" s="1658"/>
      <c r="G2" s="1658"/>
      <c r="H2" s="1658"/>
      <c r="I2" s="1658"/>
    </row>
    <row r="3" spans="2:9" s="510" customFormat="1" ht="18">
      <c r="B3" s="1644" t="s">
        <v>826</v>
      </c>
      <c r="C3" s="1644"/>
      <c r="D3" s="1644"/>
      <c r="E3" s="1644"/>
      <c r="F3" s="1644"/>
      <c r="G3" s="1644"/>
      <c r="H3" s="1644"/>
      <c r="I3" s="1644"/>
    </row>
    <row r="4" spans="2:97" s="572" customFormat="1" ht="15.75">
      <c r="B4" s="1645" t="s">
        <v>718</v>
      </c>
      <c r="C4" s="1645"/>
      <c r="D4" s="1645"/>
      <c r="E4" s="1645"/>
      <c r="F4" s="1645"/>
      <c r="G4" s="1645"/>
      <c r="H4" s="1645"/>
      <c r="I4" s="1645"/>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BW4" s="573"/>
      <c r="BX4" s="573"/>
      <c r="BY4" s="573"/>
      <c r="BZ4" s="573"/>
      <c r="CA4" s="573"/>
      <c r="CB4" s="573"/>
      <c r="CC4" s="573"/>
      <c r="CD4" s="573"/>
      <c r="CE4" s="573"/>
      <c r="CF4" s="573"/>
      <c r="CG4" s="573"/>
      <c r="CH4" s="573"/>
      <c r="CI4" s="573"/>
      <c r="CJ4" s="573"/>
      <c r="CK4" s="573"/>
      <c r="CL4" s="573"/>
      <c r="CM4" s="573"/>
      <c r="CN4" s="573"/>
      <c r="CO4" s="573"/>
      <c r="CP4" s="573"/>
      <c r="CQ4" s="573"/>
      <c r="CR4" s="573"/>
      <c r="CS4" s="573"/>
    </row>
    <row r="5" spans="2:97" s="120" customFormat="1" ht="15.75">
      <c r="B5" s="563" t="s">
        <v>328</v>
      </c>
      <c r="C5" s="564" t="s">
        <v>719</v>
      </c>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565"/>
      <c r="CM5" s="565"/>
      <c r="CN5" s="565"/>
      <c r="CO5" s="565"/>
      <c r="CP5" s="565"/>
      <c r="CQ5" s="565"/>
      <c r="CR5" s="565"/>
      <c r="CS5" s="565"/>
    </row>
    <row r="6" spans="1:9" s="529" customFormat="1" ht="16.5" customHeight="1">
      <c r="A6" s="625"/>
      <c r="B6" s="617"/>
      <c r="C6" s="1679"/>
      <c r="D6" s="1680"/>
      <c r="E6" s="1680"/>
      <c r="F6" s="1680"/>
      <c r="G6" s="1680"/>
      <c r="H6" s="1680"/>
      <c r="I6" s="1680"/>
    </row>
    <row r="7" spans="1:9" s="529" customFormat="1" ht="18" customHeight="1">
      <c r="A7" s="625"/>
      <c r="B7" s="617"/>
      <c r="C7" s="1678" t="s">
        <v>3</v>
      </c>
      <c r="D7" s="1678"/>
      <c r="E7" s="1678"/>
      <c r="F7" s="1678"/>
      <c r="G7" s="1678"/>
      <c r="H7" s="1678"/>
      <c r="I7" s="1678"/>
    </row>
    <row r="8" spans="1:9" s="366" customFormat="1" ht="18">
      <c r="A8" s="356"/>
      <c r="B8" s="651"/>
      <c r="C8" s="652"/>
      <c r="D8" s="652"/>
      <c r="E8" s="652"/>
      <c r="F8" s="652"/>
      <c r="G8" s="652"/>
      <c r="H8" s="653"/>
      <c r="I8" s="653"/>
    </row>
    <row r="9" spans="1:9" s="484" customFormat="1" ht="15.75">
      <c r="A9" s="460"/>
      <c r="B9" s="461"/>
      <c r="C9" s="1391" t="s">
        <v>205</v>
      </c>
      <c r="D9" s="452" t="s">
        <v>325</v>
      </c>
      <c r="E9" s="650" t="s">
        <v>565</v>
      </c>
      <c r="F9" s="452" t="s">
        <v>326</v>
      </c>
      <c r="G9" s="452" t="s">
        <v>566</v>
      </c>
      <c r="H9" s="463"/>
      <c r="I9" s="640">
        <v>0.4375</v>
      </c>
    </row>
    <row r="10" spans="1:9" s="366" customFormat="1" ht="15.75">
      <c r="A10" s="356"/>
      <c r="B10" s="357"/>
      <c r="C10" s="1392" t="s">
        <v>206</v>
      </c>
      <c r="D10" s="358" t="s">
        <v>325</v>
      </c>
      <c r="E10" s="627" t="s">
        <v>362</v>
      </c>
      <c r="F10" s="358" t="s">
        <v>326</v>
      </c>
      <c r="G10" s="358" t="s">
        <v>566</v>
      </c>
      <c r="H10" s="359"/>
      <c r="I10" s="626"/>
    </row>
    <row r="11" spans="1:9" s="484" customFormat="1" ht="15.75">
      <c r="A11" s="460"/>
      <c r="B11" s="461"/>
      <c r="C11" s="1393">
        <v>3</v>
      </c>
      <c r="D11" s="452" t="s">
        <v>325</v>
      </c>
      <c r="E11" s="462" t="s">
        <v>503</v>
      </c>
      <c r="F11" s="452" t="s">
        <v>326</v>
      </c>
      <c r="G11" s="452" t="s">
        <v>566</v>
      </c>
      <c r="H11" s="463"/>
      <c r="I11" s="640"/>
    </row>
    <row r="12" spans="1:9" s="366" customFormat="1" ht="15.75">
      <c r="A12" s="356"/>
      <c r="B12" s="357"/>
      <c r="C12" s="1394">
        <v>4</v>
      </c>
      <c r="D12" s="358" t="s">
        <v>325</v>
      </c>
      <c r="E12" s="360" t="s">
        <v>185</v>
      </c>
      <c r="F12" s="358" t="s">
        <v>326</v>
      </c>
      <c r="G12" s="358" t="s">
        <v>566</v>
      </c>
      <c r="H12" s="359"/>
      <c r="I12" s="626"/>
    </row>
    <row r="13" spans="1:9" s="484" customFormat="1" ht="15.75">
      <c r="A13" s="460"/>
      <c r="B13" s="461"/>
      <c r="C13" s="1393">
        <v>6</v>
      </c>
      <c r="D13" s="452" t="s">
        <v>325</v>
      </c>
      <c r="E13" s="462" t="s">
        <v>766</v>
      </c>
      <c r="F13" s="452" t="s">
        <v>326</v>
      </c>
      <c r="G13" s="452" t="s">
        <v>566</v>
      </c>
      <c r="H13" s="463"/>
      <c r="I13" s="640"/>
    </row>
    <row r="14" spans="1:9" s="366" customFormat="1" ht="15.75">
      <c r="A14" s="356"/>
      <c r="B14" s="357"/>
      <c r="C14" s="1395" t="s">
        <v>207</v>
      </c>
      <c r="D14" s="358" t="s">
        <v>363</v>
      </c>
      <c r="E14" s="630" t="s">
        <v>208</v>
      </c>
      <c r="F14" s="358" t="s">
        <v>326</v>
      </c>
      <c r="G14" s="358" t="s">
        <v>566</v>
      </c>
      <c r="H14" s="359"/>
      <c r="I14" s="626"/>
    </row>
    <row r="15" spans="1:9" s="484" customFormat="1" ht="15.75">
      <c r="A15" s="460"/>
      <c r="B15" s="461"/>
      <c r="C15" s="1391" t="s">
        <v>209</v>
      </c>
      <c r="D15" s="452" t="s">
        <v>423</v>
      </c>
      <c r="E15" s="638" t="s">
        <v>567</v>
      </c>
      <c r="F15" s="452" t="s">
        <v>326</v>
      </c>
      <c r="G15" s="452" t="s">
        <v>566</v>
      </c>
      <c r="H15" s="463"/>
      <c r="I15" s="640"/>
    </row>
    <row r="16" spans="1:9" s="366" customFormat="1" ht="15.75">
      <c r="A16" s="356"/>
      <c r="B16" s="357"/>
      <c r="C16" s="1395" t="s">
        <v>210</v>
      </c>
      <c r="D16" s="358" t="s">
        <v>424</v>
      </c>
      <c r="E16" s="627" t="s">
        <v>211</v>
      </c>
      <c r="F16" s="358" t="s">
        <v>326</v>
      </c>
      <c r="G16" s="358" t="s">
        <v>566</v>
      </c>
      <c r="H16" s="359"/>
      <c r="I16" s="626"/>
    </row>
    <row r="17" spans="1:9" s="484" customFormat="1" ht="15.75">
      <c r="A17" s="460"/>
      <c r="B17" s="461"/>
      <c r="C17" s="649">
        <v>9</v>
      </c>
      <c r="D17" s="649" t="s">
        <v>424</v>
      </c>
      <c r="E17" s="649" t="s">
        <v>425</v>
      </c>
      <c r="F17" s="649" t="s">
        <v>326</v>
      </c>
      <c r="G17" s="649" t="s">
        <v>566</v>
      </c>
      <c r="H17" s="461"/>
      <c r="I17" s="640">
        <v>0.5</v>
      </c>
    </row>
    <row r="18" spans="1:9" s="366" customFormat="1" ht="15.75">
      <c r="A18" s="356"/>
      <c r="B18" s="357"/>
      <c r="C18" s="628"/>
      <c r="D18" s="628"/>
      <c r="E18" s="628"/>
      <c r="F18" s="628"/>
      <c r="G18" s="628"/>
      <c r="H18" s="357"/>
      <c r="I18" s="626"/>
    </row>
    <row r="19" spans="1:9" s="484" customFormat="1" ht="15.75">
      <c r="A19" s="460"/>
      <c r="B19" s="461"/>
      <c r="C19" s="649"/>
      <c r="D19" s="452" t="s">
        <v>103</v>
      </c>
      <c r="E19" s="638" t="s">
        <v>172</v>
      </c>
      <c r="F19" s="649" t="s">
        <v>326</v>
      </c>
      <c r="G19" s="639" t="s">
        <v>566</v>
      </c>
      <c r="H19" s="463"/>
      <c r="I19" s="640">
        <v>0.5416666666666666</v>
      </c>
    </row>
    <row r="20" spans="1:9" s="366" customFormat="1" ht="15" customHeight="1">
      <c r="A20" s="356"/>
      <c r="B20" s="357"/>
      <c r="C20" s="628"/>
      <c r="D20" s="358"/>
      <c r="E20" s="627" t="s">
        <v>319</v>
      </c>
      <c r="F20" s="358"/>
      <c r="G20" s="631"/>
      <c r="H20" s="359"/>
      <c r="I20" s="626">
        <v>0.625</v>
      </c>
    </row>
    <row r="21" spans="1:9" s="484" customFormat="1" ht="15.75">
      <c r="A21" s="460"/>
      <c r="B21" s="461"/>
      <c r="C21" s="649"/>
      <c r="D21" s="452"/>
      <c r="E21" s="638"/>
      <c r="F21" s="452"/>
      <c r="G21" s="644"/>
      <c r="H21" s="463"/>
      <c r="I21" s="640"/>
    </row>
    <row r="22" spans="1:9" s="366" customFormat="1" ht="15.75">
      <c r="A22" s="356"/>
      <c r="B22" s="357"/>
      <c r="C22" s="628"/>
      <c r="D22" s="358" t="s">
        <v>103</v>
      </c>
      <c r="E22" s="627" t="s">
        <v>174</v>
      </c>
      <c r="F22" s="628" t="s">
        <v>326</v>
      </c>
      <c r="G22" s="629" t="s">
        <v>566</v>
      </c>
      <c r="H22" s="359"/>
      <c r="I22" s="626">
        <v>0.6458333333333334</v>
      </c>
    </row>
    <row r="23" spans="1:9" ht="15.75">
      <c r="A23" s="822"/>
      <c r="B23" s="324"/>
      <c r="C23" s="1396"/>
      <c r="D23" s="452"/>
      <c r="E23" s="641" t="s">
        <v>319</v>
      </c>
      <c r="F23" s="452"/>
      <c r="G23" s="452"/>
      <c r="H23" s="463"/>
      <c r="I23" s="640">
        <v>0.7291666666666666</v>
      </c>
    </row>
    <row r="24" spans="1:9" s="366" customFormat="1" ht="15.75">
      <c r="A24" s="356"/>
      <c r="B24" s="357"/>
      <c r="C24" s="628"/>
      <c r="D24" s="628"/>
      <c r="E24" s="628"/>
      <c r="F24" s="628"/>
      <c r="G24" s="628"/>
      <c r="H24" s="357"/>
      <c r="I24" s="626"/>
    </row>
    <row r="25" spans="1:9" s="484" customFormat="1" ht="15.75">
      <c r="A25" s="460"/>
      <c r="B25" s="461"/>
      <c r="C25" s="1400"/>
      <c r="D25" s="452"/>
      <c r="E25" s="641"/>
      <c r="F25" s="452"/>
      <c r="G25" s="452"/>
      <c r="H25" s="463"/>
      <c r="I25" s="640"/>
    </row>
    <row r="26" spans="1:9" s="366" customFormat="1" ht="15.75">
      <c r="A26" s="356"/>
      <c r="B26" s="357"/>
      <c r="C26" s="1395"/>
      <c r="D26" s="358" t="s">
        <v>103</v>
      </c>
      <c r="E26" s="627" t="s">
        <v>173</v>
      </c>
      <c r="F26" s="358"/>
      <c r="G26" s="629" t="s">
        <v>566</v>
      </c>
      <c r="H26" s="359"/>
      <c r="I26" s="626">
        <v>0.8125</v>
      </c>
    </row>
    <row r="27" spans="1:9" s="484" customFormat="1" ht="15.75">
      <c r="A27" s="460"/>
      <c r="B27" s="461"/>
      <c r="C27" s="1400"/>
      <c r="D27" s="452"/>
      <c r="E27" s="641" t="s">
        <v>568</v>
      </c>
      <c r="F27" s="452"/>
      <c r="G27" s="452"/>
      <c r="H27" s="463"/>
      <c r="I27" s="640">
        <v>0.8958333333333334</v>
      </c>
    </row>
    <row r="28" spans="1:9" s="366" customFormat="1" ht="15.75">
      <c r="A28" s="356"/>
      <c r="B28" s="357"/>
      <c r="C28" s="628"/>
      <c r="D28" s="628"/>
      <c r="E28" s="628"/>
      <c r="F28" s="628"/>
      <c r="G28" s="628"/>
      <c r="H28" s="357"/>
      <c r="I28" s="626"/>
    </row>
    <row r="29" spans="1:9" s="529" customFormat="1" ht="15.75">
      <c r="A29" s="625"/>
      <c r="B29" s="617"/>
      <c r="C29" s="1397"/>
      <c r="D29" s="623"/>
      <c r="E29" s="623"/>
      <c r="F29" s="623"/>
      <c r="G29" s="623"/>
      <c r="H29" s="624"/>
      <c r="I29" s="622"/>
    </row>
    <row r="30" spans="1:9" s="529" customFormat="1" ht="18">
      <c r="A30" s="625"/>
      <c r="B30" s="617"/>
      <c r="C30" s="1677" t="s">
        <v>4</v>
      </c>
      <c r="D30" s="1677"/>
      <c r="E30" s="1677"/>
      <c r="F30" s="1677"/>
      <c r="G30" s="1677"/>
      <c r="H30" s="1677"/>
      <c r="I30" s="1677"/>
    </row>
    <row r="31" spans="1:9" s="366" customFormat="1" ht="15.75">
      <c r="A31" s="356"/>
      <c r="B31" s="357"/>
      <c r="C31" s="642"/>
      <c r="D31" s="642"/>
      <c r="E31" s="642"/>
      <c r="F31" s="642"/>
      <c r="G31" s="642"/>
      <c r="H31" s="643"/>
      <c r="I31" s="643"/>
    </row>
    <row r="32" spans="1:9" s="484" customFormat="1" ht="15.75">
      <c r="A32" s="460"/>
      <c r="B32" s="461"/>
      <c r="C32" s="1398" t="s">
        <v>212</v>
      </c>
      <c r="D32" s="452" t="s">
        <v>103</v>
      </c>
      <c r="E32" s="638" t="s">
        <v>172</v>
      </c>
      <c r="F32" s="649" t="s">
        <v>326</v>
      </c>
      <c r="G32" s="639" t="s">
        <v>566</v>
      </c>
      <c r="H32" s="463"/>
      <c r="I32" s="640">
        <v>0.3333333333333333</v>
      </c>
    </row>
    <row r="33" spans="1:9" s="366" customFormat="1" ht="15.75">
      <c r="A33" s="356"/>
      <c r="B33" s="357"/>
      <c r="C33" s="1399"/>
      <c r="D33" s="358"/>
      <c r="E33" s="630" t="s">
        <v>319</v>
      </c>
      <c r="F33" s="358"/>
      <c r="G33" s="358"/>
      <c r="H33" s="359"/>
      <c r="I33" s="626">
        <v>0.4166666666666667</v>
      </c>
    </row>
    <row r="34" spans="1:9" s="484" customFormat="1" ht="15.75">
      <c r="A34" s="460"/>
      <c r="B34" s="461"/>
      <c r="C34" s="1398"/>
      <c r="D34" s="452"/>
      <c r="E34" s="641"/>
      <c r="F34" s="452"/>
      <c r="G34" s="452"/>
      <c r="H34" s="463"/>
      <c r="I34" s="640"/>
    </row>
    <row r="35" spans="1:9" s="366" customFormat="1" ht="15.75">
      <c r="A35" s="356"/>
      <c r="B35" s="357"/>
      <c r="C35" s="1395"/>
      <c r="D35" s="358" t="s">
        <v>103</v>
      </c>
      <c r="E35" s="627" t="s">
        <v>173</v>
      </c>
      <c r="F35" s="628" t="s">
        <v>326</v>
      </c>
      <c r="G35" s="629" t="s">
        <v>566</v>
      </c>
      <c r="H35" s="359"/>
      <c r="I35" s="626">
        <v>0.4375</v>
      </c>
    </row>
    <row r="36" spans="1:9" s="484" customFormat="1" ht="15.75">
      <c r="A36" s="460"/>
      <c r="B36" s="461"/>
      <c r="C36" s="1400"/>
      <c r="D36" s="452"/>
      <c r="E36" s="641" t="s">
        <v>319</v>
      </c>
      <c r="F36" s="452"/>
      <c r="G36" s="452"/>
      <c r="H36" s="463"/>
      <c r="I36" s="640">
        <v>0.5</v>
      </c>
    </row>
    <row r="37" spans="1:10" s="484" customFormat="1" ht="15.75">
      <c r="A37" s="356"/>
      <c r="B37" s="357"/>
      <c r="C37" s="642"/>
      <c r="D37" s="358"/>
      <c r="E37" s="630"/>
      <c r="F37" s="358"/>
      <c r="G37" s="358"/>
      <c r="H37" s="359"/>
      <c r="I37" s="626"/>
      <c r="J37" s="366"/>
    </row>
    <row r="38" spans="1:9" s="484" customFormat="1" ht="15.75">
      <c r="A38" s="460"/>
      <c r="B38" s="461"/>
      <c r="C38" s="1401"/>
      <c r="D38" s="452" t="s">
        <v>103</v>
      </c>
      <c r="E38" s="638" t="s">
        <v>172</v>
      </c>
      <c r="F38" s="649" t="s">
        <v>326</v>
      </c>
      <c r="G38" s="639" t="s">
        <v>566</v>
      </c>
      <c r="H38" s="463"/>
      <c r="I38" s="640">
        <v>0.5416666666666666</v>
      </c>
    </row>
    <row r="39" spans="1:10" s="484" customFormat="1" ht="15.75">
      <c r="A39" s="356"/>
      <c r="B39" s="357"/>
      <c r="C39" s="1392"/>
      <c r="D39" s="358"/>
      <c r="E39" s="828" t="s">
        <v>568</v>
      </c>
      <c r="F39" s="358"/>
      <c r="G39" s="631"/>
      <c r="H39" s="359"/>
      <c r="I39" s="626">
        <v>0.625</v>
      </c>
      <c r="J39" s="366"/>
    </row>
    <row r="40" spans="1:9" s="484" customFormat="1" ht="15.75">
      <c r="A40" s="460"/>
      <c r="B40" s="461"/>
      <c r="C40" s="1400"/>
      <c r="D40" s="452"/>
      <c r="E40" s="641"/>
      <c r="F40" s="452"/>
      <c r="G40" s="452"/>
      <c r="H40" s="463"/>
      <c r="I40" s="640"/>
    </row>
    <row r="41" spans="1:9" s="529" customFormat="1" ht="15.75">
      <c r="A41" s="1402"/>
      <c r="B41" s="617"/>
      <c r="C41" s="1403"/>
      <c r="D41" s="1397"/>
      <c r="E41" s="1397"/>
      <c r="F41" s="1397"/>
      <c r="G41" s="1397"/>
      <c r="H41" s="1404"/>
      <c r="I41" s="622"/>
    </row>
    <row r="42" spans="1:9" s="529" customFormat="1" ht="18">
      <c r="A42" s="1402"/>
      <c r="B42" s="1405"/>
      <c r="C42" s="1677" t="s">
        <v>218</v>
      </c>
      <c r="D42" s="1677"/>
      <c r="E42" s="1677"/>
      <c r="F42" s="1677"/>
      <c r="G42" s="1677"/>
      <c r="H42" s="1677"/>
      <c r="I42" s="1677"/>
    </row>
    <row r="43" spans="1:9" s="366" customFormat="1" ht="15.75">
      <c r="A43" s="356"/>
      <c r="B43" s="1406"/>
      <c r="C43" s="1407"/>
      <c r="D43" s="358"/>
      <c r="E43" s="358"/>
      <c r="F43" s="358"/>
      <c r="G43" s="358"/>
      <c r="H43" s="1408"/>
      <c r="I43" s="626"/>
    </row>
    <row r="44" spans="1:9" s="484" customFormat="1" ht="15.75">
      <c r="A44" s="460"/>
      <c r="B44" s="461"/>
      <c r="C44" s="1398" t="s">
        <v>212</v>
      </c>
      <c r="D44" s="452" t="s">
        <v>103</v>
      </c>
      <c r="E44" s="638" t="s">
        <v>172</v>
      </c>
      <c r="F44" s="649" t="s">
        <v>326</v>
      </c>
      <c r="G44" s="639" t="s">
        <v>566</v>
      </c>
      <c r="H44" s="463"/>
      <c r="I44" s="640">
        <v>0.3333333333333333</v>
      </c>
    </row>
    <row r="45" spans="1:9" s="366" customFormat="1" ht="15.75">
      <c r="A45" s="356"/>
      <c r="B45" s="357"/>
      <c r="C45" s="1399"/>
      <c r="D45" s="358"/>
      <c r="E45" s="630" t="s">
        <v>319</v>
      </c>
      <c r="F45" s="358"/>
      <c r="G45" s="358"/>
      <c r="H45" s="359"/>
      <c r="I45" s="626">
        <v>0.4166666666666667</v>
      </c>
    </row>
    <row r="46" spans="1:3" s="484" customFormat="1" ht="15.75">
      <c r="A46" s="460"/>
      <c r="B46" s="461"/>
      <c r="C46" s="1391"/>
    </row>
    <row r="47" spans="1:9" s="366" customFormat="1" ht="15.75">
      <c r="A47" s="356"/>
      <c r="B47" s="357"/>
      <c r="C47" s="1392"/>
      <c r="D47" s="358" t="s">
        <v>103</v>
      </c>
      <c r="E47" s="627" t="s">
        <v>172</v>
      </c>
      <c r="F47" s="628" t="s">
        <v>326</v>
      </c>
      <c r="G47" s="629" t="s">
        <v>566</v>
      </c>
      <c r="H47" s="359"/>
      <c r="I47" s="626">
        <v>0.5416666666666666</v>
      </c>
    </row>
    <row r="48" spans="1:9" s="484" customFormat="1" ht="15.75">
      <c r="A48" s="460"/>
      <c r="B48" s="461"/>
      <c r="C48" s="1401"/>
      <c r="D48" s="452"/>
      <c r="E48" s="1414" t="s">
        <v>319</v>
      </c>
      <c r="F48" s="452"/>
      <c r="G48" s="644"/>
      <c r="H48" s="463"/>
      <c r="I48" s="640">
        <v>0.625</v>
      </c>
    </row>
    <row r="49" spans="1:9" s="366" customFormat="1" ht="15.75">
      <c r="A49" s="356"/>
      <c r="B49" s="357"/>
      <c r="C49" s="1395"/>
      <c r="D49" s="358"/>
      <c r="E49" s="630"/>
      <c r="F49" s="358"/>
      <c r="G49" s="358"/>
      <c r="H49" s="359"/>
      <c r="I49" s="626"/>
    </row>
    <row r="50" spans="1:9" s="529" customFormat="1" ht="15.75">
      <c r="A50" s="625"/>
      <c r="B50" s="617"/>
      <c r="C50" s="1409"/>
      <c r="D50" s="618"/>
      <c r="E50" s="619"/>
      <c r="F50" s="618"/>
      <c r="G50" s="620"/>
      <c r="H50" s="621"/>
      <c r="I50" s="622"/>
    </row>
    <row r="51" spans="1:9" s="529" customFormat="1" ht="15.75" customHeight="1">
      <c r="A51" s="625"/>
      <c r="B51" s="617"/>
      <c r="C51" s="1678" t="s">
        <v>219</v>
      </c>
      <c r="D51" s="1678"/>
      <c r="E51" s="1678"/>
      <c r="F51" s="1678"/>
      <c r="G51" s="1678"/>
      <c r="H51" s="1678"/>
      <c r="I51" s="1678"/>
    </row>
    <row r="52" spans="1:9" s="366" customFormat="1" ht="15.75">
      <c r="A52" s="356"/>
      <c r="B52" s="357"/>
      <c r="C52" s="1392"/>
      <c r="D52" s="358"/>
      <c r="E52" s="630"/>
      <c r="F52" s="358"/>
      <c r="G52" s="629"/>
      <c r="H52" s="359"/>
      <c r="I52" s="626"/>
    </row>
    <row r="53" spans="1:9" s="484" customFormat="1" ht="15.75">
      <c r="A53" s="460"/>
      <c r="B53" s="461"/>
      <c r="C53" s="1410">
        <v>12</v>
      </c>
      <c r="D53" s="452" t="s">
        <v>103</v>
      </c>
      <c r="E53" s="641" t="s">
        <v>172</v>
      </c>
      <c r="F53" s="649" t="s">
        <v>326</v>
      </c>
      <c r="G53" s="639" t="s">
        <v>566</v>
      </c>
      <c r="H53" s="463"/>
      <c r="I53" s="640">
        <v>0.3333333333333333</v>
      </c>
    </row>
    <row r="54" spans="1:9" s="366" customFormat="1" ht="15.75">
      <c r="A54" s="356"/>
      <c r="B54" s="357"/>
      <c r="C54" s="1392"/>
      <c r="D54" s="358" t="s">
        <v>103</v>
      </c>
      <c r="E54" s="630" t="s">
        <v>319</v>
      </c>
      <c r="F54" s="358"/>
      <c r="G54" s="629"/>
      <c r="H54" s="359"/>
      <c r="I54" s="626">
        <v>0.4166666666666667</v>
      </c>
    </row>
    <row r="55" spans="1:10" s="366" customFormat="1" ht="15.75">
      <c r="A55" s="822"/>
      <c r="B55" s="324"/>
      <c r="C55" s="1411"/>
      <c r="D55" s="823"/>
      <c r="E55" s="824"/>
      <c r="F55" s="823"/>
      <c r="G55" s="825"/>
      <c r="H55" s="826"/>
      <c r="I55" s="827"/>
      <c r="J55" s="321"/>
    </row>
    <row r="56" spans="1:9" s="366" customFormat="1" ht="15.75">
      <c r="A56" s="356"/>
      <c r="B56" s="357"/>
      <c r="C56" s="1392"/>
      <c r="D56" s="358" t="s">
        <v>103</v>
      </c>
      <c r="E56" s="627" t="s">
        <v>173</v>
      </c>
      <c r="F56" s="628" t="s">
        <v>326</v>
      </c>
      <c r="G56" s="629" t="s">
        <v>566</v>
      </c>
      <c r="H56" s="359"/>
      <c r="I56" s="626">
        <v>0.4375</v>
      </c>
    </row>
    <row r="57" spans="1:9" s="484" customFormat="1" ht="15.75">
      <c r="A57" s="460"/>
      <c r="B57" s="461"/>
      <c r="C57" s="1401"/>
      <c r="D57" s="452"/>
      <c r="E57" s="641" t="s">
        <v>319</v>
      </c>
      <c r="F57" s="452"/>
      <c r="G57" s="452"/>
      <c r="H57" s="463"/>
      <c r="I57" s="640">
        <v>0.5</v>
      </c>
    </row>
    <row r="58" spans="1:9" s="366" customFormat="1" ht="15.75">
      <c r="A58" s="356"/>
      <c r="B58" s="357"/>
      <c r="C58" s="1392"/>
      <c r="D58" s="358"/>
      <c r="E58" s="630"/>
      <c r="F58" s="358"/>
      <c r="G58" s="358"/>
      <c r="H58" s="359"/>
      <c r="I58" s="626"/>
    </row>
    <row r="59" spans="1:9" s="484" customFormat="1" ht="15.75">
      <c r="A59" s="460"/>
      <c r="B59" s="461"/>
      <c r="C59" s="1401"/>
      <c r="D59" s="452" t="s">
        <v>103</v>
      </c>
      <c r="E59" s="638" t="s">
        <v>172</v>
      </c>
      <c r="F59" s="649" t="s">
        <v>326</v>
      </c>
      <c r="G59" s="639" t="s">
        <v>566</v>
      </c>
      <c r="H59" s="463"/>
      <c r="I59" s="640">
        <v>0.5416666666666666</v>
      </c>
    </row>
    <row r="60" spans="1:9" s="366" customFormat="1" ht="15.75">
      <c r="A60" s="356"/>
      <c r="B60" s="357"/>
      <c r="C60" s="1392"/>
      <c r="D60" s="358"/>
      <c r="E60" s="828" t="s">
        <v>319</v>
      </c>
      <c r="F60" s="358"/>
      <c r="G60" s="631"/>
      <c r="H60" s="359"/>
      <c r="I60" s="626">
        <v>0.625</v>
      </c>
    </row>
    <row r="61" spans="1:9" s="484" customFormat="1" ht="15.75">
      <c r="A61" s="460"/>
      <c r="B61" s="461"/>
      <c r="C61" s="1401"/>
      <c r="D61" s="452"/>
      <c r="E61" s="641"/>
      <c r="F61" s="452"/>
      <c r="G61" s="452"/>
      <c r="H61" s="463"/>
      <c r="I61" s="640"/>
    </row>
    <row r="62" spans="1:9" s="366" customFormat="1" ht="15.75">
      <c r="A62" s="356"/>
      <c r="B62" s="357"/>
      <c r="C62" s="1392"/>
      <c r="D62" s="358"/>
      <c r="E62" s="630"/>
      <c r="F62" s="358"/>
      <c r="G62" s="629"/>
      <c r="H62" s="359"/>
      <c r="I62" s="626"/>
    </row>
    <row r="63" spans="1:9" s="484" customFormat="1" ht="15.75">
      <c r="A63" s="460"/>
      <c r="B63" s="461"/>
      <c r="C63" s="1401"/>
      <c r="D63" s="452" t="s">
        <v>103</v>
      </c>
      <c r="E63" s="638" t="s">
        <v>175</v>
      </c>
      <c r="F63" s="649" t="s">
        <v>326</v>
      </c>
      <c r="G63" s="639" t="s">
        <v>566</v>
      </c>
      <c r="H63" s="463"/>
      <c r="I63" s="640">
        <v>0.6458333333333334</v>
      </c>
    </row>
    <row r="64" spans="1:9" s="366" customFormat="1" ht="15.75">
      <c r="A64" s="356"/>
      <c r="B64" s="357"/>
      <c r="C64" s="1392"/>
      <c r="D64" s="358"/>
      <c r="E64" s="828" t="s">
        <v>319</v>
      </c>
      <c r="F64" s="358"/>
      <c r="G64" s="631"/>
      <c r="H64" s="359"/>
      <c r="I64" s="626">
        <v>0.7291666666666666</v>
      </c>
    </row>
    <row r="65" spans="1:9" s="484" customFormat="1" ht="15.75">
      <c r="A65" s="460"/>
      <c r="B65" s="461"/>
      <c r="C65" s="1401"/>
      <c r="D65" s="452"/>
      <c r="E65" s="641"/>
      <c r="F65" s="452"/>
      <c r="G65" s="639"/>
      <c r="H65" s="463"/>
      <c r="I65" s="640"/>
    </row>
    <row r="66" spans="1:9" s="366" customFormat="1" ht="15.75">
      <c r="A66" s="356"/>
      <c r="B66" s="357"/>
      <c r="C66" s="1392"/>
      <c r="D66" s="358" t="s">
        <v>569</v>
      </c>
      <c r="E66" s="630" t="s">
        <v>213</v>
      </c>
      <c r="F66" s="628" t="s">
        <v>326</v>
      </c>
      <c r="G66" s="358" t="s">
        <v>566</v>
      </c>
      <c r="H66" s="359"/>
      <c r="I66" s="626">
        <v>0.7916666666666666</v>
      </c>
    </row>
    <row r="67" spans="1:9" s="484" customFormat="1" ht="15.75">
      <c r="A67" s="460"/>
      <c r="B67" s="461"/>
      <c r="C67" s="1401"/>
      <c r="D67" s="452" t="s">
        <v>569</v>
      </c>
      <c r="E67" s="641" t="s">
        <v>214</v>
      </c>
      <c r="F67" s="649" t="s">
        <v>326</v>
      </c>
      <c r="G67" s="452" t="s">
        <v>566</v>
      </c>
      <c r="H67" s="463"/>
      <c r="I67" s="640"/>
    </row>
    <row r="68" spans="1:9" s="366" customFormat="1" ht="15.75">
      <c r="A68" s="356"/>
      <c r="B68" s="357"/>
      <c r="C68" s="1395" t="s">
        <v>215</v>
      </c>
      <c r="D68" s="632" t="s">
        <v>569</v>
      </c>
      <c r="E68" s="633" t="s">
        <v>570</v>
      </c>
      <c r="F68" s="628" t="s">
        <v>326</v>
      </c>
      <c r="G68" s="632" t="s">
        <v>566</v>
      </c>
      <c r="H68" s="634"/>
      <c r="I68" s="635">
        <v>0.8125</v>
      </c>
    </row>
    <row r="69" spans="1:9" s="484" customFormat="1" ht="15.75">
      <c r="A69" s="460"/>
      <c r="B69" s="461"/>
      <c r="C69" s="1391" t="s">
        <v>216</v>
      </c>
      <c r="D69" s="645" t="s">
        <v>569</v>
      </c>
      <c r="E69" s="646" t="s">
        <v>767</v>
      </c>
      <c r="F69" s="649" t="s">
        <v>326</v>
      </c>
      <c r="G69" s="645" t="s">
        <v>566</v>
      </c>
      <c r="H69" s="647"/>
      <c r="I69" s="648"/>
    </row>
    <row r="70" spans="1:9" s="366" customFormat="1" ht="15.75">
      <c r="A70" s="356"/>
      <c r="B70" s="357"/>
      <c r="C70" s="1412" t="s">
        <v>217</v>
      </c>
      <c r="D70" s="632"/>
      <c r="E70" s="633" t="s">
        <v>493</v>
      </c>
      <c r="F70" s="632"/>
      <c r="G70" s="632"/>
      <c r="H70" s="634"/>
      <c r="I70" s="635">
        <v>0.8958333333333334</v>
      </c>
    </row>
    <row r="71" spans="1:9" s="484" customFormat="1" ht="15.75">
      <c r="A71" s="460"/>
      <c r="B71" s="461"/>
      <c r="C71" s="1413"/>
      <c r="D71" s="452"/>
      <c r="E71" s="646" t="s">
        <v>571</v>
      </c>
      <c r="F71" s="452"/>
      <c r="G71" s="452"/>
      <c r="H71" s="463"/>
      <c r="I71" s="640"/>
    </row>
    <row r="72" spans="1:9" s="366" customFormat="1" ht="15.75">
      <c r="A72" s="356"/>
      <c r="B72" s="357"/>
      <c r="C72" s="1412"/>
      <c r="D72" s="636"/>
      <c r="E72" s="637"/>
      <c r="F72" s="357"/>
      <c r="G72" s="357"/>
      <c r="H72" s="357"/>
      <c r="I72" s="357"/>
    </row>
  </sheetData>
  <mergeCells count="8">
    <mergeCell ref="C42:I42"/>
    <mergeCell ref="C51:I51"/>
    <mergeCell ref="B2:I2"/>
    <mergeCell ref="B4:I4"/>
    <mergeCell ref="C7:I7"/>
    <mergeCell ref="C6:I6"/>
    <mergeCell ref="C30:I30"/>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3.xml><?xml version="1.0" encoding="utf-8"?>
<worksheet xmlns="http://schemas.openxmlformats.org/spreadsheetml/2006/main" xmlns:r="http://schemas.openxmlformats.org/officeDocument/2006/relationships">
  <sheetPr codeName="Sheet14">
    <tabColor indexed="53"/>
    <pageSetUpPr fitToPage="1"/>
  </sheetPr>
  <dimension ref="B1:CS6"/>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321" customWidth="1"/>
    <col min="2" max="2" width="3.7109375" style="321" customWidth="1"/>
    <col min="3" max="3" width="5.140625" style="449" customWidth="1"/>
    <col min="4" max="4" width="6.28125" style="321" customWidth="1"/>
    <col min="5" max="5" width="89.28125" style="321" customWidth="1"/>
    <col min="6" max="6" width="3.57421875" style="321" customWidth="1"/>
    <col min="7" max="7" width="17.00390625" style="367" customWidth="1"/>
    <col min="8" max="8" width="6.28125" style="321" customWidth="1"/>
    <col min="9" max="9" width="16.57421875" style="442" customWidth="1"/>
    <col min="10" max="24" width="11.7109375" style="321" customWidth="1"/>
    <col min="25" max="16384" width="9.140625" style="321" customWidth="1"/>
  </cols>
  <sheetData>
    <row r="1" s="597" customFormat="1" ht="15.75">
      <c r="I1" s="598"/>
    </row>
    <row r="2" spans="2:9" s="599" customFormat="1" ht="18">
      <c r="B2" s="1659" t="s">
        <v>597</v>
      </c>
      <c r="C2" s="1659"/>
      <c r="D2" s="1659"/>
      <c r="E2" s="1659"/>
      <c r="F2" s="1659"/>
      <c r="G2" s="1659"/>
      <c r="H2" s="1659"/>
      <c r="I2" s="1659"/>
    </row>
    <row r="3" spans="2:9" s="510" customFormat="1" ht="18">
      <c r="B3" s="1644" t="s">
        <v>827</v>
      </c>
      <c r="C3" s="1644"/>
      <c r="D3" s="1644"/>
      <c r="E3" s="1644"/>
      <c r="F3" s="1644"/>
      <c r="G3" s="1644"/>
      <c r="H3" s="1644"/>
      <c r="I3" s="1644"/>
    </row>
    <row r="4" spans="2:97" s="572" customFormat="1" ht="15.75">
      <c r="B4" s="1645" t="s">
        <v>598</v>
      </c>
      <c r="C4" s="1645"/>
      <c r="D4" s="1645"/>
      <c r="E4" s="1645"/>
      <c r="F4" s="1645"/>
      <c r="G4" s="1645"/>
      <c r="H4" s="1645"/>
      <c r="I4" s="1645"/>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BW4" s="573"/>
      <c r="BX4" s="573"/>
      <c r="BY4" s="573"/>
      <c r="BZ4" s="573"/>
      <c r="CA4" s="573"/>
      <c r="CB4" s="573"/>
      <c r="CC4" s="573"/>
      <c r="CD4" s="573"/>
      <c r="CE4" s="573"/>
      <c r="CF4" s="573"/>
      <c r="CG4" s="573"/>
      <c r="CH4" s="573"/>
      <c r="CI4" s="573"/>
      <c r="CJ4" s="573"/>
      <c r="CK4" s="573"/>
      <c r="CL4" s="573"/>
      <c r="CM4" s="573"/>
      <c r="CN4" s="573"/>
      <c r="CO4" s="573"/>
      <c r="CP4" s="573"/>
      <c r="CQ4" s="573"/>
      <c r="CR4" s="573"/>
      <c r="CS4" s="573"/>
    </row>
    <row r="5" spans="2:97" s="1218" customFormat="1" ht="15.75">
      <c r="B5" s="1661" t="s">
        <v>158</v>
      </c>
      <c r="C5" s="1661"/>
      <c r="D5" s="1661"/>
      <c r="E5" s="1661"/>
      <c r="F5" s="1661"/>
      <c r="G5" s="1661"/>
      <c r="H5" s="1661"/>
      <c r="I5" s="1661"/>
      <c r="J5" s="1220"/>
      <c r="K5" s="1220"/>
      <c r="L5" s="1220"/>
      <c r="M5" s="1220"/>
      <c r="N5" s="1220"/>
      <c r="O5" s="1220"/>
      <c r="P5" s="1220"/>
      <c r="Q5" s="1219"/>
      <c r="R5" s="1219"/>
      <c r="S5" s="1219"/>
      <c r="T5" s="1219"/>
      <c r="U5" s="1219"/>
      <c r="V5" s="1219"/>
      <c r="W5" s="1219"/>
      <c r="X5" s="1219"/>
      <c r="Y5" s="1219"/>
      <c r="Z5" s="1219"/>
      <c r="AA5" s="1219"/>
      <c r="AB5" s="1219"/>
      <c r="AC5" s="1219"/>
      <c r="AD5" s="1219"/>
      <c r="AE5" s="1219"/>
      <c r="AF5" s="1219"/>
      <c r="AG5" s="1219"/>
      <c r="AH5" s="1219"/>
      <c r="AI5" s="1219"/>
      <c r="AJ5" s="1219"/>
      <c r="AK5" s="1219"/>
      <c r="AL5" s="1219"/>
      <c r="AM5" s="1219"/>
      <c r="AN5" s="1219"/>
      <c r="AO5" s="1219"/>
      <c r="AP5" s="1219"/>
      <c r="AQ5" s="1219"/>
      <c r="AR5" s="1219"/>
      <c r="AS5" s="1219"/>
      <c r="AT5" s="1219"/>
      <c r="AU5" s="1219"/>
      <c r="AV5" s="1219"/>
      <c r="AW5" s="1219"/>
      <c r="AX5" s="1219"/>
      <c r="AY5" s="1219"/>
      <c r="AZ5" s="1219"/>
      <c r="BA5" s="1219"/>
      <c r="BB5" s="1219"/>
      <c r="BC5" s="1219"/>
      <c r="BD5" s="1219"/>
      <c r="BE5" s="1219"/>
      <c r="BF5" s="1219"/>
      <c r="BG5" s="1219"/>
      <c r="BH5" s="1219"/>
      <c r="BI5" s="1219"/>
      <c r="BJ5" s="1219"/>
      <c r="BK5" s="1219"/>
      <c r="BL5" s="1219"/>
      <c r="BM5" s="1219"/>
      <c r="BN5" s="1219"/>
      <c r="BO5" s="1219"/>
      <c r="BP5" s="1219"/>
      <c r="BQ5" s="1219"/>
      <c r="BR5" s="1219"/>
      <c r="BS5" s="1219"/>
      <c r="BT5" s="1219"/>
      <c r="BU5" s="1219"/>
      <c r="BV5" s="1219"/>
      <c r="BW5" s="1219"/>
      <c r="BX5" s="1219"/>
      <c r="BY5" s="1219"/>
      <c r="BZ5" s="1219"/>
      <c r="CA5" s="1219"/>
      <c r="CB5" s="1219"/>
      <c r="CC5" s="1219"/>
      <c r="CD5" s="1219"/>
      <c r="CE5" s="1219"/>
      <c r="CF5" s="1219"/>
      <c r="CG5" s="1219"/>
      <c r="CH5" s="1219"/>
      <c r="CI5" s="1219"/>
      <c r="CJ5" s="1219"/>
      <c r="CK5" s="1219"/>
      <c r="CL5" s="1219"/>
      <c r="CM5" s="1219"/>
      <c r="CN5" s="1219"/>
      <c r="CO5" s="1219"/>
      <c r="CP5" s="1219"/>
      <c r="CQ5" s="1219"/>
      <c r="CR5" s="1219"/>
      <c r="CS5" s="1219"/>
    </row>
    <row r="6" s="352" customFormat="1" ht="16.5" customHeight="1">
      <c r="G6" s="353"/>
    </row>
  </sheetData>
  <mergeCells count="4">
    <mergeCell ref="B2:I2"/>
    <mergeCell ref="B4:I4"/>
    <mergeCell ref="B3:I3"/>
    <mergeCell ref="B5:I5"/>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4.xml><?xml version="1.0" encoding="utf-8"?>
<worksheet xmlns="http://schemas.openxmlformats.org/spreadsheetml/2006/main" xmlns:r="http://schemas.openxmlformats.org/officeDocument/2006/relationships">
  <sheetPr>
    <tabColor indexed="18"/>
    <pageSetUpPr fitToPage="1"/>
  </sheetPr>
  <dimension ref="B1:CT54"/>
  <sheetViews>
    <sheetView showGridLines="0" zoomScale="90" zoomScaleNormal="90" zoomScaleSheetLayoutView="25" workbookViewId="0" topLeftCell="A1">
      <selection activeCell="A5" sqref="A5:IV8"/>
    </sheetView>
  </sheetViews>
  <sheetFormatPr defaultColWidth="9.140625" defaultRowHeight="15.75" customHeight="1"/>
  <cols>
    <col min="1" max="1" width="1.421875" style="321" customWidth="1"/>
    <col min="2" max="2" width="2.421875" style="321" customWidth="1"/>
    <col min="3" max="3" width="3.7109375" style="321" customWidth="1"/>
    <col min="4" max="4" width="6.421875" style="321" customWidth="1"/>
    <col min="5" max="5" width="102.421875" style="321" customWidth="1"/>
    <col min="6" max="6" width="8.00390625" style="321" customWidth="1"/>
    <col min="7" max="7" width="12.140625" style="321" customWidth="1"/>
    <col min="8" max="8" width="5.00390625" style="321" customWidth="1"/>
    <col min="9" max="9" width="11.8515625" style="321" customWidth="1"/>
    <col min="10" max="10" width="11.140625" style="370" customWidth="1"/>
    <col min="11" max="25" width="11.7109375" style="321" customWidth="1"/>
    <col min="26" max="16384" width="9.140625" style="321" customWidth="1"/>
  </cols>
  <sheetData>
    <row r="1" s="594" customFormat="1" ht="15.75" customHeight="1">
      <c r="J1" s="595"/>
    </row>
    <row r="2" spans="2:10" s="596" customFormat="1" ht="15.75" customHeight="1">
      <c r="B2" s="1660" t="s">
        <v>509</v>
      </c>
      <c r="C2" s="1660"/>
      <c r="D2" s="1660"/>
      <c r="E2" s="1660"/>
      <c r="F2" s="1660"/>
      <c r="G2" s="1660"/>
      <c r="H2" s="1660"/>
      <c r="I2" s="1660"/>
      <c r="J2" s="654"/>
    </row>
    <row r="3" spans="2:9" s="510" customFormat="1" ht="18">
      <c r="B3" s="1644" t="s">
        <v>828</v>
      </c>
      <c r="C3" s="1644"/>
      <c r="D3" s="1644"/>
      <c r="E3" s="1644"/>
      <c r="F3" s="1644"/>
      <c r="G3" s="1644"/>
      <c r="H3" s="1644"/>
      <c r="I3" s="1644"/>
    </row>
    <row r="4" spans="2:98" s="655" customFormat="1" ht="15.75" customHeight="1">
      <c r="B4" s="1651" t="s">
        <v>596</v>
      </c>
      <c r="C4" s="1651"/>
      <c r="D4" s="1651"/>
      <c r="E4" s="1651"/>
      <c r="F4" s="1651"/>
      <c r="G4" s="1651"/>
      <c r="H4" s="1651"/>
      <c r="I4" s="1651"/>
      <c r="J4" s="657"/>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6"/>
      <c r="AW4" s="656"/>
      <c r="AX4" s="656"/>
      <c r="AY4" s="656"/>
      <c r="AZ4" s="656"/>
      <c r="BA4" s="656"/>
      <c r="BB4" s="656"/>
      <c r="BC4" s="656"/>
      <c r="BD4" s="656"/>
      <c r="BE4" s="656"/>
      <c r="BF4" s="656"/>
      <c r="BG4" s="656"/>
      <c r="BH4" s="656"/>
      <c r="BI4" s="656"/>
      <c r="BJ4" s="656"/>
      <c r="BK4" s="656"/>
      <c r="BL4" s="656"/>
      <c r="BM4" s="656"/>
      <c r="BN4" s="656"/>
      <c r="BO4" s="656"/>
      <c r="BP4" s="656"/>
      <c r="BQ4" s="656"/>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row>
    <row r="5" spans="2:97" s="658" customFormat="1" ht="15.75" customHeight="1">
      <c r="B5" s="563" t="s">
        <v>328</v>
      </c>
      <c r="C5" s="830" t="s">
        <v>378</v>
      </c>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661"/>
      <c r="BJ5" s="661"/>
      <c r="BK5" s="661"/>
      <c r="BL5" s="661"/>
      <c r="BM5" s="661"/>
      <c r="BN5" s="661"/>
      <c r="BO5" s="661"/>
      <c r="BP5" s="661"/>
      <c r="BQ5" s="661"/>
      <c r="BR5" s="661"/>
      <c r="BS5" s="661"/>
      <c r="BT5" s="661"/>
      <c r="BU5" s="661"/>
      <c r="BV5" s="661"/>
      <c r="BW5" s="661"/>
      <c r="BX5" s="661"/>
      <c r="BY5" s="661"/>
      <c r="BZ5" s="661"/>
      <c r="CA5" s="661"/>
      <c r="CB5" s="661"/>
      <c r="CC5" s="661"/>
      <c r="CD5" s="661"/>
      <c r="CE5" s="661"/>
      <c r="CF5" s="661"/>
      <c r="CG5" s="661"/>
      <c r="CH5" s="661"/>
      <c r="CI5" s="661"/>
      <c r="CJ5" s="661"/>
      <c r="CK5" s="661"/>
      <c r="CL5" s="661"/>
      <c r="CM5" s="661"/>
      <c r="CN5" s="661"/>
      <c r="CO5" s="661"/>
      <c r="CP5" s="661"/>
      <c r="CQ5" s="661"/>
      <c r="CR5" s="661"/>
      <c r="CS5" s="661"/>
    </row>
    <row r="6" spans="2:97" s="658" customFormat="1" ht="15.75" customHeight="1">
      <c r="B6" s="563" t="s">
        <v>328</v>
      </c>
      <c r="C6" s="830" t="s">
        <v>379</v>
      </c>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c r="BF6" s="661"/>
      <c r="BG6" s="661"/>
      <c r="BH6" s="661"/>
      <c r="BI6" s="661"/>
      <c r="BJ6" s="661"/>
      <c r="BK6" s="661"/>
      <c r="BL6" s="661"/>
      <c r="BM6" s="661"/>
      <c r="BN6" s="661"/>
      <c r="BO6" s="661"/>
      <c r="BP6" s="661"/>
      <c r="BQ6" s="661"/>
      <c r="BR6" s="661"/>
      <c r="BS6" s="661"/>
      <c r="BT6" s="661"/>
      <c r="BU6" s="661"/>
      <c r="BV6" s="661"/>
      <c r="BW6" s="661"/>
      <c r="BX6" s="661"/>
      <c r="BY6" s="661"/>
      <c r="BZ6" s="661"/>
      <c r="CA6" s="661"/>
      <c r="CB6" s="661"/>
      <c r="CC6" s="661"/>
      <c r="CD6" s="661"/>
      <c r="CE6" s="661"/>
      <c r="CF6" s="661"/>
      <c r="CG6" s="661"/>
      <c r="CH6" s="661"/>
      <c r="CI6" s="661"/>
      <c r="CJ6" s="661"/>
      <c r="CK6" s="661"/>
      <c r="CL6" s="661"/>
      <c r="CM6" s="661"/>
      <c r="CN6" s="661"/>
      <c r="CO6" s="661"/>
      <c r="CP6" s="661"/>
      <c r="CQ6" s="661"/>
      <c r="CR6" s="661"/>
      <c r="CS6" s="661"/>
    </row>
    <row r="7" spans="2:97" s="658" customFormat="1" ht="15.75" customHeight="1">
      <c r="B7" s="563" t="s">
        <v>328</v>
      </c>
      <c r="C7" s="830" t="s">
        <v>380</v>
      </c>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1"/>
      <c r="AZ7" s="661"/>
      <c r="BA7" s="661"/>
      <c r="BB7" s="661"/>
      <c r="BC7" s="661"/>
      <c r="BD7" s="661"/>
      <c r="BE7" s="661"/>
      <c r="BF7" s="661"/>
      <c r="BG7" s="661"/>
      <c r="BH7" s="661"/>
      <c r="BI7" s="661"/>
      <c r="BJ7" s="661"/>
      <c r="BK7" s="661"/>
      <c r="BL7" s="661"/>
      <c r="BM7" s="661"/>
      <c r="BN7" s="661"/>
      <c r="BO7" s="661"/>
      <c r="BP7" s="661"/>
      <c r="BQ7" s="661"/>
      <c r="BR7" s="661"/>
      <c r="BS7" s="661"/>
      <c r="BT7" s="661"/>
      <c r="BU7" s="661"/>
      <c r="BV7" s="661"/>
      <c r="BW7" s="661"/>
      <c r="BX7" s="661"/>
      <c r="BY7" s="661"/>
      <c r="BZ7" s="661"/>
      <c r="CA7" s="661"/>
      <c r="CB7" s="661"/>
      <c r="CC7" s="661"/>
      <c r="CD7" s="661"/>
      <c r="CE7" s="661"/>
      <c r="CF7" s="661"/>
      <c r="CG7" s="661"/>
      <c r="CH7" s="661"/>
      <c r="CI7" s="661"/>
      <c r="CJ7" s="661"/>
      <c r="CK7" s="661"/>
      <c r="CL7" s="661"/>
      <c r="CM7" s="661"/>
      <c r="CN7" s="661"/>
      <c r="CO7" s="661"/>
      <c r="CP7" s="661"/>
      <c r="CQ7" s="661"/>
      <c r="CR7" s="661"/>
      <c r="CS7" s="661"/>
    </row>
    <row r="8" spans="2:97" s="658" customFormat="1" ht="15.75" customHeight="1">
      <c r="B8" s="563" t="s">
        <v>328</v>
      </c>
      <c r="C8" s="830" t="s">
        <v>381</v>
      </c>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1"/>
      <c r="AZ8" s="661"/>
      <c r="BA8" s="661"/>
      <c r="BB8" s="661"/>
      <c r="BC8" s="661"/>
      <c r="BD8" s="661"/>
      <c r="BE8" s="661"/>
      <c r="BF8" s="661"/>
      <c r="BG8" s="661"/>
      <c r="BH8" s="661"/>
      <c r="BI8" s="661"/>
      <c r="BJ8" s="661"/>
      <c r="BK8" s="661"/>
      <c r="BL8" s="661"/>
      <c r="BM8" s="661"/>
      <c r="BN8" s="661"/>
      <c r="BO8" s="661"/>
      <c r="BP8" s="661"/>
      <c r="BQ8" s="661"/>
      <c r="BR8" s="661"/>
      <c r="BS8" s="661"/>
      <c r="BT8" s="661"/>
      <c r="BU8" s="661"/>
      <c r="BV8" s="661"/>
      <c r="BW8" s="661"/>
      <c r="BX8" s="661"/>
      <c r="BY8" s="661"/>
      <c r="BZ8" s="661"/>
      <c r="CA8" s="661"/>
      <c r="CB8" s="661"/>
      <c r="CC8" s="661"/>
      <c r="CD8" s="661"/>
      <c r="CE8" s="661"/>
      <c r="CF8" s="661"/>
      <c r="CG8" s="661"/>
      <c r="CH8" s="661"/>
      <c r="CI8" s="661"/>
      <c r="CJ8" s="661"/>
      <c r="CK8" s="661"/>
      <c r="CL8" s="661"/>
      <c r="CM8" s="661"/>
      <c r="CN8" s="661"/>
      <c r="CO8" s="661"/>
      <c r="CP8" s="661"/>
      <c r="CQ8" s="661"/>
      <c r="CR8" s="661"/>
      <c r="CS8" s="661"/>
    </row>
    <row r="9" spans="2:10" s="530" customFormat="1" ht="15.75" customHeight="1">
      <c r="B9" s="1638"/>
      <c r="C9" s="1638"/>
      <c r="D9" s="1638"/>
      <c r="E9" s="1638"/>
      <c r="F9" s="1638"/>
      <c r="G9" s="1638"/>
      <c r="H9" s="1638"/>
      <c r="I9" s="1638"/>
      <c r="J9" s="609"/>
    </row>
    <row r="10" spans="2:10" s="530" customFormat="1" ht="15.75" customHeight="1">
      <c r="B10" s="1638" t="s">
        <v>384</v>
      </c>
      <c r="C10" s="1638"/>
      <c r="D10" s="1638"/>
      <c r="E10" s="1638"/>
      <c r="F10" s="1638"/>
      <c r="G10" s="1638"/>
      <c r="H10" s="1638"/>
      <c r="I10" s="1638"/>
      <c r="J10" s="609"/>
    </row>
    <row r="11" spans="2:10" s="366" customFormat="1" ht="15.75" customHeight="1">
      <c r="B11" s="831"/>
      <c r="C11" s="831"/>
      <c r="D11" s="832"/>
      <c r="E11" s="833"/>
      <c r="F11" s="833"/>
      <c r="G11" s="832"/>
      <c r="H11" s="832"/>
      <c r="I11" s="834"/>
      <c r="J11" s="835"/>
    </row>
    <row r="12" spans="2:9" ht="15.75" customHeight="1">
      <c r="B12" s="836"/>
      <c r="C12" s="837">
        <v>0</v>
      </c>
      <c r="D12" s="838" t="s">
        <v>325</v>
      </c>
      <c r="E12" s="839" t="s">
        <v>851</v>
      </c>
      <c r="F12" s="839"/>
      <c r="G12" s="103" t="s">
        <v>852</v>
      </c>
      <c r="H12" s="840">
        <v>5</v>
      </c>
      <c r="I12" s="841">
        <v>37390.833333333336</v>
      </c>
    </row>
    <row r="13" spans="2:10" s="366" customFormat="1" ht="15.75" customHeight="1">
      <c r="B13" s="662"/>
      <c r="C13" s="26">
        <v>1</v>
      </c>
      <c r="D13" s="663" t="s">
        <v>325</v>
      </c>
      <c r="E13" s="29" t="s">
        <v>482</v>
      </c>
      <c r="F13" s="29"/>
      <c r="G13" s="27" t="s">
        <v>852</v>
      </c>
      <c r="H13" s="664">
        <v>30</v>
      </c>
      <c r="I13" s="665">
        <f>I12+TIME(0,H12,0)</f>
        <v>37390.836805555555</v>
      </c>
      <c r="J13" s="835"/>
    </row>
    <row r="14" spans="2:10" s="484" customFormat="1" ht="15.75" customHeight="1">
      <c r="B14" s="667"/>
      <c r="C14" s="395"/>
      <c r="D14" s="671"/>
      <c r="E14" s="385" t="s">
        <v>853</v>
      </c>
      <c r="F14" s="385"/>
      <c r="G14" s="331"/>
      <c r="H14" s="669"/>
      <c r="I14" s="670"/>
      <c r="J14" s="848"/>
    </row>
    <row r="15" spans="2:10" s="366" customFormat="1" ht="15.75" customHeight="1">
      <c r="B15" s="662"/>
      <c r="C15" s="26"/>
      <c r="D15" s="663"/>
      <c r="E15" s="29" t="s">
        <v>382</v>
      </c>
      <c r="F15" s="29"/>
      <c r="G15" s="27"/>
      <c r="H15" s="664"/>
      <c r="I15" s="665"/>
      <c r="J15" s="835"/>
    </row>
    <row r="16" spans="2:10" s="484" customFormat="1" ht="15.75" customHeight="1">
      <c r="B16" s="667"/>
      <c r="C16" s="395"/>
      <c r="D16" s="671"/>
      <c r="E16" s="385" t="s">
        <v>854</v>
      </c>
      <c r="F16" s="385"/>
      <c r="G16" s="331"/>
      <c r="H16" s="669"/>
      <c r="I16" s="670"/>
      <c r="J16" s="848"/>
    </row>
    <row r="17" spans="2:10" s="366" customFormat="1" ht="15.75" customHeight="1">
      <c r="B17" s="662"/>
      <c r="C17" s="26"/>
      <c r="D17" s="663"/>
      <c r="E17" s="29" t="s">
        <v>855</v>
      </c>
      <c r="F17" s="29"/>
      <c r="G17" s="27"/>
      <c r="H17" s="664"/>
      <c r="I17" s="665"/>
      <c r="J17" s="835"/>
    </row>
    <row r="18" spans="2:10" s="484" customFormat="1" ht="15.75" customHeight="1">
      <c r="B18" s="667"/>
      <c r="C18" s="395"/>
      <c r="D18" s="671"/>
      <c r="E18" s="385" t="s">
        <v>856</v>
      </c>
      <c r="F18" s="385"/>
      <c r="G18" s="331"/>
      <c r="H18" s="669"/>
      <c r="I18" s="670"/>
      <c r="J18" s="848"/>
    </row>
    <row r="19" spans="2:10" s="366" customFormat="1" ht="15.75" customHeight="1">
      <c r="B19" s="662"/>
      <c r="C19" s="26">
        <v>2</v>
      </c>
      <c r="D19" s="663" t="s">
        <v>325</v>
      </c>
      <c r="E19" s="851" t="s">
        <v>185</v>
      </c>
      <c r="F19" s="851"/>
      <c r="G19" s="27" t="s">
        <v>852</v>
      </c>
      <c r="H19" s="664">
        <v>10</v>
      </c>
      <c r="I19" s="665">
        <f>I13+TIME(0,H13,0)</f>
        <v>37390.85763888889</v>
      </c>
      <c r="J19" s="835"/>
    </row>
    <row r="20" spans="2:10" s="484" customFormat="1" ht="15.75" customHeight="1">
      <c r="B20" s="667"/>
      <c r="C20" s="849">
        <v>3</v>
      </c>
      <c r="D20" s="667" t="s">
        <v>325</v>
      </c>
      <c r="E20" s="385" t="s">
        <v>362</v>
      </c>
      <c r="F20" s="385"/>
      <c r="G20" s="331" t="s">
        <v>852</v>
      </c>
      <c r="H20" s="669">
        <v>10</v>
      </c>
      <c r="I20" s="670">
        <f>I19+TIME(0,H19,0)</f>
        <v>37390.864583333336</v>
      </c>
      <c r="J20" s="848"/>
    </row>
    <row r="21" spans="2:10" s="366" customFormat="1" ht="15.75" customHeight="1">
      <c r="B21" s="662"/>
      <c r="C21" s="31" t="s">
        <v>226</v>
      </c>
      <c r="D21" s="27"/>
      <c r="E21" s="29" t="s">
        <v>857</v>
      </c>
      <c r="F21" s="29"/>
      <c r="G21" s="27" t="s">
        <v>852</v>
      </c>
      <c r="H21" s="664"/>
      <c r="I21" s="665">
        <f>I20+TIME(0,H20,0)</f>
        <v>37390.87152777778</v>
      </c>
      <c r="J21" s="835"/>
    </row>
    <row r="22" spans="2:10" s="484" customFormat="1" ht="15.75" customHeight="1">
      <c r="B22" s="667"/>
      <c r="C22" s="330" t="s">
        <v>858</v>
      </c>
      <c r="D22" s="331" t="s">
        <v>363</v>
      </c>
      <c r="E22" s="850" t="s">
        <v>534</v>
      </c>
      <c r="F22" s="385"/>
      <c r="G22" s="331" t="s">
        <v>852</v>
      </c>
      <c r="H22" s="669">
        <v>5</v>
      </c>
      <c r="I22" s="670">
        <f>I21+TIME(0,H21,0)</f>
        <v>37390.87152777778</v>
      </c>
      <c r="J22" s="848"/>
    </row>
    <row r="23" spans="2:10" s="366" customFormat="1" ht="15.75" customHeight="1">
      <c r="B23" s="662"/>
      <c r="C23" s="31" t="s">
        <v>227</v>
      </c>
      <c r="D23" s="27" t="s">
        <v>363</v>
      </c>
      <c r="E23" s="29" t="s">
        <v>383</v>
      </c>
      <c r="F23" s="29"/>
      <c r="G23" s="27" t="s">
        <v>852</v>
      </c>
      <c r="H23" s="664">
        <v>60</v>
      </c>
      <c r="I23" s="665">
        <f>I22+TIME(0,H22,0)</f>
        <v>37390.875</v>
      </c>
      <c r="J23" s="835"/>
    </row>
    <row r="24" spans="2:9" ht="15.75" customHeight="1">
      <c r="B24" s="843"/>
      <c r="C24" s="844"/>
      <c r="D24" s="103"/>
      <c r="E24" s="845" t="s">
        <v>863</v>
      </c>
      <c r="F24" s="845"/>
      <c r="G24" s="103"/>
      <c r="H24" s="846">
        <v>60</v>
      </c>
      <c r="I24" s="829">
        <f>I23+TIME(0,H23,0)</f>
        <v>37390.916666666664</v>
      </c>
    </row>
    <row r="25" spans="2:10" s="366" customFormat="1" ht="15.75" customHeight="1">
      <c r="B25" s="662"/>
      <c r="C25" s="666" t="s">
        <v>227</v>
      </c>
      <c r="D25" s="27" t="s">
        <v>363</v>
      </c>
      <c r="E25" s="29" t="s">
        <v>383</v>
      </c>
      <c r="F25" s="29"/>
      <c r="G25" s="27" t="s">
        <v>852</v>
      </c>
      <c r="H25" s="664">
        <v>120</v>
      </c>
      <c r="I25" s="665">
        <v>0.5416666666666666</v>
      </c>
      <c r="J25" s="835"/>
    </row>
    <row r="26" spans="2:10" s="484" customFormat="1" ht="15.75" customHeight="1">
      <c r="B26" s="667"/>
      <c r="C26" s="668" t="s">
        <v>227</v>
      </c>
      <c r="D26" s="331" t="s">
        <v>363</v>
      </c>
      <c r="E26" s="839" t="s">
        <v>863</v>
      </c>
      <c r="F26" s="847"/>
      <c r="G26" s="331" t="s">
        <v>852</v>
      </c>
      <c r="H26" s="669">
        <v>30</v>
      </c>
      <c r="I26" s="670">
        <f>I25+TIME(0,H25,0)</f>
        <v>0.625</v>
      </c>
      <c r="J26" s="848"/>
    </row>
    <row r="27" spans="2:10" s="366" customFormat="1" ht="15.75" customHeight="1">
      <c r="B27" s="662"/>
      <c r="C27" s="666"/>
      <c r="D27" s="27"/>
      <c r="E27" s="29" t="s">
        <v>383</v>
      </c>
      <c r="F27" s="29"/>
      <c r="G27" s="27"/>
      <c r="H27" s="664">
        <v>120</v>
      </c>
      <c r="I27" s="665">
        <f>I26+TIME(0,H26,0)</f>
        <v>0.6458333333333334</v>
      </c>
      <c r="J27" s="835"/>
    </row>
    <row r="28" spans="2:10" s="484" customFormat="1" ht="15.75" customHeight="1">
      <c r="B28" s="667"/>
      <c r="C28" s="668" t="s">
        <v>227</v>
      </c>
      <c r="D28" s="331" t="s">
        <v>363</v>
      </c>
      <c r="E28" s="839" t="s">
        <v>861</v>
      </c>
      <c r="F28" s="385"/>
      <c r="G28" s="331" t="s">
        <v>852</v>
      </c>
      <c r="H28" s="669"/>
      <c r="I28" s="670">
        <f>I27+TIME(0,H27,0)</f>
        <v>0.7291666666666667</v>
      </c>
      <c r="J28" s="848"/>
    </row>
    <row r="29" spans="2:10" s="366" customFormat="1" ht="15.75" customHeight="1">
      <c r="B29" s="540"/>
      <c r="C29" s="541"/>
      <c r="D29" s="541"/>
      <c r="E29" s="541"/>
      <c r="F29" s="541"/>
      <c r="G29" s="541"/>
      <c r="H29" s="541"/>
      <c r="I29" s="541"/>
      <c r="J29" s="835"/>
    </row>
    <row r="30" spans="2:10" s="530" customFormat="1" ht="15.75" customHeight="1">
      <c r="B30" s="1638"/>
      <c r="C30" s="1674"/>
      <c r="D30" s="1674"/>
      <c r="E30" s="1674"/>
      <c r="F30" s="1674"/>
      <c r="G30" s="1674"/>
      <c r="H30" s="1674"/>
      <c r="I30" s="1674"/>
      <c r="J30" s="609"/>
    </row>
    <row r="31" spans="2:10" s="530" customFormat="1" ht="15.75" customHeight="1">
      <c r="B31" s="1638" t="s">
        <v>385</v>
      </c>
      <c r="C31" s="1674"/>
      <c r="D31" s="1674"/>
      <c r="E31" s="1674"/>
      <c r="F31" s="1674"/>
      <c r="G31" s="1674"/>
      <c r="H31" s="1674"/>
      <c r="I31" s="1674"/>
      <c r="J31" s="609"/>
    </row>
    <row r="32" spans="2:10" s="366" customFormat="1" ht="15.75" customHeight="1">
      <c r="B32" s="662"/>
      <c r="C32" s="666"/>
      <c r="D32" s="27"/>
      <c r="E32" s="29"/>
      <c r="F32" s="29"/>
      <c r="G32" s="27"/>
      <c r="H32" s="664"/>
      <c r="I32" s="665"/>
      <c r="J32" s="835"/>
    </row>
    <row r="33" spans="2:10" s="484" customFormat="1" ht="15.75" customHeight="1">
      <c r="B33" s="667"/>
      <c r="C33" s="668" t="s">
        <v>227</v>
      </c>
      <c r="D33" s="331" t="s">
        <v>363</v>
      </c>
      <c r="E33" s="1181" t="s">
        <v>383</v>
      </c>
      <c r="F33" s="847"/>
      <c r="G33" s="331" t="s">
        <v>852</v>
      </c>
      <c r="H33" s="669">
        <v>120</v>
      </c>
      <c r="I33" s="670">
        <v>0.3333333333333333</v>
      </c>
      <c r="J33" s="848"/>
    </row>
    <row r="34" spans="2:10" s="366" customFormat="1" ht="15.75" customHeight="1">
      <c r="B34" s="662"/>
      <c r="C34" s="666"/>
      <c r="D34" s="27"/>
      <c r="E34" s="29" t="s">
        <v>863</v>
      </c>
      <c r="F34" s="29"/>
      <c r="G34" s="27"/>
      <c r="H34" s="664">
        <v>30</v>
      </c>
      <c r="I34" s="665">
        <f aca="true" t="shared" si="0" ref="I34:I40">I33+TIME(0,H33,0)</f>
        <v>0.41666666666666663</v>
      </c>
      <c r="J34" s="835"/>
    </row>
    <row r="35" spans="2:10" s="484" customFormat="1" ht="15.75" customHeight="1">
      <c r="B35" s="667"/>
      <c r="C35" s="668" t="s">
        <v>227</v>
      </c>
      <c r="D35" s="331" t="s">
        <v>363</v>
      </c>
      <c r="E35" s="1181" t="s">
        <v>383</v>
      </c>
      <c r="F35" s="847"/>
      <c r="G35" s="331" t="s">
        <v>852</v>
      </c>
      <c r="H35" s="669">
        <v>90</v>
      </c>
      <c r="I35" s="829">
        <f t="shared" si="0"/>
        <v>0.43749999999999994</v>
      </c>
      <c r="J35" s="848"/>
    </row>
    <row r="36" spans="2:10" s="366" customFormat="1" ht="15.75" customHeight="1">
      <c r="B36" s="662"/>
      <c r="C36" s="666"/>
      <c r="D36" s="27"/>
      <c r="E36" s="29" t="s">
        <v>862</v>
      </c>
      <c r="F36" s="29"/>
      <c r="G36" s="27"/>
      <c r="H36" s="664">
        <v>60</v>
      </c>
      <c r="I36" s="665">
        <f t="shared" si="0"/>
        <v>0.49999999999999994</v>
      </c>
      <c r="J36" s="835"/>
    </row>
    <row r="37" spans="2:10" s="484" customFormat="1" ht="15.75" customHeight="1">
      <c r="B37" s="667"/>
      <c r="C37" s="668" t="s">
        <v>227</v>
      </c>
      <c r="D37" s="331" t="s">
        <v>363</v>
      </c>
      <c r="E37" s="1181" t="s">
        <v>383</v>
      </c>
      <c r="F37" s="847"/>
      <c r="G37" s="331" t="s">
        <v>852</v>
      </c>
      <c r="H37" s="669">
        <v>120</v>
      </c>
      <c r="I37" s="829">
        <f t="shared" si="0"/>
        <v>0.5416666666666666</v>
      </c>
      <c r="J37" s="848"/>
    </row>
    <row r="38" spans="2:10" s="366" customFormat="1" ht="15.75" customHeight="1">
      <c r="B38" s="662"/>
      <c r="C38" s="666"/>
      <c r="D38" s="27"/>
      <c r="E38" s="29" t="s">
        <v>863</v>
      </c>
      <c r="F38" s="29"/>
      <c r="G38" s="27"/>
      <c r="H38" s="664">
        <v>30</v>
      </c>
      <c r="I38" s="665">
        <f t="shared" si="0"/>
        <v>0.625</v>
      </c>
      <c r="J38" s="835"/>
    </row>
    <row r="39" spans="2:10" s="484" customFormat="1" ht="15.75" customHeight="1">
      <c r="B39" s="667"/>
      <c r="C39" s="668" t="s">
        <v>227</v>
      </c>
      <c r="D39" s="331" t="s">
        <v>386</v>
      </c>
      <c r="E39" s="1181" t="s">
        <v>535</v>
      </c>
      <c r="F39" s="847"/>
      <c r="G39" s="331" t="s">
        <v>852</v>
      </c>
      <c r="H39" s="669">
        <v>120</v>
      </c>
      <c r="I39" s="829">
        <f t="shared" si="0"/>
        <v>0.6458333333333334</v>
      </c>
      <c r="J39" s="848"/>
    </row>
    <row r="40" spans="2:10" s="366" customFormat="1" ht="15.75" customHeight="1">
      <c r="B40" s="662"/>
      <c r="C40" s="666"/>
      <c r="D40" s="27"/>
      <c r="E40" s="29" t="s">
        <v>536</v>
      </c>
      <c r="F40" s="29"/>
      <c r="G40" s="27"/>
      <c r="H40" s="664">
        <v>90</v>
      </c>
      <c r="I40" s="665">
        <f t="shared" si="0"/>
        <v>0.7291666666666667</v>
      </c>
      <c r="J40" s="835"/>
    </row>
    <row r="41" spans="2:10" s="484" customFormat="1" ht="15" customHeight="1">
      <c r="B41" s="667"/>
      <c r="C41" s="668" t="s">
        <v>859</v>
      </c>
      <c r="D41" s="331" t="s">
        <v>386</v>
      </c>
      <c r="E41" s="385" t="s">
        <v>864</v>
      </c>
      <c r="F41" s="385"/>
      <c r="G41" s="331" t="s">
        <v>852</v>
      </c>
      <c r="H41" s="669">
        <f>2*60+30</f>
        <v>150</v>
      </c>
      <c r="I41" s="670">
        <v>0.7916666666666666</v>
      </c>
      <c r="J41" s="848"/>
    </row>
    <row r="42" spans="2:10" s="366" customFormat="1" ht="15.75" customHeight="1">
      <c r="B42" s="662"/>
      <c r="C42" s="666" t="s">
        <v>860</v>
      </c>
      <c r="D42" s="27" t="s">
        <v>363</v>
      </c>
      <c r="E42" s="29" t="s">
        <v>865</v>
      </c>
      <c r="F42" s="842"/>
      <c r="G42" s="27" t="s">
        <v>852</v>
      </c>
      <c r="H42" s="664"/>
      <c r="I42" s="665">
        <f>I41+TIME(0,H41,0)</f>
        <v>0.8958333333333333</v>
      </c>
      <c r="J42" s="835"/>
    </row>
    <row r="43" spans="2:9" ht="15.75" customHeight="1">
      <c r="B43" s="843"/>
      <c r="C43" s="844"/>
      <c r="D43" s="103"/>
      <c r="E43" s="845"/>
      <c r="F43" s="845"/>
      <c r="G43" s="103"/>
      <c r="H43" s="846"/>
      <c r="I43" s="829"/>
    </row>
    <row r="44" spans="2:10" s="366" customFormat="1" ht="15.75" customHeight="1">
      <c r="B44" s="662"/>
      <c r="C44" s="852"/>
      <c r="D44" s="27"/>
      <c r="E44" s="662"/>
      <c r="F44" s="662"/>
      <c r="G44" s="27"/>
      <c r="H44" s="664"/>
      <c r="I44" s="665"/>
      <c r="J44" s="835"/>
    </row>
    <row r="45" spans="2:10" s="484" customFormat="1" ht="15.75" customHeight="1">
      <c r="B45" s="667"/>
      <c r="C45" s="668"/>
      <c r="D45" s="331"/>
      <c r="E45" s="331" t="s">
        <v>189</v>
      </c>
      <c r="F45" s="331"/>
      <c r="G45" s="331"/>
      <c r="H45" s="669"/>
      <c r="I45" s="673"/>
      <c r="J45" s="848"/>
    </row>
    <row r="46" spans="2:10" s="366" customFormat="1" ht="15.75" customHeight="1">
      <c r="B46" s="662"/>
      <c r="C46" s="666"/>
      <c r="D46" s="27"/>
      <c r="E46" s="666" t="s">
        <v>187</v>
      </c>
      <c r="F46" s="666"/>
      <c r="G46" s="27"/>
      <c r="H46" s="664"/>
      <c r="I46" s="672"/>
      <c r="J46" s="835"/>
    </row>
    <row r="47" spans="2:10" s="484" customFormat="1" ht="15.75" customHeight="1">
      <c r="B47" s="667"/>
      <c r="C47" s="668" t="s">
        <v>323</v>
      </c>
      <c r="D47" s="331" t="s">
        <v>323</v>
      </c>
      <c r="E47" s="671" t="s">
        <v>426</v>
      </c>
      <c r="F47" s="671"/>
      <c r="G47" s="331"/>
      <c r="H47" s="669"/>
      <c r="I47" s="673" t="s">
        <v>323</v>
      </c>
      <c r="J47" s="848"/>
    </row>
    <row r="48" spans="2:10" s="366" customFormat="1" ht="15.75" customHeight="1">
      <c r="B48" s="662"/>
      <c r="C48" s="27"/>
      <c r="D48" s="663"/>
      <c r="E48" s="663" t="s">
        <v>186</v>
      </c>
      <c r="F48" s="663"/>
      <c r="G48" s="663"/>
      <c r="H48" s="663"/>
      <c r="I48" s="675"/>
      <c r="J48" s="835"/>
    </row>
    <row r="49" spans="2:10" s="484" customFormat="1" ht="15.75" customHeight="1">
      <c r="B49" s="667"/>
      <c r="C49" s="667"/>
      <c r="D49" s="667"/>
      <c r="E49" s="671" t="s">
        <v>866</v>
      </c>
      <c r="F49" s="671"/>
      <c r="G49" s="667"/>
      <c r="H49" s="671"/>
      <c r="I49" s="674"/>
      <c r="J49" s="848"/>
    </row>
    <row r="50" spans="2:10" s="366" customFormat="1" ht="15.75" customHeight="1">
      <c r="B50" s="662"/>
      <c r="C50" s="662"/>
      <c r="D50" s="662"/>
      <c r="E50" s="663" t="s">
        <v>867</v>
      </c>
      <c r="F50" s="663"/>
      <c r="G50" s="662"/>
      <c r="H50" s="663"/>
      <c r="I50" s="675"/>
      <c r="J50" s="835"/>
    </row>
    <row r="51" spans="2:10" s="484" customFormat="1" ht="15.75" customHeight="1">
      <c r="B51" s="667"/>
      <c r="C51" s="667"/>
      <c r="D51" s="667"/>
      <c r="E51" s="671" t="s">
        <v>191</v>
      </c>
      <c r="F51" s="671"/>
      <c r="G51" s="667"/>
      <c r="H51" s="671"/>
      <c r="I51" s="674"/>
      <c r="J51" s="848"/>
    </row>
    <row r="52" spans="2:10" s="366" customFormat="1" ht="15.75" customHeight="1">
      <c r="B52" s="365"/>
      <c r="C52" s="365"/>
      <c r="D52" s="365"/>
      <c r="E52" s="365"/>
      <c r="F52" s="365"/>
      <c r="G52" s="365"/>
      <c r="H52" s="365"/>
      <c r="I52" s="853"/>
      <c r="J52" s="835"/>
    </row>
    <row r="53" s="484" customFormat="1" ht="15.75" customHeight="1">
      <c r="J53" s="848"/>
    </row>
    <row r="54" s="484" customFormat="1" ht="15.75" customHeight="1">
      <c r="J54" s="848"/>
    </row>
  </sheetData>
  <mergeCells count="7">
    <mergeCell ref="B10:I10"/>
    <mergeCell ref="B31:I31"/>
    <mergeCell ref="B30:I30"/>
    <mergeCell ref="B2:I2"/>
    <mergeCell ref="B4:I4"/>
    <mergeCell ref="B3:I3"/>
    <mergeCell ref="B9:I9"/>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5.xml><?xml version="1.0" encoding="utf-8"?>
<worksheet xmlns="http://schemas.openxmlformats.org/spreadsheetml/2006/main" xmlns:r="http://schemas.openxmlformats.org/officeDocument/2006/relationships">
  <sheetPr codeName="Sheet23">
    <tabColor indexed="11"/>
    <pageSetUpPr fitToPage="1"/>
  </sheetPr>
  <dimension ref="A1:CS109"/>
  <sheetViews>
    <sheetView showGridLines="0" zoomScale="90" zoomScaleNormal="90" zoomScaleSheetLayoutView="25" workbookViewId="0" topLeftCell="A1">
      <selection activeCell="A1" sqref="A1"/>
    </sheetView>
  </sheetViews>
  <sheetFormatPr defaultColWidth="9.140625" defaultRowHeight="12.75"/>
  <cols>
    <col min="1" max="1" width="1.421875" style="321" customWidth="1"/>
    <col min="2" max="2" width="3.7109375" style="321" customWidth="1"/>
    <col min="3" max="3" width="8.57421875" style="1174" customWidth="1"/>
    <col min="4" max="4" width="6.28125" style="321" customWidth="1"/>
    <col min="5" max="5" width="89.28125" style="321" customWidth="1"/>
    <col min="6" max="6" width="3.57421875" style="321" customWidth="1"/>
    <col min="7" max="7" width="24.140625" style="321" customWidth="1"/>
    <col min="8" max="8" width="5.00390625" style="321" customWidth="1"/>
    <col min="9" max="9" width="9.28125" style="370" bestFit="1" customWidth="1"/>
    <col min="10" max="24" width="11.7109375" style="321" customWidth="1"/>
    <col min="25" max="16384" width="9.140625" style="321" customWidth="1"/>
  </cols>
  <sheetData>
    <row r="1" spans="3:9" s="585" customFormat="1" ht="15.75">
      <c r="C1" s="1154"/>
      <c r="I1" s="586"/>
    </row>
    <row r="2" spans="2:9" s="587" customFormat="1" ht="18">
      <c r="B2" s="1652" t="s">
        <v>510</v>
      </c>
      <c r="C2" s="1652"/>
      <c r="D2" s="1652"/>
      <c r="E2" s="1652"/>
      <c r="F2" s="1652"/>
      <c r="G2" s="1652"/>
      <c r="H2" s="1652"/>
      <c r="I2" s="1652"/>
    </row>
    <row r="3" spans="2:9" s="510" customFormat="1" ht="18">
      <c r="B3" s="1644" t="s">
        <v>829</v>
      </c>
      <c r="C3" s="1644"/>
      <c r="D3" s="1644"/>
      <c r="E3" s="1644"/>
      <c r="F3" s="1644"/>
      <c r="G3" s="1644"/>
      <c r="H3" s="1644"/>
      <c r="I3" s="1644"/>
    </row>
    <row r="4" spans="2:97" s="574" customFormat="1" ht="15.75">
      <c r="B4" s="1645" t="s">
        <v>595</v>
      </c>
      <c r="C4" s="1645"/>
      <c r="D4" s="1645"/>
      <c r="E4" s="1645"/>
      <c r="F4" s="1645"/>
      <c r="G4" s="1645"/>
      <c r="H4" s="1645"/>
      <c r="I4" s="164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row>
    <row r="5" spans="2:97" s="120" customFormat="1" ht="15.75">
      <c r="B5" s="563" t="s">
        <v>328</v>
      </c>
      <c r="C5" s="1155" t="s">
        <v>525</v>
      </c>
      <c r="D5" s="564"/>
      <c r="E5" s="564"/>
      <c r="F5" s="564"/>
      <c r="G5" s="564"/>
      <c r="H5" s="564"/>
      <c r="I5" s="564"/>
      <c r="J5" s="564"/>
      <c r="K5" s="564"/>
      <c r="L5" s="566"/>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567"/>
      <c r="CE5" s="567"/>
      <c r="CF5" s="567"/>
      <c r="CG5" s="567"/>
      <c r="CH5" s="567"/>
      <c r="CI5" s="567"/>
      <c r="CJ5" s="567"/>
      <c r="CK5" s="567"/>
      <c r="CL5" s="567"/>
      <c r="CM5" s="567"/>
      <c r="CN5" s="567"/>
      <c r="CO5" s="567"/>
      <c r="CP5" s="567"/>
      <c r="CQ5" s="567"/>
      <c r="CR5" s="567"/>
      <c r="CS5" s="567"/>
    </row>
    <row r="6" spans="2:97" s="120" customFormat="1" ht="15.75">
      <c r="B6" s="563" t="s">
        <v>328</v>
      </c>
      <c r="C6" s="1155" t="s">
        <v>553</v>
      </c>
      <c r="D6" s="564"/>
      <c r="E6" s="564"/>
      <c r="F6" s="564"/>
      <c r="G6" s="564"/>
      <c r="H6" s="564"/>
      <c r="I6" s="564"/>
      <c r="J6" s="564"/>
      <c r="K6" s="564"/>
      <c r="L6" s="566"/>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row>
    <row r="7" spans="2:97" s="120" customFormat="1" ht="15.75">
      <c r="B7" s="563" t="s">
        <v>328</v>
      </c>
      <c r="C7" s="1155" t="s">
        <v>78</v>
      </c>
      <c r="D7" s="564"/>
      <c r="E7" s="564"/>
      <c r="F7" s="564"/>
      <c r="G7" s="564"/>
      <c r="H7" s="564"/>
      <c r="I7" s="564"/>
      <c r="J7" s="564"/>
      <c r="K7" s="564"/>
      <c r="L7" s="566"/>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7"/>
      <c r="AL7" s="567"/>
      <c r="AM7" s="567"/>
      <c r="AN7" s="567"/>
      <c r="AO7" s="567"/>
      <c r="AP7" s="567"/>
      <c r="AQ7" s="567"/>
      <c r="AR7" s="567"/>
      <c r="AS7" s="567"/>
      <c r="AT7" s="567"/>
      <c r="AU7" s="567"/>
      <c r="AV7" s="567"/>
      <c r="AW7" s="567"/>
      <c r="AX7" s="567"/>
      <c r="AY7" s="567"/>
      <c r="AZ7" s="567"/>
      <c r="BA7" s="567"/>
      <c r="BB7" s="567"/>
      <c r="BC7" s="567"/>
      <c r="BD7" s="567"/>
      <c r="BE7" s="567"/>
      <c r="BF7" s="567"/>
      <c r="BG7" s="567"/>
      <c r="BH7" s="567"/>
      <c r="BI7" s="567"/>
      <c r="BJ7" s="567"/>
      <c r="BK7" s="567"/>
      <c r="BL7" s="567"/>
      <c r="BM7" s="567"/>
      <c r="BN7" s="567"/>
      <c r="BO7" s="567"/>
      <c r="BP7" s="567"/>
      <c r="BQ7" s="567"/>
      <c r="BR7" s="567"/>
      <c r="BS7" s="567"/>
      <c r="BT7" s="567"/>
      <c r="BU7" s="567"/>
      <c r="BV7" s="567"/>
      <c r="BW7" s="567"/>
      <c r="BX7" s="567"/>
      <c r="BY7" s="567"/>
      <c r="BZ7" s="567"/>
      <c r="CA7" s="567"/>
      <c r="CB7" s="567"/>
      <c r="CC7" s="567"/>
      <c r="CD7" s="567"/>
      <c r="CE7" s="567"/>
      <c r="CF7" s="567"/>
      <c r="CG7" s="567"/>
      <c r="CH7" s="567"/>
      <c r="CI7" s="567"/>
      <c r="CJ7" s="567"/>
      <c r="CK7" s="567"/>
      <c r="CL7" s="567"/>
      <c r="CM7" s="567"/>
      <c r="CN7" s="567"/>
      <c r="CO7" s="567"/>
      <c r="CP7" s="567"/>
      <c r="CQ7" s="567"/>
      <c r="CR7" s="567"/>
      <c r="CS7" s="567"/>
    </row>
    <row r="8" spans="2:97" s="120" customFormat="1" ht="15.75">
      <c r="B8" s="563" t="s">
        <v>328</v>
      </c>
      <c r="C8" s="1155" t="s">
        <v>526</v>
      </c>
      <c r="D8" s="564"/>
      <c r="E8" s="564"/>
      <c r="F8" s="564"/>
      <c r="G8" s="564"/>
      <c r="H8" s="564"/>
      <c r="I8" s="564"/>
      <c r="J8" s="564"/>
      <c r="K8" s="564"/>
      <c r="L8" s="566"/>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row>
    <row r="9" spans="3:7" s="352" customFormat="1" ht="16.5" customHeight="1">
      <c r="C9" s="1156"/>
      <c r="G9" s="353"/>
    </row>
    <row r="10" spans="1:10" s="18" customFormat="1" ht="16.5" customHeight="1">
      <c r="A10" s="63"/>
      <c r="B10" s="1638" t="s">
        <v>527</v>
      </c>
      <c r="C10" s="1674"/>
      <c r="D10" s="1674"/>
      <c r="E10" s="1674"/>
      <c r="F10" s="1674"/>
      <c r="G10" s="1674"/>
      <c r="H10" s="1674"/>
      <c r="I10" s="1674"/>
      <c r="J10" s="17"/>
    </row>
    <row r="11" spans="1:24" s="368" customFormat="1" ht="16.5" customHeight="1">
      <c r="A11" s="371"/>
      <c r="B11" s="371"/>
      <c r="C11" s="1157"/>
      <c r="D11" s="371"/>
      <c r="E11" s="371"/>
      <c r="F11" s="371"/>
      <c r="G11" s="508"/>
      <c r="H11" s="488"/>
      <c r="I11" s="509"/>
      <c r="J11" s="491"/>
      <c r="K11" s="491"/>
      <c r="L11" s="491"/>
      <c r="M11" s="383"/>
      <c r="N11" s="383"/>
      <c r="O11" s="383"/>
      <c r="P11" s="383"/>
      <c r="Q11" s="384"/>
      <c r="R11" s="384"/>
      <c r="S11" s="384"/>
      <c r="T11" s="384"/>
      <c r="U11" s="492"/>
      <c r="V11" s="492"/>
      <c r="W11" s="492"/>
      <c r="X11" s="492"/>
    </row>
    <row r="12" spans="1:24" s="450" customFormat="1" ht="16.5" customHeight="1">
      <c r="A12" s="443"/>
      <c r="B12" s="443"/>
      <c r="C12" s="1158">
        <v>0</v>
      </c>
      <c r="D12" s="485" t="s">
        <v>325</v>
      </c>
      <c r="E12" s="493" t="s">
        <v>479</v>
      </c>
      <c r="F12" s="494" t="s">
        <v>328</v>
      </c>
      <c r="G12" s="457" t="s">
        <v>480</v>
      </c>
      <c r="H12" s="446">
        <v>1</v>
      </c>
      <c r="I12" s="454">
        <v>0.4375</v>
      </c>
      <c r="J12" s="486"/>
      <c r="K12" s="486"/>
      <c r="L12" s="486"/>
      <c r="M12" s="455"/>
      <c r="N12" s="455"/>
      <c r="O12" s="455"/>
      <c r="P12" s="455"/>
      <c r="Q12" s="456"/>
      <c r="R12" s="456"/>
      <c r="S12" s="456"/>
      <c r="T12" s="456"/>
      <c r="U12" s="487"/>
      <c r="V12" s="487"/>
      <c r="W12" s="487"/>
      <c r="X12" s="487"/>
    </row>
    <row r="13" spans="1:24" s="368" customFormat="1" ht="16.5" customHeight="1">
      <c r="A13" s="371"/>
      <c r="B13" s="371"/>
      <c r="C13" s="1159">
        <v>1</v>
      </c>
      <c r="D13" s="488" t="s">
        <v>325</v>
      </c>
      <c r="E13" s="551" t="s">
        <v>481</v>
      </c>
      <c r="F13" s="490" t="s">
        <v>328</v>
      </c>
      <c r="G13" s="373" t="s">
        <v>480</v>
      </c>
      <c r="H13" s="374">
        <v>9</v>
      </c>
      <c r="I13" s="375">
        <f>I12+TIME(0,H12,0)</f>
        <v>0.43819444444444444</v>
      </c>
      <c r="J13" s="369"/>
      <c r="K13" s="369"/>
      <c r="L13" s="369"/>
      <c r="M13" s="498"/>
      <c r="N13" s="369"/>
      <c r="O13" s="369"/>
      <c r="P13" s="369"/>
      <c r="Q13" s="499"/>
      <c r="R13" s="369"/>
      <c r="S13" s="369"/>
      <c r="T13" s="369"/>
      <c r="U13" s="500"/>
      <c r="V13" s="500"/>
      <c r="W13" s="500"/>
      <c r="X13" s="500"/>
    </row>
    <row r="14" spans="2:24" s="552" customFormat="1" ht="16.5" customHeight="1">
      <c r="B14" s="553"/>
      <c r="C14" s="1160">
        <v>2</v>
      </c>
      <c r="D14" s="554" t="s">
        <v>325</v>
      </c>
      <c r="E14" s="493" t="s">
        <v>482</v>
      </c>
      <c r="F14" s="494" t="s">
        <v>328</v>
      </c>
      <c r="G14" s="445" t="s">
        <v>480</v>
      </c>
      <c r="H14" s="555">
        <v>30</v>
      </c>
      <c r="I14" s="454">
        <f>I13+TIME(0,H13,0)</f>
        <v>0.4444444444444444</v>
      </c>
      <c r="J14" s="556"/>
      <c r="K14" s="556"/>
      <c r="L14" s="556"/>
      <c r="M14" s="557"/>
      <c r="N14" s="557"/>
      <c r="O14" s="557"/>
      <c r="P14" s="557"/>
      <c r="Q14" s="558"/>
      <c r="R14" s="558"/>
      <c r="S14" s="558"/>
      <c r="T14" s="558"/>
      <c r="U14" s="559"/>
      <c r="V14" s="559"/>
      <c r="W14" s="559"/>
      <c r="X14" s="559"/>
    </row>
    <row r="15" spans="2:24" s="1118" customFormat="1" ht="16.5" customHeight="1">
      <c r="B15" s="1119"/>
      <c r="C15" s="1159"/>
      <c r="D15" s="1120"/>
      <c r="E15" s="1121" t="s">
        <v>528</v>
      </c>
      <c r="F15" s="1122"/>
      <c r="G15" s="376"/>
      <c r="H15" s="1123"/>
      <c r="I15" s="1124"/>
      <c r="J15" s="1125"/>
      <c r="K15" s="1125"/>
      <c r="L15" s="1125"/>
      <c r="M15" s="1126"/>
      <c r="N15" s="1126"/>
      <c r="O15" s="1126"/>
      <c r="P15" s="1126"/>
      <c r="Q15" s="1127"/>
      <c r="R15" s="1127"/>
      <c r="S15" s="1127"/>
      <c r="T15" s="1127"/>
      <c r="U15" s="1128"/>
      <c r="V15" s="1128"/>
      <c r="W15" s="1128"/>
      <c r="X15" s="1128"/>
    </row>
    <row r="16" spans="2:24" s="1129" customFormat="1" ht="16.5" customHeight="1">
      <c r="B16" s="1130"/>
      <c r="C16" s="1161"/>
      <c r="D16" s="1131"/>
      <c r="E16" s="1132" t="s">
        <v>529</v>
      </c>
      <c r="F16" s="1133"/>
      <c r="G16" s="1134"/>
      <c r="H16" s="1135"/>
      <c r="I16" s="1136"/>
      <c r="J16" s="1137"/>
      <c r="K16" s="1137"/>
      <c r="L16" s="1137"/>
      <c r="M16" s="1138"/>
      <c r="N16" s="1138"/>
      <c r="O16" s="1138"/>
      <c r="P16" s="1138"/>
      <c r="Q16" s="1139"/>
      <c r="R16" s="1139"/>
      <c r="S16" s="1139"/>
      <c r="T16" s="1139"/>
      <c r="U16" s="1140"/>
      <c r="V16" s="1140"/>
      <c r="W16" s="1140"/>
      <c r="X16" s="1140"/>
    </row>
    <row r="17" spans="2:24" s="1118" customFormat="1" ht="16.5" customHeight="1">
      <c r="B17" s="1119"/>
      <c r="C17" s="1159"/>
      <c r="D17" s="1120"/>
      <c r="E17" s="1121" t="s">
        <v>530</v>
      </c>
      <c r="F17" s="1122"/>
      <c r="G17" s="376"/>
      <c r="H17" s="1123"/>
      <c r="I17" s="1124"/>
      <c r="J17" s="1125"/>
      <c r="K17" s="1125"/>
      <c r="L17" s="1125"/>
      <c r="M17" s="1126"/>
      <c r="N17" s="1126"/>
      <c r="O17" s="1126"/>
      <c r="P17" s="1126"/>
      <c r="Q17" s="1127"/>
      <c r="R17" s="1127"/>
      <c r="S17" s="1127"/>
      <c r="T17" s="1127"/>
      <c r="U17" s="1128"/>
      <c r="V17" s="1128"/>
      <c r="W17" s="1128"/>
      <c r="X17" s="1128"/>
    </row>
    <row r="18" spans="2:24" s="1129" customFormat="1" ht="16.5" customHeight="1">
      <c r="B18" s="1130"/>
      <c r="C18" s="1161"/>
      <c r="D18" s="1131"/>
      <c r="E18" s="1132" t="s">
        <v>531</v>
      </c>
      <c r="F18" s="1133"/>
      <c r="G18" s="1134"/>
      <c r="H18" s="1135"/>
      <c r="I18" s="1136"/>
      <c r="J18" s="1137"/>
      <c r="K18" s="1137"/>
      <c r="L18" s="1137"/>
      <c r="M18" s="1138"/>
      <c r="N18" s="1138"/>
      <c r="O18" s="1138"/>
      <c r="P18" s="1138"/>
      <c r="Q18" s="1139"/>
      <c r="R18" s="1139"/>
      <c r="S18" s="1139"/>
      <c r="T18" s="1139"/>
      <c r="U18" s="1140"/>
      <c r="V18" s="1140"/>
      <c r="W18" s="1140"/>
      <c r="X18" s="1140"/>
    </row>
    <row r="19" spans="1:24" s="368" customFormat="1" ht="16.5" customHeight="1">
      <c r="A19" s="371"/>
      <c r="B19" s="371"/>
      <c r="C19" s="1162">
        <v>3</v>
      </c>
      <c r="D19" s="371" t="s">
        <v>325</v>
      </c>
      <c r="E19" s="489" t="s">
        <v>362</v>
      </c>
      <c r="F19" s="490" t="s">
        <v>328</v>
      </c>
      <c r="G19" s="373" t="s">
        <v>480</v>
      </c>
      <c r="H19" s="374">
        <v>10</v>
      </c>
      <c r="I19" s="375">
        <f>I14+TIME(0,H14,0)</f>
        <v>0.46527777777777773</v>
      </c>
      <c r="J19" s="369"/>
      <c r="K19" s="369"/>
      <c r="L19" s="369"/>
      <c r="M19" s="498"/>
      <c r="N19" s="369"/>
      <c r="O19" s="369"/>
      <c r="P19" s="369"/>
      <c r="Q19" s="369"/>
      <c r="R19" s="369"/>
      <c r="S19" s="369"/>
      <c r="T19" s="369"/>
      <c r="U19" s="500"/>
      <c r="V19" s="500"/>
      <c r="W19" s="500"/>
      <c r="X19" s="500"/>
    </row>
    <row r="20" spans="1:24" s="142" customFormat="1" ht="16.5" customHeight="1">
      <c r="A20" s="1141"/>
      <c r="B20" s="1141"/>
      <c r="C20" s="1163">
        <v>4</v>
      </c>
      <c r="D20" s="1142" t="s">
        <v>363</v>
      </c>
      <c r="E20" s="1143" t="s">
        <v>532</v>
      </c>
      <c r="F20" s="1144" t="s">
        <v>328</v>
      </c>
      <c r="G20" s="1145" t="s">
        <v>480</v>
      </c>
      <c r="H20" s="1146">
        <v>5</v>
      </c>
      <c r="I20" s="1147">
        <f>I19+TIME(0,H19,0)</f>
        <v>0.47222222222222215</v>
      </c>
      <c r="J20" s="1148"/>
      <c r="K20" s="1148"/>
      <c r="L20" s="1148"/>
      <c r="M20" s="1149"/>
      <c r="N20" s="1149"/>
      <c r="O20" s="1149"/>
      <c r="P20" s="1149"/>
      <c r="Q20" s="1150"/>
      <c r="R20" s="1148"/>
      <c r="S20" s="1148"/>
      <c r="T20" s="1148"/>
      <c r="U20" s="1149"/>
      <c r="V20" s="1151"/>
      <c r="W20" s="1151"/>
      <c r="X20" s="1151"/>
    </row>
    <row r="21" spans="1:24" s="368" customFormat="1" ht="16.5" customHeight="1">
      <c r="A21" s="371"/>
      <c r="B21" s="371"/>
      <c r="C21" s="1164">
        <v>5</v>
      </c>
      <c r="D21" s="372" t="s">
        <v>423</v>
      </c>
      <c r="E21" s="489" t="s">
        <v>86</v>
      </c>
      <c r="F21" s="490" t="s">
        <v>328</v>
      </c>
      <c r="G21" s="372" t="s">
        <v>480</v>
      </c>
      <c r="H21" s="374">
        <v>35</v>
      </c>
      <c r="I21" s="375">
        <f>I20+TIME(0,H20,0)</f>
        <v>0.47569444444444436</v>
      </c>
      <c r="J21" s="369"/>
      <c r="K21" s="369"/>
      <c r="L21" s="369"/>
      <c r="M21" s="500"/>
      <c r="N21" s="500"/>
      <c r="O21" s="500"/>
      <c r="P21" s="500"/>
      <c r="Q21" s="498"/>
      <c r="R21" s="369"/>
      <c r="S21" s="369"/>
      <c r="T21" s="369"/>
      <c r="U21" s="501"/>
      <c r="V21" s="501"/>
      <c r="W21" s="501"/>
      <c r="X21" s="501"/>
    </row>
    <row r="22" spans="1:24" s="142" customFormat="1" ht="16.5" customHeight="1">
      <c r="A22" s="1141"/>
      <c r="B22" s="1141"/>
      <c r="C22" s="1163"/>
      <c r="D22" s="1142"/>
      <c r="E22" s="1143" t="s">
        <v>488</v>
      </c>
      <c r="F22" s="1143"/>
      <c r="G22" s="1145"/>
      <c r="H22" s="1146">
        <v>60</v>
      </c>
      <c r="I22" s="1147">
        <f>I21+TIME(0,H21,0)</f>
        <v>0.49999999999999994</v>
      </c>
      <c r="J22" s="1152"/>
      <c r="K22" s="1152"/>
      <c r="L22" s="1152"/>
      <c r="M22" s="1149"/>
      <c r="N22" s="1149"/>
      <c r="O22" s="1149"/>
      <c r="P22" s="1149"/>
      <c r="Q22" s="1150"/>
      <c r="R22" s="1152"/>
      <c r="S22" s="1152"/>
      <c r="T22" s="1152"/>
      <c r="U22" s="1151"/>
      <c r="V22" s="1151"/>
      <c r="W22" s="1151"/>
      <c r="X22" s="1151"/>
    </row>
    <row r="23" spans="2:24" s="1287" customFormat="1" ht="16.5" customHeight="1">
      <c r="B23" s="1288"/>
      <c r="C23" s="1159">
        <v>6</v>
      </c>
      <c r="D23" s="1289" t="s">
        <v>103</v>
      </c>
      <c r="E23" s="489" t="s">
        <v>533</v>
      </c>
      <c r="F23" s="490" t="s">
        <v>328</v>
      </c>
      <c r="G23" s="373" t="s">
        <v>480</v>
      </c>
      <c r="H23" s="1290">
        <v>120</v>
      </c>
      <c r="I23" s="375">
        <f>I22+TIME(0,H22,0)</f>
        <v>0.5416666666666666</v>
      </c>
      <c r="J23" s="1291"/>
      <c r="K23" s="1291"/>
      <c r="L23" s="1291"/>
      <c r="M23" s="1292"/>
      <c r="N23" s="1292"/>
      <c r="O23" s="1292"/>
      <c r="P23" s="1292"/>
      <c r="Q23" s="1293"/>
      <c r="R23" s="1293"/>
      <c r="S23" s="1293"/>
      <c r="T23" s="1293"/>
      <c r="U23" s="1294"/>
      <c r="V23" s="1294"/>
      <c r="W23" s="1294"/>
      <c r="X23" s="1294"/>
    </row>
    <row r="24" spans="1:24" s="450" customFormat="1" ht="16.5" customHeight="1">
      <c r="A24" s="443"/>
      <c r="B24" s="443"/>
      <c r="C24" s="1295"/>
      <c r="D24" s="443"/>
      <c r="E24" s="493" t="s">
        <v>484</v>
      </c>
      <c r="F24" s="494"/>
      <c r="G24" s="457"/>
      <c r="H24" s="446"/>
      <c r="I24" s="454">
        <f>I23+TIME(0,H23,0)</f>
        <v>0.625</v>
      </c>
      <c r="J24" s="451"/>
      <c r="K24" s="451"/>
      <c r="L24" s="451"/>
      <c r="M24" s="495"/>
      <c r="N24" s="451"/>
      <c r="O24" s="451"/>
      <c r="P24" s="451"/>
      <c r="Q24" s="451"/>
      <c r="R24" s="451"/>
      <c r="S24" s="451"/>
      <c r="T24" s="451"/>
      <c r="U24" s="497"/>
      <c r="V24" s="497"/>
      <c r="W24" s="497"/>
      <c r="X24" s="497"/>
    </row>
    <row r="25" spans="1:24" s="368" customFormat="1" ht="16.5" customHeight="1">
      <c r="A25" s="371"/>
      <c r="B25" s="371"/>
      <c r="C25" s="1164"/>
      <c r="D25" s="372"/>
      <c r="E25" s="1296"/>
      <c r="F25" s="1296"/>
      <c r="G25" s="373"/>
      <c r="H25" s="374"/>
      <c r="I25" s="375"/>
      <c r="J25" s="491"/>
      <c r="K25" s="491"/>
      <c r="L25" s="491"/>
      <c r="M25" s="383"/>
      <c r="N25" s="383"/>
      <c r="O25" s="383"/>
      <c r="P25" s="383"/>
      <c r="Q25" s="383"/>
      <c r="R25" s="383"/>
      <c r="S25" s="383"/>
      <c r="T25" s="383"/>
      <c r="U25" s="491"/>
      <c r="V25" s="491"/>
      <c r="W25" s="491"/>
      <c r="X25" s="491"/>
    </row>
    <row r="26" spans="1:24" s="542" customFormat="1" ht="16.5" customHeight="1">
      <c r="A26" s="543"/>
      <c r="B26" s="543"/>
      <c r="C26" s="1165"/>
      <c r="D26" s="544"/>
      <c r="E26" s="545"/>
      <c r="F26" s="545"/>
      <c r="G26" s="546"/>
      <c r="H26" s="547"/>
      <c r="I26" s="548"/>
      <c r="J26" s="549"/>
      <c r="K26" s="549"/>
      <c r="L26" s="549"/>
      <c r="M26" s="506"/>
      <c r="N26" s="506"/>
      <c r="O26" s="506"/>
      <c r="P26" s="506"/>
      <c r="Q26" s="506"/>
      <c r="R26" s="506"/>
      <c r="S26" s="506"/>
      <c r="T26" s="506"/>
      <c r="U26" s="549"/>
      <c r="V26" s="549"/>
      <c r="W26" s="549"/>
      <c r="X26" s="549"/>
    </row>
    <row r="27" spans="1:24" s="18" customFormat="1" ht="16.5" customHeight="1">
      <c r="A27" s="63"/>
      <c r="B27" s="1638" t="s">
        <v>792</v>
      </c>
      <c r="C27" s="1674"/>
      <c r="D27" s="1674"/>
      <c r="E27" s="1674"/>
      <c r="F27" s="1674"/>
      <c r="G27" s="1674"/>
      <c r="H27" s="1674"/>
      <c r="I27" s="1674"/>
      <c r="J27" s="502"/>
      <c r="K27" s="502"/>
      <c r="L27" s="502"/>
      <c r="M27" s="503"/>
      <c r="N27" s="502"/>
      <c r="O27" s="502"/>
      <c r="P27" s="502"/>
      <c r="Q27" s="504"/>
      <c r="R27" s="502"/>
      <c r="S27" s="502"/>
      <c r="T27" s="502"/>
      <c r="U27" s="503"/>
      <c r="V27" s="503"/>
      <c r="W27" s="503"/>
      <c r="X27" s="503"/>
    </row>
    <row r="28" spans="2:24" s="25" customFormat="1" ht="16.5" customHeight="1">
      <c r="B28" s="540"/>
      <c r="C28" s="1166"/>
      <c r="D28" s="541"/>
      <c r="E28" s="541"/>
      <c r="F28" s="541"/>
      <c r="G28" s="541"/>
      <c r="H28" s="541"/>
      <c r="I28" s="541"/>
      <c r="J28" s="492"/>
      <c r="K28" s="492"/>
      <c r="L28" s="492"/>
      <c r="M28" s="384"/>
      <c r="N28" s="492"/>
      <c r="O28" s="492"/>
      <c r="P28" s="492"/>
      <c r="Q28" s="498"/>
      <c r="R28" s="492"/>
      <c r="S28" s="492"/>
      <c r="T28" s="492"/>
      <c r="U28" s="384"/>
      <c r="V28" s="384"/>
      <c r="W28" s="384"/>
      <c r="X28" s="384"/>
    </row>
    <row r="29" spans="1:24" s="450" customFormat="1" ht="16.5" customHeight="1">
      <c r="A29" s="443"/>
      <c r="B29" s="443"/>
      <c r="C29" s="1158">
        <v>7</v>
      </c>
      <c r="D29" s="445" t="s">
        <v>103</v>
      </c>
      <c r="E29" s="493" t="s">
        <v>483</v>
      </c>
      <c r="F29" s="494" t="s">
        <v>328</v>
      </c>
      <c r="G29" s="457" t="s">
        <v>480</v>
      </c>
      <c r="H29" s="446">
        <v>120</v>
      </c>
      <c r="I29" s="454">
        <v>0.6458333333333334</v>
      </c>
      <c r="J29" s="451"/>
      <c r="K29" s="451"/>
      <c r="L29" s="451"/>
      <c r="M29" s="495"/>
      <c r="N29" s="451"/>
      <c r="O29" s="451"/>
      <c r="P29" s="451"/>
      <c r="Q29" s="496"/>
      <c r="R29" s="451"/>
      <c r="S29" s="451"/>
      <c r="T29" s="451"/>
      <c r="U29" s="456"/>
      <c r="V29" s="456"/>
      <c r="W29" s="456"/>
      <c r="X29" s="456"/>
    </row>
    <row r="30" spans="1:24" s="368" customFormat="1" ht="16.5" customHeight="1">
      <c r="A30" s="371"/>
      <c r="B30" s="371"/>
      <c r="C30" s="1164"/>
      <c r="D30" s="372"/>
      <c r="E30" s="489" t="s">
        <v>788</v>
      </c>
      <c r="F30" s="490" t="s">
        <v>328</v>
      </c>
      <c r="G30" s="373"/>
      <c r="H30" s="374">
        <v>90</v>
      </c>
      <c r="I30" s="375">
        <f>I29+TIME(0,H29,0)</f>
        <v>0.7291666666666667</v>
      </c>
      <c r="J30" s="369"/>
      <c r="K30" s="369"/>
      <c r="L30" s="369"/>
      <c r="M30" s="498"/>
      <c r="N30" s="369"/>
      <c r="O30" s="369"/>
      <c r="P30" s="369"/>
      <c r="Q30" s="369"/>
      <c r="R30" s="369"/>
      <c r="S30" s="369"/>
      <c r="T30" s="369"/>
      <c r="U30" s="384"/>
      <c r="V30" s="384"/>
      <c r="W30" s="384"/>
      <c r="X30" s="384"/>
    </row>
    <row r="31" spans="1:24" s="450" customFormat="1" ht="16.5" customHeight="1">
      <c r="A31" s="443"/>
      <c r="B31" s="443"/>
      <c r="C31" s="1158">
        <v>8</v>
      </c>
      <c r="D31" s="445" t="s">
        <v>103</v>
      </c>
      <c r="E31" s="493" t="s">
        <v>483</v>
      </c>
      <c r="F31" s="494" t="s">
        <v>328</v>
      </c>
      <c r="G31" s="457" t="s">
        <v>480</v>
      </c>
      <c r="H31" s="446">
        <v>150</v>
      </c>
      <c r="I31" s="454">
        <f>I30+TIME(0,H30,0)</f>
        <v>0.7916666666666667</v>
      </c>
      <c r="J31" s="451"/>
      <c r="K31" s="451"/>
      <c r="L31" s="451"/>
      <c r="M31" s="495"/>
      <c r="N31" s="451"/>
      <c r="O31" s="451"/>
      <c r="P31" s="451"/>
      <c r="Q31" s="451"/>
      <c r="R31" s="451"/>
      <c r="S31" s="451"/>
      <c r="T31" s="451"/>
      <c r="U31" s="456"/>
      <c r="V31" s="456"/>
      <c r="W31" s="456"/>
      <c r="X31" s="456"/>
    </row>
    <row r="32" spans="1:24" s="368" customFormat="1" ht="16.5" customHeight="1">
      <c r="A32" s="371"/>
      <c r="B32" s="371"/>
      <c r="C32" s="1164"/>
      <c r="D32" s="372"/>
      <c r="E32" s="489" t="s">
        <v>484</v>
      </c>
      <c r="F32" s="490"/>
      <c r="G32" s="373"/>
      <c r="H32" s="374"/>
      <c r="I32" s="375">
        <f>I31+TIME(0,H31,0)</f>
        <v>0.8958333333333334</v>
      </c>
      <c r="J32" s="369"/>
      <c r="K32" s="369"/>
      <c r="L32" s="369"/>
      <c r="M32" s="498"/>
      <c r="N32" s="369"/>
      <c r="O32" s="369"/>
      <c r="P32" s="369"/>
      <c r="Q32" s="369"/>
      <c r="R32" s="369"/>
      <c r="S32" s="369"/>
      <c r="T32" s="369"/>
      <c r="U32" s="384"/>
      <c r="V32" s="384"/>
      <c r="W32" s="384"/>
      <c r="X32" s="384"/>
    </row>
    <row r="33" spans="1:24" s="450" customFormat="1" ht="16.5" customHeight="1">
      <c r="A33" s="443"/>
      <c r="B33" s="443"/>
      <c r="C33" s="1158"/>
      <c r="D33" s="445"/>
      <c r="E33" s="493"/>
      <c r="F33" s="493"/>
      <c r="G33" s="457"/>
      <c r="H33" s="446"/>
      <c r="I33" s="454"/>
      <c r="J33" s="451"/>
      <c r="K33" s="451"/>
      <c r="L33" s="451"/>
      <c r="M33" s="455"/>
      <c r="N33" s="455"/>
      <c r="O33" s="455"/>
      <c r="P33" s="455"/>
      <c r="Q33" s="481"/>
      <c r="R33" s="451"/>
      <c r="S33" s="451"/>
      <c r="T33" s="451"/>
      <c r="U33" s="456"/>
      <c r="V33" s="456"/>
      <c r="W33" s="456"/>
      <c r="X33" s="456"/>
    </row>
    <row r="34" spans="1:24" s="542" customFormat="1" ht="16.5" customHeight="1">
      <c r="A34" s="543"/>
      <c r="B34" s="543"/>
      <c r="C34" s="1165"/>
      <c r="D34" s="544"/>
      <c r="E34" s="550"/>
      <c r="F34" s="550"/>
      <c r="G34" s="546"/>
      <c r="H34" s="547"/>
      <c r="I34" s="548"/>
      <c r="J34" s="505"/>
      <c r="K34" s="505"/>
      <c r="L34" s="505"/>
      <c r="M34" s="506"/>
      <c r="N34" s="506"/>
      <c r="O34" s="506"/>
      <c r="P34" s="506"/>
      <c r="Q34" s="507"/>
      <c r="R34" s="505"/>
      <c r="S34" s="505"/>
      <c r="T34" s="505"/>
      <c r="U34" s="503"/>
      <c r="V34" s="503"/>
      <c r="W34" s="503"/>
      <c r="X34" s="503"/>
    </row>
    <row r="35" spans="1:24" s="18" customFormat="1" ht="16.5" customHeight="1">
      <c r="A35" s="63"/>
      <c r="B35" s="1638" t="s">
        <v>793</v>
      </c>
      <c r="C35" s="1674"/>
      <c r="D35" s="1674"/>
      <c r="E35" s="1674"/>
      <c r="F35" s="1674"/>
      <c r="G35" s="1674"/>
      <c r="H35" s="1674"/>
      <c r="I35" s="1674"/>
      <c r="J35" s="505"/>
      <c r="K35" s="505"/>
      <c r="L35" s="505"/>
      <c r="M35" s="506"/>
      <c r="N35" s="506"/>
      <c r="O35" s="506"/>
      <c r="P35" s="506"/>
      <c r="Q35" s="507"/>
      <c r="R35" s="505"/>
      <c r="S35" s="505"/>
      <c r="T35" s="505"/>
      <c r="U35" s="503"/>
      <c r="V35" s="503"/>
      <c r="W35" s="503"/>
      <c r="X35" s="503"/>
    </row>
    <row r="36" spans="2:24" s="25" customFormat="1" ht="16.5" customHeight="1">
      <c r="B36" s="540"/>
      <c r="C36" s="1166"/>
      <c r="D36" s="541"/>
      <c r="E36" s="541"/>
      <c r="F36" s="541"/>
      <c r="G36" s="541"/>
      <c r="H36" s="541"/>
      <c r="I36" s="541"/>
      <c r="J36" s="369"/>
      <c r="K36" s="369"/>
      <c r="L36" s="369"/>
      <c r="M36" s="383"/>
      <c r="N36" s="383"/>
      <c r="O36" s="383"/>
      <c r="P36" s="383"/>
      <c r="Q36" s="363"/>
      <c r="R36" s="369"/>
      <c r="S36" s="369"/>
      <c r="T36" s="369"/>
      <c r="U36" s="384"/>
      <c r="V36" s="384"/>
      <c r="W36" s="384"/>
      <c r="X36" s="384"/>
    </row>
    <row r="37" spans="1:24" s="450" customFormat="1" ht="16.5" customHeight="1">
      <c r="A37" s="443"/>
      <c r="B37" s="443"/>
      <c r="C37" s="1158">
        <v>9</v>
      </c>
      <c r="D37" s="445" t="s">
        <v>103</v>
      </c>
      <c r="E37" s="493" t="s">
        <v>483</v>
      </c>
      <c r="F37" s="494" t="s">
        <v>328</v>
      </c>
      <c r="G37" s="457" t="s">
        <v>480</v>
      </c>
      <c r="H37" s="446">
        <v>60</v>
      </c>
      <c r="I37" s="454">
        <v>0.6458333333333334</v>
      </c>
      <c r="J37" s="486"/>
      <c r="K37" s="486"/>
      <c r="L37" s="486"/>
      <c r="M37" s="455"/>
      <c r="N37" s="455"/>
      <c r="O37" s="455"/>
      <c r="P37" s="455"/>
      <c r="Q37" s="455"/>
      <c r="R37" s="455"/>
      <c r="S37" s="455"/>
      <c r="T37" s="455"/>
      <c r="U37" s="456"/>
      <c r="V37" s="456"/>
      <c r="W37" s="456"/>
      <c r="X37" s="456"/>
    </row>
    <row r="38" spans="1:24" s="368" customFormat="1" ht="16.5" customHeight="1">
      <c r="A38" s="371"/>
      <c r="B38" s="371"/>
      <c r="C38" s="1164">
        <v>10</v>
      </c>
      <c r="D38" s="372" t="s">
        <v>103</v>
      </c>
      <c r="E38" s="489" t="s">
        <v>489</v>
      </c>
      <c r="F38" s="490" t="s">
        <v>328</v>
      </c>
      <c r="G38" s="373" t="s">
        <v>480</v>
      </c>
      <c r="H38" s="374">
        <v>60</v>
      </c>
      <c r="I38" s="375">
        <f>I37+TIME(0,H37,0)</f>
        <v>0.6875</v>
      </c>
      <c r="J38" s="491"/>
      <c r="K38" s="491"/>
      <c r="L38" s="491"/>
      <c r="M38" s="383"/>
      <c r="N38" s="383"/>
      <c r="O38" s="383"/>
      <c r="P38" s="383"/>
      <c r="Q38" s="383"/>
      <c r="R38" s="383"/>
      <c r="S38" s="383"/>
      <c r="T38" s="383"/>
      <c r="U38" s="384"/>
      <c r="V38" s="384"/>
      <c r="W38" s="384"/>
      <c r="X38" s="384"/>
    </row>
    <row r="39" spans="1:24" s="450" customFormat="1" ht="16.5" customHeight="1">
      <c r="A39" s="443"/>
      <c r="B39" s="443"/>
      <c r="C39" s="1158">
        <v>11</v>
      </c>
      <c r="D39" s="445" t="s">
        <v>363</v>
      </c>
      <c r="E39" s="493" t="s">
        <v>490</v>
      </c>
      <c r="F39" s="494"/>
      <c r="G39" s="457"/>
      <c r="H39" s="446"/>
      <c r="I39" s="454">
        <f>I38+TIME(0,H38,0)</f>
        <v>0.7291666666666666</v>
      </c>
      <c r="J39" s="451"/>
      <c r="K39" s="451"/>
      <c r="L39" s="451"/>
      <c r="M39" s="495"/>
      <c r="N39" s="451"/>
      <c r="O39" s="451"/>
      <c r="P39" s="451"/>
      <c r="Q39" s="496"/>
      <c r="R39" s="451"/>
      <c r="S39" s="451"/>
      <c r="T39" s="451"/>
      <c r="U39" s="456"/>
      <c r="V39" s="456"/>
      <c r="W39" s="456"/>
      <c r="X39" s="456"/>
    </row>
    <row r="40" spans="1:24" s="368" customFormat="1" ht="16.5" customHeight="1">
      <c r="A40" s="371"/>
      <c r="B40" s="371"/>
      <c r="C40" s="1164"/>
      <c r="D40" s="372"/>
      <c r="E40" s="489"/>
      <c r="F40" s="490"/>
      <c r="G40" s="373"/>
      <c r="H40" s="374"/>
      <c r="I40" s="375"/>
      <c r="J40" s="369"/>
      <c r="K40" s="369"/>
      <c r="L40" s="369"/>
      <c r="M40" s="498"/>
      <c r="N40" s="369"/>
      <c r="O40" s="369"/>
      <c r="P40" s="369"/>
      <c r="Q40" s="499"/>
      <c r="R40" s="369"/>
      <c r="S40" s="369"/>
      <c r="T40" s="369"/>
      <c r="U40" s="384"/>
      <c r="V40" s="384"/>
      <c r="W40" s="384"/>
      <c r="X40" s="384"/>
    </row>
    <row r="41" spans="1:9" s="447" customFormat="1" ht="16.5" customHeight="1">
      <c r="A41" s="443"/>
      <c r="B41" s="443"/>
      <c r="C41" s="1158"/>
      <c r="D41" s="445"/>
      <c r="E41" s="445" t="s">
        <v>491</v>
      </c>
      <c r="F41" s="445"/>
      <c r="G41" s="457"/>
      <c r="H41" s="446"/>
      <c r="I41" s="561"/>
    </row>
    <row r="42" spans="1:20" s="354" customFormat="1" ht="16.5" customHeight="1">
      <c r="A42" s="371"/>
      <c r="B42" s="371"/>
      <c r="C42" s="1164"/>
      <c r="D42" s="372"/>
      <c r="E42" s="376" t="s">
        <v>187</v>
      </c>
      <c r="F42" s="376"/>
      <c r="G42" s="373"/>
      <c r="H42" s="374"/>
      <c r="I42" s="511"/>
      <c r="M42" s="355"/>
      <c r="N42" s="355"/>
      <c r="O42" s="355"/>
      <c r="P42" s="355"/>
      <c r="Q42" s="355"/>
      <c r="R42" s="355"/>
      <c r="S42" s="355"/>
      <c r="T42" s="355"/>
    </row>
    <row r="43" spans="1:20" s="447" customFormat="1" ht="16.5" customHeight="1">
      <c r="A43" s="443"/>
      <c r="B43" s="443"/>
      <c r="C43" s="1158" t="s">
        <v>323</v>
      </c>
      <c r="D43" s="445" t="s">
        <v>323</v>
      </c>
      <c r="E43" s="485" t="s">
        <v>426</v>
      </c>
      <c r="F43" s="485"/>
      <c r="G43" s="457"/>
      <c r="H43" s="446"/>
      <c r="I43" s="561" t="s">
        <v>323</v>
      </c>
      <c r="M43" s="448"/>
      <c r="N43" s="448"/>
      <c r="O43" s="448"/>
      <c r="P43" s="448"/>
      <c r="Q43" s="448"/>
      <c r="R43" s="448"/>
      <c r="S43" s="448"/>
      <c r="T43" s="448"/>
    </row>
    <row r="44" spans="1:20" s="354" customFormat="1" ht="16.5" customHeight="1">
      <c r="A44" s="371"/>
      <c r="B44" s="371"/>
      <c r="C44" s="1164"/>
      <c r="D44" s="488"/>
      <c r="E44" s="488" t="s">
        <v>186</v>
      </c>
      <c r="F44" s="488"/>
      <c r="G44" s="560"/>
      <c r="H44" s="488"/>
      <c r="I44" s="509"/>
      <c r="M44" s="355"/>
      <c r="N44" s="355"/>
      <c r="O44" s="355"/>
      <c r="P44" s="355"/>
      <c r="Q44" s="355"/>
      <c r="R44" s="355"/>
      <c r="S44" s="355"/>
      <c r="T44" s="355"/>
    </row>
    <row r="45" spans="1:20" s="447" customFormat="1" ht="16.5" customHeight="1">
      <c r="A45" s="458"/>
      <c r="B45" s="458"/>
      <c r="C45" s="1167"/>
      <c r="D45" s="458"/>
      <c r="E45" s="458"/>
      <c r="F45" s="458"/>
      <c r="G45" s="458"/>
      <c r="H45" s="458"/>
      <c r="I45" s="562"/>
      <c r="M45" s="448"/>
      <c r="N45" s="448"/>
      <c r="O45" s="448"/>
      <c r="P45" s="448"/>
      <c r="Q45" s="448"/>
      <c r="R45" s="448"/>
      <c r="S45" s="448"/>
      <c r="T45" s="448"/>
    </row>
    <row r="46" spans="1:20" s="318" customFormat="1" ht="16.5" customHeight="1">
      <c r="A46" s="59"/>
      <c r="B46" s="59"/>
      <c r="C46" s="1168"/>
      <c r="D46" s="59"/>
      <c r="E46" s="59"/>
      <c r="F46" s="59"/>
      <c r="G46" s="59"/>
      <c r="H46" s="59"/>
      <c r="I46" s="512"/>
      <c r="M46" s="319"/>
      <c r="N46" s="319"/>
      <c r="O46" s="319"/>
      <c r="P46" s="319"/>
      <c r="Q46" s="319"/>
      <c r="R46" s="319"/>
      <c r="S46" s="319"/>
      <c r="T46" s="319"/>
    </row>
    <row r="47" spans="1:20" s="318" customFormat="1" ht="16.5" customHeight="1">
      <c r="A47" s="59"/>
      <c r="B47" s="59"/>
      <c r="C47" s="1169"/>
      <c r="D47" s="316"/>
      <c r="E47" s="316"/>
      <c r="F47" s="316"/>
      <c r="G47" s="316"/>
      <c r="H47" s="316"/>
      <c r="I47" s="513"/>
      <c r="M47" s="319"/>
      <c r="N47" s="319"/>
      <c r="O47" s="319"/>
      <c r="P47" s="319"/>
      <c r="Q47" s="319"/>
      <c r="R47" s="319"/>
      <c r="S47" s="319"/>
      <c r="T47" s="319"/>
    </row>
    <row r="48" spans="1:20" s="318" customFormat="1" ht="16.5" customHeight="1">
      <c r="A48" s="59"/>
      <c r="B48" s="59"/>
      <c r="C48" s="1169"/>
      <c r="D48" s="59"/>
      <c r="E48" s="59"/>
      <c r="F48" s="59"/>
      <c r="G48" s="59"/>
      <c r="H48" s="59"/>
      <c r="I48" s="512"/>
      <c r="M48" s="319"/>
      <c r="N48" s="319"/>
      <c r="O48" s="319"/>
      <c r="P48" s="319"/>
      <c r="Q48" s="319"/>
      <c r="R48" s="319"/>
      <c r="S48" s="319"/>
      <c r="T48" s="319"/>
    </row>
    <row r="49" spans="1:9" s="318" customFormat="1" ht="16.5" customHeight="1">
      <c r="A49" s="59"/>
      <c r="B49" s="59"/>
      <c r="C49" s="1170"/>
      <c r="D49" s="477"/>
      <c r="E49" s="477"/>
      <c r="F49" s="477"/>
      <c r="G49" s="477"/>
      <c r="H49" s="477"/>
      <c r="I49" s="514"/>
    </row>
    <row r="50" spans="1:9" s="318" customFormat="1" ht="16.5" customHeight="1">
      <c r="A50" s="321"/>
      <c r="B50" s="321"/>
      <c r="C50" s="1171"/>
      <c r="D50" s="1686"/>
      <c r="E50" s="1686"/>
      <c r="F50" s="1686"/>
      <c r="G50" s="1686"/>
      <c r="H50" s="1686"/>
      <c r="I50" s="515"/>
    </row>
    <row r="51" spans="1:9" s="318" customFormat="1" ht="16.5" customHeight="1">
      <c r="A51" s="321"/>
      <c r="B51" s="321"/>
      <c r="C51" s="1697"/>
      <c r="D51" s="1699"/>
      <c r="E51" s="1699"/>
      <c r="F51" s="1699"/>
      <c r="G51" s="1699"/>
      <c r="H51" s="1699"/>
      <c r="I51" s="515"/>
    </row>
    <row r="52" spans="1:9" s="318" customFormat="1" ht="16.5" customHeight="1">
      <c r="A52" s="321"/>
      <c r="B52" s="321"/>
      <c r="C52" s="1698"/>
      <c r="D52" s="1699"/>
      <c r="E52" s="1699"/>
      <c r="F52" s="1699"/>
      <c r="G52" s="1699"/>
      <c r="H52" s="1699"/>
      <c r="I52" s="515"/>
    </row>
    <row r="53" spans="1:9" s="318" customFormat="1" ht="16.5" customHeight="1">
      <c r="A53" s="321"/>
      <c r="B53" s="321"/>
      <c r="C53" s="1698"/>
      <c r="D53" s="1700"/>
      <c r="E53" s="1700"/>
      <c r="F53" s="1700"/>
      <c r="G53" s="1700"/>
      <c r="H53" s="1700"/>
      <c r="I53" s="1692"/>
    </row>
    <row r="54" spans="1:9" s="318" customFormat="1" ht="16.5" customHeight="1">
      <c r="A54" s="321"/>
      <c r="B54" s="321"/>
      <c r="C54" s="1698"/>
      <c r="D54" s="1700"/>
      <c r="E54" s="1700"/>
      <c r="F54" s="1700"/>
      <c r="G54" s="1700"/>
      <c r="H54" s="1700"/>
      <c r="I54" s="1692"/>
    </row>
    <row r="55" spans="3:24" ht="16.5" customHeight="1">
      <c r="C55" s="1698"/>
      <c r="D55" s="1700"/>
      <c r="E55" s="1700"/>
      <c r="F55" s="1700"/>
      <c r="G55" s="1700"/>
      <c r="H55" s="1700"/>
      <c r="I55" s="1692"/>
      <c r="J55" s="318"/>
      <c r="K55" s="318"/>
      <c r="L55" s="318"/>
      <c r="M55" s="318"/>
      <c r="N55" s="318"/>
      <c r="O55" s="318"/>
      <c r="P55" s="318"/>
      <c r="Q55" s="318"/>
      <c r="R55" s="318"/>
      <c r="S55" s="318"/>
      <c r="T55" s="318"/>
      <c r="U55" s="318"/>
      <c r="V55" s="318"/>
      <c r="W55" s="318"/>
      <c r="X55" s="318"/>
    </row>
    <row r="56" spans="3:24" ht="16.5" customHeight="1">
      <c r="C56" s="1698"/>
      <c r="D56" s="1700"/>
      <c r="E56" s="1700"/>
      <c r="F56" s="1700"/>
      <c r="G56" s="1700"/>
      <c r="H56" s="1700"/>
      <c r="I56" s="1692"/>
      <c r="J56" s="318"/>
      <c r="K56" s="318"/>
      <c r="L56" s="318"/>
      <c r="M56" s="318"/>
      <c r="N56" s="318"/>
      <c r="O56" s="318"/>
      <c r="P56" s="318"/>
      <c r="Q56" s="318"/>
      <c r="R56" s="318"/>
      <c r="S56" s="318"/>
      <c r="T56" s="318"/>
      <c r="U56" s="318"/>
      <c r="V56" s="318"/>
      <c r="W56" s="318"/>
      <c r="X56" s="318"/>
    </row>
    <row r="57" spans="3:21" ht="16.5" customHeight="1">
      <c r="C57" s="1698"/>
      <c r="D57" s="1686"/>
      <c r="E57" s="1686"/>
      <c r="F57" s="1686"/>
      <c r="G57" s="1686"/>
      <c r="H57" s="1686"/>
      <c r="I57" s="515"/>
      <c r="J57" s="318"/>
      <c r="K57" s="318"/>
      <c r="L57" s="318"/>
      <c r="M57" s="318"/>
      <c r="N57" s="318"/>
      <c r="O57" s="318"/>
      <c r="P57" s="318"/>
      <c r="Q57" s="318"/>
      <c r="R57" s="318"/>
      <c r="S57" s="318"/>
      <c r="T57" s="318"/>
      <c r="U57" s="318"/>
    </row>
    <row r="58" spans="3:9" ht="16.5" customHeight="1">
      <c r="C58" s="1698"/>
      <c r="D58" s="1694"/>
      <c r="E58" s="1694"/>
      <c r="F58" s="1694"/>
      <c r="G58" s="1694"/>
      <c r="H58" s="1694"/>
      <c r="I58" s="1692"/>
    </row>
    <row r="59" spans="3:9" ht="16.5" customHeight="1">
      <c r="C59" s="1698"/>
      <c r="D59" s="1694"/>
      <c r="E59" s="1694"/>
      <c r="F59" s="1694"/>
      <c r="G59" s="1694"/>
      <c r="H59" s="1694"/>
      <c r="I59" s="1692"/>
    </row>
    <row r="60" spans="3:9" ht="16.5" customHeight="1">
      <c r="C60" s="1698"/>
      <c r="D60" s="1694"/>
      <c r="E60" s="1694"/>
      <c r="F60" s="1694"/>
      <c r="G60" s="1694"/>
      <c r="H60" s="1694"/>
      <c r="I60" s="1692"/>
    </row>
    <row r="61" spans="3:9" ht="16.5" customHeight="1">
      <c r="C61" s="1698"/>
      <c r="D61" s="1686"/>
      <c r="E61" s="1686"/>
      <c r="F61" s="1686"/>
      <c r="G61" s="1686"/>
      <c r="H61" s="1686"/>
      <c r="I61" s="515"/>
    </row>
    <row r="62" spans="3:9" ht="16.5" customHeight="1">
      <c r="C62" s="1690"/>
      <c r="D62" s="1691"/>
      <c r="E62" s="1691"/>
      <c r="F62" s="1691"/>
      <c r="G62" s="1691"/>
      <c r="H62" s="1691"/>
      <c r="I62" s="1692"/>
    </row>
    <row r="63" spans="3:9" ht="16.5" customHeight="1">
      <c r="C63" s="1690"/>
      <c r="D63" s="1691"/>
      <c r="E63" s="1691"/>
      <c r="F63" s="1691"/>
      <c r="G63" s="1691"/>
      <c r="H63" s="1691"/>
      <c r="I63" s="1692"/>
    </row>
    <row r="64" spans="3:9" ht="16.5" customHeight="1">
      <c r="C64" s="1690"/>
      <c r="D64" s="1693"/>
      <c r="E64" s="1693"/>
      <c r="F64" s="1693"/>
      <c r="G64" s="1693"/>
      <c r="H64" s="1693"/>
      <c r="I64" s="1692"/>
    </row>
    <row r="65" spans="3:9" ht="16.5" customHeight="1">
      <c r="C65" s="1690"/>
      <c r="D65" s="1693"/>
      <c r="E65" s="1693"/>
      <c r="F65" s="1693"/>
      <c r="G65" s="1693"/>
      <c r="H65" s="1693"/>
      <c r="I65" s="1692"/>
    </row>
    <row r="66" spans="3:9" ht="16.5" customHeight="1">
      <c r="C66" s="1690"/>
      <c r="D66" s="1686"/>
      <c r="E66" s="1686"/>
      <c r="F66" s="1686"/>
      <c r="G66" s="1686"/>
      <c r="H66" s="1686"/>
      <c r="I66" s="515"/>
    </row>
    <row r="67" spans="3:9" ht="16.5" customHeight="1">
      <c r="C67" s="1690"/>
      <c r="D67" s="1694"/>
      <c r="E67" s="1695"/>
      <c r="F67" s="317"/>
      <c r="G67" s="1695"/>
      <c r="H67" s="1695"/>
      <c r="I67" s="1692"/>
    </row>
    <row r="68" spans="3:9" ht="15.75">
      <c r="C68" s="1690"/>
      <c r="D68" s="1694"/>
      <c r="E68" s="1696"/>
      <c r="F68" s="322"/>
      <c r="G68" s="1696"/>
      <c r="H68" s="1696"/>
      <c r="I68" s="1692"/>
    </row>
    <row r="69" spans="3:9" ht="15.75">
      <c r="C69" s="1685"/>
      <c r="D69" s="1694"/>
      <c r="E69" s="1696"/>
      <c r="F69" s="322"/>
      <c r="G69" s="1696"/>
      <c r="H69" s="1696"/>
      <c r="I69" s="1692"/>
    </row>
    <row r="70" spans="3:9" ht="15.75">
      <c r="C70" s="1685"/>
      <c r="D70" s="1694"/>
      <c r="E70" s="1696"/>
      <c r="F70" s="322"/>
      <c r="G70" s="1696"/>
      <c r="H70" s="1696"/>
      <c r="I70" s="1692"/>
    </row>
    <row r="71" spans="3:9" ht="23.25">
      <c r="C71" s="1171"/>
      <c r="D71" s="1686"/>
      <c r="E71" s="1686"/>
      <c r="F71" s="1686"/>
      <c r="G71" s="1686"/>
      <c r="H71" s="1686"/>
      <c r="I71" s="515"/>
    </row>
    <row r="72" spans="3:9" ht="15.75">
      <c r="C72" s="1687"/>
      <c r="D72" s="1688"/>
      <c r="E72" s="322"/>
      <c r="F72" s="322"/>
      <c r="G72" s="322"/>
      <c r="H72" s="322"/>
      <c r="I72" s="1683"/>
    </row>
    <row r="73" spans="3:9" ht="15.75">
      <c r="C73" s="1687"/>
      <c r="D73" s="1689"/>
      <c r="E73" s="322"/>
      <c r="F73" s="322"/>
      <c r="G73" s="322"/>
      <c r="H73" s="322"/>
      <c r="I73" s="1684"/>
    </row>
    <row r="74" spans="3:9" ht="15.75">
      <c r="C74" s="1687"/>
      <c r="D74" s="1689"/>
      <c r="E74" s="322"/>
      <c r="F74" s="322"/>
      <c r="G74" s="322"/>
      <c r="H74" s="322"/>
      <c r="I74" s="1684"/>
    </row>
    <row r="75" spans="3:9" ht="15.75">
      <c r="C75" s="1687"/>
      <c r="D75" s="1689"/>
      <c r="E75" s="322"/>
      <c r="F75" s="322"/>
      <c r="G75" s="322"/>
      <c r="H75" s="322"/>
      <c r="I75" s="1684"/>
    </row>
    <row r="76" spans="3:9" ht="15.75">
      <c r="C76" s="1687"/>
      <c r="D76" s="1689"/>
      <c r="E76" s="322"/>
      <c r="F76" s="322"/>
      <c r="G76" s="322"/>
      <c r="H76" s="322"/>
      <c r="I76" s="1684"/>
    </row>
    <row r="77" spans="3:9" ht="15.75">
      <c r="C77" s="1687"/>
      <c r="D77" s="1689"/>
      <c r="E77" s="322"/>
      <c r="F77" s="322"/>
      <c r="G77" s="322"/>
      <c r="H77" s="322"/>
      <c r="I77" s="1684"/>
    </row>
    <row r="78" spans="1:9" ht="23.25">
      <c r="A78" s="318"/>
      <c r="B78" s="318"/>
      <c r="C78" s="1171"/>
      <c r="D78" s="317"/>
      <c r="E78" s="317"/>
      <c r="F78" s="317"/>
      <c r="G78" s="317"/>
      <c r="H78" s="317"/>
      <c r="I78" s="516"/>
    </row>
    <row r="79" spans="1:9" ht="23.25">
      <c r="A79" s="318"/>
      <c r="B79" s="318"/>
      <c r="C79" s="1171"/>
      <c r="D79" s="317"/>
      <c r="E79" s="317"/>
      <c r="F79" s="317"/>
      <c r="G79" s="317"/>
      <c r="H79" s="317"/>
      <c r="I79" s="516"/>
    </row>
    <row r="80" spans="1:9" ht="18">
      <c r="A80" s="318"/>
      <c r="B80" s="318"/>
      <c r="C80" s="1682"/>
      <c r="D80" s="1682"/>
      <c r="E80" s="473"/>
      <c r="F80" s="473"/>
      <c r="G80" s="473"/>
      <c r="H80" s="473"/>
      <c r="I80" s="517"/>
    </row>
    <row r="81" spans="1:9" ht="18">
      <c r="A81" s="318"/>
      <c r="B81" s="318"/>
      <c r="C81" s="1682"/>
      <c r="D81" s="1682"/>
      <c r="E81" s="474"/>
      <c r="F81" s="474"/>
      <c r="G81" s="474"/>
      <c r="H81" s="474"/>
      <c r="I81" s="518"/>
    </row>
    <row r="82" spans="1:9" ht="18">
      <c r="A82" s="318"/>
      <c r="B82" s="318"/>
      <c r="C82" s="1682"/>
      <c r="D82" s="1682"/>
      <c r="E82" s="478"/>
      <c r="F82" s="478"/>
      <c r="G82" s="478"/>
      <c r="H82" s="478"/>
      <c r="I82" s="519"/>
    </row>
    <row r="83" spans="1:9" ht="18">
      <c r="A83" s="318"/>
      <c r="B83" s="318"/>
      <c r="C83" s="1682"/>
      <c r="D83" s="1682"/>
      <c r="E83" s="473"/>
      <c r="F83" s="473"/>
      <c r="G83" s="473"/>
      <c r="H83" s="473"/>
      <c r="I83" s="517"/>
    </row>
    <row r="84" spans="1:9" ht="18">
      <c r="A84" s="318"/>
      <c r="B84" s="318"/>
      <c r="C84" s="1682"/>
      <c r="D84" s="1682"/>
      <c r="E84" s="475"/>
      <c r="F84" s="475"/>
      <c r="G84" s="475"/>
      <c r="H84" s="475"/>
      <c r="I84" s="520"/>
    </row>
    <row r="85" spans="1:9" ht="18">
      <c r="A85" s="318"/>
      <c r="B85" s="318"/>
      <c r="C85" s="1682"/>
      <c r="D85" s="1682"/>
      <c r="E85" s="475"/>
      <c r="F85" s="475"/>
      <c r="G85" s="476"/>
      <c r="H85" s="476"/>
      <c r="I85" s="521"/>
    </row>
    <row r="86" spans="1:9" ht="18">
      <c r="A86" s="318"/>
      <c r="B86" s="318"/>
      <c r="C86" s="1682"/>
      <c r="D86" s="1682"/>
      <c r="E86" s="320"/>
      <c r="F86" s="320"/>
      <c r="G86" s="320"/>
      <c r="H86" s="320"/>
      <c r="I86" s="522"/>
    </row>
    <row r="87" spans="1:9" ht="18">
      <c r="A87" s="318"/>
      <c r="B87" s="318"/>
      <c r="C87" s="1681"/>
      <c r="D87" s="1681"/>
      <c r="E87" s="320"/>
      <c r="F87" s="320"/>
      <c r="G87" s="320"/>
      <c r="H87" s="320"/>
      <c r="I87" s="522"/>
    </row>
    <row r="88" spans="1:9" ht="18">
      <c r="A88" s="318"/>
      <c r="B88" s="318"/>
      <c r="C88" s="1172"/>
      <c r="D88" s="323"/>
      <c r="E88" s="320"/>
      <c r="F88" s="320"/>
      <c r="G88" s="320"/>
      <c r="H88" s="320"/>
      <c r="I88" s="522"/>
    </row>
    <row r="89" spans="1:9" ht="18">
      <c r="A89" s="318"/>
      <c r="B89" s="318"/>
      <c r="C89" s="1173"/>
      <c r="D89" s="318"/>
      <c r="E89" s="318"/>
      <c r="F89" s="318"/>
      <c r="G89" s="318"/>
      <c r="H89" s="318"/>
      <c r="I89" s="523"/>
    </row>
    <row r="90" spans="1:9" ht="18">
      <c r="A90" s="318"/>
      <c r="B90" s="318"/>
      <c r="C90" s="1173"/>
      <c r="D90" s="318"/>
      <c r="E90" s="318"/>
      <c r="F90" s="318"/>
      <c r="G90" s="318"/>
      <c r="H90" s="318"/>
      <c r="I90" s="523"/>
    </row>
    <row r="91" spans="1:9" ht="18">
      <c r="A91" s="318"/>
      <c r="B91" s="318"/>
      <c r="C91" s="1173"/>
      <c r="D91" s="318"/>
      <c r="E91" s="318"/>
      <c r="F91" s="318"/>
      <c r="G91" s="318"/>
      <c r="H91" s="318"/>
      <c r="I91" s="523"/>
    </row>
    <row r="92" spans="1:9" ht="18">
      <c r="A92" s="318"/>
      <c r="B92" s="318"/>
      <c r="C92" s="1173"/>
      <c r="D92" s="318"/>
      <c r="E92" s="318"/>
      <c r="F92" s="318"/>
      <c r="G92" s="318"/>
      <c r="H92" s="318"/>
      <c r="I92" s="523"/>
    </row>
    <row r="93" spans="1:9" ht="18">
      <c r="A93" s="318"/>
      <c r="B93" s="318"/>
      <c r="C93" s="1173"/>
      <c r="D93" s="318"/>
      <c r="E93" s="318"/>
      <c r="F93" s="318"/>
      <c r="G93" s="318"/>
      <c r="H93" s="318"/>
      <c r="I93" s="523"/>
    </row>
    <row r="94" spans="1:9" ht="18">
      <c r="A94" s="318"/>
      <c r="B94" s="318"/>
      <c r="C94" s="1173"/>
      <c r="D94" s="318"/>
      <c r="E94" s="318"/>
      <c r="F94" s="318"/>
      <c r="G94" s="318"/>
      <c r="H94" s="318"/>
      <c r="I94" s="523"/>
    </row>
    <row r="95" spans="1:9" ht="18">
      <c r="A95" s="318"/>
      <c r="B95" s="318"/>
      <c r="C95" s="1173"/>
      <c r="D95" s="318"/>
      <c r="E95" s="318"/>
      <c r="F95" s="318"/>
      <c r="G95" s="318"/>
      <c r="H95" s="318"/>
      <c r="I95" s="523"/>
    </row>
    <row r="96" spans="1:9" ht="18">
      <c r="A96" s="318"/>
      <c r="B96" s="318"/>
      <c r="C96" s="1173"/>
      <c r="D96" s="318"/>
      <c r="E96" s="318"/>
      <c r="F96" s="318"/>
      <c r="G96" s="318"/>
      <c r="H96" s="318"/>
      <c r="I96" s="523"/>
    </row>
    <row r="97" spans="1:9" ht="18">
      <c r="A97" s="318"/>
      <c r="B97" s="318"/>
      <c r="C97" s="1173"/>
      <c r="D97" s="318"/>
      <c r="E97" s="318"/>
      <c r="F97" s="318"/>
      <c r="G97" s="318"/>
      <c r="H97" s="318"/>
      <c r="I97" s="523"/>
    </row>
    <row r="98" spans="1:9" ht="18">
      <c r="A98" s="318"/>
      <c r="B98" s="318"/>
      <c r="C98" s="1173"/>
      <c r="D98" s="318"/>
      <c r="E98" s="318"/>
      <c r="F98" s="318"/>
      <c r="G98" s="318"/>
      <c r="H98" s="318"/>
      <c r="I98" s="523"/>
    </row>
    <row r="99" spans="1:9" ht="18">
      <c r="A99" s="318"/>
      <c r="B99" s="318"/>
      <c r="C99" s="1173"/>
      <c r="D99" s="318"/>
      <c r="E99" s="318"/>
      <c r="F99" s="318"/>
      <c r="G99" s="318"/>
      <c r="H99" s="318"/>
      <c r="I99" s="523"/>
    </row>
    <row r="100" spans="1:9" ht="18">
      <c r="A100" s="318"/>
      <c r="B100" s="318"/>
      <c r="C100" s="1173"/>
      <c r="D100" s="318"/>
      <c r="E100" s="318"/>
      <c r="F100" s="318"/>
      <c r="G100" s="318"/>
      <c r="H100" s="318"/>
      <c r="I100" s="523"/>
    </row>
    <row r="101" spans="1:9" ht="18">
      <c r="A101" s="318"/>
      <c r="B101" s="318"/>
      <c r="C101" s="1173"/>
      <c r="D101" s="318"/>
      <c r="E101" s="318"/>
      <c r="F101" s="318"/>
      <c r="G101" s="318"/>
      <c r="H101" s="318"/>
      <c r="I101" s="523"/>
    </row>
    <row r="102" spans="1:9" ht="18">
      <c r="A102" s="318"/>
      <c r="B102" s="318"/>
      <c r="C102" s="1173"/>
      <c r="D102" s="318"/>
      <c r="E102" s="318"/>
      <c r="F102" s="318"/>
      <c r="G102" s="318"/>
      <c r="H102" s="318"/>
      <c r="I102" s="523"/>
    </row>
    <row r="103" spans="1:9" ht="18">
      <c r="A103" s="318"/>
      <c r="B103" s="318"/>
      <c r="C103" s="1173"/>
      <c r="D103" s="318"/>
      <c r="E103" s="318"/>
      <c r="F103" s="318"/>
      <c r="G103" s="318"/>
      <c r="H103" s="318"/>
      <c r="I103" s="523"/>
    </row>
    <row r="104" spans="1:9" ht="18">
      <c r="A104" s="318"/>
      <c r="B104" s="318"/>
      <c r="C104" s="1173"/>
      <c r="D104" s="318"/>
      <c r="E104" s="318"/>
      <c r="F104" s="318"/>
      <c r="G104" s="318"/>
      <c r="H104" s="318"/>
      <c r="I104" s="523"/>
    </row>
    <row r="105" spans="3:9" ht="18">
      <c r="C105" s="1173"/>
      <c r="D105" s="318"/>
      <c r="E105" s="318"/>
      <c r="F105" s="318"/>
      <c r="G105" s="318"/>
      <c r="H105" s="318"/>
      <c r="I105" s="523"/>
    </row>
    <row r="106" spans="3:9" ht="18">
      <c r="C106" s="1173"/>
      <c r="D106" s="318"/>
      <c r="E106" s="318"/>
      <c r="F106" s="318"/>
      <c r="G106" s="318"/>
      <c r="H106" s="318"/>
      <c r="I106" s="523"/>
    </row>
    <row r="107" spans="3:9" ht="18">
      <c r="C107" s="1173"/>
      <c r="D107" s="318"/>
      <c r="E107" s="318"/>
      <c r="F107" s="318"/>
      <c r="G107" s="318"/>
      <c r="H107" s="318"/>
      <c r="I107" s="523"/>
    </row>
    <row r="108" spans="3:6" ht="18">
      <c r="C108" s="1173"/>
      <c r="D108" s="318"/>
      <c r="E108" s="318"/>
      <c r="F108" s="318"/>
    </row>
    <row r="109" spans="3:6" ht="18">
      <c r="C109" s="1173"/>
      <c r="D109" s="318"/>
      <c r="E109" s="318"/>
      <c r="F109" s="318"/>
    </row>
  </sheetData>
  <mergeCells count="38">
    <mergeCell ref="B10:I10"/>
    <mergeCell ref="B27:I27"/>
    <mergeCell ref="B35:I35"/>
    <mergeCell ref="D50:H50"/>
    <mergeCell ref="C51:C61"/>
    <mergeCell ref="D51:H52"/>
    <mergeCell ref="D53:H56"/>
    <mergeCell ref="D61:H61"/>
    <mergeCell ref="I53:I56"/>
    <mergeCell ref="D57:H57"/>
    <mergeCell ref="D58:H60"/>
    <mergeCell ref="I58:I60"/>
    <mergeCell ref="C62:C68"/>
    <mergeCell ref="D62:H63"/>
    <mergeCell ref="I62:I65"/>
    <mergeCell ref="D64:H65"/>
    <mergeCell ref="D66:H66"/>
    <mergeCell ref="D67:D70"/>
    <mergeCell ref="E67:E70"/>
    <mergeCell ref="G67:G70"/>
    <mergeCell ref="H67:H70"/>
    <mergeCell ref="I67:I70"/>
    <mergeCell ref="C81:D81"/>
    <mergeCell ref="C82:D82"/>
    <mergeCell ref="C69:C70"/>
    <mergeCell ref="D71:H71"/>
    <mergeCell ref="C72:C77"/>
    <mergeCell ref="D72:D77"/>
    <mergeCell ref="B3:I3"/>
    <mergeCell ref="B2:I2"/>
    <mergeCell ref="B4:I4"/>
    <mergeCell ref="C87:D87"/>
    <mergeCell ref="C83:D83"/>
    <mergeCell ref="C84:D84"/>
    <mergeCell ref="C85:D85"/>
    <mergeCell ref="C86:D86"/>
    <mergeCell ref="I72:I77"/>
    <mergeCell ref="C80:D80"/>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6.xml><?xml version="1.0" encoding="utf-8"?>
<worksheet xmlns="http://schemas.openxmlformats.org/spreadsheetml/2006/main" xmlns:r="http://schemas.openxmlformats.org/officeDocument/2006/relationships">
  <sheetPr codeName="Sheet21">
    <tabColor indexed="10"/>
    <pageSetUpPr fitToPage="1"/>
  </sheetPr>
  <dimension ref="A1:CS59"/>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142" customWidth="1"/>
    <col min="2" max="2" width="3.7109375" style="142" customWidth="1"/>
    <col min="3" max="3" width="8.57421875" style="757" customWidth="1"/>
    <col min="4" max="4" width="6.28125" style="361" customWidth="1"/>
    <col min="5" max="5" width="88.28125" style="142" customWidth="1"/>
    <col min="6" max="6" width="4.57421875" style="142" customWidth="1"/>
    <col min="7" max="7" width="24.140625" style="142" customWidth="1"/>
    <col min="8" max="8" width="5.00390625" style="142" customWidth="1"/>
    <col min="9" max="9" width="10.8515625" style="453" customWidth="1"/>
    <col min="10" max="24" width="11.7109375" style="142" customWidth="1"/>
    <col min="25" max="16384" width="9.140625" style="142" customWidth="1"/>
  </cols>
  <sheetData>
    <row r="1" s="600" customFormat="1" ht="18" customHeight="1">
      <c r="I1" s="601"/>
    </row>
    <row r="2" spans="2:9" s="602" customFormat="1" ht="18" customHeight="1">
      <c r="B2" s="1650" t="s">
        <v>604</v>
      </c>
      <c r="C2" s="1650"/>
      <c r="D2" s="1650"/>
      <c r="E2" s="1650"/>
      <c r="F2" s="1650"/>
      <c r="G2" s="1650"/>
      <c r="H2" s="1650"/>
      <c r="I2" s="1650"/>
    </row>
    <row r="3" spans="2:9" s="510" customFormat="1" ht="18" customHeight="1">
      <c r="B3" s="1644" t="s">
        <v>830</v>
      </c>
      <c r="C3" s="1644"/>
      <c r="D3" s="1644"/>
      <c r="E3" s="1644"/>
      <c r="F3" s="1644"/>
      <c r="G3" s="1644"/>
      <c r="H3" s="1644"/>
      <c r="I3" s="1644"/>
    </row>
    <row r="4" spans="2:97" s="686" customFormat="1" ht="18" customHeight="1">
      <c r="B4" s="1651" t="s">
        <v>605</v>
      </c>
      <c r="C4" s="1651"/>
      <c r="D4" s="1651"/>
      <c r="E4" s="1651"/>
      <c r="F4" s="1651"/>
      <c r="G4" s="1651"/>
      <c r="H4" s="1651"/>
      <c r="I4" s="1651"/>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c r="BH4" s="657"/>
      <c r="BI4" s="657"/>
      <c r="BJ4" s="657"/>
      <c r="BK4" s="657"/>
      <c r="BL4" s="657"/>
      <c r="BM4" s="657"/>
      <c r="BN4" s="657"/>
      <c r="BO4" s="657"/>
      <c r="BP4" s="657"/>
      <c r="BQ4" s="657"/>
      <c r="BR4" s="657"/>
      <c r="BS4" s="657"/>
      <c r="BT4" s="657"/>
      <c r="BU4" s="657"/>
      <c r="BV4" s="657"/>
      <c r="BW4" s="657"/>
      <c r="BX4" s="657"/>
      <c r="BY4" s="657"/>
      <c r="BZ4" s="657"/>
      <c r="CA4" s="657"/>
      <c r="CB4" s="657"/>
      <c r="CC4" s="657"/>
      <c r="CD4" s="657"/>
      <c r="CE4" s="657"/>
      <c r="CF4" s="657"/>
      <c r="CG4" s="657"/>
      <c r="CH4" s="657"/>
      <c r="CI4" s="657"/>
      <c r="CJ4" s="657"/>
      <c r="CK4" s="657"/>
      <c r="CL4" s="657"/>
      <c r="CM4" s="657"/>
      <c r="CN4" s="657"/>
      <c r="CO4" s="657"/>
      <c r="CP4" s="657"/>
      <c r="CQ4" s="657"/>
      <c r="CR4" s="657"/>
      <c r="CS4" s="657"/>
    </row>
    <row r="5" spans="2:97" s="658" customFormat="1" ht="18" customHeight="1">
      <c r="B5" s="659" t="s">
        <v>328</v>
      </c>
      <c r="C5" s="660" t="s">
        <v>177</v>
      </c>
      <c r="D5" s="660"/>
      <c r="E5" s="660"/>
      <c r="F5" s="660"/>
      <c r="G5" s="660"/>
      <c r="H5" s="660"/>
      <c r="I5" s="660"/>
      <c r="J5" s="660"/>
      <c r="K5" s="660"/>
      <c r="L5" s="754"/>
      <c r="M5" s="755"/>
      <c r="N5" s="755"/>
      <c r="O5" s="755"/>
      <c r="P5" s="755"/>
      <c r="Q5" s="755"/>
      <c r="R5" s="755"/>
      <c r="S5" s="755"/>
      <c r="T5" s="755"/>
      <c r="U5" s="755"/>
      <c r="V5" s="755"/>
      <c r="W5" s="755"/>
      <c r="X5" s="755"/>
      <c r="Y5" s="755"/>
      <c r="Z5" s="755"/>
      <c r="AA5" s="755"/>
      <c r="AB5" s="755"/>
      <c r="AC5" s="755"/>
      <c r="AD5" s="755"/>
      <c r="AE5" s="755"/>
      <c r="AF5" s="755"/>
      <c r="AG5" s="755"/>
      <c r="AH5" s="755"/>
      <c r="AI5" s="755"/>
      <c r="AJ5" s="755"/>
      <c r="AK5" s="755"/>
      <c r="AL5" s="755"/>
      <c r="AM5" s="755"/>
      <c r="AN5" s="755"/>
      <c r="AO5" s="755"/>
      <c r="AP5" s="755"/>
      <c r="AQ5" s="755"/>
      <c r="AR5" s="755"/>
      <c r="AS5" s="755"/>
      <c r="AT5" s="755"/>
      <c r="AU5" s="755"/>
      <c r="AV5" s="755"/>
      <c r="AW5" s="755"/>
      <c r="AX5" s="755"/>
      <c r="AY5" s="755"/>
      <c r="AZ5" s="755"/>
      <c r="BA5" s="755"/>
      <c r="BB5" s="755"/>
      <c r="BC5" s="755"/>
      <c r="BD5" s="755"/>
      <c r="BE5" s="755"/>
      <c r="BF5" s="755"/>
      <c r="BG5" s="755"/>
      <c r="BH5" s="755"/>
      <c r="BI5" s="755"/>
      <c r="BJ5" s="755"/>
      <c r="BK5" s="755"/>
      <c r="BL5" s="755"/>
      <c r="BM5" s="755"/>
      <c r="BN5" s="755"/>
      <c r="BO5" s="755"/>
      <c r="BP5" s="755"/>
      <c r="BQ5" s="755"/>
      <c r="BR5" s="755"/>
      <c r="BS5" s="755"/>
      <c r="BT5" s="755"/>
      <c r="BU5" s="755"/>
      <c r="BV5" s="755"/>
      <c r="BW5" s="755"/>
      <c r="BX5" s="755"/>
      <c r="BY5" s="755"/>
      <c r="BZ5" s="755"/>
      <c r="CA5" s="755"/>
      <c r="CB5" s="755"/>
      <c r="CC5" s="755"/>
      <c r="CD5" s="755"/>
      <c r="CE5" s="755"/>
      <c r="CF5" s="755"/>
      <c r="CG5" s="755"/>
      <c r="CH5" s="755"/>
      <c r="CI5" s="755"/>
      <c r="CJ5" s="755"/>
      <c r="CK5" s="755"/>
      <c r="CL5" s="755"/>
      <c r="CM5" s="755"/>
      <c r="CN5" s="755"/>
      <c r="CO5" s="755"/>
      <c r="CP5" s="755"/>
      <c r="CQ5" s="755"/>
      <c r="CR5" s="755"/>
      <c r="CS5" s="755"/>
    </row>
    <row r="6" spans="2:97" s="658" customFormat="1" ht="18" customHeight="1">
      <c r="B6" s="659" t="s">
        <v>328</v>
      </c>
      <c r="C6" s="660" t="s">
        <v>787</v>
      </c>
      <c r="D6" s="660"/>
      <c r="E6" s="660"/>
      <c r="F6" s="660"/>
      <c r="G6" s="660"/>
      <c r="H6" s="660"/>
      <c r="I6" s="660"/>
      <c r="J6" s="660"/>
      <c r="K6" s="660"/>
      <c r="L6" s="754"/>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5"/>
      <c r="BL6" s="755"/>
      <c r="BM6" s="755"/>
      <c r="BN6" s="755"/>
      <c r="BO6" s="755"/>
      <c r="BP6" s="755"/>
      <c r="BQ6" s="755"/>
      <c r="BR6" s="755"/>
      <c r="BS6" s="755"/>
      <c r="BT6" s="755"/>
      <c r="BU6" s="755"/>
      <c r="BV6" s="755"/>
      <c r="BW6" s="755"/>
      <c r="BX6" s="755"/>
      <c r="BY6" s="755"/>
      <c r="BZ6" s="755"/>
      <c r="CA6" s="755"/>
      <c r="CB6" s="755"/>
      <c r="CC6" s="755"/>
      <c r="CD6" s="755"/>
      <c r="CE6" s="755"/>
      <c r="CF6" s="755"/>
      <c r="CG6" s="755"/>
      <c r="CH6" s="755"/>
      <c r="CI6" s="755"/>
      <c r="CJ6" s="755"/>
      <c r="CK6" s="755"/>
      <c r="CL6" s="755"/>
      <c r="CM6" s="755"/>
      <c r="CN6" s="755"/>
      <c r="CO6" s="755"/>
      <c r="CP6" s="755"/>
      <c r="CQ6" s="755"/>
      <c r="CR6" s="755"/>
      <c r="CS6" s="755"/>
    </row>
    <row r="7" spans="3:7" s="352" customFormat="1" ht="18" customHeight="1">
      <c r="C7" s="756"/>
      <c r="D7" s="377"/>
      <c r="G7" s="353"/>
    </row>
    <row r="8" spans="1:10" s="18" customFormat="1" ht="18" customHeight="1">
      <c r="A8" s="63"/>
      <c r="B8" s="1638" t="s">
        <v>364</v>
      </c>
      <c r="C8" s="1674"/>
      <c r="D8" s="1674"/>
      <c r="E8" s="1674"/>
      <c r="F8" s="1674"/>
      <c r="G8" s="1674"/>
      <c r="H8" s="1674"/>
      <c r="I8" s="1674"/>
      <c r="J8" s="17"/>
    </row>
    <row r="9" spans="3:9" s="362" customFormat="1" ht="18" customHeight="1">
      <c r="C9" s="21"/>
      <c r="I9" s="751"/>
    </row>
    <row r="10" spans="3:9" s="537" customFormat="1" ht="18" customHeight="1">
      <c r="C10" s="387">
        <v>1</v>
      </c>
      <c r="D10" s="537" t="s">
        <v>325</v>
      </c>
      <c r="E10" s="537" t="s">
        <v>544</v>
      </c>
      <c r="F10" s="537">
        <v>5</v>
      </c>
      <c r="G10" s="753">
        <v>0.4375</v>
      </c>
      <c r="I10" s="753"/>
    </row>
    <row r="11" spans="3:9" s="362" customFormat="1" ht="18" customHeight="1">
      <c r="C11" s="21">
        <v>2</v>
      </c>
      <c r="D11" s="362" t="s">
        <v>325</v>
      </c>
      <c r="E11" s="362" t="s">
        <v>545</v>
      </c>
      <c r="F11" s="362">
        <v>10</v>
      </c>
      <c r="G11" s="665">
        <f aca="true" t="shared" si="0" ref="G11:G20">G10+TIME(0,F10,0)</f>
        <v>0.4409722222222222</v>
      </c>
      <c r="I11" s="751"/>
    </row>
    <row r="12" spans="3:9" s="361" customFormat="1" ht="18" customHeight="1">
      <c r="C12" s="98">
        <v>3</v>
      </c>
      <c r="D12" s="361" t="s">
        <v>325</v>
      </c>
      <c r="E12" s="361" t="s">
        <v>546</v>
      </c>
      <c r="F12" s="361">
        <v>5</v>
      </c>
      <c r="G12" s="829">
        <f t="shared" si="0"/>
        <v>0.44791666666666663</v>
      </c>
      <c r="I12" s="752"/>
    </row>
    <row r="13" spans="3:9" s="362" customFormat="1" ht="18" customHeight="1">
      <c r="C13" s="21">
        <v>4</v>
      </c>
      <c r="D13" s="362" t="s">
        <v>325</v>
      </c>
      <c r="E13" s="362" t="s">
        <v>664</v>
      </c>
      <c r="F13" s="362">
        <v>10</v>
      </c>
      <c r="G13" s="665">
        <f t="shared" si="0"/>
        <v>0.45138888888888884</v>
      </c>
      <c r="I13" s="751"/>
    </row>
    <row r="14" spans="3:9" s="361" customFormat="1" ht="18" customHeight="1">
      <c r="C14" s="98">
        <v>5</v>
      </c>
      <c r="D14" s="103" t="s">
        <v>363</v>
      </c>
      <c r="E14" s="361" t="s">
        <v>589</v>
      </c>
      <c r="F14" s="361">
        <v>5</v>
      </c>
      <c r="G14" s="829">
        <f t="shared" si="0"/>
        <v>0.45833333333333326</v>
      </c>
      <c r="I14" s="752"/>
    </row>
    <row r="15" spans="3:9" s="362" customFormat="1" ht="18" customHeight="1">
      <c r="C15" s="21">
        <v>6</v>
      </c>
      <c r="D15" s="27" t="s">
        <v>363</v>
      </c>
      <c r="E15" s="362" t="s">
        <v>365</v>
      </c>
      <c r="F15" s="362">
        <v>15</v>
      </c>
      <c r="G15" s="665">
        <f t="shared" si="0"/>
        <v>0.46180555555555547</v>
      </c>
      <c r="I15" s="751"/>
    </row>
    <row r="16" spans="3:9" s="361" customFormat="1" ht="18" customHeight="1">
      <c r="C16" s="98">
        <v>7</v>
      </c>
      <c r="D16" s="361" t="s">
        <v>423</v>
      </c>
      <c r="E16" s="361" t="s">
        <v>178</v>
      </c>
      <c r="F16" s="361">
        <v>15</v>
      </c>
      <c r="G16" s="829">
        <f t="shared" si="0"/>
        <v>0.47222222222222215</v>
      </c>
      <c r="I16" s="752"/>
    </row>
    <row r="17" spans="3:9" s="362" customFormat="1" ht="18" customHeight="1">
      <c r="C17" s="21">
        <v>8</v>
      </c>
      <c r="D17" s="27" t="s">
        <v>103</v>
      </c>
      <c r="E17" s="362" t="s">
        <v>547</v>
      </c>
      <c r="F17" s="362">
        <v>25</v>
      </c>
      <c r="G17" s="665">
        <f t="shared" si="0"/>
        <v>0.48263888888888884</v>
      </c>
      <c r="I17" s="751"/>
    </row>
    <row r="18" spans="3:9" s="361" customFormat="1" ht="18" customHeight="1">
      <c r="C18" s="98"/>
      <c r="E18" s="361" t="s">
        <v>488</v>
      </c>
      <c r="F18" s="361">
        <v>60</v>
      </c>
      <c r="G18" s="829">
        <f t="shared" si="0"/>
        <v>0.49999999999999994</v>
      </c>
      <c r="I18" s="752"/>
    </row>
    <row r="19" spans="3:9" s="362" customFormat="1" ht="18" customHeight="1">
      <c r="C19" s="21">
        <v>9</v>
      </c>
      <c r="D19" s="362" t="s">
        <v>103</v>
      </c>
      <c r="E19" s="362" t="s">
        <v>547</v>
      </c>
      <c r="F19" s="362">
        <v>120</v>
      </c>
      <c r="G19" s="665">
        <f t="shared" si="0"/>
        <v>0.5416666666666666</v>
      </c>
      <c r="I19" s="751"/>
    </row>
    <row r="20" spans="3:9" s="361" customFormat="1" ht="18" customHeight="1">
      <c r="C20" s="98"/>
      <c r="E20" s="361" t="s">
        <v>551</v>
      </c>
      <c r="G20" s="829">
        <f t="shared" si="0"/>
        <v>0.625</v>
      </c>
      <c r="I20" s="752"/>
    </row>
    <row r="21" spans="3:9" s="362" customFormat="1" ht="18" customHeight="1">
      <c r="C21" s="21"/>
      <c r="I21" s="751"/>
    </row>
    <row r="22" spans="1:9" s="542" customFormat="1" ht="18" customHeight="1">
      <c r="A22" s="352"/>
      <c r="B22" s="352"/>
      <c r="C22" s="756"/>
      <c r="D22" s="377"/>
      <c r="E22" s="352"/>
      <c r="F22" s="352"/>
      <c r="G22" s="353"/>
      <c r="H22" s="352"/>
      <c r="I22" s="352"/>
    </row>
    <row r="23" spans="1:9" s="542" customFormat="1" ht="18" customHeight="1">
      <c r="A23" s="63"/>
      <c r="B23" s="1638" t="s">
        <v>366</v>
      </c>
      <c r="C23" s="1674"/>
      <c r="D23" s="1674"/>
      <c r="E23" s="1674"/>
      <c r="F23" s="1674"/>
      <c r="G23" s="1674"/>
      <c r="H23" s="1674"/>
      <c r="I23" s="1674"/>
    </row>
    <row r="24" spans="3:9" s="362" customFormat="1" ht="18" customHeight="1">
      <c r="C24" s="21"/>
      <c r="I24" s="751"/>
    </row>
    <row r="25" spans="3:9" s="361" customFormat="1" ht="18" customHeight="1">
      <c r="C25" s="98">
        <v>10</v>
      </c>
      <c r="D25" s="361" t="s">
        <v>103</v>
      </c>
      <c r="E25" s="361" t="s">
        <v>547</v>
      </c>
      <c r="F25" s="361">
        <v>90</v>
      </c>
      <c r="G25" s="752">
        <v>0.4375</v>
      </c>
      <c r="I25" s="752"/>
    </row>
    <row r="26" spans="3:9" s="362" customFormat="1" ht="18" customHeight="1">
      <c r="C26" s="21"/>
      <c r="E26" s="362" t="s">
        <v>488</v>
      </c>
      <c r="F26" s="362">
        <v>60</v>
      </c>
      <c r="G26" s="665">
        <f aca="true" t="shared" si="1" ref="G26:G32">G25+TIME(0,F25,0)</f>
        <v>0.5</v>
      </c>
      <c r="I26" s="751"/>
    </row>
    <row r="27" spans="3:9" s="361" customFormat="1" ht="18" customHeight="1">
      <c r="C27" s="98">
        <v>11</v>
      </c>
      <c r="D27" s="103" t="s">
        <v>103</v>
      </c>
      <c r="E27" s="361" t="s">
        <v>547</v>
      </c>
      <c r="F27" s="361">
        <v>120</v>
      </c>
      <c r="G27" s="829">
        <f t="shared" si="1"/>
        <v>0.5416666666666666</v>
      </c>
      <c r="I27" s="752"/>
    </row>
    <row r="28" spans="3:9" s="362" customFormat="1" ht="18" customHeight="1">
      <c r="C28" s="21"/>
      <c r="E28" s="362" t="s">
        <v>548</v>
      </c>
      <c r="F28" s="362">
        <v>30</v>
      </c>
      <c r="G28" s="665">
        <f t="shared" si="1"/>
        <v>0.625</v>
      </c>
      <c r="I28" s="751"/>
    </row>
    <row r="29" spans="3:9" s="361" customFormat="1" ht="18" customHeight="1">
      <c r="C29" s="98">
        <v>12</v>
      </c>
      <c r="D29" s="103" t="s">
        <v>103</v>
      </c>
      <c r="E29" s="361" t="s">
        <v>547</v>
      </c>
      <c r="F29" s="361">
        <v>120</v>
      </c>
      <c r="G29" s="829">
        <f t="shared" si="1"/>
        <v>0.6458333333333334</v>
      </c>
      <c r="I29" s="752"/>
    </row>
    <row r="30" spans="3:9" s="362" customFormat="1" ht="18" customHeight="1">
      <c r="C30" s="21"/>
      <c r="E30" s="362" t="s">
        <v>788</v>
      </c>
      <c r="F30" s="362">
        <v>90</v>
      </c>
      <c r="G30" s="665">
        <f t="shared" si="1"/>
        <v>0.7291666666666667</v>
      </c>
      <c r="I30" s="751"/>
    </row>
    <row r="31" spans="3:9" s="361" customFormat="1" ht="18" customHeight="1">
      <c r="C31" s="98">
        <v>13</v>
      </c>
      <c r="D31" s="361" t="s">
        <v>103</v>
      </c>
      <c r="E31" s="361" t="s">
        <v>547</v>
      </c>
      <c r="F31" s="361">
        <v>150</v>
      </c>
      <c r="G31" s="829">
        <f t="shared" si="1"/>
        <v>0.7916666666666667</v>
      </c>
      <c r="I31" s="752"/>
    </row>
    <row r="32" spans="3:9" s="362" customFormat="1" ht="18" customHeight="1">
      <c r="C32" s="21"/>
      <c r="G32" s="665">
        <f t="shared" si="1"/>
        <v>0.8958333333333334</v>
      </c>
      <c r="I32" s="751"/>
    </row>
    <row r="33" spans="3:9" s="537" customFormat="1" ht="18" customHeight="1">
      <c r="C33" s="387"/>
      <c r="I33" s="753"/>
    </row>
    <row r="34" spans="1:9" s="542" customFormat="1" ht="18" customHeight="1">
      <c r="A34" s="352"/>
      <c r="B34" s="352"/>
      <c r="C34" s="756"/>
      <c r="D34" s="377"/>
      <c r="E34" s="352"/>
      <c r="F34" s="352"/>
      <c r="G34" s="353"/>
      <c r="H34" s="352"/>
      <c r="I34" s="352"/>
    </row>
    <row r="35" spans="1:9" s="542" customFormat="1" ht="18" customHeight="1">
      <c r="A35" s="63"/>
      <c r="B35" s="1638" t="s">
        <v>367</v>
      </c>
      <c r="C35" s="1674"/>
      <c r="D35" s="1674"/>
      <c r="E35" s="1674"/>
      <c r="F35" s="1674"/>
      <c r="G35" s="1674"/>
      <c r="H35" s="1674"/>
      <c r="I35" s="1674"/>
    </row>
    <row r="36" spans="3:9" s="362" customFormat="1" ht="18" customHeight="1">
      <c r="C36" s="21"/>
      <c r="I36" s="751"/>
    </row>
    <row r="37" spans="3:9" s="361" customFormat="1" ht="18" customHeight="1">
      <c r="C37" s="98">
        <v>14</v>
      </c>
      <c r="D37" s="361" t="s">
        <v>103</v>
      </c>
      <c r="E37" s="361" t="s">
        <v>550</v>
      </c>
      <c r="F37" s="361">
        <v>120</v>
      </c>
      <c r="G37" s="753">
        <v>0.5416666666666666</v>
      </c>
      <c r="I37" s="752"/>
    </row>
    <row r="38" spans="3:9" s="362" customFormat="1" ht="18" customHeight="1">
      <c r="C38" s="21"/>
      <c r="E38" s="362" t="s">
        <v>548</v>
      </c>
      <c r="F38" s="362">
        <v>30</v>
      </c>
      <c r="G38" s="665">
        <f>G37+TIME(0,F37,0)</f>
        <v>0.625</v>
      </c>
      <c r="I38" s="751"/>
    </row>
    <row r="39" spans="3:9" s="361" customFormat="1" ht="18" customHeight="1">
      <c r="C39" s="98">
        <v>15</v>
      </c>
      <c r="D39" s="361" t="s">
        <v>103</v>
      </c>
      <c r="E39" s="361" t="s">
        <v>550</v>
      </c>
      <c r="F39" s="361">
        <v>120</v>
      </c>
      <c r="G39" s="829">
        <f>G38+TIME(0,F38,0)</f>
        <v>0.6458333333333334</v>
      </c>
      <c r="I39" s="752"/>
    </row>
    <row r="40" spans="3:9" s="362" customFormat="1" ht="18" customHeight="1">
      <c r="C40" s="21"/>
      <c r="E40" s="362" t="s">
        <v>551</v>
      </c>
      <c r="G40" s="665">
        <f>G39+TIME(0,F39,0)</f>
        <v>0.7291666666666667</v>
      </c>
      <c r="I40" s="751"/>
    </row>
    <row r="41" spans="3:9" s="537" customFormat="1" ht="18" customHeight="1">
      <c r="C41" s="387"/>
      <c r="G41" s="670"/>
      <c r="I41" s="753"/>
    </row>
    <row r="42" spans="1:9" s="542" customFormat="1" ht="18" customHeight="1">
      <c r="A42" s="352"/>
      <c r="B42" s="352"/>
      <c r="C42" s="756"/>
      <c r="D42" s="377"/>
      <c r="E42" s="352"/>
      <c r="F42" s="352"/>
      <c r="G42" s="353"/>
      <c r="H42" s="352"/>
      <c r="I42" s="352"/>
    </row>
    <row r="43" spans="1:9" s="542" customFormat="1" ht="18" customHeight="1">
      <c r="A43" s="63"/>
      <c r="B43" s="1638" t="s">
        <v>368</v>
      </c>
      <c r="C43" s="1674"/>
      <c r="D43" s="1674"/>
      <c r="E43" s="1674"/>
      <c r="F43" s="1674"/>
      <c r="G43" s="1674"/>
      <c r="H43" s="1674"/>
      <c r="I43" s="1674"/>
    </row>
    <row r="44" spans="3:9" s="362" customFormat="1" ht="18" customHeight="1">
      <c r="C44" s="21"/>
      <c r="I44" s="751"/>
    </row>
    <row r="45" spans="3:9" s="537" customFormat="1" ht="18" customHeight="1">
      <c r="C45" s="387">
        <v>16</v>
      </c>
      <c r="D45" s="331" t="s">
        <v>103</v>
      </c>
      <c r="E45" s="537" t="s">
        <v>550</v>
      </c>
      <c r="F45" s="537">
        <v>120</v>
      </c>
      <c r="G45" s="753">
        <v>0.3333333333333333</v>
      </c>
      <c r="I45" s="753"/>
    </row>
    <row r="46" spans="3:9" s="362" customFormat="1" ht="18" customHeight="1">
      <c r="C46" s="21"/>
      <c r="D46" s="27"/>
      <c r="E46" s="362" t="s">
        <v>590</v>
      </c>
      <c r="F46" s="362">
        <v>30</v>
      </c>
      <c r="G46" s="665">
        <f aca="true" t="shared" si="2" ref="G46:G54">G45+TIME(0,F45,0)</f>
        <v>0.41666666666666663</v>
      </c>
      <c r="I46" s="751"/>
    </row>
    <row r="47" spans="3:9" s="361" customFormat="1" ht="18" customHeight="1">
      <c r="C47" s="98">
        <v>17</v>
      </c>
      <c r="D47" s="103" t="s">
        <v>103</v>
      </c>
      <c r="E47" s="361" t="s">
        <v>550</v>
      </c>
      <c r="F47" s="361">
        <v>90</v>
      </c>
      <c r="G47" s="829">
        <f t="shared" si="2"/>
        <v>0.43749999999999994</v>
      </c>
      <c r="I47" s="752"/>
    </row>
    <row r="48" spans="3:9" s="362" customFormat="1" ht="18" customHeight="1">
      <c r="C48" s="21"/>
      <c r="E48" s="362" t="s">
        <v>179</v>
      </c>
      <c r="F48" s="362">
        <v>60</v>
      </c>
      <c r="G48" s="665">
        <f t="shared" si="2"/>
        <v>0.49999999999999994</v>
      </c>
      <c r="I48" s="751"/>
    </row>
    <row r="49" spans="3:9" s="361" customFormat="1" ht="18" customHeight="1">
      <c r="C49" s="98">
        <v>18</v>
      </c>
      <c r="D49" s="103" t="s">
        <v>103</v>
      </c>
      <c r="E49" s="361" t="s">
        <v>550</v>
      </c>
      <c r="F49" s="361">
        <v>120</v>
      </c>
      <c r="G49" s="829">
        <f t="shared" si="2"/>
        <v>0.5416666666666666</v>
      </c>
      <c r="I49" s="752"/>
    </row>
    <row r="50" spans="3:9" s="362" customFormat="1" ht="18" customHeight="1">
      <c r="C50" s="21"/>
      <c r="E50" s="362" t="s">
        <v>548</v>
      </c>
      <c r="F50" s="362">
        <v>30</v>
      </c>
      <c r="G50" s="665">
        <f t="shared" si="2"/>
        <v>0.625</v>
      </c>
      <c r="I50" s="751"/>
    </row>
    <row r="51" spans="3:9" s="361" customFormat="1" ht="18" customHeight="1">
      <c r="C51" s="98">
        <v>19</v>
      </c>
      <c r="D51" s="103" t="s">
        <v>103</v>
      </c>
      <c r="E51" s="361" t="s">
        <v>550</v>
      </c>
      <c r="F51" s="361">
        <v>120</v>
      </c>
      <c r="G51" s="829">
        <f t="shared" si="2"/>
        <v>0.6458333333333334</v>
      </c>
      <c r="I51" s="752"/>
    </row>
    <row r="52" spans="3:9" s="362" customFormat="1" ht="18" customHeight="1">
      <c r="C52" s="21"/>
      <c r="E52" s="362" t="s">
        <v>549</v>
      </c>
      <c r="F52" s="362">
        <v>90</v>
      </c>
      <c r="G52" s="665">
        <f t="shared" si="2"/>
        <v>0.7291666666666667</v>
      </c>
      <c r="I52" s="751"/>
    </row>
    <row r="53" spans="3:9" s="361" customFormat="1" ht="18" customHeight="1">
      <c r="C53" s="98">
        <v>20</v>
      </c>
      <c r="D53" s="103" t="s">
        <v>103</v>
      </c>
      <c r="E53" s="361" t="s">
        <v>552</v>
      </c>
      <c r="F53" s="361">
        <v>150</v>
      </c>
      <c r="G53" s="829">
        <f t="shared" si="2"/>
        <v>0.7916666666666667</v>
      </c>
      <c r="I53" s="752"/>
    </row>
    <row r="54" spans="3:9" s="362" customFormat="1" ht="18" customHeight="1">
      <c r="C54" s="21"/>
      <c r="E54" s="362" t="s">
        <v>180</v>
      </c>
      <c r="F54" s="362">
        <v>0</v>
      </c>
      <c r="G54" s="665">
        <f t="shared" si="2"/>
        <v>0.8958333333333334</v>
      </c>
      <c r="I54" s="751"/>
    </row>
    <row r="55" spans="3:9" s="361" customFormat="1" ht="18" customHeight="1">
      <c r="C55" s="98"/>
      <c r="I55" s="752"/>
    </row>
    <row r="56" spans="3:9" s="361" customFormat="1" ht="18" customHeight="1">
      <c r="C56" s="98"/>
      <c r="I56" s="752"/>
    </row>
    <row r="57" spans="3:9" s="361" customFormat="1" ht="18" customHeight="1">
      <c r="C57" s="98"/>
      <c r="I57" s="752"/>
    </row>
    <row r="58" spans="3:9" s="361" customFormat="1" ht="18" customHeight="1">
      <c r="C58" s="98"/>
      <c r="I58" s="752"/>
    </row>
    <row r="59" spans="3:9" s="361" customFormat="1" ht="18" customHeight="1">
      <c r="C59" s="98"/>
      <c r="I59" s="752"/>
    </row>
  </sheetData>
  <mergeCells count="7">
    <mergeCell ref="B35:I35"/>
    <mergeCell ref="B43:I43"/>
    <mergeCell ref="B8:I8"/>
    <mergeCell ref="B2:I2"/>
    <mergeCell ref="B4:I4"/>
    <mergeCell ref="B23:I23"/>
    <mergeCell ref="B3:I3"/>
  </mergeCells>
  <printOptions horizontalCentered="1"/>
  <pageMargins left="0.5" right="0.5" top="0.75" bottom="0.75" header="0.5" footer="0.5"/>
  <pageSetup fitToHeight="1" fitToWidth="1" horizontalDpi="600" verticalDpi="600" orientation="landscape" scale="54" r:id="rId1"/>
  <headerFooter alignWithMargins="0">
    <oddHeader>&amp;C&amp;F</oddHeader>
    <oddFooter>&amp;LPrepared by Stuart J. Kerry, Chair, 802.11 WG &amp;D&amp;RPage &amp;P</oddFooter>
  </headerFooter>
</worksheet>
</file>

<file path=xl/worksheets/sheet17.xml><?xml version="1.0" encoding="utf-8"?>
<worksheet xmlns="http://schemas.openxmlformats.org/spreadsheetml/2006/main" xmlns:r="http://schemas.openxmlformats.org/officeDocument/2006/relationships">
  <sheetPr codeName="Sheet30">
    <tabColor indexed="60"/>
    <pageSetUpPr fitToPage="1"/>
  </sheetPr>
  <dimension ref="A1:CS47"/>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321" customWidth="1"/>
    <col min="2" max="2" width="3.7109375" style="321" customWidth="1"/>
    <col min="3" max="3" width="8.57421875" style="321" customWidth="1"/>
    <col min="4" max="4" width="6.421875" style="321" customWidth="1"/>
    <col min="5" max="5" width="88.421875" style="321" customWidth="1"/>
    <col min="6" max="6" width="3.7109375" style="321" customWidth="1"/>
    <col min="7" max="7" width="25.421875" style="321" customWidth="1"/>
    <col min="8" max="8" width="5.421875" style="321" customWidth="1"/>
    <col min="9" max="9" width="10.8515625" style="382" customWidth="1"/>
    <col min="10" max="22" width="11.7109375" style="321" customWidth="1"/>
    <col min="23" max="16384" width="9.140625" style="321" customWidth="1"/>
  </cols>
  <sheetData>
    <row r="1" s="723" customFormat="1" ht="18" customHeight="1">
      <c r="I1" s="724"/>
    </row>
    <row r="2" spans="2:9" s="725" customFormat="1" ht="18" customHeight="1">
      <c r="B2" s="1646" t="s">
        <v>816</v>
      </c>
      <c r="C2" s="1646"/>
      <c r="D2" s="1646"/>
      <c r="E2" s="1646"/>
      <c r="F2" s="1646"/>
      <c r="G2" s="1646"/>
      <c r="H2" s="1646"/>
      <c r="I2" s="1646"/>
    </row>
    <row r="3" spans="2:9" s="510" customFormat="1" ht="18" customHeight="1">
      <c r="B3" s="1644" t="s">
        <v>817</v>
      </c>
      <c r="C3" s="1644"/>
      <c r="D3" s="1644"/>
      <c r="E3" s="1644"/>
      <c r="F3" s="1644"/>
      <c r="G3" s="1644"/>
      <c r="H3" s="1644"/>
      <c r="I3" s="1644"/>
    </row>
    <row r="4" spans="2:97" s="727" customFormat="1" ht="18" customHeight="1">
      <c r="B4" s="1647" t="s">
        <v>836</v>
      </c>
      <c r="C4" s="1647"/>
      <c r="D4" s="1647"/>
      <c r="E4" s="1647"/>
      <c r="F4" s="1647"/>
      <c r="G4" s="1647"/>
      <c r="H4" s="1647"/>
      <c r="I4" s="1647"/>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728"/>
      <c r="BN4" s="728"/>
      <c r="BO4" s="728"/>
      <c r="BP4" s="728"/>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row>
    <row r="5" spans="2:97" s="120" customFormat="1" ht="18" customHeight="1">
      <c r="B5" s="563" t="s">
        <v>328</v>
      </c>
      <c r="C5" s="564" t="s">
        <v>369</v>
      </c>
      <c r="D5" s="564"/>
      <c r="E5" s="564"/>
      <c r="F5" s="564"/>
      <c r="G5" s="564"/>
      <c r="H5" s="564"/>
      <c r="I5" s="564"/>
      <c r="J5" s="564"/>
      <c r="K5" s="564"/>
      <c r="L5" s="566"/>
      <c r="M5" s="567"/>
      <c r="N5" s="567"/>
      <c r="O5" s="567"/>
      <c r="P5" s="567"/>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6"/>
      <c r="BQ5" s="576"/>
      <c r="BR5" s="576"/>
      <c r="BS5" s="576"/>
      <c r="BT5" s="576"/>
      <c r="BU5" s="576"/>
      <c r="BV5" s="576"/>
      <c r="BW5" s="576"/>
      <c r="BX5" s="576"/>
      <c r="BY5" s="576"/>
      <c r="BZ5" s="576"/>
      <c r="CA5" s="576"/>
      <c r="CB5" s="576"/>
      <c r="CC5" s="576"/>
      <c r="CD5" s="576"/>
      <c r="CE5" s="576"/>
      <c r="CF5" s="576"/>
      <c r="CG5" s="576"/>
      <c r="CH5" s="576"/>
      <c r="CI5" s="576"/>
      <c r="CJ5" s="576"/>
      <c r="CK5" s="576"/>
      <c r="CL5" s="576"/>
      <c r="CM5" s="576"/>
      <c r="CN5" s="576"/>
      <c r="CO5" s="576"/>
      <c r="CP5" s="576"/>
      <c r="CQ5" s="576"/>
      <c r="CR5" s="576"/>
      <c r="CS5" s="576"/>
    </row>
    <row r="6" spans="2:97" s="120" customFormat="1" ht="18" customHeight="1">
      <c r="B6" s="563" t="s">
        <v>328</v>
      </c>
      <c r="C6" s="564" t="s">
        <v>370</v>
      </c>
      <c r="D6" s="564"/>
      <c r="E6" s="564"/>
      <c r="F6" s="564"/>
      <c r="G6" s="564"/>
      <c r="H6" s="564"/>
      <c r="I6" s="564"/>
      <c r="J6" s="564"/>
      <c r="K6" s="564"/>
      <c r="L6" s="566"/>
      <c r="M6" s="567"/>
      <c r="N6" s="567"/>
      <c r="O6" s="567"/>
      <c r="P6" s="567"/>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576"/>
      <c r="AZ6" s="576"/>
      <c r="BA6" s="576"/>
      <c r="BB6" s="576"/>
      <c r="BC6" s="576"/>
      <c r="BD6" s="576"/>
      <c r="BE6" s="576"/>
      <c r="BF6" s="576"/>
      <c r="BG6" s="576"/>
      <c r="BH6" s="576"/>
      <c r="BI6" s="576"/>
      <c r="BJ6" s="576"/>
      <c r="BK6" s="576"/>
      <c r="BL6" s="576"/>
      <c r="BM6" s="576"/>
      <c r="BN6" s="576"/>
      <c r="BO6" s="576"/>
      <c r="BP6" s="576"/>
      <c r="BQ6" s="576"/>
      <c r="BR6" s="576"/>
      <c r="BS6" s="576"/>
      <c r="BT6" s="576"/>
      <c r="BU6" s="576"/>
      <c r="BV6" s="576"/>
      <c r="BW6" s="576"/>
      <c r="BX6" s="576"/>
      <c r="BY6" s="576"/>
      <c r="BZ6" s="576"/>
      <c r="CA6" s="576"/>
      <c r="CB6" s="576"/>
      <c r="CC6" s="576"/>
      <c r="CD6" s="576"/>
      <c r="CE6" s="576"/>
      <c r="CF6" s="576"/>
      <c r="CG6" s="576"/>
      <c r="CH6" s="576"/>
      <c r="CI6" s="576"/>
      <c r="CJ6" s="576"/>
      <c r="CK6" s="576"/>
      <c r="CL6" s="576"/>
      <c r="CM6" s="576"/>
      <c r="CN6" s="576"/>
      <c r="CO6" s="576"/>
      <c r="CP6" s="576"/>
      <c r="CQ6" s="576"/>
      <c r="CR6" s="576"/>
      <c r="CS6" s="576"/>
    </row>
    <row r="7" spans="2:97" s="120" customFormat="1" ht="18" customHeight="1">
      <c r="B7" s="748" t="s">
        <v>328</v>
      </c>
      <c r="C7" s="564" t="s">
        <v>371</v>
      </c>
      <c r="D7" s="564"/>
      <c r="E7" s="564"/>
      <c r="F7" s="564"/>
      <c r="G7" s="564"/>
      <c r="H7" s="564"/>
      <c r="I7" s="564"/>
      <c r="J7" s="564"/>
      <c r="K7" s="564"/>
      <c r="L7" s="566"/>
      <c r="M7" s="567"/>
      <c r="N7" s="567"/>
      <c r="O7" s="567"/>
      <c r="P7" s="567"/>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6"/>
      <c r="AY7" s="576"/>
      <c r="AZ7" s="576"/>
      <c r="BA7" s="576"/>
      <c r="BB7" s="576"/>
      <c r="BC7" s="576"/>
      <c r="BD7" s="576"/>
      <c r="BE7" s="576"/>
      <c r="BF7" s="576"/>
      <c r="BG7" s="576"/>
      <c r="BH7" s="576"/>
      <c r="BI7" s="576"/>
      <c r="BJ7" s="576"/>
      <c r="BK7" s="576"/>
      <c r="BL7" s="576"/>
      <c r="BM7" s="576"/>
      <c r="BN7" s="576"/>
      <c r="BO7" s="576"/>
      <c r="BP7" s="576"/>
      <c r="BQ7" s="576"/>
      <c r="BR7" s="576"/>
      <c r="BS7" s="576"/>
      <c r="BT7" s="576"/>
      <c r="BU7" s="576"/>
      <c r="BV7" s="576"/>
      <c r="BW7" s="576"/>
      <c r="BX7" s="576"/>
      <c r="BY7" s="576"/>
      <c r="BZ7" s="576"/>
      <c r="CA7" s="576"/>
      <c r="CB7" s="576"/>
      <c r="CC7" s="576"/>
      <c r="CD7" s="576"/>
      <c r="CE7" s="576"/>
      <c r="CF7" s="576"/>
      <c r="CG7" s="576"/>
      <c r="CH7" s="576"/>
      <c r="CI7" s="576"/>
      <c r="CJ7" s="576"/>
      <c r="CK7" s="576"/>
      <c r="CL7" s="576"/>
      <c r="CM7" s="576"/>
      <c r="CN7" s="576"/>
      <c r="CO7" s="576"/>
      <c r="CP7" s="576"/>
      <c r="CQ7" s="576"/>
      <c r="CR7" s="576"/>
      <c r="CS7" s="576"/>
    </row>
    <row r="8" spans="2:97" s="120" customFormat="1" ht="18" customHeight="1">
      <c r="B8" s="563" t="s">
        <v>328</v>
      </c>
      <c r="C8" s="564" t="s">
        <v>449</v>
      </c>
      <c r="D8" s="564"/>
      <c r="E8" s="564"/>
      <c r="F8" s="564"/>
      <c r="G8" s="564"/>
      <c r="H8" s="564"/>
      <c r="I8" s="564"/>
      <c r="J8" s="564"/>
      <c r="K8" s="564"/>
      <c r="L8" s="566"/>
      <c r="M8" s="567"/>
      <c r="N8" s="567"/>
      <c r="O8" s="567"/>
      <c r="P8" s="567"/>
      <c r="Q8" s="576"/>
      <c r="R8" s="576"/>
      <c r="S8" s="576"/>
      <c r="T8" s="576"/>
      <c r="U8" s="576"/>
      <c r="V8" s="576"/>
      <c r="W8" s="576"/>
      <c r="X8" s="576"/>
      <c r="Y8" s="576"/>
      <c r="Z8" s="576"/>
      <c r="AA8" s="576"/>
      <c r="AB8" s="576"/>
      <c r="AC8" s="576"/>
      <c r="AD8" s="576"/>
      <c r="AE8" s="576"/>
      <c r="AF8" s="576"/>
      <c r="AG8" s="576"/>
      <c r="AH8" s="576"/>
      <c r="AI8" s="576"/>
      <c r="AJ8" s="576"/>
      <c r="AK8" s="576"/>
      <c r="AL8" s="576"/>
      <c r="AM8" s="576"/>
      <c r="AN8" s="576"/>
      <c r="AO8" s="576"/>
      <c r="AP8" s="576"/>
      <c r="AQ8" s="576"/>
      <c r="AR8" s="576"/>
      <c r="AS8" s="576"/>
      <c r="AT8" s="576"/>
      <c r="AU8" s="576"/>
      <c r="AV8" s="576"/>
      <c r="AW8" s="576"/>
      <c r="AX8" s="576"/>
      <c r="AY8" s="576"/>
      <c r="AZ8" s="576"/>
      <c r="BA8" s="576"/>
      <c r="BB8" s="576"/>
      <c r="BC8" s="576"/>
      <c r="BD8" s="576"/>
      <c r="BE8" s="576"/>
      <c r="BF8" s="576"/>
      <c r="BG8" s="576"/>
      <c r="BH8" s="576"/>
      <c r="BI8" s="576"/>
      <c r="BJ8" s="576"/>
      <c r="BK8" s="576"/>
      <c r="BL8" s="576"/>
      <c r="BM8" s="576"/>
      <c r="BN8" s="576"/>
      <c r="BO8" s="576"/>
      <c r="BP8" s="576"/>
      <c r="BQ8" s="576"/>
      <c r="BR8" s="576"/>
      <c r="BS8" s="576"/>
      <c r="BT8" s="576"/>
      <c r="BU8" s="576"/>
      <c r="BV8" s="576"/>
      <c r="BW8" s="576"/>
      <c r="BX8" s="576"/>
      <c r="BY8" s="576"/>
      <c r="BZ8" s="576"/>
      <c r="CA8" s="576"/>
      <c r="CB8" s="576"/>
      <c r="CC8" s="576"/>
      <c r="CD8" s="576"/>
      <c r="CE8" s="576"/>
      <c r="CF8" s="576"/>
      <c r="CG8" s="576"/>
      <c r="CH8" s="576"/>
      <c r="CI8" s="576"/>
      <c r="CJ8" s="576"/>
      <c r="CK8" s="576"/>
      <c r="CL8" s="576"/>
      <c r="CM8" s="576"/>
      <c r="CN8" s="576"/>
      <c r="CO8" s="576"/>
      <c r="CP8" s="576"/>
      <c r="CQ8" s="576"/>
      <c r="CR8" s="576"/>
      <c r="CS8" s="576"/>
    </row>
    <row r="9" spans="2:97" s="120" customFormat="1" ht="18" customHeight="1">
      <c r="B9" s="563" t="s">
        <v>328</v>
      </c>
      <c r="C9" s="564" t="s">
        <v>372</v>
      </c>
      <c r="D9" s="565"/>
      <c r="E9" s="565"/>
      <c r="F9" s="565"/>
      <c r="G9" s="565"/>
      <c r="H9" s="565"/>
      <c r="I9" s="565"/>
      <c r="J9" s="565"/>
      <c r="K9" s="565"/>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6"/>
      <c r="AY9" s="576"/>
      <c r="AZ9" s="576"/>
      <c r="BA9" s="576"/>
      <c r="BB9" s="576"/>
      <c r="BC9" s="576"/>
      <c r="BD9" s="576"/>
      <c r="BE9" s="576"/>
      <c r="BF9" s="576"/>
      <c r="BG9" s="576"/>
      <c r="BH9" s="576"/>
      <c r="BI9" s="576"/>
      <c r="BJ9" s="576"/>
      <c r="BK9" s="576"/>
      <c r="BL9" s="576"/>
      <c r="BM9" s="576"/>
      <c r="BN9" s="576"/>
      <c r="BO9" s="576"/>
      <c r="BP9" s="576"/>
      <c r="BQ9" s="576"/>
      <c r="BR9" s="576"/>
      <c r="BS9" s="576"/>
      <c r="BT9" s="576"/>
      <c r="BU9" s="576"/>
      <c r="BV9" s="576"/>
      <c r="BW9" s="576"/>
      <c r="BX9" s="576"/>
      <c r="BY9" s="576"/>
      <c r="BZ9" s="576"/>
      <c r="CA9" s="576"/>
      <c r="CB9" s="576"/>
      <c r="CC9" s="576"/>
      <c r="CD9" s="576"/>
      <c r="CE9" s="576"/>
      <c r="CF9" s="576"/>
      <c r="CG9" s="576"/>
      <c r="CH9" s="576"/>
      <c r="CI9" s="576"/>
      <c r="CJ9" s="576"/>
      <c r="CK9" s="576"/>
      <c r="CL9" s="576"/>
      <c r="CM9" s="576"/>
      <c r="CN9" s="576"/>
      <c r="CO9" s="576"/>
      <c r="CP9" s="576"/>
      <c r="CQ9" s="576"/>
      <c r="CR9" s="576"/>
      <c r="CS9" s="576"/>
    </row>
    <row r="10" spans="2:97" s="120" customFormat="1" ht="18" customHeight="1">
      <c r="B10" s="563" t="s">
        <v>328</v>
      </c>
      <c r="C10" s="564" t="s">
        <v>373</v>
      </c>
      <c r="D10" s="564"/>
      <c r="E10" s="564"/>
      <c r="F10" s="564"/>
      <c r="G10" s="564"/>
      <c r="H10" s="564"/>
      <c r="I10" s="564"/>
      <c r="J10" s="564"/>
      <c r="K10" s="564"/>
      <c r="L10" s="566"/>
      <c r="M10" s="567"/>
      <c r="N10" s="567"/>
      <c r="O10" s="567"/>
      <c r="P10" s="567"/>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6"/>
      <c r="BM10" s="576"/>
      <c r="BN10" s="576"/>
      <c r="BO10" s="576"/>
      <c r="BP10" s="576"/>
      <c r="BQ10" s="576"/>
      <c r="BR10" s="576"/>
      <c r="BS10" s="576"/>
      <c r="BT10" s="576"/>
      <c r="BU10" s="576"/>
      <c r="BV10" s="576"/>
      <c r="BW10" s="576"/>
      <c r="BX10" s="576"/>
      <c r="BY10" s="576"/>
      <c r="BZ10" s="576"/>
      <c r="CA10" s="576"/>
      <c r="CB10" s="576"/>
      <c r="CC10" s="576"/>
      <c r="CD10" s="576"/>
      <c r="CE10" s="576"/>
      <c r="CF10" s="576"/>
      <c r="CG10" s="576"/>
      <c r="CH10" s="576"/>
      <c r="CI10" s="576"/>
      <c r="CJ10" s="576"/>
      <c r="CK10" s="576"/>
      <c r="CL10" s="576"/>
      <c r="CM10" s="576"/>
      <c r="CN10" s="576"/>
      <c r="CO10" s="576"/>
      <c r="CP10" s="576"/>
      <c r="CQ10" s="576"/>
      <c r="CR10" s="576"/>
      <c r="CS10" s="576"/>
    </row>
    <row r="11" spans="1:9" s="529" customFormat="1" ht="18" customHeight="1">
      <c r="A11" s="352"/>
      <c r="B11" s="352"/>
      <c r="C11" s="352"/>
      <c r="D11" s="352"/>
      <c r="E11" s="352"/>
      <c r="F11" s="353"/>
      <c r="G11" s="352"/>
      <c r="H11" s="352"/>
      <c r="I11" s="528"/>
    </row>
    <row r="12" spans="1:9" s="529" customFormat="1" ht="18" customHeight="1">
      <c r="A12" s="726"/>
      <c r="B12" s="1674" t="s">
        <v>677</v>
      </c>
      <c r="C12" s="1674"/>
      <c r="D12" s="1674"/>
      <c r="E12" s="1674"/>
      <c r="F12" s="1674"/>
      <c r="G12" s="1674"/>
      <c r="H12" s="1674"/>
      <c r="I12" s="1674"/>
    </row>
    <row r="13" spans="2:10" s="366" customFormat="1" ht="18" customHeight="1">
      <c r="B13" s="629"/>
      <c r="C13" s="730"/>
      <c r="D13" s="629"/>
      <c r="E13" s="731"/>
      <c r="F13" s="629"/>
      <c r="G13" s="629"/>
      <c r="H13" s="629"/>
      <c r="I13" s="629"/>
      <c r="J13" s="479"/>
    </row>
    <row r="14" spans="2:10" s="484" customFormat="1" ht="18" customHeight="1">
      <c r="B14" s="639"/>
      <c r="C14" s="732">
        <v>1</v>
      </c>
      <c r="D14" s="733" t="s">
        <v>424</v>
      </c>
      <c r="E14" s="733" t="s">
        <v>612</v>
      </c>
      <c r="F14" s="452" t="s">
        <v>326</v>
      </c>
      <c r="G14" s="452" t="s">
        <v>304</v>
      </c>
      <c r="H14" s="463">
        <v>0</v>
      </c>
      <c r="I14" s="640">
        <f>TIME(8,0,0)</f>
        <v>0.3333333333333333</v>
      </c>
      <c r="J14" s="483"/>
    </row>
    <row r="15" spans="2:10" s="366" customFormat="1" ht="18" customHeight="1">
      <c r="B15" s="357"/>
      <c r="C15" s="358">
        <f aca="true" t="shared" si="0" ref="C15:C25">C14+1</f>
        <v>2</v>
      </c>
      <c r="D15" s="358" t="s">
        <v>424</v>
      </c>
      <c r="E15" s="360" t="s">
        <v>546</v>
      </c>
      <c r="F15" s="358" t="s">
        <v>326</v>
      </c>
      <c r="G15" s="358" t="s">
        <v>304</v>
      </c>
      <c r="H15" s="359">
        <v>5</v>
      </c>
      <c r="I15" s="626">
        <f aca="true" t="shared" si="1" ref="I15:I25">I14+TIME(0,H14,0)</f>
        <v>0.3333333333333333</v>
      </c>
      <c r="J15" s="479"/>
    </row>
    <row r="16" spans="2:10" s="484" customFormat="1" ht="18" customHeight="1">
      <c r="B16" s="461"/>
      <c r="C16" s="452">
        <f t="shared" si="0"/>
        <v>3</v>
      </c>
      <c r="D16" s="452" t="s">
        <v>363</v>
      </c>
      <c r="E16" s="462" t="s">
        <v>664</v>
      </c>
      <c r="F16" s="452" t="s">
        <v>326</v>
      </c>
      <c r="G16" s="452" t="s">
        <v>304</v>
      </c>
      <c r="H16" s="463">
        <v>5</v>
      </c>
      <c r="I16" s="640">
        <f t="shared" si="1"/>
        <v>0.3368055555555555</v>
      </c>
      <c r="J16" s="483"/>
    </row>
    <row r="17" spans="2:10" s="366" customFormat="1" ht="18" customHeight="1">
      <c r="B17" s="629"/>
      <c r="C17" s="358">
        <f t="shared" si="0"/>
        <v>4</v>
      </c>
      <c r="D17" s="734" t="s">
        <v>423</v>
      </c>
      <c r="E17" s="734" t="s">
        <v>369</v>
      </c>
      <c r="F17" s="358" t="s">
        <v>326</v>
      </c>
      <c r="G17" s="358" t="s">
        <v>304</v>
      </c>
      <c r="H17" s="359">
        <v>5</v>
      </c>
      <c r="I17" s="626">
        <f t="shared" si="1"/>
        <v>0.34027777777777773</v>
      </c>
      <c r="J17" s="479"/>
    </row>
    <row r="18" spans="2:10" s="484" customFormat="1" ht="18" customHeight="1">
      <c r="B18" s="639"/>
      <c r="C18" s="452">
        <f t="shared" si="0"/>
        <v>5</v>
      </c>
      <c r="D18" s="733" t="s">
        <v>423</v>
      </c>
      <c r="E18" s="733" t="s">
        <v>370</v>
      </c>
      <c r="F18" s="452" t="s">
        <v>326</v>
      </c>
      <c r="G18" s="452" t="s">
        <v>665</v>
      </c>
      <c r="H18" s="463">
        <v>20</v>
      </c>
      <c r="I18" s="640">
        <f t="shared" si="1"/>
        <v>0.34374999999999994</v>
      </c>
      <c r="J18" s="483"/>
    </row>
    <row r="19" spans="2:10" s="366" customFormat="1" ht="18" customHeight="1">
      <c r="B19" s="629"/>
      <c r="C19" s="358">
        <f t="shared" si="0"/>
        <v>6</v>
      </c>
      <c r="D19" s="734" t="s">
        <v>423</v>
      </c>
      <c r="E19" s="734" t="s">
        <v>371</v>
      </c>
      <c r="F19" s="358" t="s">
        <v>326</v>
      </c>
      <c r="G19" s="358" t="s">
        <v>665</v>
      </c>
      <c r="H19" s="359">
        <v>85</v>
      </c>
      <c r="I19" s="626">
        <f t="shared" si="1"/>
        <v>0.35763888888888884</v>
      </c>
      <c r="J19" s="479"/>
    </row>
    <row r="20" spans="2:10" s="484" customFormat="1" ht="18" customHeight="1">
      <c r="B20" s="639"/>
      <c r="C20" s="452">
        <f t="shared" si="0"/>
        <v>7</v>
      </c>
      <c r="D20" s="733" t="s">
        <v>363</v>
      </c>
      <c r="E20" s="733" t="s">
        <v>450</v>
      </c>
      <c r="F20" s="452" t="s">
        <v>326</v>
      </c>
      <c r="G20" s="452" t="s">
        <v>665</v>
      </c>
      <c r="H20" s="463">
        <v>30</v>
      </c>
      <c r="I20" s="640">
        <f t="shared" si="1"/>
        <v>0.41666666666666663</v>
      </c>
      <c r="J20" s="483"/>
    </row>
    <row r="21" spans="2:10" s="366" customFormat="1" ht="18" customHeight="1">
      <c r="B21" s="629"/>
      <c r="C21" s="358">
        <f t="shared" si="0"/>
        <v>8</v>
      </c>
      <c r="D21" s="734" t="s">
        <v>423</v>
      </c>
      <c r="E21" s="734" t="s">
        <v>371</v>
      </c>
      <c r="F21" s="358" t="s">
        <v>326</v>
      </c>
      <c r="G21" s="358" t="s">
        <v>665</v>
      </c>
      <c r="H21" s="359">
        <v>90</v>
      </c>
      <c r="I21" s="626">
        <f t="shared" si="1"/>
        <v>0.43749999999999994</v>
      </c>
      <c r="J21" s="479"/>
    </row>
    <row r="22" spans="2:10" s="484" customFormat="1" ht="18" customHeight="1">
      <c r="B22" s="639"/>
      <c r="C22" s="452">
        <f t="shared" si="0"/>
        <v>9</v>
      </c>
      <c r="D22" s="733" t="s">
        <v>363</v>
      </c>
      <c r="E22" s="733" t="s">
        <v>564</v>
      </c>
      <c r="F22" s="452" t="s">
        <v>326</v>
      </c>
      <c r="G22" s="452" t="s">
        <v>665</v>
      </c>
      <c r="H22" s="463">
        <v>60</v>
      </c>
      <c r="I22" s="640">
        <f t="shared" si="1"/>
        <v>0.49999999999999994</v>
      </c>
      <c r="J22" s="483"/>
    </row>
    <row r="23" spans="2:10" s="366" customFormat="1" ht="18" customHeight="1">
      <c r="B23" s="629"/>
      <c r="C23" s="358">
        <f t="shared" si="0"/>
        <v>10</v>
      </c>
      <c r="D23" s="734" t="s">
        <v>423</v>
      </c>
      <c r="E23" s="734" t="s">
        <v>371</v>
      </c>
      <c r="F23" s="358" t="s">
        <v>326</v>
      </c>
      <c r="G23" s="358" t="s">
        <v>665</v>
      </c>
      <c r="H23" s="359">
        <v>60</v>
      </c>
      <c r="I23" s="626">
        <f t="shared" si="1"/>
        <v>0.5416666666666666</v>
      </c>
      <c r="J23" s="479"/>
    </row>
    <row r="24" spans="2:10" s="484" customFormat="1" ht="17.25" customHeight="1">
      <c r="B24" s="639"/>
      <c r="C24" s="452">
        <f t="shared" si="0"/>
        <v>11</v>
      </c>
      <c r="D24" s="733" t="s">
        <v>363</v>
      </c>
      <c r="E24" s="733" t="s">
        <v>374</v>
      </c>
      <c r="F24" s="452" t="s">
        <v>326</v>
      </c>
      <c r="G24" s="452" t="s">
        <v>665</v>
      </c>
      <c r="H24" s="463">
        <v>60</v>
      </c>
      <c r="I24" s="640">
        <f t="shared" si="1"/>
        <v>0.5833333333333333</v>
      </c>
      <c r="J24" s="483"/>
    </row>
    <row r="25" spans="2:10" s="366" customFormat="1" ht="18" customHeight="1">
      <c r="B25" s="629"/>
      <c r="C25" s="358">
        <f t="shared" si="0"/>
        <v>12</v>
      </c>
      <c r="D25" s="734" t="s">
        <v>423</v>
      </c>
      <c r="E25" s="734" t="s">
        <v>678</v>
      </c>
      <c r="F25" s="358"/>
      <c r="G25" s="358"/>
      <c r="H25" s="359">
        <v>0</v>
      </c>
      <c r="I25" s="626">
        <f t="shared" si="1"/>
        <v>0.6249999999999999</v>
      </c>
      <c r="J25" s="479"/>
    </row>
    <row r="26" spans="2:10" s="484" customFormat="1" ht="18" customHeight="1">
      <c r="B26" s="639"/>
      <c r="C26" s="732"/>
      <c r="D26" s="733"/>
      <c r="E26" s="733"/>
      <c r="F26" s="452"/>
      <c r="G26" s="452"/>
      <c r="H26" s="463"/>
      <c r="I26" s="640"/>
      <c r="J26" s="483"/>
    </row>
    <row r="27" spans="1:9" s="529" customFormat="1" ht="18" customHeight="1">
      <c r="A27" s="352"/>
      <c r="B27" s="352"/>
      <c r="C27" s="352"/>
      <c r="D27" s="352"/>
      <c r="E27" s="352"/>
      <c r="F27" s="353"/>
      <c r="G27" s="352"/>
      <c r="H27" s="352"/>
      <c r="I27" s="528"/>
    </row>
    <row r="28" spans="1:9" s="529" customFormat="1" ht="18" customHeight="1">
      <c r="A28" s="726"/>
      <c r="B28" s="1674" t="s">
        <v>679</v>
      </c>
      <c r="C28" s="1674"/>
      <c r="D28" s="1674"/>
      <c r="E28" s="1674"/>
      <c r="F28" s="1674"/>
      <c r="G28" s="1674"/>
      <c r="H28" s="1674"/>
      <c r="I28" s="1674"/>
    </row>
    <row r="29" spans="2:10" s="366" customFormat="1" ht="18" customHeight="1">
      <c r="B29" s="629"/>
      <c r="C29" s="730"/>
      <c r="D29" s="629"/>
      <c r="E29" s="731"/>
      <c r="F29" s="629"/>
      <c r="G29" s="629"/>
      <c r="H29" s="629"/>
      <c r="I29" s="629"/>
      <c r="J29" s="479"/>
    </row>
    <row r="30" spans="2:10" s="484" customFormat="1" ht="18" customHeight="1">
      <c r="B30" s="639"/>
      <c r="C30" s="732">
        <v>1</v>
      </c>
      <c r="D30" s="733" t="s">
        <v>424</v>
      </c>
      <c r="E30" s="733" t="s">
        <v>612</v>
      </c>
      <c r="F30" s="452" t="s">
        <v>326</v>
      </c>
      <c r="G30" s="452" t="s">
        <v>304</v>
      </c>
      <c r="H30" s="463">
        <v>0</v>
      </c>
      <c r="I30" s="640">
        <f>TIME(13,0,0)</f>
        <v>0.5416666666666666</v>
      </c>
      <c r="J30" s="483"/>
    </row>
    <row r="31" spans="2:10" s="366" customFormat="1" ht="18" customHeight="1">
      <c r="B31" s="357"/>
      <c r="C31" s="358">
        <f aca="true" t="shared" si="2" ref="C31:C38">C30+1</f>
        <v>2</v>
      </c>
      <c r="D31" s="734" t="s">
        <v>423</v>
      </c>
      <c r="E31" s="734" t="s">
        <v>375</v>
      </c>
      <c r="F31" s="358" t="s">
        <v>326</v>
      </c>
      <c r="G31" s="358" t="s">
        <v>665</v>
      </c>
      <c r="H31" s="359">
        <v>120</v>
      </c>
      <c r="I31" s="626">
        <f aca="true" t="shared" si="3" ref="I31:I38">I30+TIME(0,H30,0)</f>
        <v>0.5416666666666666</v>
      </c>
      <c r="J31" s="479"/>
    </row>
    <row r="32" spans="2:10" s="484" customFormat="1" ht="18" customHeight="1">
      <c r="B32" s="461"/>
      <c r="C32" s="452">
        <f t="shared" si="2"/>
        <v>3</v>
      </c>
      <c r="D32" s="733" t="s">
        <v>363</v>
      </c>
      <c r="E32" s="733" t="s">
        <v>450</v>
      </c>
      <c r="F32" s="452" t="s">
        <v>326</v>
      </c>
      <c r="G32" s="452" t="s">
        <v>665</v>
      </c>
      <c r="H32" s="463">
        <v>30</v>
      </c>
      <c r="I32" s="640">
        <f t="shared" si="3"/>
        <v>0.625</v>
      </c>
      <c r="J32" s="483"/>
    </row>
    <row r="33" spans="2:10" s="366" customFormat="1" ht="18" customHeight="1">
      <c r="B33" s="629"/>
      <c r="C33" s="358">
        <f t="shared" si="2"/>
        <v>4</v>
      </c>
      <c r="D33" s="734" t="s">
        <v>423</v>
      </c>
      <c r="E33" s="734" t="s">
        <v>848</v>
      </c>
      <c r="F33" s="358" t="s">
        <v>326</v>
      </c>
      <c r="G33" s="358" t="s">
        <v>665</v>
      </c>
      <c r="H33" s="359">
        <v>120</v>
      </c>
      <c r="I33" s="626">
        <f t="shared" si="3"/>
        <v>0.6458333333333334</v>
      </c>
      <c r="J33" s="479"/>
    </row>
    <row r="34" spans="2:10" s="484" customFormat="1" ht="18" customHeight="1">
      <c r="B34" s="639"/>
      <c r="C34" s="452">
        <f t="shared" si="2"/>
        <v>5</v>
      </c>
      <c r="D34" s="733" t="s">
        <v>363</v>
      </c>
      <c r="E34" s="733" t="s">
        <v>717</v>
      </c>
      <c r="F34" s="452" t="s">
        <v>326</v>
      </c>
      <c r="G34" s="452" t="s">
        <v>665</v>
      </c>
      <c r="H34" s="463">
        <v>90</v>
      </c>
      <c r="I34" s="640">
        <f t="shared" si="3"/>
        <v>0.7291666666666667</v>
      </c>
      <c r="J34" s="483"/>
    </row>
    <row r="35" spans="2:10" s="366" customFormat="1" ht="18" customHeight="1">
      <c r="B35" s="629"/>
      <c r="C35" s="358">
        <f t="shared" si="2"/>
        <v>6</v>
      </c>
      <c r="D35" s="734" t="s">
        <v>423</v>
      </c>
      <c r="E35" s="734" t="s">
        <v>680</v>
      </c>
      <c r="F35" s="358" t="s">
        <v>326</v>
      </c>
      <c r="G35" s="358" t="s">
        <v>665</v>
      </c>
      <c r="H35" s="359">
        <v>120</v>
      </c>
      <c r="I35" s="626">
        <f t="shared" si="3"/>
        <v>0.7916666666666667</v>
      </c>
      <c r="J35" s="479"/>
    </row>
    <row r="36" spans="2:10" s="484" customFormat="1" ht="18" customHeight="1">
      <c r="B36" s="639"/>
      <c r="C36" s="732">
        <f t="shared" si="2"/>
        <v>7</v>
      </c>
      <c r="D36" s="733" t="s">
        <v>363</v>
      </c>
      <c r="E36" s="733" t="s">
        <v>376</v>
      </c>
      <c r="F36" s="452" t="s">
        <v>326</v>
      </c>
      <c r="G36" s="452" t="s">
        <v>665</v>
      </c>
      <c r="H36" s="463">
        <v>15</v>
      </c>
      <c r="I36" s="640">
        <f t="shared" si="3"/>
        <v>0.8750000000000001</v>
      </c>
      <c r="J36" s="483"/>
    </row>
    <row r="37" spans="2:10" s="366" customFormat="1" ht="18" customHeight="1">
      <c r="B37" s="629"/>
      <c r="C37" s="358">
        <f t="shared" si="2"/>
        <v>8</v>
      </c>
      <c r="D37" s="734" t="s">
        <v>569</v>
      </c>
      <c r="E37" s="734" t="s">
        <v>377</v>
      </c>
      <c r="F37" s="358"/>
      <c r="G37" s="358" t="s">
        <v>665</v>
      </c>
      <c r="H37" s="359">
        <v>15</v>
      </c>
      <c r="I37" s="626">
        <f t="shared" si="3"/>
        <v>0.8854166666666667</v>
      </c>
      <c r="J37" s="479"/>
    </row>
    <row r="38" spans="2:10" s="484" customFormat="1" ht="18" customHeight="1">
      <c r="B38" s="639"/>
      <c r="C38" s="452">
        <f t="shared" si="2"/>
        <v>9</v>
      </c>
      <c r="D38" s="733" t="s">
        <v>363</v>
      </c>
      <c r="E38" s="733" t="s">
        <v>451</v>
      </c>
      <c r="F38" s="452" t="s">
        <v>326</v>
      </c>
      <c r="G38" s="452" t="s">
        <v>665</v>
      </c>
      <c r="H38" s="463"/>
      <c r="I38" s="640">
        <f t="shared" si="3"/>
        <v>0.8958333333333334</v>
      </c>
      <c r="J38" s="483"/>
    </row>
    <row r="39" spans="2:10" s="366" customFormat="1" ht="18" customHeight="1">
      <c r="B39" s="629"/>
      <c r="C39" s="358"/>
      <c r="D39" s="734"/>
      <c r="E39" s="734"/>
      <c r="F39" s="358"/>
      <c r="G39" s="358"/>
      <c r="H39" s="359"/>
      <c r="I39" s="626"/>
      <c r="J39" s="479"/>
    </row>
    <row r="40" spans="2:10" s="484" customFormat="1" ht="18" customHeight="1">
      <c r="B40" s="668"/>
      <c r="C40" s="331"/>
      <c r="D40" s="385"/>
      <c r="E40" s="385"/>
      <c r="F40" s="735"/>
      <c r="G40" s="669"/>
      <c r="H40" s="670"/>
      <c r="I40" s="667"/>
      <c r="J40" s="483"/>
    </row>
    <row r="41" spans="2:10" s="366" customFormat="1" ht="18" customHeight="1">
      <c r="B41" s="662"/>
      <c r="C41" s="666"/>
      <c r="D41" s="27"/>
      <c r="E41" s="27" t="s">
        <v>189</v>
      </c>
      <c r="F41" s="27"/>
      <c r="G41" s="27"/>
      <c r="H41" s="664"/>
      <c r="I41" s="672"/>
      <c r="J41" s="479"/>
    </row>
    <row r="42" spans="2:10" s="484" customFormat="1" ht="18" customHeight="1">
      <c r="B42" s="667"/>
      <c r="C42" s="668"/>
      <c r="D42" s="331"/>
      <c r="E42" s="668" t="s">
        <v>187</v>
      </c>
      <c r="F42" s="668"/>
      <c r="G42" s="331"/>
      <c r="H42" s="669"/>
      <c r="I42" s="673"/>
      <c r="J42" s="483"/>
    </row>
    <row r="43" spans="2:10" s="366" customFormat="1" ht="18" customHeight="1">
      <c r="B43" s="662"/>
      <c r="C43" s="666" t="s">
        <v>323</v>
      </c>
      <c r="D43" s="27" t="s">
        <v>323</v>
      </c>
      <c r="E43" s="663" t="s">
        <v>426</v>
      </c>
      <c r="F43" s="663"/>
      <c r="G43" s="27"/>
      <c r="H43" s="664"/>
      <c r="I43" s="672" t="s">
        <v>323</v>
      </c>
      <c r="J43" s="479"/>
    </row>
    <row r="44" spans="2:10" s="484" customFormat="1" ht="18" customHeight="1">
      <c r="B44" s="667"/>
      <c r="C44" s="331"/>
      <c r="D44" s="671"/>
      <c r="E44" s="671" t="s">
        <v>186</v>
      </c>
      <c r="F44" s="671"/>
      <c r="G44" s="671"/>
      <c r="H44" s="671"/>
      <c r="I44" s="674"/>
      <c r="J44" s="483"/>
    </row>
    <row r="45" spans="2:10" s="366" customFormat="1" ht="18" customHeight="1">
      <c r="B45" s="662"/>
      <c r="C45" s="662"/>
      <c r="D45" s="662"/>
      <c r="E45" s="663" t="s">
        <v>841</v>
      </c>
      <c r="F45" s="663"/>
      <c r="G45" s="662"/>
      <c r="H45" s="663"/>
      <c r="I45" s="675"/>
      <c r="J45" s="479"/>
    </row>
    <row r="46" spans="2:10" s="484" customFormat="1" ht="18" customHeight="1">
      <c r="B46" s="667"/>
      <c r="C46" s="667"/>
      <c r="D46" s="667"/>
      <c r="E46" s="671" t="s">
        <v>190</v>
      </c>
      <c r="F46" s="671"/>
      <c r="G46" s="667"/>
      <c r="H46" s="671"/>
      <c r="I46" s="674"/>
      <c r="J46" s="483"/>
    </row>
    <row r="47" spans="2:10" s="366" customFormat="1" ht="18" customHeight="1">
      <c r="B47" s="662"/>
      <c r="C47" s="662"/>
      <c r="D47" s="662"/>
      <c r="E47" s="663" t="s">
        <v>191</v>
      </c>
      <c r="F47" s="663"/>
      <c r="G47" s="662"/>
      <c r="H47" s="663"/>
      <c r="I47" s="675"/>
      <c r="J47" s="479"/>
    </row>
  </sheetData>
  <mergeCells count="5">
    <mergeCell ref="B4:I4"/>
    <mergeCell ref="B2:I2"/>
    <mergeCell ref="B3:I3"/>
    <mergeCell ref="B28:I28"/>
    <mergeCell ref="B12:I12"/>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8.xml><?xml version="1.0" encoding="utf-8"?>
<worksheet xmlns="http://schemas.openxmlformats.org/spreadsheetml/2006/main" xmlns:r="http://schemas.openxmlformats.org/officeDocument/2006/relationships">
  <sheetPr>
    <tabColor indexed="55"/>
  </sheetPr>
  <dimension ref="A1:CS45"/>
  <sheetViews>
    <sheetView showGridLines="0" zoomScale="90" zoomScaleNormal="90" workbookViewId="0" topLeftCell="A1">
      <selection activeCell="A1" sqref="A1"/>
    </sheetView>
  </sheetViews>
  <sheetFormatPr defaultColWidth="9.140625" defaultRowHeight="18" customHeight="1"/>
  <cols>
    <col min="1" max="1" width="1.421875" style="321" customWidth="1"/>
    <col min="2" max="2" width="3.7109375" style="321" customWidth="1"/>
    <col min="3" max="3" width="8.57421875" style="321" customWidth="1"/>
    <col min="4" max="4" width="6.421875" style="321" customWidth="1"/>
    <col min="5" max="5" width="88.421875" style="321" customWidth="1"/>
    <col min="6" max="6" width="3.7109375" style="321" customWidth="1"/>
    <col min="7" max="7" width="25.421875" style="321" customWidth="1"/>
    <col min="8" max="8" width="5.421875" style="321" customWidth="1"/>
    <col min="9" max="9" width="10.8515625" style="382" customWidth="1"/>
    <col min="10" max="22" width="11.7109375" style="321" customWidth="1"/>
    <col min="23" max="16384" width="9.140625" style="321" customWidth="1"/>
  </cols>
  <sheetData>
    <row r="1" s="588" customFormat="1" ht="18" customHeight="1">
      <c r="I1" s="589"/>
    </row>
    <row r="2" spans="2:16" s="590" customFormat="1" ht="18" customHeight="1">
      <c r="B2" s="1653" t="s">
        <v>176</v>
      </c>
      <c r="C2" s="1653"/>
      <c r="D2" s="1653"/>
      <c r="E2" s="1653"/>
      <c r="F2" s="1653"/>
      <c r="G2" s="1653"/>
      <c r="H2" s="1653"/>
      <c r="I2" s="1653"/>
      <c r="J2" s="749"/>
      <c r="K2" s="749"/>
      <c r="L2" s="749"/>
      <c r="M2" s="749"/>
      <c r="N2" s="749"/>
      <c r="O2" s="749"/>
      <c r="P2" s="749"/>
    </row>
    <row r="3" spans="2:16" s="510" customFormat="1" ht="18" customHeight="1">
      <c r="B3" s="1644" t="s">
        <v>847</v>
      </c>
      <c r="C3" s="1644"/>
      <c r="D3" s="1644"/>
      <c r="E3" s="1644"/>
      <c r="F3" s="1644"/>
      <c r="G3" s="1644"/>
      <c r="H3" s="1644"/>
      <c r="I3" s="1644"/>
      <c r="J3" s="747"/>
      <c r="K3" s="747"/>
      <c r="L3" s="747"/>
      <c r="M3" s="747"/>
      <c r="N3" s="747"/>
      <c r="O3" s="747"/>
      <c r="P3" s="747"/>
    </row>
    <row r="4" spans="1:97" s="577" customFormat="1" ht="18" customHeight="1">
      <c r="A4" s="574"/>
      <c r="B4" s="1645" t="s">
        <v>591</v>
      </c>
      <c r="C4" s="1645"/>
      <c r="D4" s="1645"/>
      <c r="E4" s="1645"/>
      <c r="F4" s="1645"/>
      <c r="G4" s="1645"/>
      <c r="H4" s="1645"/>
      <c r="I4" s="1645"/>
      <c r="J4" s="685"/>
      <c r="K4" s="685"/>
      <c r="L4" s="685"/>
      <c r="M4" s="685"/>
      <c r="N4" s="685"/>
      <c r="O4" s="685"/>
      <c r="P4" s="685"/>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row>
    <row r="5" spans="2:97" s="120" customFormat="1" ht="18" customHeight="1">
      <c r="B5" s="563" t="s">
        <v>328</v>
      </c>
      <c r="C5" s="564" t="s">
        <v>403</v>
      </c>
      <c r="D5" s="564"/>
      <c r="E5" s="564"/>
      <c r="F5" s="564"/>
      <c r="G5" s="564"/>
      <c r="H5" s="564"/>
      <c r="I5" s="564"/>
      <c r="J5" s="564"/>
      <c r="K5" s="564"/>
      <c r="L5" s="566"/>
      <c r="M5" s="567"/>
      <c r="N5" s="567"/>
      <c r="O5" s="567"/>
      <c r="P5" s="567"/>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6"/>
      <c r="BQ5" s="576"/>
      <c r="BR5" s="576"/>
      <c r="BS5" s="576"/>
      <c r="BT5" s="576"/>
      <c r="BU5" s="576"/>
      <c r="BV5" s="576"/>
      <c r="BW5" s="576"/>
      <c r="BX5" s="576"/>
      <c r="BY5" s="576"/>
      <c r="BZ5" s="576"/>
      <c r="CA5" s="576"/>
      <c r="CB5" s="576"/>
      <c r="CC5" s="576"/>
      <c r="CD5" s="576"/>
      <c r="CE5" s="576"/>
      <c r="CF5" s="576"/>
      <c r="CG5" s="576"/>
      <c r="CH5" s="576"/>
      <c r="CI5" s="576"/>
      <c r="CJ5" s="576"/>
      <c r="CK5" s="576"/>
      <c r="CL5" s="576"/>
      <c r="CM5" s="576"/>
      <c r="CN5" s="576"/>
      <c r="CO5" s="576"/>
      <c r="CP5" s="576"/>
      <c r="CQ5" s="576"/>
      <c r="CR5" s="576"/>
      <c r="CS5" s="576"/>
    </row>
    <row r="6" spans="2:97" s="120" customFormat="1" ht="18" customHeight="1">
      <c r="B6" s="748" t="s">
        <v>328</v>
      </c>
      <c r="C6" s="564" t="s">
        <v>537</v>
      </c>
      <c r="D6" s="564"/>
      <c r="E6" s="564"/>
      <c r="F6" s="564"/>
      <c r="G6" s="564"/>
      <c r="H6" s="564"/>
      <c r="I6" s="564"/>
      <c r="J6" s="564"/>
      <c r="K6" s="564"/>
      <c r="L6" s="566"/>
      <c r="M6" s="567"/>
      <c r="N6" s="567"/>
      <c r="O6" s="567"/>
      <c r="P6" s="567"/>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576"/>
      <c r="AZ6" s="576"/>
      <c r="BA6" s="576"/>
      <c r="BB6" s="576"/>
      <c r="BC6" s="576"/>
      <c r="BD6" s="576"/>
      <c r="BE6" s="576"/>
      <c r="BF6" s="576"/>
      <c r="BG6" s="576"/>
      <c r="BH6" s="576"/>
      <c r="BI6" s="576"/>
      <c r="BJ6" s="576"/>
      <c r="BK6" s="576"/>
      <c r="BL6" s="576"/>
      <c r="BM6" s="576"/>
      <c r="BN6" s="576"/>
      <c r="BO6" s="576"/>
      <c r="BP6" s="576"/>
      <c r="BQ6" s="576"/>
      <c r="BR6" s="576"/>
      <c r="BS6" s="576"/>
      <c r="BT6" s="576"/>
      <c r="BU6" s="576"/>
      <c r="BV6" s="576"/>
      <c r="BW6" s="576"/>
      <c r="BX6" s="576"/>
      <c r="BY6" s="576"/>
      <c r="BZ6" s="576"/>
      <c r="CA6" s="576"/>
      <c r="CB6" s="576"/>
      <c r="CC6" s="576"/>
      <c r="CD6" s="576"/>
      <c r="CE6" s="576"/>
      <c r="CF6" s="576"/>
      <c r="CG6" s="576"/>
      <c r="CH6" s="576"/>
      <c r="CI6" s="576"/>
      <c r="CJ6" s="576"/>
      <c r="CK6" s="576"/>
      <c r="CL6" s="576"/>
      <c r="CM6" s="576"/>
      <c r="CN6" s="576"/>
      <c r="CO6" s="576"/>
      <c r="CP6" s="576"/>
      <c r="CQ6" s="576"/>
      <c r="CR6" s="576"/>
      <c r="CS6" s="576"/>
    </row>
    <row r="7" spans="1:16" s="564" customFormat="1" ht="18" customHeight="1">
      <c r="A7" s="120"/>
      <c r="B7" s="563" t="s">
        <v>328</v>
      </c>
      <c r="C7" s="564" t="s">
        <v>848</v>
      </c>
      <c r="L7" s="566"/>
      <c r="M7" s="567"/>
      <c r="N7" s="567"/>
      <c r="O7" s="567"/>
      <c r="P7" s="567"/>
    </row>
    <row r="8" spans="1:9" s="529" customFormat="1" ht="18" customHeight="1">
      <c r="A8" s="352"/>
      <c r="B8" s="352"/>
      <c r="C8" s="352"/>
      <c r="D8" s="352"/>
      <c r="E8" s="352"/>
      <c r="F8" s="353"/>
      <c r="G8" s="352"/>
      <c r="H8" s="352"/>
      <c r="I8" s="528"/>
    </row>
    <row r="9" spans="1:9" s="529" customFormat="1" ht="18" customHeight="1">
      <c r="A9" s="1638" t="s">
        <v>404</v>
      </c>
      <c r="B9" s="1674"/>
      <c r="C9" s="1674"/>
      <c r="D9" s="1674"/>
      <c r="E9" s="1674"/>
      <c r="F9" s="1674"/>
      <c r="G9" s="1674"/>
      <c r="H9" s="1674"/>
      <c r="I9" s="528"/>
    </row>
    <row r="10" spans="2:10" s="366" customFormat="1" ht="18" customHeight="1">
      <c r="B10" s="629"/>
      <c r="C10" s="730"/>
      <c r="D10" s="629"/>
      <c r="E10" s="731"/>
      <c r="F10" s="629"/>
      <c r="G10" s="629"/>
      <c r="H10" s="629"/>
      <c r="I10" s="629"/>
      <c r="J10" s="479"/>
    </row>
    <row r="11" spans="2:10" s="484" customFormat="1" ht="18" customHeight="1">
      <c r="B11" s="639"/>
      <c r="C11" s="732">
        <v>1</v>
      </c>
      <c r="D11" s="733" t="s">
        <v>424</v>
      </c>
      <c r="E11" s="733" t="s">
        <v>612</v>
      </c>
      <c r="F11" s="452" t="s">
        <v>326</v>
      </c>
      <c r="G11" s="452" t="s">
        <v>711</v>
      </c>
      <c r="H11" s="463">
        <v>0</v>
      </c>
      <c r="I11" s="640">
        <f>TIME(15,30,0)</f>
        <v>0.6458333333333334</v>
      </c>
      <c r="J11" s="483"/>
    </row>
    <row r="12" spans="2:10" s="366" customFormat="1" ht="18" customHeight="1">
      <c r="B12" s="357"/>
      <c r="C12" s="358">
        <f aca="true" t="shared" si="0" ref="C12:C17">C11+1</f>
        <v>2</v>
      </c>
      <c r="D12" s="358" t="s">
        <v>649</v>
      </c>
      <c r="E12" s="360" t="s">
        <v>768</v>
      </c>
      <c r="F12" s="358" t="s">
        <v>326</v>
      </c>
      <c r="G12" s="358" t="s">
        <v>711</v>
      </c>
      <c r="H12" s="359">
        <v>15</v>
      </c>
      <c r="I12" s="626">
        <f aca="true" t="shared" si="1" ref="I12:I20">I11+TIME(0,H11,0)</f>
        <v>0.6458333333333334</v>
      </c>
      <c r="J12" s="479"/>
    </row>
    <row r="13" spans="2:10" s="484" customFormat="1" ht="18" customHeight="1">
      <c r="B13" s="461"/>
      <c r="C13" s="452">
        <f t="shared" si="0"/>
        <v>3</v>
      </c>
      <c r="D13" s="452" t="s">
        <v>650</v>
      </c>
      <c r="E13" s="462" t="s">
        <v>362</v>
      </c>
      <c r="F13" s="452" t="s">
        <v>326</v>
      </c>
      <c r="G13" s="452" t="s">
        <v>711</v>
      </c>
      <c r="H13" s="463">
        <v>10</v>
      </c>
      <c r="I13" s="640">
        <f t="shared" si="1"/>
        <v>0.65625</v>
      </c>
      <c r="J13" s="483"/>
    </row>
    <row r="14" spans="2:10" s="366" customFormat="1" ht="18" customHeight="1">
      <c r="B14" s="629"/>
      <c r="C14" s="358">
        <f t="shared" si="0"/>
        <v>4</v>
      </c>
      <c r="D14" s="734" t="s">
        <v>423</v>
      </c>
      <c r="E14" s="734" t="s">
        <v>188</v>
      </c>
      <c r="F14" s="358" t="s">
        <v>326</v>
      </c>
      <c r="G14" s="358" t="s">
        <v>475</v>
      </c>
      <c r="H14" s="359">
        <v>15</v>
      </c>
      <c r="I14" s="626">
        <f t="shared" si="1"/>
        <v>0.6631944444444444</v>
      </c>
      <c r="J14" s="479"/>
    </row>
    <row r="15" spans="2:10" s="484" customFormat="1" ht="17.25" customHeight="1">
      <c r="B15" s="639"/>
      <c r="C15" s="452">
        <f t="shared" si="0"/>
        <v>5</v>
      </c>
      <c r="D15" s="733" t="s">
        <v>423</v>
      </c>
      <c r="E15" s="733" t="s">
        <v>769</v>
      </c>
      <c r="F15" s="452" t="s">
        <v>326</v>
      </c>
      <c r="G15" s="452" t="s">
        <v>475</v>
      </c>
      <c r="H15" s="463">
        <v>15</v>
      </c>
      <c r="I15" s="640">
        <f t="shared" si="1"/>
        <v>0.673611111111111</v>
      </c>
      <c r="J15" s="483"/>
    </row>
    <row r="16" spans="2:10" s="366" customFormat="1" ht="17.25" customHeight="1">
      <c r="B16" s="629"/>
      <c r="C16" s="358">
        <f t="shared" si="0"/>
        <v>6</v>
      </c>
      <c r="D16" s="734" t="s">
        <v>423</v>
      </c>
      <c r="E16" s="734" t="s">
        <v>770</v>
      </c>
      <c r="F16" s="358" t="s">
        <v>328</v>
      </c>
      <c r="G16" s="358" t="s">
        <v>477</v>
      </c>
      <c r="H16" s="359">
        <v>30</v>
      </c>
      <c r="I16" s="626">
        <f t="shared" si="1"/>
        <v>0.6840277777777777</v>
      </c>
      <c r="J16" s="479"/>
    </row>
    <row r="17" spans="2:10" s="484" customFormat="1" ht="17.25" customHeight="1">
      <c r="B17" s="639"/>
      <c r="C17" s="452">
        <f t="shared" si="0"/>
        <v>7</v>
      </c>
      <c r="D17" s="733" t="s">
        <v>423</v>
      </c>
      <c r="E17" s="733" t="s">
        <v>848</v>
      </c>
      <c r="F17" s="452" t="s">
        <v>328</v>
      </c>
      <c r="G17" s="452" t="s">
        <v>477</v>
      </c>
      <c r="H17" s="463">
        <v>35</v>
      </c>
      <c r="I17" s="640">
        <f t="shared" si="1"/>
        <v>0.704861111111111</v>
      </c>
      <c r="J17" s="483"/>
    </row>
    <row r="18" spans="2:10" s="366" customFormat="1" ht="17.25" customHeight="1">
      <c r="B18" s="629"/>
      <c r="C18" s="358"/>
      <c r="D18" s="734"/>
      <c r="E18" s="734" t="s">
        <v>405</v>
      </c>
      <c r="F18" s="358"/>
      <c r="G18" s="358"/>
      <c r="H18" s="359">
        <v>90</v>
      </c>
      <c r="I18" s="626">
        <f t="shared" si="1"/>
        <v>0.7291666666666666</v>
      </c>
      <c r="J18" s="479"/>
    </row>
    <row r="19" spans="2:10" s="484" customFormat="1" ht="17.25" customHeight="1">
      <c r="B19" s="639"/>
      <c r="C19" s="452">
        <f>C17+1</f>
        <v>8</v>
      </c>
      <c r="D19" s="733" t="s">
        <v>423</v>
      </c>
      <c r="E19" s="733" t="s">
        <v>848</v>
      </c>
      <c r="F19" s="452"/>
      <c r="G19" s="452" t="s">
        <v>477</v>
      </c>
      <c r="H19" s="463">
        <v>150</v>
      </c>
      <c r="I19" s="640">
        <f t="shared" si="1"/>
        <v>0.7916666666666666</v>
      </c>
      <c r="J19" s="483"/>
    </row>
    <row r="20" spans="2:10" s="366" customFormat="1" ht="18" customHeight="1">
      <c r="B20" s="662"/>
      <c r="C20" s="358">
        <f>C19+1</f>
        <v>9</v>
      </c>
      <c r="D20" s="27" t="s">
        <v>423</v>
      </c>
      <c r="E20" s="29" t="s">
        <v>538</v>
      </c>
      <c r="F20" s="29"/>
      <c r="G20" s="27"/>
      <c r="H20" s="664"/>
      <c r="I20" s="626">
        <f t="shared" si="1"/>
        <v>0.8958333333333333</v>
      </c>
      <c r="J20" s="479"/>
    </row>
    <row r="21" spans="1:10" s="529" customFormat="1" ht="18" customHeight="1">
      <c r="A21" s="1638" t="s">
        <v>539</v>
      </c>
      <c r="B21" s="1674"/>
      <c r="C21" s="1674"/>
      <c r="D21" s="1674"/>
      <c r="E21" s="1674"/>
      <c r="F21" s="1674"/>
      <c r="G21" s="1674"/>
      <c r="H21" s="1674"/>
      <c r="I21" s="528"/>
      <c r="J21" s="528"/>
    </row>
    <row r="22" spans="2:9" s="366" customFormat="1" ht="18" customHeight="1">
      <c r="B22" s="629"/>
      <c r="C22" s="730"/>
      <c r="D22" s="629"/>
      <c r="E22" s="731"/>
      <c r="F22" s="629"/>
      <c r="G22" s="629"/>
      <c r="H22" s="629"/>
      <c r="I22" s="629"/>
    </row>
    <row r="23" spans="2:9" s="484" customFormat="1" ht="18" customHeight="1">
      <c r="B23" s="639"/>
      <c r="C23" s="732">
        <f>C20+1</f>
        <v>10</v>
      </c>
      <c r="D23" s="733" t="s">
        <v>424</v>
      </c>
      <c r="E23" s="733" t="s">
        <v>612</v>
      </c>
      <c r="F23" s="452" t="s">
        <v>326</v>
      </c>
      <c r="G23" s="452" t="s">
        <v>711</v>
      </c>
      <c r="H23" s="463">
        <v>0</v>
      </c>
      <c r="I23" s="640">
        <f>TIME(8,0,0)</f>
        <v>0.3333333333333333</v>
      </c>
    </row>
    <row r="24" spans="2:10" s="366" customFormat="1" ht="18" customHeight="1">
      <c r="B24" s="629"/>
      <c r="C24" s="358">
        <f>C23+1</f>
        <v>11</v>
      </c>
      <c r="D24" s="734" t="s">
        <v>423</v>
      </c>
      <c r="E24" s="734" t="s">
        <v>848</v>
      </c>
      <c r="F24" s="358" t="s">
        <v>328</v>
      </c>
      <c r="G24" s="358" t="s">
        <v>477</v>
      </c>
      <c r="H24" s="359">
        <v>90</v>
      </c>
      <c r="I24" s="626">
        <f>I23+TIME(0,H23,0)</f>
        <v>0.3333333333333333</v>
      </c>
      <c r="J24" s="479"/>
    </row>
    <row r="25" spans="1:10" s="1301" customFormat="1" ht="18" customHeight="1">
      <c r="A25" s="484"/>
      <c r="B25" s="667"/>
      <c r="C25" s="452">
        <f>C24+1</f>
        <v>12</v>
      </c>
      <c r="D25" s="331" t="s">
        <v>423</v>
      </c>
      <c r="E25" s="385" t="s">
        <v>540</v>
      </c>
      <c r="F25" s="385"/>
      <c r="G25" s="331"/>
      <c r="H25" s="669"/>
      <c r="I25" s="640">
        <f>TIME(21,30,0)</f>
        <v>0.8958333333333334</v>
      </c>
      <c r="J25" s="1300"/>
    </row>
    <row r="26" spans="1:10" s="529" customFormat="1" ht="18" customHeight="1">
      <c r="A26" s="1674" t="s">
        <v>541</v>
      </c>
      <c r="B26" s="1674"/>
      <c r="C26" s="1674"/>
      <c r="D26" s="1674"/>
      <c r="E26" s="1674"/>
      <c r="F26" s="1674"/>
      <c r="G26" s="1674"/>
      <c r="H26" s="1674"/>
      <c r="I26" s="528"/>
      <c r="J26" s="528"/>
    </row>
    <row r="27" spans="1:10" s="366" customFormat="1" ht="18" customHeight="1">
      <c r="A27" s="540"/>
      <c r="B27" s="541"/>
      <c r="C27" s="541"/>
      <c r="D27" s="541"/>
      <c r="E27" s="541"/>
      <c r="F27" s="541"/>
      <c r="G27" s="541"/>
      <c r="H27" s="541"/>
      <c r="I27" s="479"/>
      <c r="J27" s="479"/>
    </row>
    <row r="28" spans="2:10" s="484" customFormat="1" ht="18" customHeight="1">
      <c r="B28" s="639"/>
      <c r="C28" s="452">
        <f>C25+1</f>
        <v>13</v>
      </c>
      <c r="D28" s="733" t="s">
        <v>424</v>
      </c>
      <c r="E28" s="733" t="s">
        <v>849</v>
      </c>
      <c r="F28" s="452" t="s">
        <v>326</v>
      </c>
      <c r="G28" s="452" t="s">
        <v>476</v>
      </c>
      <c r="H28" s="463">
        <v>0</v>
      </c>
      <c r="I28" s="640">
        <f>TIME(8,0,0)</f>
        <v>0.3333333333333333</v>
      </c>
      <c r="J28" s="483"/>
    </row>
    <row r="29" spans="2:10" s="366" customFormat="1" ht="18" customHeight="1">
      <c r="B29" s="629"/>
      <c r="C29" s="358">
        <f>C28+1</f>
        <v>14</v>
      </c>
      <c r="D29" s="734" t="s">
        <v>423</v>
      </c>
      <c r="E29" s="734" t="s">
        <v>848</v>
      </c>
      <c r="F29" s="358"/>
      <c r="G29" s="358" t="s">
        <v>477</v>
      </c>
      <c r="H29" s="359">
        <v>120</v>
      </c>
      <c r="I29" s="626">
        <f>I28+TIME(0,H28,0)</f>
        <v>0.3333333333333333</v>
      </c>
      <c r="J29" s="479"/>
    </row>
    <row r="30" spans="2:10" s="484" customFormat="1" ht="18" customHeight="1">
      <c r="B30" s="639"/>
      <c r="C30" s="452"/>
      <c r="D30" s="733"/>
      <c r="E30" s="733" t="s">
        <v>542</v>
      </c>
      <c r="F30" s="452"/>
      <c r="G30" s="452"/>
      <c r="H30" s="463">
        <v>30</v>
      </c>
      <c r="I30" s="640">
        <f>I29+TIME(0,H29,0)</f>
        <v>0.41666666666666663</v>
      </c>
      <c r="J30" s="483"/>
    </row>
    <row r="31" spans="2:10" s="366" customFormat="1" ht="18" customHeight="1">
      <c r="B31" s="629"/>
      <c r="C31" s="358">
        <f>C29+1</f>
        <v>15</v>
      </c>
      <c r="D31" s="734" t="s">
        <v>423</v>
      </c>
      <c r="E31" s="734" t="s">
        <v>478</v>
      </c>
      <c r="F31" s="358" t="s">
        <v>326</v>
      </c>
      <c r="G31" s="358" t="s">
        <v>475</v>
      </c>
      <c r="H31" s="359">
        <v>45</v>
      </c>
      <c r="I31" s="626">
        <f>TIME(10,30,0)</f>
        <v>0.4375</v>
      </c>
      <c r="J31" s="479"/>
    </row>
    <row r="32" spans="2:10" s="484" customFormat="1" ht="18" customHeight="1">
      <c r="B32" s="639"/>
      <c r="C32" s="452">
        <f>C31+1</f>
        <v>16</v>
      </c>
      <c r="D32" s="733" t="s">
        <v>423</v>
      </c>
      <c r="E32" s="733" t="s">
        <v>406</v>
      </c>
      <c r="F32" s="452"/>
      <c r="G32" s="452" t="s">
        <v>475</v>
      </c>
      <c r="H32" s="463">
        <v>45</v>
      </c>
      <c r="I32" s="640">
        <f>I31+TIME(0,H31,0)</f>
        <v>0.46875</v>
      </c>
      <c r="J32" s="483"/>
    </row>
    <row r="33" spans="2:10" s="366" customFormat="1" ht="18" customHeight="1">
      <c r="B33" s="629"/>
      <c r="C33" s="358">
        <f>C32+1</f>
        <v>17</v>
      </c>
      <c r="D33" s="734" t="s">
        <v>363</v>
      </c>
      <c r="E33" s="358" t="s">
        <v>407</v>
      </c>
      <c r="F33" s="358" t="s">
        <v>326</v>
      </c>
      <c r="G33" s="358" t="s">
        <v>475</v>
      </c>
      <c r="H33" s="359"/>
      <c r="I33" s="626">
        <f>I32+TIME(0,H32,0)</f>
        <v>0.5</v>
      </c>
      <c r="J33" s="479"/>
    </row>
    <row r="34" spans="1:9" ht="18" customHeight="1">
      <c r="A34"/>
      <c r="B34"/>
      <c r="C34"/>
      <c r="D34"/>
      <c r="E34"/>
      <c r="F34"/>
      <c r="G34"/>
      <c r="H34"/>
      <c r="I34"/>
    </row>
    <row r="35" spans="1:9" ht="18" customHeight="1">
      <c r="A35"/>
      <c r="B35"/>
      <c r="C35"/>
      <c r="D35"/>
      <c r="E35"/>
      <c r="F35"/>
      <c r="G35"/>
      <c r="H35"/>
      <c r="I35"/>
    </row>
    <row r="36" spans="1:9" ht="18" customHeight="1">
      <c r="A36"/>
      <c r="B36"/>
      <c r="C36"/>
      <c r="D36"/>
      <c r="E36"/>
      <c r="F36"/>
      <c r="G36"/>
      <c r="H36"/>
      <c r="I36"/>
    </row>
    <row r="37" spans="1:9" ht="18" customHeight="1">
      <c r="A37"/>
      <c r="B37"/>
      <c r="C37"/>
      <c r="D37"/>
      <c r="E37"/>
      <c r="F37"/>
      <c r="G37"/>
      <c r="H37"/>
      <c r="I37"/>
    </row>
    <row r="38" spans="1:9" ht="18" customHeight="1">
      <c r="A38"/>
      <c r="B38"/>
      <c r="C38"/>
      <c r="D38"/>
      <c r="E38"/>
      <c r="F38"/>
      <c r="G38"/>
      <c r="H38"/>
      <c r="I38"/>
    </row>
    <row r="39" spans="1:9" ht="18" customHeight="1">
      <c r="A39"/>
      <c r="B39"/>
      <c r="C39"/>
      <c r="D39"/>
      <c r="E39"/>
      <c r="F39"/>
      <c r="G39"/>
      <c r="H39"/>
      <c r="I39"/>
    </row>
    <row r="40" spans="1:9" ht="18" customHeight="1">
      <c r="A40"/>
      <c r="B40"/>
      <c r="C40"/>
      <c r="D40"/>
      <c r="E40"/>
      <c r="F40"/>
      <c r="G40"/>
      <c r="H40"/>
      <c r="I40"/>
    </row>
    <row r="41" spans="1:9" ht="18" customHeight="1">
      <c r="A41"/>
      <c r="B41"/>
      <c r="C41"/>
      <c r="D41"/>
      <c r="E41"/>
      <c r="F41"/>
      <c r="G41"/>
      <c r="H41"/>
      <c r="I41"/>
    </row>
    <row r="42" spans="1:9" ht="18" customHeight="1">
      <c r="A42"/>
      <c r="B42"/>
      <c r="C42"/>
      <c r="D42"/>
      <c r="E42"/>
      <c r="F42"/>
      <c r="G42"/>
      <c r="H42"/>
      <c r="I42"/>
    </row>
    <row r="43" spans="1:9" ht="18" customHeight="1">
      <c r="A43" s="366"/>
      <c r="B43" s="365"/>
      <c r="C43" s="365"/>
      <c r="D43" s="365"/>
      <c r="E43" s="365"/>
      <c r="F43" s="365"/>
      <c r="G43" s="365"/>
      <c r="H43" s="365"/>
      <c r="I43" s="365"/>
    </row>
    <row r="44" spans="1:9" ht="18" customHeight="1">
      <c r="A44" s="482"/>
      <c r="B44" s="365"/>
      <c r="C44" s="365"/>
      <c r="D44" s="365"/>
      <c r="E44" s="365"/>
      <c r="F44" s="365"/>
      <c r="G44" s="365"/>
      <c r="H44" s="365"/>
      <c r="I44" s="479"/>
    </row>
    <row r="45" spans="1:9" ht="18" customHeight="1">
      <c r="A45" s="484"/>
      <c r="B45" s="484"/>
      <c r="C45" s="484"/>
      <c r="D45" s="484"/>
      <c r="E45" s="484"/>
      <c r="F45" s="484"/>
      <c r="G45" s="484"/>
      <c r="H45" s="484"/>
      <c r="I45" s="483"/>
    </row>
  </sheetData>
  <mergeCells count="6">
    <mergeCell ref="A26:H26"/>
    <mergeCell ref="B2:I2"/>
    <mergeCell ref="B3:I3"/>
    <mergeCell ref="B4:I4"/>
    <mergeCell ref="A9:H9"/>
    <mergeCell ref="A21:H2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27">
    <tabColor indexed="44"/>
    <pageSetUpPr fitToPage="1"/>
  </sheetPr>
  <dimension ref="A1:CS29"/>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321" customWidth="1"/>
    <col min="2" max="2" width="3.7109375" style="321" customWidth="1"/>
    <col min="3" max="3" width="8.57421875" style="321" customWidth="1"/>
    <col min="4" max="4" width="6.421875" style="321" customWidth="1"/>
    <col min="5" max="5" width="88.421875" style="321" customWidth="1"/>
    <col min="6" max="6" width="3.7109375" style="321" customWidth="1"/>
    <col min="7" max="7" width="25.421875" style="321" customWidth="1"/>
    <col min="8" max="8" width="5.421875" style="367" customWidth="1"/>
    <col min="9" max="9" width="10.8515625" style="382" customWidth="1"/>
    <col min="10" max="22" width="11.7109375" style="321" customWidth="1"/>
    <col min="23" max="16384" width="9.140625" style="321" customWidth="1"/>
  </cols>
  <sheetData>
    <row r="1" spans="8:9" s="801" customFormat="1" ht="18" customHeight="1">
      <c r="H1" s="803"/>
      <c r="I1" s="802"/>
    </row>
    <row r="2" spans="2:16" s="803" customFormat="1" ht="18" customHeight="1">
      <c r="B2" s="1648" t="s">
        <v>833</v>
      </c>
      <c r="C2" s="1648"/>
      <c r="D2" s="1648"/>
      <c r="E2" s="1648"/>
      <c r="F2" s="1648"/>
      <c r="G2" s="1648"/>
      <c r="H2" s="1648"/>
      <c r="I2" s="1648"/>
      <c r="J2" s="804"/>
      <c r="K2" s="804"/>
      <c r="L2" s="804"/>
      <c r="M2" s="804"/>
      <c r="N2" s="804"/>
      <c r="O2" s="804"/>
      <c r="P2" s="804"/>
    </row>
    <row r="3" spans="2:16" s="510" customFormat="1" ht="18" customHeight="1">
      <c r="B3" s="1644" t="s">
        <v>835</v>
      </c>
      <c r="C3" s="1644"/>
      <c r="D3" s="1644"/>
      <c r="E3" s="1644"/>
      <c r="F3" s="1644"/>
      <c r="G3" s="1644"/>
      <c r="H3" s="1644"/>
      <c r="I3" s="1644"/>
      <c r="J3" s="747"/>
      <c r="K3" s="747"/>
      <c r="L3" s="747"/>
      <c r="M3" s="747"/>
      <c r="N3" s="747"/>
      <c r="O3" s="747"/>
      <c r="P3" s="747"/>
    </row>
    <row r="4" spans="1:97" s="577" customFormat="1" ht="18" customHeight="1">
      <c r="A4" s="574"/>
      <c r="B4" s="1645" t="s">
        <v>834</v>
      </c>
      <c r="C4" s="1645"/>
      <c r="D4" s="1645"/>
      <c r="E4" s="1645"/>
      <c r="F4" s="1645"/>
      <c r="G4" s="1645"/>
      <c r="H4" s="1645"/>
      <c r="I4" s="1645"/>
      <c r="J4" s="685"/>
      <c r="K4" s="685"/>
      <c r="L4" s="685"/>
      <c r="M4" s="685"/>
      <c r="N4" s="685"/>
      <c r="O4" s="685"/>
      <c r="P4" s="685"/>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row>
    <row r="5" spans="2:97" s="120" customFormat="1" ht="18" customHeight="1">
      <c r="B5" s="563" t="s">
        <v>328</v>
      </c>
      <c r="C5" s="564" t="s">
        <v>440</v>
      </c>
      <c r="D5" s="564"/>
      <c r="E5" s="564"/>
      <c r="F5" s="564"/>
      <c r="G5" s="564"/>
      <c r="H5" s="748"/>
      <c r="I5" s="564"/>
      <c r="J5" s="564"/>
      <c r="K5" s="564"/>
      <c r="L5" s="566"/>
      <c r="M5" s="567"/>
      <c r="N5" s="567"/>
      <c r="O5" s="567"/>
      <c r="P5" s="567"/>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6"/>
      <c r="BQ5" s="576"/>
      <c r="BR5" s="576"/>
      <c r="BS5" s="576"/>
      <c r="BT5" s="576"/>
      <c r="BU5" s="576"/>
      <c r="BV5" s="576"/>
      <c r="BW5" s="576"/>
      <c r="BX5" s="576"/>
      <c r="BY5" s="576"/>
      <c r="BZ5" s="576"/>
      <c r="CA5" s="576"/>
      <c r="CB5" s="576"/>
      <c r="CC5" s="576"/>
      <c r="CD5" s="576"/>
      <c r="CE5" s="576"/>
      <c r="CF5" s="576"/>
      <c r="CG5" s="576"/>
      <c r="CH5" s="576"/>
      <c r="CI5" s="576"/>
      <c r="CJ5" s="576"/>
      <c r="CK5" s="576"/>
      <c r="CL5" s="576"/>
      <c r="CM5" s="576"/>
      <c r="CN5" s="576"/>
      <c r="CO5" s="576"/>
      <c r="CP5" s="576"/>
      <c r="CQ5" s="576"/>
      <c r="CR5" s="576"/>
      <c r="CS5" s="576"/>
    </row>
    <row r="6" spans="2:97" s="120" customFormat="1" ht="18" customHeight="1">
      <c r="B6" s="563" t="s">
        <v>328</v>
      </c>
      <c r="C6" s="564" t="s">
        <v>441</v>
      </c>
      <c r="D6" s="564"/>
      <c r="E6" s="564"/>
      <c r="F6" s="564"/>
      <c r="G6" s="564"/>
      <c r="H6" s="748"/>
      <c r="I6" s="564"/>
      <c r="J6" s="564"/>
      <c r="K6" s="564"/>
      <c r="L6" s="566"/>
      <c r="M6" s="567"/>
      <c r="N6" s="567"/>
      <c r="O6" s="567"/>
      <c r="P6" s="567"/>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576"/>
      <c r="AZ6" s="576"/>
      <c r="BA6" s="576"/>
      <c r="BB6" s="576"/>
      <c r="BC6" s="576"/>
      <c r="BD6" s="576"/>
      <c r="BE6" s="576"/>
      <c r="BF6" s="576"/>
      <c r="BG6" s="576"/>
      <c r="BH6" s="576"/>
      <c r="BI6" s="576"/>
      <c r="BJ6" s="576"/>
      <c r="BK6" s="576"/>
      <c r="BL6" s="576"/>
      <c r="BM6" s="576"/>
      <c r="BN6" s="576"/>
      <c r="BO6" s="576"/>
      <c r="BP6" s="576"/>
      <c r="BQ6" s="576"/>
      <c r="BR6" s="576"/>
      <c r="BS6" s="576"/>
      <c r="BT6" s="576"/>
      <c r="BU6" s="576"/>
      <c r="BV6" s="576"/>
      <c r="BW6" s="576"/>
      <c r="BX6" s="576"/>
      <c r="BY6" s="576"/>
      <c r="BZ6" s="576"/>
      <c r="CA6" s="576"/>
      <c r="CB6" s="576"/>
      <c r="CC6" s="576"/>
      <c r="CD6" s="576"/>
      <c r="CE6" s="576"/>
      <c r="CF6" s="576"/>
      <c r="CG6" s="576"/>
      <c r="CH6" s="576"/>
      <c r="CI6" s="576"/>
      <c r="CJ6" s="576"/>
      <c r="CK6" s="576"/>
      <c r="CL6" s="576"/>
      <c r="CM6" s="576"/>
      <c r="CN6" s="576"/>
      <c r="CO6" s="576"/>
      <c r="CP6" s="576"/>
      <c r="CQ6" s="576"/>
      <c r="CR6" s="576"/>
      <c r="CS6" s="576"/>
    </row>
    <row r="7" spans="2:97" s="120" customFormat="1" ht="18" customHeight="1">
      <c r="B7" s="563" t="s">
        <v>328</v>
      </c>
      <c r="C7" s="564" t="s">
        <v>442</v>
      </c>
      <c r="D7" s="564"/>
      <c r="E7" s="564"/>
      <c r="F7" s="564"/>
      <c r="G7" s="564"/>
      <c r="H7" s="748"/>
      <c r="I7" s="564"/>
      <c r="J7" s="564"/>
      <c r="K7" s="564"/>
      <c r="L7" s="566"/>
      <c r="M7" s="567"/>
      <c r="N7" s="567"/>
      <c r="O7" s="567"/>
      <c r="P7" s="567"/>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6"/>
      <c r="AY7" s="576"/>
      <c r="AZ7" s="576"/>
      <c r="BA7" s="576"/>
      <c r="BB7" s="576"/>
      <c r="BC7" s="576"/>
      <c r="BD7" s="576"/>
      <c r="BE7" s="576"/>
      <c r="BF7" s="576"/>
      <c r="BG7" s="576"/>
      <c r="BH7" s="576"/>
      <c r="BI7" s="576"/>
      <c r="BJ7" s="576"/>
      <c r="BK7" s="576"/>
      <c r="BL7" s="576"/>
      <c r="BM7" s="576"/>
      <c r="BN7" s="576"/>
      <c r="BO7" s="576"/>
      <c r="BP7" s="576"/>
      <c r="BQ7" s="576"/>
      <c r="BR7" s="576"/>
      <c r="BS7" s="576"/>
      <c r="BT7" s="576"/>
      <c r="BU7" s="576"/>
      <c r="BV7" s="576"/>
      <c r="BW7" s="576"/>
      <c r="BX7" s="576"/>
      <c r="BY7" s="576"/>
      <c r="BZ7" s="576"/>
      <c r="CA7" s="576"/>
      <c r="CB7" s="576"/>
      <c r="CC7" s="576"/>
      <c r="CD7" s="576"/>
      <c r="CE7" s="576"/>
      <c r="CF7" s="576"/>
      <c r="CG7" s="576"/>
      <c r="CH7" s="576"/>
      <c r="CI7" s="576"/>
      <c r="CJ7" s="576"/>
      <c r="CK7" s="576"/>
      <c r="CL7" s="576"/>
      <c r="CM7" s="576"/>
      <c r="CN7" s="576"/>
      <c r="CO7" s="576"/>
      <c r="CP7" s="576"/>
      <c r="CQ7" s="576"/>
      <c r="CR7" s="576"/>
      <c r="CS7" s="576"/>
    </row>
    <row r="8" spans="2:97" s="120" customFormat="1" ht="18" customHeight="1">
      <c r="B8" s="563" t="s">
        <v>328</v>
      </c>
      <c r="C8" s="564" t="s">
        <v>443</v>
      </c>
      <c r="D8" s="564"/>
      <c r="E8" s="564"/>
      <c r="F8" s="564"/>
      <c r="G8" s="564"/>
      <c r="H8" s="748"/>
      <c r="I8" s="564"/>
      <c r="J8" s="564"/>
      <c r="K8" s="564"/>
      <c r="L8" s="566"/>
      <c r="M8" s="567"/>
      <c r="N8" s="567"/>
      <c r="O8" s="567"/>
      <c r="P8" s="567"/>
      <c r="Q8" s="576"/>
      <c r="R8" s="576"/>
      <c r="S8" s="576"/>
      <c r="T8" s="576"/>
      <c r="U8" s="576"/>
      <c r="V8" s="576"/>
      <c r="W8" s="576"/>
      <c r="X8" s="576"/>
      <c r="Y8" s="576"/>
      <c r="Z8" s="576"/>
      <c r="AA8" s="576"/>
      <c r="AB8" s="576"/>
      <c r="AC8" s="576"/>
      <c r="AD8" s="576"/>
      <c r="AE8" s="576"/>
      <c r="AF8" s="576"/>
      <c r="AG8" s="576"/>
      <c r="AH8" s="576"/>
      <c r="AI8" s="576"/>
      <c r="AJ8" s="576"/>
      <c r="AK8" s="576"/>
      <c r="AL8" s="576"/>
      <c r="AM8" s="576"/>
      <c r="AN8" s="576"/>
      <c r="AO8" s="576"/>
      <c r="AP8" s="576"/>
      <c r="AQ8" s="576"/>
      <c r="AR8" s="576"/>
      <c r="AS8" s="576"/>
      <c r="AT8" s="576"/>
      <c r="AU8" s="576"/>
      <c r="AV8" s="576"/>
      <c r="AW8" s="576"/>
      <c r="AX8" s="576"/>
      <c r="AY8" s="576"/>
      <c r="AZ8" s="576"/>
      <c r="BA8" s="576"/>
      <c r="BB8" s="576"/>
      <c r="BC8" s="576"/>
      <c r="BD8" s="576"/>
      <c r="BE8" s="576"/>
      <c r="BF8" s="576"/>
      <c r="BG8" s="576"/>
      <c r="BH8" s="576"/>
      <c r="BI8" s="576"/>
      <c r="BJ8" s="576"/>
      <c r="BK8" s="576"/>
      <c r="BL8" s="576"/>
      <c r="BM8" s="576"/>
      <c r="BN8" s="576"/>
      <c r="BO8" s="576"/>
      <c r="BP8" s="576"/>
      <c r="BQ8" s="576"/>
      <c r="BR8" s="576"/>
      <c r="BS8" s="576"/>
      <c r="BT8" s="576"/>
      <c r="BU8" s="576"/>
      <c r="BV8" s="576"/>
      <c r="BW8" s="576"/>
      <c r="BX8" s="576"/>
      <c r="BY8" s="576"/>
      <c r="BZ8" s="576"/>
      <c r="CA8" s="576"/>
      <c r="CB8" s="576"/>
      <c r="CC8" s="576"/>
      <c r="CD8" s="576"/>
      <c r="CE8" s="576"/>
      <c r="CF8" s="576"/>
      <c r="CG8" s="576"/>
      <c r="CH8" s="576"/>
      <c r="CI8" s="576"/>
      <c r="CJ8" s="576"/>
      <c r="CK8" s="576"/>
      <c r="CL8" s="576"/>
      <c r="CM8" s="576"/>
      <c r="CN8" s="576"/>
      <c r="CO8" s="576"/>
      <c r="CP8" s="576"/>
      <c r="CQ8" s="576"/>
      <c r="CR8" s="576"/>
      <c r="CS8" s="576"/>
    </row>
    <row r="9" spans="7:8" s="352" customFormat="1" ht="16.5" customHeight="1">
      <c r="G9" s="353"/>
      <c r="H9" s="353"/>
    </row>
    <row r="10" spans="1:10" s="18" customFormat="1" ht="16.5" customHeight="1">
      <c r="A10" s="63"/>
      <c r="B10" s="1638" t="s">
        <v>421</v>
      </c>
      <c r="C10" s="1674"/>
      <c r="D10" s="1674"/>
      <c r="E10" s="1674"/>
      <c r="F10" s="1674"/>
      <c r="G10" s="1674"/>
      <c r="H10" s="1674"/>
      <c r="I10" s="1674"/>
      <c r="J10" s="17"/>
    </row>
    <row r="11" spans="1:24" s="368" customFormat="1" ht="16.5" customHeight="1">
      <c r="A11" s="662"/>
      <c r="B11" s="662"/>
      <c r="C11" s="662"/>
      <c r="D11" s="662"/>
      <c r="E11" s="662"/>
      <c r="F11" s="662"/>
      <c r="G11" s="1185"/>
      <c r="H11" s="80"/>
      <c r="I11" s="675"/>
      <c r="J11" s="491"/>
      <c r="K11" s="491"/>
      <c r="L11" s="491"/>
      <c r="M11" s="383"/>
      <c r="N11" s="383"/>
      <c r="O11" s="383"/>
      <c r="P11" s="383"/>
      <c r="Q11" s="384"/>
      <c r="R11" s="384"/>
      <c r="S11" s="384"/>
      <c r="T11" s="384"/>
      <c r="U11" s="492"/>
      <c r="V11" s="492"/>
      <c r="W11" s="492"/>
      <c r="X11" s="492"/>
    </row>
    <row r="12" spans="2:10" s="484" customFormat="1" ht="18" customHeight="1">
      <c r="B12" s="639"/>
      <c r="C12" s="732">
        <v>1</v>
      </c>
      <c r="D12" s="733" t="s">
        <v>424</v>
      </c>
      <c r="E12" s="733" t="s">
        <v>612</v>
      </c>
      <c r="F12" s="452" t="s">
        <v>326</v>
      </c>
      <c r="G12" s="452" t="s">
        <v>850</v>
      </c>
      <c r="H12" s="1186">
        <v>0</v>
      </c>
      <c r="I12" s="640">
        <v>0.3333333333333333</v>
      </c>
      <c r="J12" s="483"/>
    </row>
    <row r="13" spans="2:10" s="366" customFormat="1" ht="18" customHeight="1">
      <c r="B13" s="357"/>
      <c r="C13" s="358">
        <f>C12+1</f>
        <v>2</v>
      </c>
      <c r="D13" s="358" t="s">
        <v>649</v>
      </c>
      <c r="E13" s="360" t="s">
        <v>185</v>
      </c>
      <c r="F13" s="358" t="s">
        <v>326</v>
      </c>
      <c r="G13" s="358" t="s">
        <v>850</v>
      </c>
      <c r="H13" s="1182">
        <v>15</v>
      </c>
      <c r="I13" s="626">
        <f>I12+TIME(0,H12,0)</f>
        <v>0.3333333333333333</v>
      </c>
      <c r="J13" s="479"/>
    </row>
    <row r="14" spans="2:10" s="484" customFormat="1" ht="18" customHeight="1">
      <c r="B14" s="461"/>
      <c r="C14" s="452">
        <f>C13+1</f>
        <v>3</v>
      </c>
      <c r="D14" s="452" t="s">
        <v>650</v>
      </c>
      <c r="E14" s="462" t="s">
        <v>362</v>
      </c>
      <c r="F14" s="452" t="s">
        <v>326</v>
      </c>
      <c r="G14" s="452" t="s">
        <v>850</v>
      </c>
      <c r="H14" s="1186">
        <v>15</v>
      </c>
      <c r="I14" s="640">
        <f>I13+TIME(0,H13,0)</f>
        <v>0.34375</v>
      </c>
      <c r="J14" s="483"/>
    </row>
    <row r="15" spans="2:10" s="366" customFormat="1" ht="18" customHeight="1">
      <c r="B15" s="629"/>
      <c r="C15" s="358">
        <f>C14+1</f>
        <v>4</v>
      </c>
      <c r="D15" s="734" t="s">
        <v>423</v>
      </c>
      <c r="E15" s="734" t="s">
        <v>188</v>
      </c>
      <c r="F15" s="358" t="s">
        <v>326</v>
      </c>
      <c r="G15" s="358" t="s">
        <v>850</v>
      </c>
      <c r="H15" s="1182">
        <v>30</v>
      </c>
      <c r="I15" s="626">
        <f>I14+TIME(0,H14,0)</f>
        <v>0.3541666666666667</v>
      </c>
      <c r="J15" s="479"/>
    </row>
    <row r="16" spans="2:10" s="484" customFormat="1" ht="17.25" customHeight="1">
      <c r="B16" s="639"/>
      <c r="C16" s="452">
        <f>C15+1</f>
        <v>5</v>
      </c>
      <c r="D16" s="733" t="s">
        <v>423</v>
      </c>
      <c r="E16" s="733" t="s">
        <v>444</v>
      </c>
      <c r="F16" s="452" t="s">
        <v>326</v>
      </c>
      <c r="G16" s="452" t="s">
        <v>850</v>
      </c>
      <c r="H16" s="1186">
        <v>60</v>
      </c>
      <c r="I16" s="640">
        <f>I15+TIME(0,H15,0)</f>
        <v>0.375</v>
      </c>
      <c r="J16" s="483"/>
    </row>
    <row r="17" spans="1:24" s="368" customFormat="1" ht="16.5" customHeight="1">
      <c r="A17" s="371"/>
      <c r="B17" s="371"/>
      <c r="C17" s="1162"/>
      <c r="D17" s="371"/>
      <c r="E17" s="489" t="s">
        <v>422</v>
      </c>
      <c r="F17" s="490"/>
      <c r="G17" s="373"/>
      <c r="H17" s="374"/>
      <c r="I17" s="626">
        <f>I16+TIME(0,H16,0)</f>
        <v>0.4166666666666667</v>
      </c>
      <c r="J17" s="369"/>
      <c r="K17" s="369"/>
      <c r="L17" s="369"/>
      <c r="M17" s="498"/>
      <c r="N17" s="369"/>
      <c r="O17" s="369"/>
      <c r="P17" s="369"/>
      <c r="Q17" s="369"/>
      <c r="R17" s="369"/>
      <c r="S17" s="369"/>
      <c r="T17" s="369"/>
      <c r="U17" s="500"/>
      <c r="V17" s="500"/>
      <c r="W17" s="500"/>
      <c r="X17" s="500"/>
    </row>
    <row r="18" spans="1:24" s="1212" customFormat="1" ht="16.5" customHeight="1">
      <c r="A18" s="1207"/>
      <c r="B18" s="1207"/>
      <c r="C18" s="1208"/>
      <c r="D18" s="1207"/>
      <c r="E18" s="445"/>
      <c r="F18" s="1209"/>
      <c r="G18" s="457"/>
      <c r="H18" s="1210"/>
      <c r="I18" s="1193"/>
      <c r="J18" s="1211"/>
      <c r="K18" s="1211"/>
      <c r="L18" s="1211"/>
      <c r="M18" s="456"/>
      <c r="N18" s="1211"/>
      <c r="O18" s="1211"/>
      <c r="P18" s="1211"/>
      <c r="Q18" s="1211"/>
      <c r="R18" s="1211"/>
      <c r="S18" s="1211"/>
      <c r="T18" s="1211"/>
      <c r="U18" s="456"/>
      <c r="V18" s="456"/>
      <c r="W18" s="456"/>
      <c r="X18" s="456"/>
    </row>
    <row r="19" spans="2:10" s="1195" customFormat="1" ht="17.25" customHeight="1">
      <c r="B19" s="820"/>
      <c r="C19" s="358">
        <v>6</v>
      </c>
      <c r="D19" s="1196" t="s">
        <v>423</v>
      </c>
      <c r="E19" s="1196" t="s">
        <v>445</v>
      </c>
      <c r="F19" s="358" t="s">
        <v>328</v>
      </c>
      <c r="G19" s="358" t="s">
        <v>850</v>
      </c>
      <c r="H19" s="364">
        <v>120</v>
      </c>
      <c r="I19" s="1188">
        <v>0.5416666666666666</v>
      </c>
      <c r="J19" s="1198"/>
    </row>
    <row r="20" spans="3:9" s="1213" customFormat="1" ht="18" customHeight="1">
      <c r="C20" s="1214"/>
      <c r="E20" s="1213" t="s">
        <v>548</v>
      </c>
      <c r="G20" s="1215"/>
      <c r="H20" s="1192">
        <v>30</v>
      </c>
      <c r="I20" s="1193">
        <f>I19+TIME(0,H19,0)</f>
        <v>0.625</v>
      </c>
    </row>
    <row r="21" spans="2:10" s="1195" customFormat="1" ht="17.25" customHeight="1">
      <c r="B21" s="820"/>
      <c r="C21" s="358">
        <v>7</v>
      </c>
      <c r="D21" s="1196" t="s">
        <v>423</v>
      </c>
      <c r="E21" s="1196" t="s">
        <v>446</v>
      </c>
      <c r="F21" s="358" t="s">
        <v>328</v>
      </c>
      <c r="G21" s="358" t="s">
        <v>850</v>
      </c>
      <c r="H21" s="364">
        <v>120</v>
      </c>
      <c r="I21" s="1188">
        <f>I20+TIME(0,H20,0)</f>
        <v>0.6458333333333334</v>
      </c>
      <c r="J21" s="1198"/>
    </row>
    <row r="22" spans="2:10" s="1189" customFormat="1" ht="18" customHeight="1">
      <c r="B22" s="1190"/>
      <c r="C22" s="452">
        <v>8</v>
      </c>
      <c r="D22" s="1191" t="s">
        <v>363</v>
      </c>
      <c r="E22" s="452" t="s">
        <v>493</v>
      </c>
      <c r="F22" s="452" t="s">
        <v>328</v>
      </c>
      <c r="G22" s="452" t="s">
        <v>850</v>
      </c>
      <c r="H22" s="1199"/>
      <c r="I22" s="1193">
        <f>I21+TIME(0,H21,0)</f>
        <v>0.7291666666666667</v>
      </c>
      <c r="J22" s="1194"/>
    </row>
    <row r="23" spans="2:10" s="1195" customFormat="1" ht="18" customHeight="1">
      <c r="B23" s="820"/>
      <c r="C23" s="358"/>
      <c r="D23" s="1196"/>
      <c r="E23" s="358"/>
      <c r="F23" s="358"/>
      <c r="G23" s="358"/>
      <c r="H23" s="1197"/>
      <c r="I23" s="1188"/>
      <c r="J23" s="1198"/>
    </row>
    <row r="24" spans="2:10" s="1189" customFormat="1" ht="18" customHeight="1">
      <c r="B24" s="1203"/>
      <c r="C24" s="1203"/>
      <c r="D24" s="1203"/>
      <c r="E24" s="1204" t="s">
        <v>841</v>
      </c>
      <c r="F24" s="1204"/>
      <c r="G24" s="1203"/>
      <c r="H24" s="1205"/>
      <c r="I24" s="1206"/>
      <c r="J24" s="1194"/>
    </row>
    <row r="25" spans="2:10" s="1195" customFormat="1" ht="18" customHeight="1">
      <c r="B25" s="1200"/>
      <c r="C25" s="1200"/>
      <c r="D25" s="1200"/>
      <c r="E25" s="1201" t="s">
        <v>190</v>
      </c>
      <c r="F25" s="1201"/>
      <c r="G25" s="1200"/>
      <c r="H25" s="233"/>
      <c r="I25" s="1202"/>
      <c r="J25" s="1198"/>
    </row>
    <row r="26" spans="2:10" s="1189" customFormat="1" ht="18" customHeight="1">
      <c r="B26" s="1203"/>
      <c r="C26" s="1203"/>
      <c r="D26" s="1203"/>
      <c r="E26" s="1204" t="s">
        <v>191</v>
      </c>
      <c r="F26" s="1204"/>
      <c r="G26" s="1203"/>
      <c r="H26" s="1205"/>
      <c r="I26" s="1206"/>
      <c r="J26" s="1194"/>
    </row>
    <row r="27" spans="2:10" s="1195" customFormat="1" ht="18" customHeight="1">
      <c r="B27" s="1216"/>
      <c r="C27" s="1216"/>
      <c r="D27" s="1216"/>
      <c r="E27" s="1216"/>
      <c r="F27" s="1216"/>
      <c r="G27" s="1216"/>
      <c r="H27" s="1217"/>
      <c r="I27" s="1216"/>
      <c r="J27" s="1198"/>
    </row>
    <row r="28" spans="1:9" s="484" customFormat="1" ht="18" customHeight="1">
      <c r="A28" s="805"/>
      <c r="B28" s="458"/>
      <c r="C28" s="458"/>
      <c r="D28" s="458"/>
      <c r="E28" s="458"/>
      <c r="F28" s="458"/>
      <c r="G28" s="458"/>
      <c r="H28" s="1183"/>
      <c r="I28" s="483"/>
    </row>
    <row r="29" spans="8:9" s="484" customFormat="1" ht="18" customHeight="1">
      <c r="H29" s="1184"/>
      <c r="I29" s="483"/>
    </row>
  </sheetData>
  <mergeCells count="4">
    <mergeCell ref="B10:I10"/>
    <mergeCell ref="B2:I2"/>
    <mergeCell ref="B3:I3"/>
    <mergeCell ref="B4:I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xml><?xml version="1.0" encoding="utf-8"?>
<worksheet xmlns="http://schemas.openxmlformats.org/spreadsheetml/2006/main" xmlns:r="http://schemas.openxmlformats.org/officeDocument/2006/relationships">
  <sheetPr codeName="Sheet5">
    <tabColor indexed="13"/>
    <pageSetUpPr fitToPage="1"/>
  </sheetPr>
  <dimension ref="C3:P25"/>
  <sheetViews>
    <sheetView showGridLines="0" zoomScale="97" zoomScaleNormal="97" workbookViewId="0" topLeftCell="A1">
      <selection activeCell="A1" sqref="A1"/>
    </sheetView>
  </sheetViews>
  <sheetFormatPr defaultColWidth="9.140625" defaultRowHeight="12.75"/>
  <cols>
    <col min="1" max="1" width="2.7109375" style="120" customWidth="1"/>
    <col min="2" max="2" width="8.28125" style="120" customWidth="1"/>
    <col min="3" max="3" width="9.57421875" style="120" customWidth="1"/>
    <col min="4" max="14" width="9.140625" style="120" customWidth="1"/>
    <col min="15" max="15" width="9.57421875" style="120" customWidth="1"/>
    <col min="16" max="16384" width="9.140625" style="120" customWidth="1"/>
  </cols>
  <sheetData>
    <row r="1" ht="5.25" customHeight="1"/>
    <row r="2" ht="11.25" customHeight="1" thickBot="1"/>
    <row r="3" spans="3:16" ht="17.25" customHeight="1" thickBot="1">
      <c r="C3" s="122" t="s">
        <v>471</v>
      </c>
      <c r="O3" s="325" t="str">
        <f>$C$3</f>
        <v>INTERIM</v>
      </c>
      <c r="P3" s="115"/>
    </row>
    <row r="4" spans="3:16" ht="12.75" customHeight="1">
      <c r="C4" s="1415" t="str">
        <f>'802.11 Cover'!$C$4</f>
        <v>R3</v>
      </c>
      <c r="O4" s="1415" t="str">
        <f>$C$4</f>
        <v>R3</v>
      </c>
      <c r="P4" s="121"/>
    </row>
    <row r="5" spans="3:15" ht="12.75" customHeight="1">
      <c r="C5" s="1416"/>
      <c r="O5" s="1416"/>
    </row>
    <row r="6" spans="3:15" ht="12.75" customHeight="1">
      <c r="C6" s="1416"/>
      <c r="O6" s="1416"/>
    </row>
    <row r="7" spans="3:15" ht="12.75" customHeight="1" thickBot="1">
      <c r="C7" s="1417"/>
      <c r="O7" s="1417"/>
    </row>
    <row r="8" ht="18" customHeight="1"/>
    <row r="12" ht="12.75"/>
    <row r="13" ht="12.75"/>
    <row r="14" ht="12.75"/>
    <row r="15" ht="12.75"/>
    <row r="16" ht="12.75"/>
    <row r="17" ht="12.75">
      <c r="O17" s="1418"/>
    </row>
    <row r="18" ht="12.75">
      <c r="O18" s="1418"/>
    </row>
    <row r="19" ht="12.75">
      <c r="O19" s="1418"/>
    </row>
    <row r="20" ht="12.75"/>
    <row r="21" ht="12.75"/>
    <row r="22" ht="12.75"/>
    <row r="23" ht="12.75">
      <c r="O23" s="1418"/>
    </row>
    <row r="24" ht="12.75">
      <c r="O24" s="1418"/>
    </row>
    <row r="25" ht="12.75">
      <c r="O25" s="1418"/>
    </row>
    <row r="26" ht="12.75"/>
    <row r="27" ht="12.75"/>
    <row r="28" ht="12.75"/>
    <row r="29" ht="12.75"/>
    <row r="30" ht="12.75"/>
    <row r="31" ht="12.75"/>
    <row r="32" ht="12.75"/>
    <row r="33" ht="12.75"/>
  </sheetData>
  <mergeCells count="4">
    <mergeCell ref="C4:C7"/>
    <mergeCell ref="O4:O7"/>
    <mergeCell ref="O17:O19"/>
    <mergeCell ref="O23:O25"/>
  </mergeCells>
  <printOptions/>
  <pageMargins left="0.75" right="0.75" top="1" bottom="1" header="0.5" footer="0.5"/>
  <pageSetup fitToHeight="1" fitToWidth="1" horizontalDpi="600" verticalDpi="600" orientation="landscape" scale="88" r:id="rId2"/>
  <drawing r:id="rId1"/>
</worksheet>
</file>

<file path=xl/worksheets/sheet20.xml><?xml version="1.0" encoding="utf-8"?>
<worksheet xmlns="http://schemas.openxmlformats.org/spreadsheetml/2006/main" xmlns:r="http://schemas.openxmlformats.org/officeDocument/2006/relationships">
  <sheetPr>
    <tabColor indexed="14"/>
  </sheetPr>
  <dimension ref="A1:CS36"/>
  <sheetViews>
    <sheetView showGridLines="0" zoomScale="90" zoomScaleNormal="90" workbookViewId="0" topLeftCell="A1">
      <selection activeCell="A1" sqref="A1"/>
    </sheetView>
  </sheetViews>
  <sheetFormatPr defaultColWidth="9.140625" defaultRowHeight="16.5" customHeight="1"/>
  <cols>
    <col min="1" max="1" width="1.421875" style="321" customWidth="1"/>
    <col min="2" max="2" width="3.57421875" style="321" customWidth="1"/>
    <col min="3" max="3" width="8.57421875" style="321" customWidth="1"/>
    <col min="4" max="4" width="6.421875" style="321" customWidth="1"/>
    <col min="5" max="5" width="89.421875" style="382" customWidth="1"/>
    <col min="6" max="6" width="3.57421875" style="321" customWidth="1"/>
    <col min="7" max="7" width="25.28125" style="321" customWidth="1"/>
    <col min="8" max="8" width="5.00390625" style="527" customWidth="1"/>
    <col min="9" max="9" width="10.8515625" style="321" customWidth="1"/>
    <col min="10" max="10" width="4.00390625" style="321" customWidth="1"/>
    <col min="11" max="11" width="10.8515625" style="321" customWidth="1"/>
    <col min="12" max="24" width="11.7109375" style="321" customWidth="1"/>
    <col min="25" max="16384" width="9.140625" style="321" customWidth="1"/>
  </cols>
  <sheetData>
    <row r="1" s="579" customFormat="1" ht="16.5" customHeight="1">
      <c r="I1" s="580"/>
    </row>
    <row r="2" spans="2:9" s="581" customFormat="1" ht="16.5" customHeight="1">
      <c r="B2" s="1656" t="s">
        <v>543</v>
      </c>
      <c r="C2" s="1656"/>
      <c r="D2" s="1656"/>
      <c r="E2" s="1656"/>
      <c r="F2" s="1656"/>
      <c r="G2" s="1656"/>
      <c r="H2" s="1656"/>
      <c r="I2" s="1656"/>
    </row>
    <row r="3" spans="2:9" s="510" customFormat="1" ht="16.5" customHeight="1">
      <c r="B3" s="1644" t="s">
        <v>93</v>
      </c>
      <c r="C3" s="1644"/>
      <c r="D3" s="1644"/>
      <c r="E3" s="1644"/>
      <c r="F3" s="1644"/>
      <c r="G3" s="1644"/>
      <c r="H3" s="1644"/>
      <c r="I3" s="1644"/>
    </row>
    <row r="4" spans="2:97" s="574" customFormat="1" ht="16.5" customHeight="1">
      <c r="B4" s="1645" t="s">
        <v>94</v>
      </c>
      <c r="C4" s="1645"/>
      <c r="D4" s="1645"/>
      <c r="E4" s="1645"/>
      <c r="F4" s="1645"/>
      <c r="G4" s="1645"/>
      <c r="H4" s="1645"/>
      <c r="I4" s="164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row>
    <row r="5" spans="2:97" s="120" customFormat="1" ht="16.5" customHeight="1">
      <c r="B5" s="563" t="s">
        <v>328</v>
      </c>
      <c r="C5" s="564" t="s">
        <v>392</v>
      </c>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565"/>
      <c r="CM5" s="565"/>
      <c r="CN5" s="565"/>
      <c r="CO5" s="565"/>
      <c r="CP5" s="565"/>
      <c r="CQ5" s="565"/>
      <c r="CR5" s="565"/>
      <c r="CS5" s="565"/>
    </row>
    <row r="6" spans="2:97" s="120" customFormat="1" ht="16.5" customHeight="1">
      <c r="B6" s="563"/>
      <c r="C6" s="564" t="s">
        <v>393</v>
      </c>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565"/>
      <c r="CM6" s="565"/>
      <c r="CN6" s="565"/>
      <c r="CO6" s="565"/>
      <c r="CP6" s="565"/>
      <c r="CQ6" s="565"/>
      <c r="CR6" s="565"/>
      <c r="CS6" s="565"/>
    </row>
    <row r="7" spans="2:97" s="120" customFormat="1" ht="16.5" customHeight="1">
      <c r="B7" s="563" t="s">
        <v>328</v>
      </c>
      <c r="C7" s="564" t="s">
        <v>394</v>
      </c>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c r="BC7" s="565"/>
      <c r="BD7" s="565"/>
      <c r="BE7" s="565"/>
      <c r="BF7" s="565"/>
      <c r="BG7" s="565"/>
      <c r="BH7" s="565"/>
      <c r="BI7" s="565"/>
      <c r="BJ7" s="565"/>
      <c r="BK7" s="565"/>
      <c r="BL7" s="565"/>
      <c r="BM7" s="565"/>
      <c r="BN7" s="565"/>
      <c r="BO7" s="565"/>
      <c r="BP7" s="565"/>
      <c r="BQ7" s="565"/>
      <c r="BR7" s="565"/>
      <c r="BS7" s="565"/>
      <c r="BT7" s="565"/>
      <c r="BU7" s="565"/>
      <c r="BV7" s="565"/>
      <c r="BW7" s="565"/>
      <c r="BX7" s="565"/>
      <c r="BY7" s="565"/>
      <c r="BZ7" s="565"/>
      <c r="CA7" s="565"/>
      <c r="CB7" s="565"/>
      <c r="CC7" s="565"/>
      <c r="CD7" s="565"/>
      <c r="CE7" s="565"/>
      <c r="CF7" s="565"/>
      <c r="CG7" s="565"/>
      <c r="CH7" s="565"/>
      <c r="CI7" s="565"/>
      <c r="CJ7" s="565"/>
      <c r="CK7" s="565"/>
      <c r="CL7" s="565"/>
      <c r="CM7" s="565"/>
      <c r="CN7" s="565"/>
      <c r="CO7" s="565"/>
      <c r="CP7" s="565"/>
      <c r="CQ7" s="565"/>
      <c r="CR7" s="565"/>
      <c r="CS7" s="565"/>
    </row>
    <row r="8" spans="2:97" s="120" customFormat="1" ht="16.5" customHeight="1">
      <c r="B8" s="563" t="s">
        <v>328</v>
      </c>
      <c r="C8" s="564" t="s">
        <v>794</v>
      </c>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AY8" s="565"/>
      <c r="AZ8" s="565"/>
      <c r="BA8" s="565"/>
      <c r="BB8" s="565"/>
      <c r="BC8" s="565"/>
      <c r="BD8" s="565"/>
      <c r="BE8" s="565"/>
      <c r="BF8" s="565"/>
      <c r="BG8" s="565"/>
      <c r="BH8" s="565"/>
      <c r="BI8" s="565"/>
      <c r="BJ8" s="565"/>
      <c r="BK8" s="565"/>
      <c r="BL8" s="565"/>
      <c r="BM8" s="565"/>
      <c r="BN8" s="565"/>
      <c r="BO8" s="565"/>
      <c r="BP8" s="565"/>
      <c r="BQ8" s="565"/>
      <c r="BR8" s="565"/>
      <c r="BS8" s="565"/>
      <c r="BT8" s="565"/>
      <c r="BU8" s="565"/>
      <c r="BV8" s="565"/>
      <c r="BW8" s="565"/>
      <c r="BX8" s="565"/>
      <c r="BY8" s="565"/>
      <c r="BZ8" s="565"/>
      <c r="CA8" s="565"/>
      <c r="CB8" s="565"/>
      <c r="CC8" s="565"/>
      <c r="CD8" s="565"/>
      <c r="CE8" s="565"/>
      <c r="CF8" s="565"/>
      <c r="CG8" s="565"/>
      <c r="CH8" s="565"/>
      <c r="CI8" s="565"/>
      <c r="CJ8" s="565"/>
      <c r="CK8" s="565"/>
      <c r="CL8" s="565"/>
      <c r="CM8" s="565"/>
      <c r="CN8" s="565"/>
      <c r="CO8" s="565"/>
      <c r="CP8" s="565"/>
      <c r="CQ8" s="565"/>
      <c r="CR8" s="565"/>
      <c r="CS8" s="565"/>
    </row>
    <row r="9" spans="8:9" s="352" customFormat="1" ht="16.5" customHeight="1">
      <c r="H9" s="524"/>
      <c r="I9" s="353"/>
    </row>
    <row r="10" spans="2:12" s="18" customFormat="1" ht="16.5" customHeight="1">
      <c r="B10" s="1638" t="s">
        <v>395</v>
      </c>
      <c r="C10" s="1638"/>
      <c r="D10" s="1638"/>
      <c r="E10" s="1638"/>
      <c r="F10" s="1638"/>
      <c r="G10" s="1638"/>
      <c r="H10" s="1638"/>
      <c r="I10" s="1638"/>
      <c r="J10" s="459"/>
      <c r="K10" s="459"/>
      <c r="L10" s="17"/>
    </row>
    <row r="11" spans="5:8" s="366" customFormat="1" ht="16.5" customHeight="1">
      <c r="E11" s="479"/>
      <c r="H11" s="525"/>
    </row>
    <row r="12" spans="1:11" ht="16.5" customHeight="1">
      <c r="A12" s="439"/>
      <c r="B12" s="439"/>
      <c r="C12" s="534">
        <v>1</v>
      </c>
      <c r="D12" s="535" t="s">
        <v>424</v>
      </c>
      <c r="E12" s="750" t="s">
        <v>612</v>
      </c>
      <c r="F12" s="440" t="s">
        <v>326</v>
      </c>
      <c r="G12" s="535" t="s">
        <v>396</v>
      </c>
      <c r="H12" s="536">
        <v>0</v>
      </c>
      <c r="I12" s="441">
        <f>TIME(8,0,0)</f>
        <v>0.3333333333333333</v>
      </c>
      <c r="J12" s="439"/>
      <c r="K12" s="439"/>
    </row>
    <row r="13" spans="1:11" ht="16.5" customHeight="1">
      <c r="A13" s="378"/>
      <c r="B13" s="378"/>
      <c r="C13" s="531">
        <v>2</v>
      </c>
      <c r="D13" s="532" t="s">
        <v>423</v>
      </c>
      <c r="E13" s="21" t="s">
        <v>492</v>
      </c>
      <c r="F13" s="379" t="s">
        <v>326</v>
      </c>
      <c r="G13" s="532" t="s">
        <v>396</v>
      </c>
      <c r="H13" s="533">
        <v>5</v>
      </c>
      <c r="I13" s="380">
        <f aca="true" t="shared" si="0" ref="I13:I23">I12+TIME(0,H12,0)</f>
        <v>0.3333333333333333</v>
      </c>
      <c r="J13" s="378"/>
      <c r="K13" s="378"/>
    </row>
    <row r="14" spans="1:11" ht="16.5" customHeight="1">
      <c r="A14" s="439"/>
      <c r="B14" s="439"/>
      <c r="C14" s="534">
        <v>3</v>
      </c>
      <c r="D14" s="535" t="s">
        <v>423</v>
      </c>
      <c r="E14" s="750" t="s">
        <v>795</v>
      </c>
      <c r="F14" s="440" t="s">
        <v>326</v>
      </c>
      <c r="G14" s="535" t="s">
        <v>397</v>
      </c>
      <c r="H14" s="536">
        <v>40</v>
      </c>
      <c r="I14" s="441">
        <f t="shared" si="0"/>
        <v>0.3368055555555555</v>
      </c>
      <c r="J14" s="439"/>
      <c r="K14" s="439"/>
    </row>
    <row r="15" spans="1:11" ht="16.5" customHeight="1">
      <c r="A15" s="378"/>
      <c r="B15" s="378"/>
      <c r="C15" s="531">
        <v>4</v>
      </c>
      <c r="D15" s="532" t="s">
        <v>423</v>
      </c>
      <c r="E15" s="21" t="s">
        <v>398</v>
      </c>
      <c r="F15" s="379" t="s">
        <v>326</v>
      </c>
      <c r="G15" s="532" t="s">
        <v>399</v>
      </c>
      <c r="H15" s="533">
        <v>10</v>
      </c>
      <c r="I15" s="380">
        <f t="shared" si="0"/>
        <v>0.3645833333333333</v>
      </c>
      <c r="J15" s="378"/>
      <c r="K15" s="378"/>
    </row>
    <row r="16" spans="1:11" ht="16.5" customHeight="1">
      <c r="A16" s="439"/>
      <c r="B16" s="439"/>
      <c r="C16" s="534">
        <v>5</v>
      </c>
      <c r="D16" s="535" t="s">
        <v>423</v>
      </c>
      <c r="E16" s="750" t="s">
        <v>400</v>
      </c>
      <c r="F16" s="440" t="s">
        <v>326</v>
      </c>
      <c r="G16" s="535" t="s">
        <v>401</v>
      </c>
      <c r="H16" s="536">
        <v>10</v>
      </c>
      <c r="I16" s="441">
        <f t="shared" si="0"/>
        <v>0.37152777777777773</v>
      </c>
      <c r="J16" s="439"/>
      <c r="K16" s="439"/>
    </row>
    <row r="17" spans="1:11" ht="16.5" customHeight="1">
      <c r="A17" s="378"/>
      <c r="B17" s="378"/>
      <c r="C17" s="531">
        <v>6</v>
      </c>
      <c r="D17" s="532" t="s">
        <v>423</v>
      </c>
      <c r="E17" s="21" t="s">
        <v>402</v>
      </c>
      <c r="F17" s="379" t="s">
        <v>326</v>
      </c>
      <c r="G17" s="532" t="s">
        <v>396</v>
      </c>
      <c r="H17" s="533">
        <v>20</v>
      </c>
      <c r="I17" s="380">
        <f t="shared" si="0"/>
        <v>0.37847222222222215</v>
      </c>
      <c r="J17" s="378"/>
      <c r="K17" s="378"/>
    </row>
    <row r="18" spans="1:11" s="1297" customFormat="1" ht="16.5" customHeight="1">
      <c r="A18" s="439"/>
      <c r="B18" s="439"/>
      <c r="C18" s="534">
        <v>7</v>
      </c>
      <c r="D18" s="535" t="s">
        <v>423</v>
      </c>
      <c r="E18" s="387" t="s">
        <v>796</v>
      </c>
      <c r="F18" s="440" t="s">
        <v>326</v>
      </c>
      <c r="G18" s="535" t="s">
        <v>397</v>
      </c>
      <c r="H18" s="536">
        <v>10</v>
      </c>
      <c r="I18" s="441">
        <f t="shared" si="0"/>
        <v>0.39236111111111105</v>
      </c>
      <c r="J18" s="439"/>
      <c r="K18" s="439"/>
    </row>
    <row r="19" spans="1:11" ht="16.5" customHeight="1">
      <c r="A19" s="378"/>
      <c r="B19" s="378"/>
      <c r="C19" s="531">
        <v>8</v>
      </c>
      <c r="D19" s="532" t="s">
        <v>423</v>
      </c>
      <c r="E19" s="21" t="s">
        <v>797</v>
      </c>
      <c r="F19" s="379" t="s">
        <v>326</v>
      </c>
      <c r="G19" s="532" t="s">
        <v>397</v>
      </c>
      <c r="H19" s="533">
        <v>5</v>
      </c>
      <c r="I19" s="380">
        <f t="shared" si="0"/>
        <v>0.39930555555555547</v>
      </c>
      <c r="J19" s="378"/>
      <c r="K19" s="378"/>
    </row>
    <row r="20" spans="1:11" s="1297" customFormat="1" ht="16.5" customHeight="1">
      <c r="A20" s="439"/>
      <c r="B20" s="439"/>
      <c r="C20" s="534">
        <v>9</v>
      </c>
      <c r="D20" s="535" t="s">
        <v>423</v>
      </c>
      <c r="E20" s="387" t="s">
        <v>798</v>
      </c>
      <c r="F20" s="440" t="s">
        <v>326</v>
      </c>
      <c r="G20" s="535" t="s">
        <v>397</v>
      </c>
      <c r="H20" s="536">
        <v>5</v>
      </c>
      <c r="I20" s="441">
        <f t="shared" si="0"/>
        <v>0.4027777777777777</v>
      </c>
      <c r="J20" s="439"/>
      <c r="K20" s="439"/>
    </row>
    <row r="21" spans="1:11" ht="16.5" customHeight="1">
      <c r="A21" s="378"/>
      <c r="B21" s="378"/>
      <c r="C21" s="531">
        <v>10</v>
      </c>
      <c r="D21" s="532" t="s">
        <v>423</v>
      </c>
      <c r="E21" s="21" t="s">
        <v>799</v>
      </c>
      <c r="F21" s="379" t="s">
        <v>326</v>
      </c>
      <c r="G21" s="532" t="s">
        <v>397</v>
      </c>
      <c r="H21" s="533">
        <v>5</v>
      </c>
      <c r="I21" s="380">
        <f t="shared" si="0"/>
        <v>0.4062499999999999</v>
      </c>
      <c r="J21" s="378"/>
      <c r="K21" s="378"/>
    </row>
    <row r="22" spans="1:11" s="1297" customFormat="1" ht="16.5" customHeight="1">
      <c r="A22" s="439"/>
      <c r="B22" s="439"/>
      <c r="C22" s="534">
        <v>11</v>
      </c>
      <c r="D22" s="535" t="s">
        <v>423</v>
      </c>
      <c r="E22" s="387" t="s">
        <v>800</v>
      </c>
      <c r="F22" s="440" t="s">
        <v>326</v>
      </c>
      <c r="G22" s="535" t="s">
        <v>397</v>
      </c>
      <c r="H22" s="536">
        <v>5</v>
      </c>
      <c r="I22" s="441">
        <f t="shared" si="0"/>
        <v>0.4097222222222221</v>
      </c>
      <c r="J22" s="439"/>
      <c r="K22" s="439"/>
    </row>
    <row r="23" spans="1:11" s="1298" customFormat="1" ht="16.5" customHeight="1">
      <c r="A23" s="378"/>
      <c r="B23" s="378"/>
      <c r="C23" s="531">
        <v>12</v>
      </c>
      <c r="D23" s="532" t="s">
        <v>423</v>
      </c>
      <c r="E23" s="378" t="s">
        <v>493</v>
      </c>
      <c r="F23" s="379" t="s">
        <v>326</v>
      </c>
      <c r="G23" s="532" t="s">
        <v>396</v>
      </c>
      <c r="H23" s="533"/>
      <c r="I23" s="380">
        <f t="shared" si="0"/>
        <v>0.4131944444444443</v>
      </c>
      <c r="J23" s="378"/>
      <c r="K23" s="378"/>
    </row>
    <row r="24" spans="1:11" s="1297" customFormat="1" ht="16.5" customHeight="1">
      <c r="A24" s="439"/>
      <c r="B24" s="439"/>
      <c r="C24" s="534"/>
      <c r="D24" s="535"/>
      <c r="E24" s="387"/>
      <c r="F24" s="440" t="s">
        <v>326</v>
      </c>
      <c r="G24" s="535"/>
      <c r="H24" s="536"/>
      <c r="I24" s="441"/>
      <c r="J24" s="439"/>
      <c r="K24" s="439"/>
    </row>
    <row r="25" spans="1:11" s="1298" customFormat="1" ht="16.5" customHeight="1">
      <c r="A25" s="378"/>
      <c r="B25" s="378"/>
      <c r="C25" s="531"/>
      <c r="D25" s="532"/>
      <c r="E25" s="532"/>
      <c r="F25" s="532"/>
      <c r="G25" s="532"/>
      <c r="H25" s="533"/>
      <c r="I25" s="532"/>
      <c r="J25" s="532"/>
      <c r="K25" s="378"/>
    </row>
    <row r="26" spans="1:11" s="1297" customFormat="1" ht="16.5" customHeight="1">
      <c r="A26" s="439"/>
      <c r="B26" s="439"/>
      <c r="C26" s="534"/>
      <c r="D26" s="535" t="s">
        <v>494</v>
      </c>
      <c r="E26" s="535"/>
      <c r="F26" s="535" t="s">
        <v>495</v>
      </c>
      <c r="G26" s="535"/>
      <c r="H26" s="536"/>
      <c r="I26" s="535"/>
      <c r="J26" s="535"/>
      <c r="K26" s="535"/>
    </row>
    <row r="27" spans="1:11" s="1298" customFormat="1" ht="16.5" customHeight="1">
      <c r="A27" s="378"/>
      <c r="B27" s="378"/>
      <c r="C27" s="531"/>
      <c r="D27" s="532" t="s">
        <v>496</v>
      </c>
      <c r="E27" s="532"/>
      <c r="F27" s="532" t="s">
        <v>497</v>
      </c>
      <c r="G27" s="532"/>
      <c r="H27" s="533"/>
      <c r="I27" s="532"/>
      <c r="J27" s="532"/>
      <c r="K27" s="532"/>
    </row>
    <row r="28" spans="1:11" s="1297" customFormat="1" ht="16.5" customHeight="1">
      <c r="A28" s="439"/>
      <c r="B28" s="439"/>
      <c r="C28" s="439"/>
      <c r="D28" s="439"/>
      <c r="E28" s="439"/>
      <c r="F28" s="439"/>
      <c r="G28" s="439"/>
      <c r="H28" s="1299"/>
      <c r="I28" s="439"/>
      <c r="J28" s="439"/>
      <c r="K28" s="439"/>
    </row>
    <row r="29" spans="5:8" s="537" customFormat="1" ht="16.5" customHeight="1">
      <c r="E29" s="387"/>
      <c r="H29" s="538"/>
    </row>
    <row r="30" spans="5:8" s="537" customFormat="1" ht="16.5" customHeight="1">
      <c r="E30" s="387"/>
      <c r="H30" s="538"/>
    </row>
    <row r="31" spans="5:8" s="361" customFormat="1" ht="16.5" customHeight="1">
      <c r="E31" s="98"/>
      <c r="H31" s="526"/>
    </row>
    <row r="32" spans="5:8" s="361" customFormat="1" ht="16.5" customHeight="1">
      <c r="E32" s="98"/>
      <c r="H32" s="526"/>
    </row>
    <row r="33" spans="5:8" s="361" customFormat="1" ht="16.5" customHeight="1">
      <c r="E33" s="98"/>
      <c r="H33" s="526"/>
    </row>
    <row r="34" spans="5:8" s="361" customFormat="1" ht="16.5" customHeight="1">
      <c r="E34" s="98"/>
      <c r="H34" s="526"/>
    </row>
    <row r="35" spans="5:8" s="361" customFormat="1" ht="16.5" customHeight="1">
      <c r="E35" s="98"/>
      <c r="H35" s="526"/>
    </row>
    <row r="36" spans="5:8" s="361" customFormat="1" ht="16.5" customHeight="1">
      <c r="E36" s="98"/>
      <c r="H36" s="526"/>
    </row>
  </sheetData>
  <mergeCells count="4">
    <mergeCell ref="B10:I10"/>
    <mergeCell ref="B2:I2"/>
    <mergeCell ref="B3:I3"/>
    <mergeCell ref="B4:I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54"/>
  </sheetPr>
  <dimension ref="A1:CS90"/>
  <sheetViews>
    <sheetView showGridLines="0" zoomScale="90" zoomScaleNormal="90" workbookViewId="0" topLeftCell="A1">
      <selection activeCell="A1" sqref="A1"/>
    </sheetView>
  </sheetViews>
  <sheetFormatPr defaultColWidth="9.140625" defaultRowHeight="12.75"/>
  <cols>
    <col min="1" max="1" width="1.421875" style="321" customWidth="1"/>
    <col min="2" max="2" width="3.7109375" style="321" customWidth="1"/>
    <col min="3" max="3" width="8.57421875" style="321" customWidth="1"/>
    <col min="4" max="4" width="6.28125" style="321" customWidth="1"/>
    <col min="5" max="5" width="89.28125" style="321" customWidth="1"/>
    <col min="6" max="6" width="3.57421875" style="321" customWidth="1"/>
    <col min="7" max="7" width="25.421875" style="321" customWidth="1"/>
    <col min="8" max="8" width="4.00390625" style="321" customWidth="1"/>
    <col min="9" max="9" width="10.8515625" style="321" customWidth="1"/>
    <col min="10" max="24" width="11.7109375" style="321" customWidth="1"/>
    <col min="25" max="16384" width="9.140625" style="321" customWidth="1"/>
  </cols>
  <sheetData>
    <row r="1" s="582" customFormat="1" ht="15.75">
      <c r="I1" s="583"/>
    </row>
    <row r="2" spans="2:9" s="584" customFormat="1" ht="18">
      <c r="B2" s="1654" t="s">
        <v>511</v>
      </c>
      <c r="C2" s="1654"/>
      <c r="D2" s="1654"/>
      <c r="E2" s="1654"/>
      <c r="F2" s="1654"/>
      <c r="G2" s="1654"/>
      <c r="H2" s="1654"/>
      <c r="I2" s="1654"/>
    </row>
    <row r="3" spans="2:9" s="510" customFormat="1" ht="18">
      <c r="B3" s="1644" t="s">
        <v>831</v>
      </c>
      <c r="C3" s="1644"/>
      <c r="D3" s="1644"/>
      <c r="E3" s="1644"/>
      <c r="F3" s="1644"/>
      <c r="G3" s="1644"/>
      <c r="H3" s="1644"/>
      <c r="I3" s="1644"/>
    </row>
    <row r="4" spans="2:97" s="686" customFormat="1" ht="15.75">
      <c r="B4" s="1651" t="s">
        <v>593</v>
      </c>
      <c r="C4" s="1651"/>
      <c r="D4" s="1651"/>
      <c r="E4" s="1651"/>
      <c r="F4" s="1651"/>
      <c r="G4" s="1651"/>
      <c r="H4" s="1651"/>
      <c r="I4" s="1651"/>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c r="BH4" s="657"/>
      <c r="BI4" s="657"/>
      <c r="BJ4" s="657"/>
      <c r="BK4" s="657"/>
      <c r="BL4" s="657"/>
      <c r="BM4" s="657"/>
      <c r="BN4" s="657"/>
      <c r="BO4" s="657"/>
      <c r="BP4" s="657"/>
      <c r="BQ4" s="657"/>
      <c r="BR4" s="657"/>
      <c r="BS4" s="657"/>
      <c r="BT4" s="657"/>
      <c r="BU4" s="657"/>
      <c r="BV4" s="657"/>
      <c r="BW4" s="657"/>
      <c r="BX4" s="657"/>
      <c r="BY4" s="657"/>
      <c r="BZ4" s="657"/>
      <c r="CA4" s="657"/>
      <c r="CB4" s="657"/>
      <c r="CC4" s="657"/>
      <c r="CD4" s="657"/>
      <c r="CE4" s="657"/>
      <c r="CF4" s="657"/>
      <c r="CG4" s="657"/>
      <c r="CH4" s="657"/>
      <c r="CI4" s="657"/>
      <c r="CJ4" s="657"/>
      <c r="CK4" s="657"/>
      <c r="CL4" s="657"/>
      <c r="CM4" s="657"/>
      <c r="CN4" s="657"/>
      <c r="CO4" s="657"/>
      <c r="CP4" s="657"/>
      <c r="CQ4" s="657"/>
      <c r="CR4" s="657"/>
      <c r="CS4" s="657"/>
    </row>
    <row r="5" spans="2:97" s="658" customFormat="1" ht="15.75">
      <c r="B5" s="659" t="s">
        <v>328</v>
      </c>
      <c r="C5" s="687" t="s">
        <v>682</v>
      </c>
      <c r="D5" s="688"/>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661"/>
      <c r="BJ5" s="661"/>
      <c r="BK5" s="661"/>
      <c r="BL5" s="661"/>
      <c r="BM5" s="661"/>
      <c r="BN5" s="661"/>
      <c r="BO5" s="661"/>
      <c r="BP5" s="661"/>
      <c r="BQ5" s="661"/>
      <c r="BR5" s="661"/>
      <c r="BS5" s="661"/>
      <c r="BT5" s="661"/>
      <c r="BU5" s="661"/>
      <c r="BV5" s="661"/>
      <c r="BW5" s="661"/>
      <c r="BX5" s="661"/>
      <c r="BY5" s="661"/>
      <c r="BZ5" s="661"/>
      <c r="CA5" s="661"/>
      <c r="CB5" s="661"/>
      <c r="CC5" s="661"/>
      <c r="CD5" s="661"/>
      <c r="CE5" s="661"/>
      <c r="CF5" s="661"/>
      <c r="CG5" s="661"/>
      <c r="CH5" s="661"/>
      <c r="CI5" s="661"/>
      <c r="CJ5" s="661"/>
      <c r="CK5" s="661"/>
      <c r="CL5" s="661"/>
      <c r="CM5" s="661"/>
      <c r="CN5" s="661"/>
      <c r="CO5" s="661"/>
      <c r="CP5" s="661"/>
      <c r="CQ5" s="661"/>
      <c r="CR5" s="661"/>
      <c r="CS5" s="661"/>
    </row>
    <row r="6" spans="2:97" s="658" customFormat="1" ht="15.75">
      <c r="B6" s="659" t="s">
        <v>328</v>
      </c>
      <c r="C6" s="687" t="s">
        <v>499</v>
      </c>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c r="BF6" s="661"/>
      <c r="BG6" s="661"/>
      <c r="BH6" s="661"/>
      <c r="BI6" s="661"/>
      <c r="BJ6" s="661"/>
      <c r="BK6" s="661"/>
      <c r="BL6" s="661"/>
      <c r="BM6" s="661"/>
      <c r="BN6" s="661"/>
      <c r="BO6" s="661"/>
      <c r="BP6" s="661"/>
      <c r="BQ6" s="661"/>
      <c r="BR6" s="661"/>
      <c r="BS6" s="661"/>
      <c r="BT6" s="661"/>
      <c r="BU6" s="661"/>
      <c r="BV6" s="661"/>
      <c r="BW6" s="661"/>
      <c r="BX6" s="661"/>
      <c r="BY6" s="661"/>
      <c r="BZ6" s="661"/>
      <c r="CA6" s="661"/>
      <c r="CB6" s="661"/>
      <c r="CC6" s="661"/>
      <c r="CD6" s="661"/>
      <c r="CE6" s="661"/>
      <c r="CF6" s="661"/>
      <c r="CG6" s="661"/>
      <c r="CH6" s="661"/>
      <c r="CI6" s="661"/>
      <c r="CJ6" s="661"/>
      <c r="CK6" s="661"/>
      <c r="CL6" s="661"/>
      <c r="CM6" s="661"/>
      <c r="CN6" s="661"/>
      <c r="CO6" s="661"/>
      <c r="CP6" s="661"/>
      <c r="CQ6" s="661"/>
      <c r="CR6" s="661"/>
      <c r="CS6" s="661"/>
    </row>
    <row r="7" spans="2:97" s="658" customFormat="1" ht="15.75">
      <c r="B7" s="659" t="s">
        <v>328</v>
      </c>
      <c r="C7" s="687" t="s">
        <v>408</v>
      </c>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1"/>
      <c r="AZ7" s="661"/>
      <c r="BA7" s="661"/>
      <c r="BB7" s="661"/>
      <c r="BC7" s="661"/>
      <c r="BD7" s="661"/>
      <c r="BE7" s="661"/>
      <c r="BF7" s="661"/>
      <c r="BG7" s="661"/>
      <c r="BH7" s="661"/>
      <c r="BI7" s="661"/>
      <c r="BJ7" s="661"/>
      <c r="BK7" s="661"/>
      <c r="BL7" s="661"/>
      <c r="BM7" s="661"/>
      <c r="BN7" s="661"/>
      <c r="BO7" s="661"/>
      <c r="BP7" s="661"/>
      <c r="BQ7" s="661"/>
      <c r="BR7" s="661"/>
      <c r="BS7" s="661"/>
      <c r="BT7" s="661"/>
      <c r="BU7" s="661"/>
      <c r="BV7" s="661"/>
      <c r="BW7" s="661"/>
      <c r="BX7" s="661"/>
      <c r="BY7" s="661"/>
      <c r="BZ7" s="661"/>
      <c r="CA7" s="661"/>
      <c r="CB7" s="661"/>
      <c r="CC7" s="661"/>
      <c r="CD7" s="661"/>
      <c r="CE7" s="661"/>
      <c r="CF7" s="661"/>
      <c r="CG7" s="661"/>
      <c r="CH7" s="661"/>
      <c r="CI7" s="661"/>
      <c r="CJ7" s="661"/>
      <c r="CK7" s="661"/>
      <c r="CL7" s="661"/>
      <c r="CM7" s="661"/>
      <c r="CN7" s="661"/>
      <c r="CO7" s="661"/>
      <c r="CP7" s="661"/>
      <c r="CQ7" s="661"/>
      <c r="CR7" s="661"/>
      <c r="CS7" s="661"/>
    </row>
    <row r="8" spans="2:97" s="658" customFormat="1" ht="15.75">
      <c r="B8" s="659" t="s">
        <v>328</v>
      </c>
      <c r="C8" s="687" t="s">
        <v>409</v>
      </c>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1"/>
      <c r="AZ8" s="661"/>
      <c r="BA8" s="661"/>
      <c r="BB8" s="661"/>
      <c r="BC8" s="661"/>
      <c r="BD8" s="661"/>
      <c r="BE8" s="661"/>
      <c r="BF8" s="661"/>
      <c r="BG8" s="661"/>
      <c r="BH8" s="661"/>
      <c r="BI8" s="661"/>
      <c r="BJ8" s="661"/>
      <c r="BK8" s="661"/>
      <c r="BL8" s="661"/>
      <c r="BM8" s="661"/>
      <c r="BN8" s="661"/>
      <c r="BO8" s="661"/>
      <c r="BP8" s="661"/>
      <c r="BQ8" s="661"/>
      <c r="BR8" s="661"/>
      <c r="BS8" s="661"/>
      <c r="BT8" s="661"/>
      <c r="BU8" s="661"/>
      <c r="BV8" s="661"/>
      <c r="BW8" s="661"/>
      <c r="BX8" s="661"/>
      <c r="BY8" s="661"/>
      <c r="BZ8" s="661"/>
      <c r="CA8" s="661"/>
      <c r="CB8" s="661"/>
      <c r="CC8" s="661"/>
      <c r="CD8" s="661"/>
      <c r="CE8" s="661"/>
      <c r="CF8" s="661"/>
      <c r="CG8" s="661"/>
      <c r="CH8" s="661"/>
      <c r="CI8" s="661"/>
      <c r="CJ8" s="661"/>
      <c r="CK8" s="661"/>
      <c r="CL8" s="661"/>
      <c r="CM8" s="661"/>
      <c r="CN8" s="661"/>
      <c r="CO8" s="661"/>
      <c r="CP8" s="661"/>
      <c r="CQ8" s="661"/>
      <c r="CR8" s="661"/>
      <c r="CS8" s="661"/>
    </row>
    <row r="9" spans="2:97" s="658" customFormat="1" ht="15.75">
      <c r="B9" s="659" t="s">
        <v>328</v>
      </c>
      <c r="C9" s="687" t="s">
        <v>410</v>
      </c>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1"/>
      <c r="AZ9" s="661"/>
      <c r="BA9" s="661"/>
      <c r="BB9" s="661"/>
      <c r="BC9" s="661"/>
      <c r="BD9" s="661"/>
      <c r="BE9" s="661"/>
      <c r="BF9" s="661"/>
      <c r="BG9" s="661"/>
      <c r="BH9" s="661"/>
      <c r="BI9" s="661"/>
      <c r="BJ9" s="661"/>
      <c r="BK9" s="661"/>
      <c r="BL9" s="661"/>
      <c r="BM9" s="661"/>
      <c r="BN9" s="661"/>
      <c r="BO9" s="661"/>
      <c r="BP9" s="661"/>
      <c r="BQ9" s="661"/>
      <c r="BR9" s="661"/>
      <c r="BS9" s="661"/>
      <c r="BT9" s="661"/>
      <c r="BU9" s="661"/>
      <c r="BV9" s="661"/>
      <c r="BW9" s="661"/>
      <c r="BX9" s="661"/>
      <c r="BY9" s="661"/>
      <c r="BZ9" s="661"/>
      <c r="CA9" s="661"/>
      <c r="CB9" s="661"/>
      <c r="CC9" s="661"/>
      <c r="CD9" s="661"/>
      <c r="CE9" s="661"/>
      <c r="CF9" s="661"/>
      <c r="CG9" s="661"/>
      <c r="CH9" s="661"/>
      <c r="CI9" s="661"/>
      <c r="CJ9" s="661"/>
      <c r="CK9" s="661"/>
      <c r="CL9" s="661"/>
      <c r="CM9" s="661"/>
      <c r="CN9" s="661"/>
      <c r="CO9" s="661"/>
      <c r="CP9" s="661"/>
      <c r="CQ9" s="661"/>
      <c r="CR9" s="661"/>
      <c r="CS9" s="661"/>
    </row>
    <row r="10" s="352" customFormat="1" ht="16.5" customHeight="1">
      <c r="G10" s="353"/>
    </row>
    <row r="11" spans="1:10" s="18" customFormat="1" ht="16.5" customHeight="1">
      <c r="A11" s="63"/>
      <c r="B11" s="1638" t="s">
        <v>411</v>
      </c>
      <c r="C11" s="1674"/>
      <c r="D11" s="1674"/>
      <c r="E11" s="1674"/>
      <c r="F11" s="1674"/>
      <c r="G11" s="1674"/>
      <c r="H11" s="1674"/>
      <c r="I11" s="1674"/>
      <c r="J11" s="17"/>
    </row>
    <row r="12" spans="2:10" s="25" customFormat="1" ht="16.5" customHeight="1">
      <c r="B12" s="540"/>
      <c r="C12" s="541"/>
      <c r="D12" s="541"/>
      <c r="E12" s="541"/>
      <c r="F12" s="541"/>
      <c r="G12" s="541"/>
      <c r="H12" s="541"/>
      <c r="I12" s="541"/>
      <c r="J12" s="28"/>
    </row>
    <row r="13" spans="3:24" s="450" customFormat="1" ht="16.5" customHeight="1">
      <c r="C13" s="689">
        <v>1</v>
      </c>
      <c r="D13" s="690" t="s">
        <v>325</v>
      </c>
      <c r="E13" s="691" t="s">
        <v>500</v>
      </c>
      <c r="F13" s="691" t="s">
        <v>326</v>
      </c>
      <c r="G13" s="691" t="s">
        <v>501</v>
      </c>
      <c r="H13" s="692">
        <v>5</v>
      </c>
      <c r="I13" s="693">
        <f>TIME(15,30,0)</f>
        <v>0.6458333333333334</v>
      </c>
      <c r="J13" s="694"/>
      <c r="K13" s="694"/>
      <c r="L13" s="447"/>
      <c r="M13" s="447"/>
      <c r="N13" s="447"/>
      <c r="O13" s="447"/>
      <c r="P13" s="447"/>
      <c r="Q13" s="447"/>
      <c r="R13" s="447"/>
      <c r="S13" s="447"/>
      <c r="T13" s="447"/>
      <c r="U13" s="447"/>
      <c r="V13" s="447"/>
      <c r="W13" s="447"/>
      <c r="X13" s="447"/>
    </row>
    <row r="14" spans="3:24" s="368" customFormat="1" ht="16.5" customHeight="1">
      <c r="C14" s="695">
        <v>2</v>
      </c>
      <c r="D14" s="696" t="s">
        <v>325</v>
      </c>
      <c r="E14" s="696" t="s">
        <v>502</v>
      </c>
      <c r="F14" s="697" t="s">
        <v>326</v>
      </c>
      <c r="G14" s="697" t="s">
        <v>501</v>
      </c>
      <c r="H14" s="698">
        <v>1</v>
      </c>
      <c r="I14" s="699">
        <f aca="true" t="shared" si="0" ref="I14:I25">I13+TIME(0,H13,0)</f>
        <v>0.6493055555555556</v>
      </c>
      <c r="J14" s="700"/>
      <c r="K14" s="700"/>
      <c r="L14" s="354"/>
      <c r="M14" s="354"/>
      <c r="N14" s="354"/>
      <c r="O14" s="354"/>
      <c r="P14" s="354"/>
      <c r="Q14" s="354"/>
      <c r="R14" s="354"/>
      <c r="S14" s="354"/>
      <c r="T14" s="354"/>
      <c r="U14" s="354"/>
      <c r="V14" s="354"/>
      <c r="W14" s="354"/>
      <c r="X14" s="354"/>
    </row>
    <row r="15" spans="3:24" s="450" customFormat="1" ht="16.5" customHeight="1">
      <c r="C15" s="701">
        <v>3</v>
      </c>
      <c r="D15" s="690" t="s">
        <v>325</v>
      </c>
      <c r="E15" s="702" t="s">
        <v>503</v>
      </c>
      <c r="F15" s="691" t="s">
        <v>326</v>
      </c>
      <c r="G15" s="691" t="s">
        <v>501</v>
      </c>
      <c r="H15" s="692">
        <v>1</v>
      </c>
      <c r="I15" s="693">
        <f t="shared" si="0"/>
        <v>0.65</v>
      </c>
      <c r="J15" s="694"/>
      <c r="K15" s="694"/>
      <c r="L15" s="447"/>
      <c r="M15" s="447"/>
      <c r="N15" s="447"/>
      <c r="O15" s="447"/>
      <c r="P15" s="447"/>
      <c r="Q15" s="447"/>
      <c r="R15" s="447"/>
      <c r="S15" s="447"/>
      <c r="T15" s="447"/>
      <c r="U15" s="447"/>
      <c r="V15" s="447"/>
      <c r="W15" s="447"/>
      <c r="X15" s="447"/>
    </row>
    <row r="16" spans="3:24" s="368" customFormat="1" ht="16.5" customHeight="1">
      <c r="C16" s="703">
        <v>3.1</v>
      </c>
      <c r="D16" s="696" t="s">
        <v>325</v>
      </c>
      <c r="E16" s="704" t="s">
        <v>504</v>
      </c>
      <c r="F16" s="697" t="s">
        <v>326</v>
      </c>
      <c r="G16" s="697" t="s">
        <v>501</v>
      </c>
      <c r="H16" s="698">
        <v>5</v>
      </c>
      <c r="I16" s="699">
        <f t="shared" si="0"/>
        <v>0.6506944444444445</v>
      </c>
      <c r="J16" s="700"/>
      <c r="K16" s="700"/>
      <c r="L16" s="354"/>
      <c r="M16" s="354"/>
      <c r="N16" s="354"/>
      <c r="O16" s="354"/>
      <c r="P16" s="354"/>
      <c r="Q16" s="354"/>
      <c r="R16" s="354"/>
      <c r="S16" s="354"/>
      <c r="T16" s="354"/>
      <c r="U16" s="354"/>
      <c r="V16" s="354"/>
      <c r="W16" s="354"/>
      <c r="X16" s="354"/>
    </row>
    <row r="17" spans="3:24" s="450" customFormat="1" ht="16.5" customHeight="1">
      <c r="C17" s="701">
        <v>4</v>
      </c>
      <c r="D17" s="690" t="s">
        <v>325</v>
      </c>
      <c r="E17" s="705" t="s">
        <v>185</v>
      </c>
      <c r="F17" s="691" t="s">
        <v>326</v>
      </c>
      <c r="G17" s="691" t="s">
        <v>501</v>
      </c>
      <c r="H17" s="692">
        <v>2</v>
      </c>
      <c r="I17" s="693">
        <f t="shared" si="0"/>
        <v>0.6541666666666667</v>
      </c>
      <c r="J17" s="694"/>
      <c r="K17" s="694"/>
      <c r="L17" s="447"/>
      <c r="M17" s="447"/>
      <c r="N17" s="447"/>
      <c r="O17" s="447"/>
      <c r="P17" s="447"/>
      <c r="Q17" s="447"/>
      <c r="R17" s="447"/>
      <c r="S17" s="447"/>
      <c r="T17" s="447"/>
      <c r="U17" s="447"/>
      <c r="V17" s="447"/>
      <c r="W17" s="447"/>
      <c r="X17" s="447"/>
    </row>
    <row r="18" spans="3:24" s="368" customFormat="1" ht="16.5" customHeight="1">
      <c r="C18" s="706">
        <v>5</v>
      </c>
      <c r="D18" s="697" t="s">
        <v>424</v>
      </c>
      <c r="E18" s="697" t="s">
        <v>66</v>
      </c>
      <c r="F18" s="697" t="s">
        <v>326</v>
      </c>
      <c r="G18" s="697" t="s">
        <v>501</v>
      </c>
      <c r="H18" s="698">
        <v>5</v>
      </c>
      <c r="I18" s="699">
        <f t="shared" si="0"/>
        <v>0.6555555555555556</v>
      </c>
      <c r="J18" s="700"/>
      <c r="K18" s="700"/>
      <c r="L18" s="354"/>
      <c r="M18" s="354"/>
      <c r="N18" s="354"/>
      <c r="O18" s="354"/>
      <c r="P18" s="354"/>
      <c r="Q18" s="354"/>
      <c r="R18" s="354"/>
      <c r="S18" s="354"/>
      <c r="T18" s="354"/>
      <c r="U18" s="354"/>
      <c r="V18" s="354"/>
      <c r="W18" s="354"/>
      <c r="X18" s="354"/>
    </row>
    <row r="19" spans="3:24" s="450" customFormat="1" ht="16.5" customHeight="1">
      <c r="C19" s="707">
        <f>C18+0.1</f>
        <v>5.1</v>
      </c>
      <c r="D19" s="691" t="s">
        <v>424</v>
      </c>
      <c r="E19" s="702" t="s">
        <v>68</v>
      </c>
      <c r="F19" s="691" t="s">
        <v>326</v>
      </c>
      <c r="G19" s="691" t="s">
        <v>501</v>
      </c>
      <c r="H19" s="692">
        <v>5</v>
      </c>
      <c r="I19" s="693">
        <f t="shared" si="0"/>
        <v>0.6590277777777778</v>
      </c>
      <c r="J19" s="694"/>
      <c r="K19" s="694"/>
      <c r="L19" s="447"/>
      <c r="M19" s="447"/>
      <c r="N19" s="447"/>
      <c r="O19" s="447"/>
      <c r="P19" s="447"/>
      <c r="Q19" s="447"/>
      <c r="R19" s="447"/>
      <c r="S19" s="447"/>
      <c r="T19" s="447"/>
      <c r="U19" s="447"/>
      <c r="V19" s="447"/>
      <c r="W19" s="447"/>
      <c r="X19" s="447"/>
    </row>
    <row r="20" spans="3:21" s="368" customFormat="1" ht="16.5" customHeight="1">
      <c r="C20" s="706">
        <f>C19+0.1</f>
        <v>5.199999999999999</v>
      </c>
      <c r="D20" s="697" t="s">
        <v>424</v>
      </c>
      <c r="E20" s="704" t="s">
        <v>681</v>
      </c>
      <c r="F20" s="697" t="s">
        <v>326</v>
      </c>
      <c r="G20" s="697" t="s">
        <v>501</v>
      </c>
      <c r="H20" s="698">
        <v>20</v>
      </c>
      <c r="I20" s="699">
        <f t="shared" si="0"/>
        <v>0.6625</v>
      </c>
      <c r="J20" s="700"/>
      <c r="K20" s="700"/>
      <c r="L20" s="354"/>
      <c r="M20" s="354"/>
      <c r="N20" s="354"/>
      <c r="O20" s="354"/>
      <c r="P20" s="354"/>
      <c r="Q20" s="354"/>
      <c r="R20" s="354"/>
      <c r="S20" s="354"/>
      <c r="T20" s="354"/>
      <c r="U20" s="354"/>
    </row>
    <row r="21" spans="3:11" s="450" customFormat="1" ht="16.5" customHeight="1">
      <c r="C21" s="707">
        <f>C20+0.1</f>
        <v>5.299999999999999</v>
      </c>
      <c r="D21" s="691" t="s">
        <v>423</v>
      </c>
      <c r="E21" s="691" t="s">
        <v>505</v>
      </c>
      <c r="F21" s="691" t="s">
        <v>326</v>
      </c>
      <c r="G21" s="691" t="s">
        <v>501</v>
      </c>
      <c r="H21" s="692">
        <v>3</v>
      </c>
      <c r="I21" s="693">
        <f t="shared" si="0"/>
        <v>0.6763888888888888</v>
      </c>
      <c r="J21" s="694"/>
      <c r="K21" s="694"/>
    </row>
    <row r="22" spans="3:11" s="368" customFormat="1" ht="16.5" customHeight="1">
      <c r="C22" s="706">
        <f>C21+0.1</f>
        <v>5.399999999999999</v>
      </c>
      <c r="D22" s="697" t="s">
        <v>423</v>
      </c>
      <c r="E22" s="697" t="s">
        <v>506</v>
      </c>
      <c r="F22" s="697" t="s">
        <v>326</v>
      </c>
      <c r="G22" s="697" t="s">
        <v>501</v>
      </c>
      <c r="H22" s="698">
        <v>3</v>
      </c>
      <c r="I22" s="699">
        <f t="shared" si="0"/>
        <v>0.6784722222222221</v>
      </c>
      <c r="J22" s="700"/>
      <c r="K22" s="700"/>
    </row>
    <row r="23" spans="3:11" s="450" customFormat="1" ht="16.5" customHeight="1">
      <c r="C23" s="707">
        <v>6.1</v>
      </c>
      <c r="D23" s="691" t="s">
        <v>363</v>
      </c>
      <c r="E23" s="691" t="s">
        <v>412</v>
      </c>
      <c r="F23" s="691" t="s">
        <v>579</v>
      </c>
      <c r="G23" s="691" t="s">
        <v>413</v>
      </c>
      <c r="H23" s="692">
        <v>40</v>
      </c>
      <c r="I23" s="693">
        <f t="shared" si="0"/>
        <v>0.6805555555555555</v>
      </c>
      <c r="J23" s="694"/>
      <c r="K23" s="694"/>
    </row>
    <row r="24" spans="3:11" s="368" customFormat="1" ht="16.5" customHeight="1">
      <c r="C24" s="706">
        <v>6.3</v>
      </c>
      <c r="D24" s="697" t="s">
        <v>363</v>
      </c>
      <c r="E24" s="697" t="s">
        <v>580</v>
      </c>
      <c r="F24" s="697" t="s">
        <v>326</v>
      </c>
      <c r="G24" s="362" t="s">
        <v>414</v>
      </c>
      <c r="H24" s="698">
        <v>30</v>
      </c>
      <c r="I24" s="699">
        <f t="shared" si="0"/>
        <v>0.7083333333333333</v>
      </c>
      <c r="J24" s="700"/>
      <c r="K24" s="700"/>
    </row>
    <row r="25" spans="3:11" s="142" customFormat="1" ht="16.5" customHeight="1">
      <c r="C25" s="1175">
        <v>6.4</v>
      </c>
      <c r="D25" s="1176" t="s">
        <v>363</v>
      </c>
      <c r="E25" s="1177" t="s">
        <v>415</v>
      </c>
      <c r="F25" s="1176" t="s">
        <v>326</v>
      </c>
      <c r="G25" s="1176" t="s">
        <v>69</v>
      </c>
      <c r="H25" s="1178">
        <v>30</v>
      </c>
      <c r="I25" s="1179">
        <f t="shared" si="0"/>
        <v>0.7291666666666666</v>
      </c>
      <c r="J25" s="1180"/>
      <c r="K25" s="1180"/>
    </row>
    <row r="26" spans="3:11" s="368" customFormat="1" ht="16.5" customHeight="1">
      <c r="C26" s="708"/>
      <c r="D26" s="697"/>
      <c r="E26" s="539"/>
      <c r="F26" s="697"/>
      <c r="G26" s="697"/>
      <c r="H26" s="698"/>
      <c r="I26" s="699"/>
      <c r="J26" s="700"/>
      <c r="K26" s="700"/>
    </row>
    <row r="27" spans="3:11" s="615" customFormat="1" ht="16.5" customHeight="1">
      <c r="C27" s="709"/>
      <c r="D27" s="710"/>
      <c r="E27" s="616"/>
      <c r="F27" s="710"/>
      <c r="G27" s="710"/>
      <c r="H27" s="711"/>
      <c r="I27" s="712"/>
      <c r="J27" s="713"/>
      <c r="K27" s="713"/>
    </row>
    <row r="28" spans="1:10" s="18" customFormat="1" ht="16.5" customHeight="1">
      <c r="A28" s="63"/>
      <c r="B28" s="1638" t="s">
        <v>416</v>
      </c>
      <c r="C28" s="1638"/>
      <c r="D28" s="1638"/>
      <c r="E28" s="1638"/>
      <c r="F28" s="1638"/>
      <c r="G28" s="1638"/>
      <c r="H28" s="1638"/>
      <c r="I28" s="1638"/>
      <c r="J28" s="17"/>
    </row>
    <row r="29" spans="2:10" s="25" customFormat="1" ht="16.5" customHeight="1">
      <c r="B29" s="540"/>
      <c r="C29" s="540"/>
      <c r="D29" s="540"/>
      <c r="E29" s="540"/>
      <c r="F29" s="540"/>
      <c r="G29" s="540"/>
      <c r="H29" s="540"/>
      <c r="I29" s="540"/>
      <c r="J29" s="28"/>
    </row>
    <row r="30" spans="3:24" s="450" customFormat="1" ht="16.5" customHeight="1">
      <c r="C30" s="689">
        <v>7</v>
      </c>
      <c r="D30" s="690" t="s">
        <v>423</v>
      </c>
      <c r="E30" s="691" t="s">
        <v>507</v>
      </c>
      <c r="F30" s="691" t="s">
        <v>326</v>
      </c>
      <c r="G30" s="691" t="s">
        <v>508</v>
      </c>
      <c r="H30" s="692">
        <v>15</v>
      </c>
      <c r="I30" s="693">
        <f>TIME(19,0,0)</f>
        <v>0.7916666666666666</v>
      </c>
      <c r="J30" s="694"/>
      <c r="K30" s="694"/>
      <c r="L30" s="447"/>
      <c r="M30" s="447"/>
      <c r="N30" s="447"/>
      <c r="O30" s="447"/>
      <c r="P30" s="447"/>
      <c r="Q30" s="447"/>
      <c r="R30" s="447"/>
      <c r="S30" s="447"/>
      <c r="T30" s="447"/>
      <c r="U30" s="447"/>
      <c r="V30" s="447"/>
      <c r="W30" s="447"/>
      <c r="X30" s="447"/>
    </row>
    <row r="31" spans="3:24" s="368" customFormat="1" ht="16.5" customHeight="1">
      <c r="C31" s="695">
        <v>8.1</v>
      </c>
      <c r="D31" s="696" t="s">
        <v>423</v>
      </c>
      <c r="E31" s="696" t="s">
        <v>582</v>
      </c>
      <c r="F31" s="697" t="s">
        <v>326</v>
      </c>
      <c r="G31" s="697"/>
      <c r="H31" s="698">
        <v>35</v>
      </c>
      <c r="I31" s="699">
        <f>I30+TIME(0,H30,0)</f>
        <v>0.8020833333333333</v>
      </c>
      <c r="J31" s="700"/>
      <c r="K31" s="700"/>
      <c r="L31" s="354"/>
      <c r="M31" s="354"/>
      <c r="N31" s="354"/>
      <c r="O31" s="354"/>
      <c r="P31" s="354"/>
      <c r="Q31" s="354"/>
      <c r="R31" s="354"/>
      <c r="S31" s="354"/>
      <c r="T31" s="354"/>
      <c r="U31" s="354"/>
      <c r="V31" s="354"/>
      <c r="W31" s="354"/>
      <c r="X31" s="354"/>
    </row>
    <row r="32" spans="3:24" s="450" customFormat="1" ht="16.5" customHeight="1">
      <c r="C32" s="701">
        <v>8.2</v>
      </c>
      <c r="D32" s="690" t="s">
        <v>423</v>
      </c>
      <c r="E32" s="858" t="s">
        <v>583</v>
      </c>
      <c r="F32" s="691" t="s">
        <v>326</v>
      </c>
      <c r="G32" s="1176" t="s">
        <v>70</v>
      </c>
      <c r="H32" s="692">
        <v>35</v>
      </c>
      <c r="I32" s="693">
        <f>I31+TIME(0,H31,0)</f>
        <v>0.8263888888888888</v>
      </c>
      <c r="J32" s="694"/>
      <c r="K32" s="694"/>
      <c r="L32" s="447"/>
      <c r="M32" s="447"/>
      <c r="N32" s="447"/>
      <c r="O32" s="447"/>
      <c r="P32" s="447"/>
      <c r="Q32" s="447"/>
      <c r="R32" s="447"/>
      <c r="S32" s="447"/>
      <c r="T32" s="447"/>
      <c r="U32" s="447"/>
      <c r="V32" s="447"/>
      <c r="W32" s="447"/>
      <c r="X32" s="447"/>
    </row>
    <row r="33" spans="3:24" s="368" customFormat="1" ht="16.5" customHeight="1">
      <c r="C33" s="695">
        <v>8.3</v>
      </c>
      <c r="D33" s="696" t="s">
        <v>423</v>
      </c>
      <c r="E33" s="696" t="s">
        <v>584</v>
      </c>
      <c r="F33" s="697" t="s">
        <v>326</v>
      </c>
      <c r="H33" s="698">
        <v>35</v>
      </c>
      <c r="I33" s="699">
        <f>I32+TIME(0,H32,0)</f>
        <v>0.8506944444444444</v>
      </c>
      <c r="J33" s="700"/>
      <c r="K33" s="700"/>
      <c r="L33" s="354"/>
      <c r="M33" s="354"/>
      <c r="N33" s="354"/>
      <c r="O33" s="354"/>
      <c r="P33" s="354"/>
      <c r="Q33" s="354"/>
      <c r="R33" s="354"/>
      <c r="S33" s="354"/>
      <c r="T33" s="354"/>
      <c r="U33" s="354"/>
      <c r="V33" s="354"/>
      <c r="W33" s="354"/>
      <c r="X33" s="354"/>
    </row>
    <row r="34" spans="3:11" s="450" customFormat="1" ht="16.5" customHeight="1">
      <c r="C34" s="689">
        <v>9</v>
      </c>
      <c r="D34" s="691" t="s">
        <v>423</v>
      </c>
      <c r="E34" s="858" t="s">
        <v>863</v>
      </c>
      <c r="F34" s="691" t="s">
        <v>326</v>
      </c>
      <c r="G34" s="691" t="s">
        <v>501</v>
      </c>
      <c r="H34" s="692">
        <v>0</v>
      </c>
      <c r="I34" s="693">
        <f>I33+TIME(0,H33,0)</f>
        <v>0.875</v>
      </c>
      <c r="J34" s="694"/>
      <c r="K34" s="694"/>
    </row>
    <row r="35" spans="2:10" s="25" customFormat="1" ht="16.5" customHeight="1">
      <c r="B35" s="540"/>
      <c r="C35" s="541"/>
      <c r="D35" s="541"/>
      <c r="E35" s="541"/>
      <c r="F35" s="541"/>
      <c r="G35" s="541"/>
      <c r="H35" s="541"/>
      <c r="I35" s="541"/>
      <c r="J35" s="28"/>
    </row>
    <row r="36" spans="3:11" s="615" customFormat="1" ht="16.5" customHeight="1">
      <c r="C36" s="709"/>
      <c r="D36" s="710"/>
      <c r="E36" s="616"/>
      <c r="F36" s="710"/>
      <c r="G36" s="710"/>
      <c r="H36" s="711"/>
      <c r="I36" s="712"/>
      <c r="J36" s="713"/>
      <c r="K36" s="713"/>
    </row>
    <row r="37" spans="1:10" s="18" customFormat="1" ht="16.5" customHeight="1">
      <c r="A37" s="63"/>
      <c r="B37" s="1638" t="s">
        <v>417</v>
      </c>
      <c r="C37" s="1638"/>
      <c r="D37" s="1638"/>
      <c r="E37" s="1638"/>
      <c r="F37" s="1638"/>
      <c r="G37" s="1638"/>
      <c r="H37" s="1638"/>
      <c r="I37" s="1638"/>
      <c r="J37" s="17"/>
    </row>
    <row r="38" spans="2:10" s="25" customFormat="1" ht="16.5" customHeight="1">
      <c r="B38" s="540"/>
      <c r="C38" s="540"/>
      <c r="D38" s="540"/>
      <c r="E38" s="540"/>
      <c r="F38" s="540"/>
      <c r="G38" s="540"/>
      <c r="H38" s="540"/>
      <c r="I38" s="540"/>
      <c r="J38" s="28"/>
    </row>
    <row r="39" spans="3:24" s="450" customFormat="1" ht="16.5" customHeight="1">
      <c r="C39" s="689">
        <v>10</v>
      </c>
      <c r="D39" s="690" t="s">
        <v>423</v>
      </c>
      <c r="E39" s="691" t="s">
        <v>418</v>
      </c>
      <c r="F39" s="691" t="s">
        <v>326</v>
      </c>
      <c r="G39" s="691" t="s">
        <v>501</v>
      </c>
      <c r="H39" s="692">
        <v>15</v>
      </c>
      <c r="I39" s="693">
        <f>TIME(8,0,0)</f>
        <v>0.3333333333333333</v>
      </c>
      <c r="J39" s="694"/>
      <c r="K39" s="694"/>
      <c r="L39" s="447"/>
      <c r="M39" s="447"/>
      <c r="N39" s="447"/>
      <c r="O39" s="447"/>
      <c r="P39" s="447"/>
      <c r="Q39" s="447"/>
      <c r="R39" s="447"/>
      <c r="S39" s="447"/>
      <c r="T39" s="447"/>
      <c r="U39" s="447"/>
      <c r="V39" s="447"/>
      <c r="W39" s="447"/>
      <c r="X39" s="447"/>
    </row>
    <row r="40" spans="3:24" s="368" customFormat="1" ht="16.5" customHeight="1">
      <c r="C40" s="695">
        <v>11.1</v>
      </c>
      <c r="D40" s="696" t="s">
        <v>423</v>
      </c>
      <c r="E40" s="696" t="s">
        <v>583</v>
      </c>
      <c r="F40" s="697" t="s">
        <v>326</v>
      </c>
      <c r="G40" s="697"/>
      <c r="H40" s="698">
        <v>35</v>
      </c>
      <c r="I40" s="699">
        <f>I39+TIME(0,H39,0)</f>
        <v>0.34375</v>
      </c>
      <c r="J40" s="700"/>
      <c r="K40" s="700"/>
      <c r="L40" s="354"/>
      <c r="M40" s="354"/>
      <c r="N40" s="354"/>
      <c r="O40" s="354"/>
      <c r="P40" s="354"/>
      <c r="Q40" s="354"/>
      <c r="R40" s="354"/>
      <c r="S40" s="354"/>
      <c r="T40" s="354"/>
      <c r="U40" s="354"/>
      <c r="V40" s="354"/>
      <c r="W40" s="354"/>
      <c r="X40" s="354"/>
    </row>
    <row r="41" spans="3:24" s="450" customFormat="1" ht="16.5" customHeight="1">
      <c r="C41" s="701">
        <v>11.2</v>
      </c>
      <c r="D41" s="690" t="s">
        <v>423</v>
      </c>
      <c r="E41" s="858" t="s">
        <v>419</v>
      </c>
      <c r="F41" s="691" t="s">
        <v>326</v>
      </c>
      <c r="G41" s="859"/>
      <c r="H41" s="692">
        <v>35</v>
      </c>
      <c r="I41" s="693">
        <f>I40+TIME(0,H40,0)</f>
        <v>0.3680555555555556</v>
      </c>
      <c r="J41" s="694"/>
      <c r="K41" s="694"/>
      <c r="L41" s="447"/>
      <c r="M41" s="447"/>
      <c r="N41" s="447"/>
      <c r="O41" s="447"/>
      <c r="P41" s="447"/>
      <c r="Q41" s="447"/>
      <c r="R41" s="447"/>
      <c r="S41" s="447"/>
      <c r="T41" s="447"/>
      <c r="U41" s="447"/>
      <c r="V41" s="447"/>
      <c r="W41" s="447"/>
      <c r="X41" s="447"/>
    </row>
    <row r="42" spans="3:24" s="368" customFormat="1" ht="16.5" customHeight="1">
      <c r="C42" s="695">
        <v>11.3</v>
      </c>
      <c r="D42" s="696" t="s">
        <v>423</v>
      </c>
      <c r="E42" s="696" t="s">
        <v>420</v>
      </c>
      <c r="F42" s="697" t="s">
        <v>326</v>
      </c>
      <c r="G42" s="697"/>
      <c r="H42" s="698">
        <v>35</v>
      </c>
      <c r="I42" s="699">
        <f>I41+TIME(0,H41,0)</f>
        <v>0.39236111111111116</v>
      </c>
      <c r="J42" s="700"/>
      <c r="K42" s="700"/>
      <c r="L42" s="354"/>
      <c r="M42" s="354"/>
      <c r="N42" s="354"/>
      <c r="O42" s="354"/>
      <c r="P42" s="354"/>
      <c r="Q42" s="354"/>
      <c r="R42" s="354"/>
      <c r="S42" s="354"/>
      <c r="T42" s="354"/>
      <c r="U42" s="354"/>
      <c r="V42" s="354"/>
      <c r="W42" s="354"/>
      <c r="X42" s="354"/>
    </row>
    <row r="43" spans="3:11" s="450" customFormat="1" ht="16.5" customHeight="1">
      <c r="C43" s="689">
        <v>12</v>
      </c>
      <c r="D43" s="691" t="s">
        <v>423</v>
      </c>
      <c r="E43" s="858" t="s">
        <v>585</v>
      </c>
      <c r="F43" s="691" t="s">
        <v>326</v>
      </c>
      <c r="G43" s="691"/>
      <c r="H43" s="692">
        <v>0</v>
      </c>
      <c r="I43" s="693">
        <f>I42+TIME(0,H42,0)</f>
        <v>0.41666666666666674</v>
      </c>
      <c r="J43" s="694"/>
      <c r="K43" s="694"/>
    </row>
    <row r="44" spans="2:10" s="25" customFormat="1" ht="16.5" customHeight="1">
      <c r="B44" s="540"/>
      <c r="C44" s="541"/>
      <c r="D44" s="541"/>
      <c r="E44" s="541"/>
      <c r="F44" s="541"/>
      <c r="G44" s="541"/>
      <c r="H44" s="541"/>
      <c r="I44" s="541"/>
      <c r="J44" s="28"/>
    </row>
    <row r="45" spans="3:24" s="318" customFormat="1" ht="18">
      <c r="C45" s="321"/>
      <c r="L45" s="321"/>
      <c r="M45" s="321"/>
      <c r="N45" s="321"/>
      <c r="O45" s="321"/>
      <c r="P45" s="321"/>
      <c r="Q45" s="321"/>
      <c r="R45" s="321"/>
      <c r="S45" s="321"/>
      <c r="T45" s="321"/>
      <c r="U45" s="321"/>
      <c r="V45" s="321"/>
      <c r="W45" s="321"/>
      <c r="X45" s="321"/>
    </row>
    <row r="46" spans="3:24" s="318" customFormat="1" ht="18">
      <c r="C46" s="321"/>
      <c r="L46" s="321"/>
      <c r="M46" s="321"/>
      <c r="N46" s="321"/>
      <c r="O46" s="321"/>
      <c r="P46" s="321"/>
      <c r="Q46" s="321"/>
      <c r="R46" s="321"/>
      <c r="S46" s="321"/>
      <c r="T46" s="321"/>
      <c r="U46" s="321"/>
      <c r="V46" s="321"/>
      <c r="W46" s="321"/>
      <c r="X46" s="321"/>
    </row>
    <row r="47" spans="3:24" s="318" customFormat="1" ht="18">
      <c r="C47" s="321"/>
      <c r="G47" s="321"/>
      <c r="H47" s="321"/>
      <c r="I47" s="321"/>
      <c r="J47" s="321"/>
      <c r="K47" s="321"/>
      <c r="L47" s="321"/>
      <c r="M47" s="321"/>
      <c r="N47" s="321"/>
      <c r="O47" s="321"/>
      <c r="P47" s="321"/>
      <c r="Q47" s="321"/>
      <c r="R47" s="321"/>
      <c r="S47" s="321"/>
      <c r="T47" s="321"/>
      <c r="U47" s="321"/>
      <c r="V47" s="321"/>
      <c r="W47" s="321"/>
      <c r="X47" s="321"/>
    </row>
    <row r="48" spans="3:24" s="318" customFormat="1" ht="18">
      <c r="C48" s="321"/>
      <c r="G48" s="321"/>
      <c r="H48" s="321"/>
      <c r="I48" s="321"/>
      <c r="J48" s="321"/>
      <c r="K48" s="321"/>
      <c r="L48" s="321"/>
      <c r="M48" s="321"/>
      <c r="N48" s="321"/>
      <c r="O48" s="321"/>
      <c r="P48" s="321"/>
      <c r="Q48" s="321"/>
      <c r="R48" s="321"/>
      <c r="S48" s="321"/>
      <c r="T48" s="321"/>
      <c r="U48" s="321"/>
      <c r="V48" s="321"/>
      <c r="W48" s="321"/>
      <c r="X48" s="321"/>
    </row>
    <row r="49" spans="3:24" s="318" customFormat="1" ht="18">
      <c r="C49" s="321"/>
      <c r="D49" s="321"/>
      <c r="E49" s="321"/>
      <c r="F49" s="321"/>
      <c r="G49" s="321"/>
      <c r="H49" s="321"/>
      <c r="I49" s="321"/>
      <c r="J49" s="321"/>
      <c r="K49" s="321"/>
      <c r="L49" s="321"/>
      <c r="M49" s="321"/>
      <c r="N49" s="321"/>
      <c r="O49" s="321"/>
      <c r="P49" s="321"/>
      <c r="Q49" s="321"/>
      <c r="R49" s="321"/>
      <c r="S49" s="321"/>
      <c r="T49" s="321"/>
      <c r="U49" s="321"/>
      <c r="V49" s="321"/>
      <c r="W49" s="321"/>
      <c r="X49" s="321"/>
    </row>
    <row r="50" spans="3:24" s="318" customFormat="1" ht="18">
      <c r="C50" s="321"/>
      <c r="D50" s="321"/>
      <c r="E50" s="321"/>
      <c r="F50" s="321"/>
      <c r="G50" s="321"/>
      <c r="H50" s="321"/>
      <c r="I50" s="321"/>
      <c r="J50" s="321"/>
      <c r="K50" s="321"/>
      <c r="L50" s="321"/>
      <c r="M50" s="321"/>
      <c r="N50" s="321"/>
      <c r="O50" s="321"/>
      <c r="P50" s="321"/>
      <c r="Q50" s="321"/>
      <c r="R50" s="321"/>
      <c r="S50" s="321"/>
      <c r="T50" s="321"/>
      <c r="U50" s="321"/>
      <c r="V50" s="321"/>
      <c r="W50" s="321"/>
      <c r="X50" s="321"/>
    </row>
    <row r="51" spans="3:24" s="318" customFormat="1" ht="18">
      <c r="C51" s="321"/>
      <c r="D51" s="321"/>
      <c r="E51" s="321"/>
      <c r="F51" s="321"/>
      <c r="G51" s="321"/>
      <c r="H51" s="321"/>
      <c r="I51" s="321"/>
      <c r="J51" s="321"/>
      <c r="K51" s="321"/>
      <c r="L51" s="321"/>
      <c r="M51" s="321"/>
      <c r="N51" s="321"/>
      <c r="O51" s="321"/>
      <c r="P51" s="321"/>
      <c r="Q51" s="321"/>
      <c r="R51" s="321"/>
      <c r="S51" s="321"/>
      <c r="T51" s="321"/>
      <c r="U51" s="321"/>
      <c r="V51" s="321"/>
      <c r="W51" s="321"/>
      <c r="X51" s="321"/>
    </row>
    <row r="52" spans="3:24" s="318" customFormat="1" ht="18">
      <c r="C52" s="321"/>
      <c r="D52" s="321"/>
      <c r="E52" s="321"/>
      <c r="F52" s="321"/>
      <c r="G52" s="321"/>
      <c r="H52" s="321"/>
      <c r="I52" s="321"/>
      <c r="J52" s="321"/>
      <c r="K52" s="321"/>
      <c r="L52" s="321"/>
      <c r="M52" s="321"/>
      <c r="N52" s="321"/>
      <c r="O52" s="321"/>
      <c r="P52" s="321"/>
      <c r="Q52" s="321"/>
      <c r="R52" s="321"/>
      <c r="S52" s="321"/>
      <c r="T52" s="321"/>
      <c r="U52" s="321"/>
      <c r="V52" s="321"/>
      <c r="W52" s="321"/>
      <c r="X52" s="321"/>
    </row>
    <row r="53" spans="3:24" s="318" customFormat="1" ht="18">
      <c r="C53" s="321"/>
      <c r="D53" s="321"/>
      <c r="E53" s="321"/>
      <c r="F53" s="321"/>
      <c r="G53" s="321"/>
      <c r="H53" s="321"/>
      <c r="I53" s="321"/>
      <c r="J53" s="321"/>
      <c r="K53" s="321"/>
      <c r="L53" s="321"/>
      <c r="M53" s="321"/>
      <c r="N53" s="321"/>
      <c r="O53" s="321"/>
      <c r="P53" s="321"/>
      <c r="Q53" s="321"/>
      <c r="R53" s="321"/>
      <c r="S53" s="321"/>
      <c r="T53" s="321"/>
      <c r="U53" s="321"/>
      <c r="V53" s="321"/>
      <c r="W53" s="321"/>
      <c r="X53" s="321"/>
    </row>
    <row r="54" spans="3:24" s="318" customFormat="1" ht="18">
      <c r="C54" s="321"/>
      <c r="D54" s="321"/>
      <c r="E54" s="321"/>
      <c r="F54" s="321"/>
      <c r="G54" s="321"/>
      <c r="H54" s="321"/>
      <c r="I54" s="321"/>
      <c r="J54" s="321"/>
      <c r="K54" s="321"/>
      <c r="L54" s="321"/>
      <c r="M54" s="321"/>
      <c r="N54" s="321"/>
      <c r="O54" s="321"/>
      <c r="P54" s="321"/>
      <c r="Q54" s="321"/>
      <c r="R54" s="321"/>
      <c r="S54" s="321"/>
      <c r="T54" s="321"/>
      <c r="U54" s="321"/>
      <c r="V54" s="321"/>
      <c r="W54" s="321"/>
      <c r="X54" s="321"/>
    </row>
    <row r="55" spans="3:24" s="318" customFormat="1" ht="18">
      <c r="C55" s="321"/>
      <c r="D55" s="321"/>
      <c r="E55" s="321"/>
      <c r="F55" s="321"/>
      <c r="G55" s="321"/>
      <c r="H55" s="321"/>
      <c r="I55" s="321"/>
      <c r="J55" s="321"/>
      <c r="K55" s="321"/>
      <c r="L55" s="321"/>
      <c r="M55" s="321"/>
      <c r="N55" s="321"/>
      <c r="O55" s="321"/>
      <c r="P55" s="321"/>
      <c r="Q55" s="321"/>
      <c r="R55" s="321"/>
      <c r="S55" s="321"/>
      <c r="T55" s="321"/>
      <c r="U55" s="321"/>
      <c r="V55" s="321"/>
      <c r="W55" s="321"/>
      <c r="X55" s="321"/>
    </row>
    <row r="56" spans="3:24" s="318" customFormat="1" ht="18">
      <c r="C56" s="321"/>
      <c r="D56" s="321"/>
      <c r="E56" s="321"/>
      <c r="F56" s="321"/>
      <c r="G56" s="321"/>
      <c r="H56" s="321"/>
      <c r="I56" s="321"/>
      <c r="J56" s="321"/>
      <c r="K56" s="321"/>
      <c r="L56" s="321"/>
      <c r="M56" s="321"/>
      <c r="N56" s="321"/>
      <c r="O56" s="321"/>
      <c r="P56" s="321"/>
      <c r="Q56" s="321"/>
      <c r="R56" s="321"/>
      <c r="S56" s="321"/>
      <c r="T56" s="321"/>
      <c r="U56" s="321"/>
      <c r="V56" s="321"/>
      <c r="W56" s="321"/>
      <c r="X56" s="321"/>
    </row>
    <row r="57" spans="3:24" s="318" customFormat="1" ht="18">
      <c r="C57" s="321"/>
      <c r="D57" s="321"/>
      <c r="E57" s="321"/>
      <c r="F57" s="321"/>
      <c r="G57" s="321"/>
      <c r="H57" s="321"/>
      <c r="I57" s="321"/>
      <c r="J57" s="321"/>
      <c r="K57" s="321"/>
      <c r="L57" s="321"/>
      <c r="M57" s="321"/>
      <c r="N57" s="321"/>
      <c r="O57" s="321"/>
      <c r="P57" s="321"/>
      <c r="Q57" s="321"/>
      <c r="R57" s="321"/>
      <c r="S57" s="321"/>
      <c r="T57" s="321"/>
      <c r="U57" s="321"/>
      <c r="V57" s="321"/>
      <c r="W57" s="321"/>
      <c r="X57" s="321"/>
    </row>
    <row r="58" spans="3:24" s="318" customFormat="1" ht="18">
      <c r="C58" s="321"/>
      <c r="D58" s="321"/>
      <c r="E58" s="321"/>
      <c r="F58" s="321"/>
      <c r="G58" s="321"/>
      <c r="H58" s="321"/>
      <c r="I58" s="321"/>
      <c r="J58" s="321"/>
      <c r="K58" s="321"/>
      <c r="L58" s="321"/>
      <c r="M58" s="321"/>
      <c r="N58" s="321"/>
      <c r="O58" s="321"/>
      <c r="P58" s="321"/>
      <c r="Q58" s="321"/>
      <c r="R58" s="321"/>
      <c r="S58" s="321"/>
      <c r="T58" s="321"/>
      <c r="U58" s="321"/>
      <c r="V58" s="321"/>
      <c r="W58" s="321"/>
      <c r="X58" s="321"/>
    </row>
    <row r="59" spans="3:24" s="318" customFormat="1" ht="18">
      <c r="C59" s="321"/>
      <c r="D59" s="321"/>
      <c r="E59" s="321"/>
      <c r="F59" s="321"/>
      <c r="G59" s="321"/>
      <c r="H59" s="321"/>
      <c r="I59" s="321"/>
      <c r="J59" s="321"/>
      <c r="K59" s="321"/>
      <c r="L59" s="321"/>
      <c r="M59" s="321"/>
      <c r="N59" s="321"/>
      <c r="O59" s="321"/>
      <c r="P59" s="321"/>
      <c r="Q59" s="321"/>
      <c r="R59" s="321"/>
      <c r="S59" s="321"/>
      <c r="T59" s="321"/>
      <c r="U59" s="321"/>
      <c r="V59" s="321"/>
      <c r="W59" s="321"/>
      <c r="X59" s="321"/>
    </row>
    <row r="60" spans="3:24" s="318" customFormat="1" ht="18">
      <c r="C60" s="321"/>
      <c r="D60" s="321"/>
      <c r="E60" s="321"/>
      <c r="F60" s="321"/>
      <c r="G60" s="321"/>
      <c r="H60" s="321"/>
      <c r="I60" s="321"/>
      <c r="J60" s="321"/>
      <c r="K60" s="321"/>
      <c r="L60" s="321"/>
      <c r="M60" s="321"/>
      <c r="N60" s="321"/>
      <c r="O60" s="321"/>
      <c r="P60" s="321"/>
      <c r="Q60" s="321"/>
      <c r="R60" s="321"/>
      <c r="S60" s="321"/>
      <c r="T60" s="321"/>
      <c r="U60" s="321"/>
      <c r="V60" s="321"/>
      <c r="W60" s="321"/>
      <c r="X60" s="321"/>
    </row>
    <row r="61" spans="3:24" s="318" customFormat="1" ht="18">
      <c r="C61" s="321"/>
      <c r="D61" s="321"/>
      <c r="E61" s="321"/>
      <c r="F61" s="321"/>
      <c r="G61" s="321"/>
      <c r="H61" s="321"/>
      <c r="I61" s="321"/>
      <c r="J61" s="321"/>
      <c r="K61" s="321"/>
      <c r="L61" s="321"/>
      <c r="M61" s="321"/>
      <c r="N61" s="321"/>
      <c r="O61" s="321"/>
      <c r="P61" s="321"/>
      <c r="Q61" s="321"/>
      <c r="R61" s="321"/>
      <c r="S61" s="321"/>
      <c r="T61" s="321"/>
      <c r="U61" s="321"/>
      <c r="V61" s="321"/>
      <c r="W61" s="321"/>
      <c r="X61" s="321"/>
    </row>
    <row r="62" spans="3:24" s="318" customFormat="1" ht="18">
      <c r="C62" s="321"/>
      <c r="D62" s="321"/>
      <c r="E62" s="321"/>
      <c r="F62" s="321"/>
      <c r="G62" s="321"/>
      <c r="H62" s="321"/>
      <c r="I62" s="321"/>
      <c r="J62" s="321"/>
      <c r="K62" s="321"/>
      <c r="L62" s="321"/>
      <c r="M62" s="321"/>
      <c r="N62" s="321"/>
      <c r="O62" s="321"/>
      <c r="P62" s="321"/>
      <c r="Q62" s="321"/>
      <c r="R62" s="321"/>
      <c r="S62" s="321"/>
      <c r="T62" s="321"/>
      <c r="U62" s="321"/>
      <c r="V62" s="321"/>
      <c r="W62" s="321"/>
      <c r="X62" s="321"/>
    </row>
    <row r="64" ht="18">
      <c r="C64" s="318"/>
    </row>
    <row r="65" ht="18">
      <c r="C65" s="318"/>
    </row>
    <row r="66" ht="18">
      <c r="C66" s="318"/>
    </row>
    <row r="67" ht="18">
      <c r="C67" s="318"/>
    </row>
    <row r="68" ht="18">
      <c r="C68" s="318"/>
    </row>
    <row r="69" ht="18">
      <c r="C69" s="318"/>
    </row>
    <row r="70" ht="18">
      <c r="C70" s="318"/>
    </row>
    <row r="71" ht="18">
      <c r="C71" s="318"/>
    </row>
    <row r="72" ht="18">
      <c r="C72" s="318"/>
    </row>
    <row r="73" ht="18">
      <c r="C73" s="318"/>
    </row>
    <row r="74" ht="18">
      <c r="C74" s="318"/>
    </row>
    <row r="75" ht="18">
      <c r="C75" s="318"/>
    </row>
    <row r="76" ht="18">
      <c r="C76" s="318"/>
    </row>
    <row r="77" ht="18">
      <c r="C77" s="318"/>
    </row>
    <row r="78" ht="18">
      <c r="C78" s="318"/>
    </row>
    <row r="79" ht="18">
      <c r="C79" s="318"/>
    </row>
    <row r="80" ht="18">
      <c r="C80" s="318"/>
    </row>
    <row r="81" ht="18">
      <c r="C81" s="318"/>
    </row>
    <row r="82" ht="18">
      <c r="C82" s="318"/>
    </row>
    <row r="83" ht="18">
      <c r="C83" s="318"/>
    </row>
    <row r="84" ht="18">
      <c r="C84" s="318"/>
    </row>
    <row r="85" ht="18">
      <c r="C85" s="318"/>
    </row>
    <row r="86" ht="18">
      <c r="C86" s="318"/>
    </row>
    <row r="87" ht="18">
      <c r="C87" s="318"/>
    </row>
    <row r="88" ht="18">
      <c r="C88" s="318"/>
    </row>
    <row r="89" ht="18">
      <c r="C89" s="318"/>
    </row>
    <row r="90" ht="18">
      <c r="C90" s="318"/>
    </row>
  </sheetData>
  <mergeCells count="6">
    <mergeCell ref="B28:I28"/>
    <mergeCell ref="B37:I37"/>
    <mergeCell ref="B2:I2"/>
    <mergeCell ref="B3:I3"/>
    <mergeCell ref="B4:I4"/>
    <mergeCell ref="B11:I1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19"/>
    <pageSetUpPr fitToPage="1"/>
  </sheetPr>
  <dimension ref="A1:IV135"/>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380" customWidth="1"/>
    <col min="2" max="2" width="3.7109375" style="1380" customWidth="1"/>
    <col min="3" max="3" width="5.140625" style="1380" customWidth="1"/>
    <col min="4" max="4" width="9.140625" style="1380" customWidth="1"/>
    <col min="5" max="5" width="89.28125" style="1380" customWidth="1"/>
    <col min="6" max="6" width="3.57421875" style="1380" customWidth="1"/>
    <col min="7" max="7" width="25.421875" style="1380" customWidth="1"/>
    <col min="8" max="8" width="5.00390625" style="1380" customWidth="1"/>
    <col min="9" max="9" width="10.8515625" style="1380" customWidth="1"/>
    <col min="10" max="22" width="11.7109375" style="1380" customWidth="1"/>
    <col min="23" max="16384" width="9.140625" style="1380" customWidth="1"/>
  </cols>
  <sheetData>
    <row r="1" s="1320" customFormat="1" ht="15.75">
      <c r="I1" s="1321"/>
    </row>
    <row r="2" spans="2:9" s="1320" customFormat="1" ht="18">
      <c r="B2" s="1704" t="s">
        <v>843</v>
      </c>
      <c r="C2" s="1704"/>
      <c r="D2" s="1704"/>
      <c r="E2" s="1704"/>
      <c r="F2" s="1704"/>
      <c r="G2" s="1704"/>
      <c r="H2" s="1704"/>
      <c r="I2" s="1704"/>
    </row>
    <row r="3" spans="2:9" s="1322" customFormat="1" ht="18">
      <c r="B3" s="1711" t="s">
        <v>832</v>
      </c>
      <c r="C3" s="1711"/>
      <c r="D3" s="1711"/>
      <c r="E3" s="1711"/>
      <c r="F3" s="1711"/>
      <c r="G3" s="1711"/>
      <c r="H3" s="1711"/>
      <c r="I3" s="1711"/>
    </row>
    <row r="4" spans="2:97" s="1323" customFormat="1" ht="15.75">
      <c r="B4" s="1649" t="s">
        <v>592</v>
      </c>
      <c r="C4" s="1649"/>
      <c r="D4" s="1649"/>
      <c r="E4" s="1649"/>
      <c r="F4" s="1649"/>
      <c r="G4" s="1649"/>
      <c r="H4" s="1649"/>
      <c r="I4" s="1649"/>
      <c r="J4" s="1302"/>
      <c r="K4" s="1302"/>
      <c r="L4" s="1302"/>
      <c r="M4" s="1302"/>
      <c r="N4" s="1302"/>
      <c r="O4" s="1302"/>
      <c r="P4" s="1302"/>
      <c r="Q4" s="1302"/>
      <c r="R4" s="1302"/>
      <c r="S4" s="1302"/>
      <c r="T4" s="1302"/>
      <c r="U4" s="1302"/>
      <c r="V4" s="1302"/>
      <c r="W4" s="1302"/>
      <c r="X4" s="1302"/>
      <c r="Y4" s="1302"/>
      <c r="Z4" s="1302"/>
      <c r="AA4" s="1302"/>
      <c r="AB4" s="1302"/>
      <c r="AC4" s="1302"/>
      <c r="AD4" s="1302"/>
      <c r="AE4" s="1302"/>
      <c r="AF4" s="1302"/>
      <c r="AG4" s="1302"/>
      <c r="AH4" s="1302"/>
      <c r="AI4" s="1302"/>
      <c r="AJ4" s="1302"/>
      <c r="AK4" s="1302"/>
      <c r="AL4" s="1302"/>
      <c r="AM4" s="1302"/>
      <c r="AN4" s="1302"/>
      <c r="AO4" s="1302"/>
      <c r="AP4" s="1302"/>
      <c r="AQ4" s="1302"/>
      <c r="AR4" s="1302"/>
      <c r="AS4" s="1302"/>
      <c r="AT4" s="1302"/>
      <c r="AU4" s="1302"/>
      <c r="AV4" s="1302"/>
      <c r="AW4" s="1302"/>
      <c r="AX4" s="1302"/>
      <c r="AY4" s="1302"/>
      <c r="AZ4" s="1302"/>
      <c r="BA4" s="1302"/>
      <c r="BB4" s="1302"/>
      <c r="BC4" s="1302"/>
      <c r="BD4" s="1302"/>
      <c r="BE4" s="1302"/>
      <c r="BF4" s="1302"/>
      <c r="BG4" s="1302"/>
      <c r="BH4" s="1302"/>
      <c r="BI4" s="1302"/>
      <c r="BJ4" s="1302"/>
      <c r="BK4" s="1302"/>
      <c r="BL4" s="1302"/>
      <c r="BM4" s="1302"/>
      <c r="BN4" s="1302"/>
      <c r="BO4" s="1302"/>
      <c r="BP4" s="1302"/>
      <c r="BQ4" s="1302"/>
      <c r="BR4" s="1302"/>
      <c r="BS4" s="1302"/>
      <c r="BT4" s="1302"/>
      <c r="BU4" s="1302"/>
      <c r="BV4" s="1302"/>
      <c r="BW4" s="1302"/>
      <c r="BX4" s="1302"/>
      <c r="BY4" s="1302"/>
      <c r="BZ4" s="1302"/>
      <c r="CA4" s="1302"/>
      <c r="CB4" s="1302"/>
      <c r="CC4" s="1302"/>
      <c r="CD4" s="1302"/>
      <c r="CE4" s="1302"/>
      <c r="CF4" s="1302"/>
      <c r="CG4" s="1302"/>
      <c r="CH4" s="1302"/>
      <c r="CI4" s="1302"/>
      <c r="CJ4" s="1302"/>
      <c r="CK4" s="1302"/>
      <c r="CL4" s="1302"/>
      <c r="CM4" s="1302"/>
      <c r="CN4" s="1302"/>
      <c r="CO4" s="1302"/>
      <c r="CP4" s="1302"/>
      <c r="CQ4" s="1302"/>
      <c r="CR4" s="1302"/>
      <c r="CS4" s="1302"/>
    </row>
    <row r="5" spans="2:97" s="1324" customFormat="1" ht="15.75">
      <c r="B5" s="1325" t="s">
        <v>328</v>
      </c>
      <c r="C5" s="1153" t="s">
        <v>515</v>
      </c>
      <c r="D5" s="1326"/>
      <c r="E5" s="1153"/>
      <c r="F5" s="1326"/>
      <c r="G5" s="1326"/>
      <c r="H5" s="1326"/>
      <c r="I5" s="1326"/>
      <c r="J5" s="1326"/>
      <c r="K5" s="1326"/>
      <c r="L5" s="1327"/>
      <c r="M5" s="1327"/>
      <c r="N5" s="1327"/>
      <c r="O5" s="1327"/>
      <c r="P5" s="1327"/>
      <c r="Q5" s="1327"/>
      <c r="R5" s="1327"/>
      <c r="S5" s="1327"/>
      <c r="T5" s="1327"/>
      <c r="U5" s="1327"/>
      <c r="V5" s="1327"/>
      <c r="W5" s="1327"/>
      <c r="X5" s="1327"/>
      <c r="Y5" s="1327"/>
      <c r="Z5" s="1327"/>
      <c r="AA5" s="1327"/>
      <c r="AB5" s="1327"/>
      <c r="AC5" s="1327"/>
      <c r="AD5" s="1327"/>
      <c r="AE5" s="1327"/>
      <c r="AF5" s="1327"/>
      <c r="AG5" s="1327"/>
      <c r="AH5" s="1327"/>
      <c r="AI5" s="1327"/>
      <c r="AJ5" s="1327"/>
      <c r="AK5" s="1327"/>
      <c r="AL5" s="1327"/>
      <c r="AM5" s="1327"/>
      <c r="AN5" s="1327"/>
      <c r="AO5" s="1327"/>
      <c r="AP5" s="1327"/>
      <c r="AQ5" s="1327"/>
      <c r="AR5" s="1327"/>
      <c r="AS5" s="1327"/>
      <c r="AT5" s="1327"/>
      <c r="AU5" s="1327"/>
      <c r="AV5" s="1327"/>
      <c r="AW5" s="1327"/>
      <c r="AX5" s="1327"/>
      <c r="AY5" s="1327"/>
      <c r="AZ5" s="1327"/>
      <c r="BA5" s="1327"/>
      <c r="BB5" s="1327"/>
      <c r="BC5" s="1327"/>
      <c r="BD5" s="1327"/>
      <c r="BE5" s="1327"/>
      <c r="BF5" s="1327"/>
      <c r="BG5" s="1327"/>
      <c r="BH5" s="1327"/>
      <c r="BI5" s="1327"/>
      <c r="BJ5" s="1327"/>
      <c r="BK5" s="1327"/>
      <c r="BL5" s="1327"/>
      <c r="BM5" s="1327"/>
      <c r="BN5" s="1327"/>
      <c r="BO5" s="1327"/>
      <c r="BP5" s="1327"/>
      <c r="BQ5" s="1327"/>
      <c r="BR5" s="1327"/>
      <c r="BS5" s="1327"/>
      <c r="BT5" s="1327"/>
      <c r="BU5" s="1327"/>
      <c r="BV5" s="1327"/>
      <c r="BW5" s="1327"/>
      <c r="BX5" s="1327"/>
      <c r="BY5" s="1327"/>
      <c r="BZ5" s="1327"/>
      <c r="CA5" s="1327"/>
      <c r="CB5" s="1327"/>
      <c r="CC5" s="1327"/>
      <c r="CD5" s="1327"/>
      <c r="CE5" s="1327"/>
      <c r="CF5" s="1327"/>
      <c r="CG5" s="1327"/>
      <c r="CH5" s="1327"/>
      <c r="CI5" s="1327"/>
      <c r="CJ5" s="1327"/>
      <c r="CK5" s="1327"/>
      <c r="CL5" s="1327"/>
      <c r="CM5" s="1327"/>
      <c r="CN5" s="1327"/>
      <c r="CO5" s="1327"/>
      <c r="CP5" s="1327"/>
      <c r="CQ5" s="1327"/>
      <c r="CR5" s="1327"/>
      <c r="CS5" s="1327"/>
    </row>
    <row r="6" spans="2:97" s="1324" customFormat="1" ht="15.75">
      <c r="B6" s="1325"/>
      <c r="C6" s="1325" t="s">
        <v>328</v>
      </c>
      <c r="D6" s="1153" t="s">
        <v>519</v>
      </c>
      <c r="E6" s="1153"/>
      <c r="F6" s="1326"/>
      <c r="G6" s="1326"/>
      <c r="H6" s="1326"/>
      <c r="I6" s="1326"/>
      <c r="J6" s="1326"/>
      <c r="K6" s="1326"/>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1327"/>
      <c r="AK6" s="1327"/>
      <c r="AL6" s="1327"/>
      <c r="AM6" s="1327"/>
      <c r="AN6" s="1327"/>
      <c r="AO6" s="1327"/>
      <c r="AP6" s="1327"/>
      <c r="AQ6" s="1327"/>
      <c r="AR6" s="1327"/>
      <c r="AS6" s="1327"/>
      <c r="AT6" s="1327"/>
      <c r="AU6" s="1327"/>
      <c r="AV6" s="1327"/>
      <c r="AW6" s="1327"/>
      <c r="AX6" s="1327"/>
      <c r="AY6" s="1327"/>
      <c r="AZ6" s="1327"/>
      <c r="BA6" s="1327"/>
      <c r="BB6" s="1327"/>
      <c r="BC6" s="1327"/>
      <c r="BD6" s="1327"/>
      <c r="BE6" s="1327"/>
      <c r="BF6" s="1327"/>
      <c r="BG6" s="1327"/>
      <c r="BH6" s="1327"/>
      <c r="BI6" s="1327"/>
      <c r="BJ6" s="1327"/>
      <c r="BK6" s="1327"/>
      <c r="BL6" s="1327"/>
      <c r="BM6" s="1327"/>
      <c r="BN6" s="1327"/>
      <c r="BO6" s="1327"/>
      <c r="BP6" s="1327"/>
      <c r="BQ6" s="1327"/>
      <c r="BR6" s="1327"/>
      <c r="BS6" s="1327"/>
      <c r="BT6" s="1327"/>
      <c r="BU6" s="1327"/>
      <c r="BV6" s="1327"/>
      <c r="BW6" s="1327"/>
      <c r="BX6" s="1327"/>
      <c r="BY6" s="1327"/>
      <c r="BZ6" s="1327"/>
      <c r="CA6" s="1327"/>
      <c r="CB6" s="1327"/>
      <c r="CC6" s="1327"/>
      <c r="CD6" s="1327"/>
      <c r="CE6" s="1327"/>
      <c r="CF6" s="1327"/>
      <c r="CG6" s="1327"/>
      <c r="CH6" s="1327"/>
      <c r="CI6" s="1327"/>
      <c r="CJ6" s="1327"/>
      <c r="CK6" s="1327"/>
      <c r="CL6" s="1327"/>
      <c r="CM6" s="1327"/>
      <c r="CN6" s="1327"/>
      <c r="CO6" s="1327"/>
      <c r="CP6" s="1327"/>
      <c r="CQ6" s="1327"/>
      <c r="CR6" s="1327"/>
      <c r="CS6" s="1327"/>
    </row>
    <row r="7" spans="2:97" s="1324" customFormat="1" ht="15.75">
      <c r="B7" s="1325"/>
      <c r="C7" s="1325" t="s">
        <v>328</v>
      </c>
      <c r="D7" s="1153" t="s">
        <v>387</v>
      </c>
      <c r="F7" s="1326"/>
      <c r="G7" s="1326"/>
      <c r="H7" s="1326"/>
      <c r="I7" s="1326"/>
      <c r="J7" s="1326"/>
      <c r="K7" s="1326"/>
      <c r="L7" s="1327"/>
      <c r="M7" s="1327"/>
      <c r="N7" s="1327"/>
      <c r="O7" s="1327"/>
      <c r="P7" s="1327"/>
      <c r="Q7" s="1327"/>
      <c r="R7" s="1327"/>
      <c r="S7" s="1327"/>
      <c r="T7" s="1327"/>
      <c r="U7" s="1327"/>
      <c r="V7" s="1327"/>
      <c r="W7" s="1327"/>
      <c r="X7" s="1327"/>
      <c r="Y7" s="1327"/>
      <c r="Z7" s="1327"/>
      <c r="AA7" s="1327"/>
      <c r="AB7" s="1327"/>
      <c r="AC7" s="1327"/>
      <c r="AD7" s="1327"/>
      <c r="AE7" s="1327"/>
      <c r="AF7" s="1327"/>
      <c r="AG7" s="1327"/>
      <c r="AH7" s="1327"/>
      <c r="AI7" s="1327"/>
      <c r="AJ7" s="1327"/>
      <c r="AK7" s="1327"/>
      <c r="AL7" s="1327"/>
      <c r="AM7" s="1327"/>
      <c r="AN7" s="1327"/>
      <c r="AO7" s="1327"/>
      <c r="AP7" s="1327"/>
      <c r="AQ7" s="1327"/>
      <c r="AR7" s="1327"/>
      <c r="AS7" s="1327"/>
      <c r="AT7" s="1327"/>
      <c r="AU7" s="1327"/>
      <c r="AV7" s="1327"/>
      <c r="AW7" s="1327"/>
      <c r="AX7" s="1327"/>
      <c r="AY7" s="1327"/>
      <c r="AZ7" s="1327"/>
      <c r="BA7" s="1327"/>
      <c r="BB7" s="1327"/>
      <c r="BC7" s="1327"/>
      <c r="BD7" s="1327"/>
      <c r="BE7" s="1327"/>
      <c r="BF7" s="1327"/>
      <c r="BG7" s="1327"/>
      <c r="BH7" s="1327"/>
      <c r="BI7" s="1327"/>
      <c r="BJ7" s="1327"/>
      <c r="BK7" s="1327"/>
      <c r="BL7" s="1327"/>
      <c r="BM7" s="1327"/>
      <c r="BN7" s="1327"/>
      <c r="BO7" s="1327"/>
      <c r="BP7" s="1327"/>
      <c r="BQ7" s="1327"/>
      <c r="BR7" s="1327"/>
      <c r="BS7" s="1327"/>
      <c r="BT7" s="1327"/>
      <c r="BU7" s="1327"/>
      <c r="BV7" s="1327"/>
      <c r="BW7" s="1327"/>
      <c r="BX7" s="1327"/>
      <c r="BY7" s="1327"/>
      <c r="BZ7" s="1327"/>
      <c r="CA7" s="1327"/>
      <c r="CB7" s="1327"/>
      <c r="CC7" s="1327"/>
      <c r="CD7" s="1327"/>
      <c r="CE7" s="1327"/>
      <c r="CF7" s="1327"/>
      <c r="CG7" s="1327"/>
      <c r="CH7" s="1327"/>
      <c r="CI7" s="1327"/>
      <c r="CJ7" s="1327"/>
      <c r="CK7" s="1327"/>
      <c r="CL7" s="1327"/>
      <c r="CM7" s="1327"/>
      <c r="CN7" s="1327"/>
      <c r="CO7" s="1327"/>
      <c r="CP7" s="1327"/>
      <c r="CQ7" s="1327"/>
      <c r="CR7" s="1327"/>
      <c r="CS7" s="1327"/>
    </row>
    <row r="8" s="1328" customFormat="1" ht="16.5" customHeight="1"/>
    <row r="9" spans="1:10" s="1331" customFormat="1" ht="16.5" customHeight="1">
      <c r="A9" s="1329"/>
      <c r="B9" s="1701" t="s">
        <v>516</v>
      </c>
      <c r="C9" s="1702"/>
      <c r="D9" s="1702"/>
      <c r="E9" s="1702"/>
      <c r="F9" s="1702"/>
      <c r="G9" s="1702"/>
      <c r="H9" s="1702"/>
      <c r="I9" s="1702"/>
      <c r="J9" s="1330"/>
    </row>
    <row r="10" s="381" customFormat="1" ht="16.5" customHeight="1">
      <c r="E10" s="1332"/>
    </row>
    <row r="11" spans="3:10" s="1333" customFormat="1" ht="16.5" customHeight="1">
      <c r="C11" s="480">
        <v>1</v>
      </c>
      <c r="D11" s="480" t="s">
        <v>424</v>
      </c>
      <c r="E11" s="480" t="s">
        <v>612</v>
      </c>
      <c r="F11" s="440" t="s">
        <v>326</v>
      </c>
      <c r="G11" s="440" t="s">
        <v>517</v>
      </c>
      <c r="H11" s="1334">
        <v>0</v>
      </c>
      <c r="I11" s="1335">
        <f>TIME(10,30,0)</f>
        <v>0.4375</v>
      </c>
      <c r="J11" s="480"/>
    </row>
    <row r="12" spans="2:23" s="1336" customFormat="1" ht="16.5" customHeight="1">
      <c r="B12" s="1337"/>
      <c r="C12" s="379">
        <f aca="true" t="shared" si="0" ref="C12:C17">C11+1</f>
        <v>2</v>
      </c>
      <c r="D12" s="379" t="s">
        <v>649</v>
      </c>
      <c r="E12" s="1338" t="s">
        <v>185</v>
      </c>
      <c r="F12" s="379" t="s">
        <v>326</v>
      </c>
      <c r="G12" s="379" t="s">
        <v>517</v>
      </c>
      <c r="H12" s="1339">
        <v>10</v>
      </c>
      <c r="I12" s="1340">
        <f aca="true" t="shared" si="1" ref="I12:I17">I11+TIME(0,H11,0)</f>
        <v>0.4375</v>
      </c>
      <c r="J12" s="1341"/>
      <c r="K12" s="381"/>
      <c r="L12" s="381"/>
      <c r="M12" s="381"/>
      <c r="N12" s="381"/>
      <c r="O12" s="381"/>
      <c r="P12" s="381"/>
      <c r="Q12" s="381"/>
      <c r="R12" s="381"/>
      <c r="S12" s="381"/>
      <c r="T12" s="381"/>
      <c r="U12" s="381"/>
      <c r="V12" s="381"/>
      <c r="W12" s="381"/>
    </row>
    <row r="13" spans="2:23" s="1344" customFormat="1" ht="16.5" customHeight="1">
      <c r="B13" s="1345"/>
      <c r="C13" s="440">
        <f t="shared" si="0"/>
        <v>3</v>
      </c>
      <c r="D13" s="440" t="s">
        <v>650</v>
      </c>
      <c r="E13" s="1346" t="s">
        <v>362</v>
      </c>
      <c r="F13" s="440" t="s">
        <v>326</v>
      </c>
      <c r="G13" s="440" t="s">
        <v>517</v>
      </c>
      <c r="H13" s="1334">
        <v>10</v>
      </c>
      <c r="I13" s="1335">
        <f t="shared" si="1"/>
        <v>0.4444444444444444</v>
      </c>
      <c r="J13" s="480"/>
      <c r="K13" s="1333"/>
      <c r="L13" s="1333"/>
      <c r="M13" s="1333"/>
      <c r="N13" s="1333"/>
      <c r="O13" s="1333"/>
      <c r="P13" s="1333"/>
      <c r="Q13" s="1333"/>
      <c r="R13" s="1333"/>
      <c r="S13" s="1333"/>
      <c r="T13" s="1333"/>
      <c r="U13" s="1333"/>
      <c r="V13" s="1333"/>
      <c r="W13" s="1333"/>
    </row>
    <row r="14" spans="3:10" s="381" customFormat="1" ht="16.5" customHeight="1">
      <c r="C14" s="379">
        <f t="shared" si="0"/>
        <v>4</v>
      </c>
      <c r="D14" s="1341" t="s">
        <v>192</v>
      </c>
      <c r="E14" s="1341" t="s">
        <v>193</v>
      </c>
      <c r="F14" s="379" t="s">
        <v>326</v>
      </c>
      <c r="G14" s="379" t="s">
        <v>518</v>
      </c>
      <c r="H14" s="1339">
        <v>15</v>
      </c>
      <c r="I14" s="1340">
        <f t="shared" si="1"/>
        <v>0.45138888888888884</v>
      </c>
      <c r="J14" s="1341"/>
    </row>
    <row r="15" spans="3:10" s="1333" customFormat="1" ht="16.5" customHeight="1">
      <c r="C15" s="440">
        <f t="shared" si="0"/>
        <v>5</v>
      </c>
      <c r="D15" s="480" t="s">
        <v>423</v>
      </c>
      <c r="E15" s="480" t="s">
        <v>194</v>
      </c>
      <c r="F15" s="440" t="s">
        <v>326</v>
      </c>
      <c r="G15" s="440" t="s">
        <v>683</v>
      </c>
      <c r="H15" s="1334">
        <v>10</v>
      </c>
      <c r="I15" s="1335">
        <f t="shared" si="1"/>
        <v>0.4618055555555555</v>
      </c>
      <c r="J15" s="480"/>
    </row>
    <row r="16" spans="3:10" s="381" customFormat="1" ht="16.5" customHeight="1">
      <c r="C16" s="379">
        <f t="shared" si="0"/>
        <v>6</v>
      </c>
      <c r="D16" s="1341" t="s">
        <v>423</v>
      </c>
      <c r="E16" s="1341" t="s">
        <v>195</v>
      </c>
      <c r="F16" s="379" t="s">
        <v>326</v>
      </c>
      <c r="G16" s="379" t="s">
        <v>391</v>
      </c>
      <c r="H16" s="1339">
        <v>45</v>
      </c>
      <c r="I16" s="1340">
        <f t="shared" si="1"/>
        <v>0.46874999999999994</v>
      </c>
      <c r="J16" s="1341"/>
    </row>
    <row r="17" spans="3:10" s="1333" customFormat="1" ht="16.5" customHeight="1">
      <c r="C17" s="440">
        <f t="shared" si="0"/>
        <v>7</v>
      </c>
      <c r="D17" s="480" t="s">
        <v>423</v>
      </c>
      <c r="E17" s="480" t="s">
        <v>564</v>
      </c>
      <c r="F17" s="440" t="s">
        <v>326</v>
      </c>
      <c r="G17" s="440"/>
      <c r="H17" s="1334"/>
      <c r="I17" s="1335">
        <f t="shared" si="1"/>
        <v>0.49999999999999994</v>
      </c>
      <c r="J17" s="480"/>
    </row>
    <row r="18" spans="2:24" s="1347" customFormat="1" ht="16.5" customHeight="1">
      <c r="B18" s="1348"/>
      <c r="C18" s="379"/>
      <c r="D18" s="372"/>
      <c r="E18" s="489"/>
      <c r="F18" s="489"/>
      <c r="G18" s="372"/>
      <c r="H18" s="489"/>
      <c r="I18" s="1340"/>
      <c r="J18" s="1349"/>
      <c r="K18" s="1349"/>
      <c r="L18" s="1349"/>
      <c r="M18" s="1350"/>
      <c r="N18" s="1350"/>
      <c r="O18" s="1350"/>
      <c r="P18" s="1350"/>
      <c r="Q18" s="1351"/>
      <c r="R18" s="1349"/>
      <c r="S18" s="1349"/>
      <c r="T18" s="1349"/>
      <c r="U18" s="1352"/>
      <c r="V18" s="1352"/>
      <c r="W18" s="1352"/>
      <c r="X18" s="1352"/>
    </row>
    <row r="19" s="1328" customFormat="1" ht="16.5" customHeight="1"/>
    <row r="20" spans="1:10" s="1331" customFormat="1" ht="16.5" customHeight="1">
      <c r="A20" s="1329"/>
      <c r="B20" s="1701" t="s">
        <v>520</v>
      </c>
      <c r="C20" s="1702"/>
      <c r="D20" s="1702"/>
      <c r="E20" s="1702"/>
      <c r="F20" s="1702"/>
      <c r="G20" s="1702"/>
      <c r="H20" s="1702"/>
      <c r="I20" s="1702"/>
      <c r="J20" s="1330"/>
    </row>
    <row r="21" s="381" customFormat="1" ht="16.5" customHeight="1">
      <c r="E21" s="1332"/>
    </row>
    <row r="22" spans="3:10" s="1333" customFormat="1" ht="16.5" customHeight="1">
      <c r="C22" s="440">
        <f>C17+1</f>
        <v>8</v>
      </c>
      <c r="D22" s="480" t="s">
        <v>423</v>
      </c>
      <c r="E22" s="480" t="s">
        <v>519</v>
      </c>
      <c r="F22" s="440" t="s">
        <v>326</v>
      </c>
      <c r="G22" s="440" t="s">
        <v>683</v>
      </c>
      <c r="H22" s="1334">
        <v>30</v>
      </c>
      <c r="I22" s="1335">
        <f>TIME(13,0,0)</f>
        <v>0.5416666666666666</v>
      </c>
      <c r="J22" s="480"/>
    </row>
    <row r="23" spans="2:24" s="1347" customFormat="1" ht="16.5" customHeight="1">
      <c r="B23" s="1348"/>
      <c r="C23" s="379">
        <f>C22+1</f>
        <v>9</v>
      </c>
      <c r="D23" s="372" t="s">
        <v>423</v>
      </c>
      <c r="E23" s="1341" t="s">
        <v>196</v>
      </c>
      <c r="F23" s="379" t="s">
        <v>326</v>
      </c>
      <c r="G23" s="379" t="s">
        <v>197</v>
      </c>
      <c r="H23" s="489">
        <v>45</v>
      </c>
      <c r="I23" s="1340">
        <f>I22+TIME(0,H22,0)</f>
        <v>0.5625</v>
      </c>
      <c r="J23" s="1349"/>
      <c r="K23" s="1349"/>
      <c r="L23" s="1349"/>
      <c r="M23" s="1350"/>
      <c r="N23" s="1350"/>
      <c r="O23" s="1350"/>
      <c r="P23" s="1350"/>
      <c r="Q23" s="1351"/>
      <c r="R23" s="1349"/>
      <c r="S23" s="1349"/>
      <c r="T23" s="1349"/>
      <c r="U23" s="1352"/>
      <c r="V23" s="1352"/>
      <c r="W23" s="1352"/>
      <c r="X23" s="1352"/>
    </row>
    <row r="24" spans="3:10" s="1333" customFormat="1" ht="16.5" customHeight="1">
      <c r="C24" s="440">
        <f>C23+1</f>
        <v>10</v>
      </c>
      <c r="D24" s="480" t="s">
        <v>423</v>
      </c>
      <c r="E24" s="480" t="s">
        <v>198</v>
      </c>
      <c r="F24" s="440" t="s">
        <v>326</v>
      </c>
      <c r="G24" s="440"/>
      <c r="H24" s="1334">
        <v>45</v>
      </c>
      <c r="I24" s="1335">
        <f>I23+TIME(0,H23,0)</f>
        <v>0.59375</v>
      </c>
      <c r="J24" s="480"/>
    </row>
    <row r="25" spans="2:24" s="1347" customFormat="1" ht="16.5" customHeight="1">
      <c r="B25" s="1348"/>
      <c r="C25" s="379">
        <f>C24+1</f>
        <v>11</v>
      </c>
      <c r="D25" s="372"/>
      <c r="E25" s="489" t="s">
        <v>199</v>
      </c>
      <c r="F25" s="379" t="s">
        <v>326</v>
      </c>
      <c r="G25" s="372"/>
      <c r="H25" s="489"/>
      <c r="I25" s="1340">
        <f>I24+TIME(0,H24,0)</f>
        <v>0.625</v>
      </c>
      <c r="J25" s="1349"/>
      <c r="K25" s="1349"/>
      <c r="L25" s="1349"/>
      <c r="M25" s="1350"/>
      <c r="N25" s="1350"/>
      <c r="O25" s="1350"/>
      <c r="P25" s="1350"/>
      <c r="Q25" s="1351"/>
      <c r="R25" s="1349"/>
      <c r="S25" s="1349"/>
      <c r="T25" s="1349"/>
      <c r="U25" s="1352"/>
      <c r="V25" s="1352"/>
      <c r="W25" s="1352"/>
      <c r="X25" s="1352"/>
    </row>
    <row r="26" spans="2:24" s="1353" customFormat="1" ht="16.5" customHeight="1">
      <c r="B26" s="1354"/>
      <c r="C26" s="440"/>
      <c r="D26" s="445"/>
      <c r="E26" s="493"/>
      <c r="F26" s="493"/>
      <c r="G26" s="445"/>
      <c r="H26" s="493"/>
      <c r="I26" s="1335"/>
      <c r="J26" s="1355"/>
      <c r="K26" s="1355"/>
      <c r="L26" s="1355"/>
      <c r="M26" s="1356"/>
      <c r="N26" s="1356"/>
      <c r="O26" s="1356"/>
      <c r="P26" s="1356"/>
      <c r="Q26" s="1357"/>
      <c r="R26" s="1355"/>
      <c r="S26" s="1355"/>
      <c r="T26" s="1355"/>
      <c r="U26" s="1358"/>
      <c r="V26" s="1358"/>
      <c r="W26" s="1358"/>
      <c r="X26" s="1358"/>
    </row>
    <row r="27" s="1328" customFormat="1" ht="16.5" customHeight="1"/>
    <row r="28" spans="1:10" s="1331" customFormat="1" ht="16.5" customHeight="1">
      <c r="A28" s="1329"/>
      <c r="B28" s="1701" t="s">
        <v>789</v>
      </c>
      <c r="C28" s="1702"/>
      <c r="D28" s="1702"/>
      <c r="E28" s="1702"/>
      <c r="F28" s="1702"/>
      <c r="G28" s="1702"/>
      <c r="H28" s="1702"/>
      <c r="I28" s="1702"/>
      <c r="J28" s="1330"/>
    </row>
    <row r="29" s="381" customFormat="1" ht="16.5" customHeight="1">
      <c r="E29" s="1332"/>
    </row>
    <row r="30" spans="3:10" s="1333" customFormat="1" ht="16.5" customHeight="1">
      <c r="C30" s="440">
        <f>C25+1</f>
        <v>12</v>
      </c>
      <c r="D30" s="480" t="s">
        <v>423</v>
      </c>
      <c r="E30" s="480" t="s">
        <v>519</v>
      </c>
      <c r="F30" s="440" t="s">
        <v>326</v>
      </c>
      <c r="G30" s="440" t="s">
        <v>683</v>
      </c>
      <c r="H30" s="1334">
        <v>30</v>
      </c>
      <c r="I30" s="1335">
        <f>TIME(15,30,0)</f>
        <v>0.6458333333333334</v>
      </c>
      <c r="J30" s="480"/>
    </row>
    <row r="31" spans="2:24" s="1347" customFormat="1" ht="16.5" customHeight="1">
      <c r="B31" s="1348"/>
      <c r="C31" s="379">
        <f>C30+1</f>
        <v>13</v>
      </c>
      <c r="D31" s="372" t="s">
        <v>423</v>
      </c>
      <c r="E31" s="489" t="s">
        <v>388</v>
      </c>
      <c r="F31" s="379" t="s">
        <v>326</v>
      </c>
      <c r="G31" s="372" t="s">
        <v>389</v>
      </c>
      <c r="H31" s="1339">
        <v>45</v>
      </c>
      <c r="I31" s="1340">
        <f>I30+TIME(0,H30,0)</f>
        <v>0.6666666666666667</v>
      </c>
      <c r="J31" s="1349"/>
      <c r="K31" s="1349"/>
      <c r="L31" s="1349"/>
      <c r="M31" s="1350"/>
      <c r="N31" s="1350"/>
      <c r="O31" s="1350"/>
      <c r="P31" s="1350"/>
      <c r="Q31" s="1351"/>
      <c r="R31" s="1349"/>
      <c r="S31" s="1349"/>
      <c r="T31" s="1349"/>
      <c r="U31" s="1352"/>
      <c r="V31" s="1352"/>
      <c r="W31" s="1352"/>
      <c r="X31" s="1352"/>
    </row>
    <row r="32" spans="3:10" s="1333" customFormat="1" ht="16.5" customHeight="1">
      <c r="C32" s="440">
        <f>C31+1</f>
        <v>14</v>
      </c>
      <c r="D32" s="480" t="s">
        <v>423</v>
      </c>
      <c r="E32" s="480" t="s">
        <v>200</v>
      </c>
      <c r="F32" s="440" t="s">
        <v>326</v>
      </c>
      <c r="G32" s="440"/>
      <c r="H32" s="1334">
        <v>45</v>
      </c>
      <c r="I32" s="1335">
        <f>I31+TIME(0,H31,0)</f>
        <v>0.6979166666666667</v>
      </c>
      <c r="J32" s="480"/>
    </row>
    <row r="33" spans="2:24" s="1347" customFormat="1" ht="16.5" customHeight="1">
      <c r="B33" s="1348"/>
      <c r="C33" s="379">
        <f>C32+1</f>
        <v>15</v>
      </c>
      <c r="D33" s="372"/>
      <c r="E33" s="489" t="s">
        <v>717</v>
      </c>
      <c r="F33" s="379" t="s">
        <v>326</v>
      </c>
      <c r="G33" s="372"/>
      <c r="H33" s="489"/>
      <c r="I33" s="1340">
        <f>I32+TIME(0,H32,0)</f>
        <v>0.7291666666666667</v>
      </c>
      <c r="J33" s="1349"/>
      <c r="K33" s="1349"/>
      <c r="L33" s="1349"/>
      <c r="M33" s="1350"/>
      <c r="N33" s="1350"/>
      <c r="O33" s="1350"/>
      <c r="P33" s="1350"/>
      <c r="Q33" s="1351"/>
      <c r="R33" s="1349"/>
      <c r="S33" s="1349"/>
      <c r="T33" s="1349"/>
      <c r="U33" s="1352"/>
      <c r="V33" s="1352"/>
      <c r="W33" s="1352"/>
      <c r="X33" s="1352"/>
    </row>
    <row r="34" spans="2:24" s="1353" customFormat="1" ht="16.5" customHeight="1">
      <c r="B34" s="1354"/>
      <c r="C34" s="440"/>
      <c r="D34" s="445"/>
      <c r="E34" s="493"/>
      <c r="F34" s="493"/>
      <c r="G34" s="445"/>
      <c r="H34" s="493"/>
      <c r="I34" s="1335"/>
      <c r="J34" s="1355"/>
      <c r="K34" s="1355"/>
      <c r="L34" s="1355"/>
      <c r="M34" s="1356"/>
      <c r="N34" s="1356"/>
      <c r="O34" s="1356"/>
      <c r="P34" s="1356"/>
      <c r="Q34" s="1357"/>
      <c r="R34" s="1355"/>
      <c r="S34" s="1355"/>
      <c r="T34" s="1355"/>
      <c r="U34" s="1358"/>
      <c r="V34" s="1358"/>
      <c r="W34" s="1358"/>
      <c r="X34" s="1358"/>
    </row>
    <row r="35" s="1328" customFormat="1" ht="16.5" customHeight="1"/>
    <row r="36" spans="1:10" s="1331" customFormat="1" ht="16.5" customHeight="1">
      <c r="A36" s="1329"/>
      <c r="B36" s="1701" t="s">
        <v>790</v>
      </c>
      <c r="C36" s="1702"/>
      <c r="D36" s="1702"/>
      <c r="E36" s="1702"/>
      <c r="F36" s="1702"/>
      <c r="G36" s="1702"/>
      <c r="H36" s="1702"/>
      <c r="I36" s="1702"/>
      <c r="J36" s="1330"/>
    </row>
    <row r="37" s="381" customFormat="1" ht="16.5" customHeight="1">
      <c r="E37" s="1332"/>
    </row>
    <row r="38" spans="3:10" s="1333" customFormat="1" ht="16.5" customHeight="1">
      <c r="C38" s="440">
        <f>C33+1</f>
        <v>16</v>
      </c>
      <c r="D38" s="480" t="s">
        <v>423</v>
      </c>
      <c r="E38" s="480" t="s">
        <v>519</v>
      </c>
      <c r="F38" s="440" t="s">
        <v>326</v>
      </c>
      <c r="G38" s="440" t="s">
        <v>683</v>
      </c>
      <c r="H38" s="1334">
        <v>45</v>
      </c>
      <c r="I38" s="1335">
        <f>TIME(19,0,0)</f>
        <v>0.7916666666666666</v>
      </c>
      <c r="J38" s="480"/>
    </row>
    <row r="39" spans="2:24" s="1347" customFormat="1" ht="16.5" customHeight="1">
      <c r="B39" s="1348"/>
      <c r="C39" s="379">
        <f>C38+1</f>
        <v>17</v>
      </c>
      <c r="D39" s="372" t="s">
        <v>423</v>
      </c>
      <c r="E39" s="489" t="s">
        <v>198</v>
      </c>
      <c r="F39" s="379" t="s">
        <v>326</v>
      </c>
      <c r="G39" s="372"/>
      <c r="H39" s="489">
        <v>45</v>
      </c>
      <c r="I39" s="1340">
        <f>I38+TIME(0,H38,0)</f>
        <v>0.8229166666666666</v>
      </c>
      <c r="J39" s="1349"/>
      <c r="K39" s="1349"/>
      <c r="L39" s="1349"/>
      <c r="M39" s="1350"/>
      <c r="N39" s="1350"/>
      <c r="O39" s="1350"/>
      <c r="P39" s="1350"/>
      <c r="Q39" s="1351"/>
      <c r="R39" s="1349"/>
      <c r="S39" s="1349"/>
      <c r="T39" s="1349"/>
      <c r="U39" s="1352"/>
      <c r="V39" s="1352"/>
      <c r="W39" s="1352"/>
      <c r="X39" s="1352"/>
    </row>
    <row r="40" spans="3:10" s="1333" customFormat="1" ht="16.5" customHeight="1">
      <c r="C40" s="440">
        <f>C39+1</f>
        <v>18</v>
      </c>
      <c r="D40" s="480" t="s">
        <v>423</v>
      </c>
      <c r="E40" s="480" t="s">
        <v>198</v>
      </c>
      <c r="F40" s="440" t="s">
        <v>326</v>
      </c>
      <c r="G40" s="440"/>
      <c r="H40" s="1334">
        <v>45</v>
      </c>
      <c r="I40" s="1335">
        <f>I39+TIME(0,H39,0)</f>
        <v>0.8541666666666666</v>
      </c>
      <c r="J40" s="480"/>
    </row>
    <row r="41" spans="2:24" s="1347" customFormat="1" ht="16.5" customHeight="1">
      <c r="B41" s="1348"/>
      <c r="C41" s="379">
        <f>C40+1</f>
        <v>19</v>
      </c>
      <c r="D41" s="372" t="s">
        <v>423</v>
      </c>
      <c r="E41" s="489" t="s">
        <v>519</v>
      </c>
      <c r="F41" s="379" t="s">
        <v>326</v>
      </c>
      <c r="G41" s="372"/>
      <c r="H41" s="489">
        <v>15</v>
      </c>
      <c r="I41" s="1340">
        <f>I40+TIME(0,H40,0)</f>
        <v>0.8854166666666666</v>
      </c>
      <c r="J41" s="1349"/>
      <c r="K41" s="1349"/>
      <c r="L41" s="1349"/>
      <c r="M41" s="1350"/>
      <c r="N41" s="1350"/>
      <c r="O41" s="1350"/>
      <c r="P41" s="1350"/>
      <c r="Q41" s="1351"/>
      <c r="R41" s="1349"/>
      <c r="S41" s="1349"/>
      <c r="T41" s="1349"/>
      <c r="U41" s="1352"/>
      <c r="V41" s="1352"/>
      <c r="W41" s="1352"/>
      <c r="X41" s="1352"/>
    </row>
    <row r="42" spans="3:10" s="1333" customFormat="1" ht="16.5" customHeight="1">
      <c r="C42" s="440">
        <f>C41+1</f>
        <v>20</v>
      </c>
      <c r="D42" s="480"/>
      <c r="E42" s="480" t="s">
        <v>651</v>
      </c>
      <c r="F42" s="440" t="s">
        <v>326</v>
      </c>
      <c r="G42" s="440"/>
      <c r="H42" s="1334"/>
      <c r="I42" s="1335">
        <f>I41+TIME(0,H41,0)</f>
        <v>0.8958333333333333</v>
      </c>
      <c r="J42" s="480"/>
    </row>
    <row r="43" spans="2:24" s="1347" customFormat="1" ht="16.5" customHeight="1">
      <c r="B43" s="1348"/>
      <c r="C43" s="379"/>
      <c r="D43" s="372"/>
      <c r="E43" s="489"/>
      <c r="F43" s="489"/>
      <c r="G43" s="372"/>
      <c r="H43" s="489"/>
      <c r="I43" s="1340"/>
      <c r="J43" s="1349"/>
      <c r="K43" s="1349"/>
      <c r="L43" s="1349"/>
      <c r="M43" s="1350"/>
      <c r="N43" s="1350"/>
      <c r="O43" s="1350"/>
      <c r="P43" s="1350"/>
      <c r="Q43" s="1351"/>
      <c r="R43" s="1349"/>
      <c r="S43" s="1349"/>
      <c r="T43" s="1349"/>
      <c r="U43" s="1352"/>
      <c r="V43" s="1352"/>
      <c r="W43" s="1352"/>
      <c r="X43" s="1352"/>
    </row>
    <row r="44" spans="2:24" s="1353" customFormat="1" ht="16.5" customHeight="1">
      <c r="B44" s="1354"/>
      <c r="C44" s="440"/>
      <c r="D44" s="445"/>
      <c r="E44" s="493"/>
      <c r="F44" s="493"/>
      <c r="G44" s="445"/>
      <c r="H44" s="493"/>
      <c r="I44" s="1335"/>
      <c r="J44" s="1355"/>
      <c r="K44" s="1355"/>
      <c r="L44" s="1355"/>
      <c r="M44" s="1356"/>
      <c r="N44" s="1356"/>
      <c r="O44" s="1356"/>
      <c r="P44" s="1356"/>
      <c r="Q44" s="1357"/>
      <c r="R44" s="1355"/>
      <c r="S44" s="1355"/>
      <c r="T44" s="1355"/>
      <c r="U44" s="1358"/>
      <c r="V44" s="1358"/>
      <c r="W44" s="1358"/>
      <c r="X44" s="1358"/>
    </row>
    <row r="45" s="1328" customFormat="1" ht="16.5" customHeight="1"/>
    <row r="46" spans="1:10" s="1331" customFormat="1" ht="16.5" customHeight="1">
      <c r="A46" s="1329"/>
      <c r="B46" s="1701" t="s">
        <v>521</v>
      </c>
      <c r="C46" s="1702"/>
      <c r="D46" s="1702"/>
      <c r="E46" s="1702"/>
      <c r="F46" s="1702"/>
      <c r="G46" s="1702"/>
      <c r="H46" s="1702"/>
      <c r="I46" s="1702"/>
      <c r="J46" s="1330"/>
    </row>
    <row r="47" s="381" customFormat="1" ht="16.5" customHeight="1">
      <c r="E47" s="1332"/>
    </row>
    <row r="48" spans="3:10" s="1333" customFormat="1" ht="16.5" customHeight="1">
      <c r="C48" s="440">
        <f>C42+1</f>
        <v>21</v>
      </c>
      <c r="D48" s="480" t="s">
        <v>423</v>
      </c>
      <c r="E48" s="480" t="s">
        <v>519</v>
      </c>
      <c r="F48" s="440" t="s">
        <v>326</v>
      </c>
      <c r="G48" s="440" t="s">
        <v>201</v>
      </c>
      <c r="H48" s="1334">
        <v>30</v>
      </c>
      <c r="I48" s="1335">
        <f>TIME(15,30,0)</f>
        <v>0.6458333333333334</v>
      </c>
      <c r="J48" s="480"/>
    </row>
    <row r="49" spans="2:24" s="1347" customFormat="1" ht="16.5" customHeight="1">
      <c r="B49" s="1348"/>
      <c r="C49" s="379">
        <f>C48+1</f>
        <v>22</v>
      </c>
      <c r="D49" s="372" t="s">
        <v>423</v>
      </c>
      <c r="E49" s="489" t="s">
        <v>202</v>
      </c>
      <c r="F49" s="489"/>
      <c r="G49" s="372" t="s">
        <v>389</v>
      </c>
      <c r="H49" s="1339">
        <v>45</v>
      </c>
      <c r="I49" s="1340">
        <f>I48+TIME(0,H48,0)</f>
        <v>0.6666666666666667</v>
      </c>
      <c r="J49" s="1349"/>
      <c r="K49" s="1349"/>
      <c r="L49" s="1349"/>
      <c r="M49" s="1350"/>
      <c r="N49" s="1350"/>
      <c r="O49" s="1350"/>
      <c r="P49" s="1350"/>
      <c r="Q49" s="1351"/>
      <c r="R49" s="1349"/>
      <c r="S49" s="1349"/>
      <c r="T49" s="1349"/>
      <c r="U49" s="1352"/>
      <c r="V49" s="1352"/>
      <c r="W49" s="1352"/>
      <c r="X49" s="1352"/>
    </row>
    <row r="50" spans="3:10" s="1333" customFormat="1" ht="16.5" customHeight="1">
      <c r="C50" s="440">
        <f>C49+1</f>
        <v>23</v>
      </c>
      <c r="D50" s="480" t="s">
        <v>423</v>
      </c>
      <c r="E50" s="480" t="s">
        <v>203</v>
      </c>
      <c r="F50" s="440" t="s">
        <v>326</v>
      </c>
      <c r="G50" s="440" t="s">
        <v>390</v>
      </c>
      <c r="H50" s="1334">
        <v>45</v>
      </c>
      <c r="I50" s="1335">
        <f>I49+TIME(0,H49,0)</f>
        <v>0.6979166666666667</v>
      </c>
      <c r="J50" s="480"/>
    </row>
    <row r="51" spans="2:24" s="1347" customFormat="1" ht="16.5" customHeight="1">
      <c r="B51" s="1348"/>
      <c r="C51" s="379">
        <f>C50+1</f>
        <v>24</v>
      </c>
      <c r="D51" s="372"/>
      <c r="E51" s="489" t="s">
        <v>717</v>
      </c>
      <c r="F51" s="489"/>
      <c r="G51" s="372"/>
      <c r="H51" s="489"/>
      <c r="I51" s="1340">
        <f>I50+TIME(0,H50,0)</f>
        <v>0.7291666666666667</v>
      </c>
      <c r="J51" s="1349"/>
      <c r="K51" s="1349"/>
      <c r="L51" s="1349"/>
      <c r="M51" s="1350"/>
      <c r="N51" s="1350"/>
      <c r="O51" s="1350"/>
      <c r="P51" s="1350"/>
      <c r="Q51" s="1351"/>
      <c r="R51" s="1349"/>
      <c r="S51" s="1349"/>
      <c r="T51" s="1349"/>
      <c r="U51" s="1352"/>
      <c r="V51" s="1352"/>
      <c r="W51" s="1352"/>
      <c r="X51" s="1352"/>
    </row>
    <row r="52" spans="3:10" s="1333" customFormat="1" ht="16.5" customHeight="1">
      <c r="C52" s="440"/>
      <c r="D52" s="480"/>
      <c r="E52" s="480"/>
      <c r="F52" s="440"/>
      <c r="G52" s="1359"/>
      <c r="H52" s="1334"/>
      <c r="I52" s="1335"/>
      <c r="J52" s="480"/>
    </row>
    <row r="53" s="1328" customFormat="1" ht="16.5" customHeight="1"/>
    <row r="54" spans="1:9" s="1360" customFormat="1" ht="16.5" customHeight="1">
      <c r="A54" s="1329"/>
      <c r="B54" s="1701" t="s">
        <v>522</v>
      </c>
      <c r="C54" s="1702"/>
      <c r="D54" s="1702"/>
      <c r="E54" s="1702"/>
      <c r="F54" s="1702"/>
      <c r="G54" s="1702"/>
      <c r="H54" s="1702"/>
      <c r="I54" s="1702"/>
    </row>
    <row r="55" spans="1:9" s="381" customFormat="1" ht="16.5" customHeight="1">
      <c r="A55" s="1348"/>
      <c r="B55" s="1361"/>
      <c r="C55" s="1362"/>
      <c r="D55" s="1362"/>
      <c r="E55" s="1362"/>
      <c r="F55" s="1362"/>
      <c r="G55" s="1362"/>
      <c r="H55" s="1362"/>
      <c r="I55" s="1362"/>
    </row>
    <row r="56" spans="3:256" s="1333" customFormat="1" ht="16.5" customHeight="1">
      <c r="C56" s="440">
        <f>C51+1</f>
        <v>25</v>
      </c>
      <c r="D56" s="480" t="s">
        <v>423</v>
      </c>
      <c r="E56" s="480" t="s">
        <v>519</v>
      </c>
      <c r="F56" s="440" t="s">
        <v>326</v>
      </c>
      <c r="G56" s="440" t="s">
        <v>201</v>
      </c>
      <c r="H56" s="1334">
        <v>120</v>
      </c>
      <c r="I56" s="1335">
        <f>TIME(19,0,0)</f>
        <v>0.7916666666666666</v>
      </c>
      <c r="J56" s="444"/>
      <c r="K56" s="445"/>
      <c r="L56" s="493"/>
      <c r="M56" s="493"/>
      <c r="N56" s="457"/>
      <c r="O56" s="493"/>
      <c r="P56" s="1363"/>
      <c r="Q56" s="1354"/>
      <c r="R56" s="444"/>
      <c r="S56" s="445"/>
      <c r="T56" s="493"/>
      <c r="U56" s="493"/>
      <c r="V56" s="457"/>
      <c r="W56" s="493"/>
      <c r="X56" s="1363"/>
      <c r="Y56" s="1354"/>
      <c r="Z56" s="444"/>
      <c r="AA56" s="445"/>
      <c r="AB56" s="493"/>
      <c r="AC56" s="493"/>
      <c r="AD56" s="457"/>
      <c r="AE56" s="493"/>
      <c r="AF56" s="1363"/>
      <c r="AG56" s="1354"/>
      <c r="AH56" s="444"/>
      <c r="AI56" s="445"/>
      <c r="AJ56" s="493"/>
      <c r="AK56" s="493"/>
      <c r="AL56" s="457"/>
      <c r="AM56" s="493"/>
      <c r="AN56" s="1363"/>
      <c r="AO56" s="1354"/>
      <c r="AP56" s="444"/>
      <c r="AQ56" s="445"/>
      <c r="AR56" s="493"/>
      <c r="AS56" s="493"/>
      <c r="AT56" s="457"/>
      <c r="AU56" s="493"/>
      <c r="AV56" s="1363"/>
      <c r="AW56" s="1354"/>
      <c r="AX56" s="444"/>
      <c r="AY56" s="445"/>
      <c r="AZ56" s="493"/>
      <c r="BA56" s="493"/>
      <c r="BB56" s="457"/>
      <c r="BC56" s="493"/>
      <c r="BD56" s="1363"/>
      <c r="BE56" s="1354"/>
      <c r="BF56" s="444"/>
      <c r="BG56" s="445"/>
      <c r="BH56" s="493"/>
      <c r="BI56" s="493"/>
      <c r="BJ56" s="457"/>
      <c r="BK56" s="493"/>
      <c r="BL56" s="1363"/>
      <c r="BM56" s="1354"/>
      <c r="BN56" s="444"/>
      <c r="BO56" s="445"/>
      <c r="BP56" s="493"/>
      <c r="BQ56" s="493"/>
      <c r="BR56" s="457"/>
      <c r="BS56" s="493"/>
      <c r="BT56" s="1363"/>
      <c r="BU56" s="1354"/>
      <c r="BV56" s="444"/>
      <c r="BW56" s="445"/>
      <c r="BX56" s="493"/>
      <c r="BY56" s="493"/>
      <c r="BZ56" s="457"/>
      <c r="CA56" s="493"/>
      <c r="CB56" s="1363"/>
      <c r="CC56" s="1354"/>
      <c r="CD56" s="444"/>
      <c r="CE56" s="445"/>
      <c r="CF56" s="493"/>
      <c r="CG56" s="493"/>
      <c r="CH56" s="457"/>
      <c r="CI56" s="493"/>
      <c r="CJ56" s="1363"/>
      <c r="CK56" s="1354"/>
      <c r="CL56" s="444"/>
      <c r="CM56" s="445"/>
      <c r="CN56" s="493"/>
      <c r="CO56" s="493"/>
      <c r="CP56" s="457"/>
      <c r="CQ56" s="493"/>
      <c r="CR56" s="1363"/>
      <c r="CS56" s="1354"/>
      <c r="CT56" s="444"/>
      <c r="CU56" s="445"/>
      <c r="CV56" s="493"/>
      <c r="CW56" s="493"/>
      <c r="CX56" s="457"/>
      <c r="CY56" s="493"/>
      <c r="CZ56" s="1363"/>
      <c r="DA56" s="1354"/>
      <c r="DB56" s="444"/>
      <c r="DC56" s="445"/>
      <c r="DD56" s="493"/>
      <c r="DE56" s="493"/>
      <c r="DF56" s="457"/>
      <c r="DG56" s="493"/>
      <c r="DH56" s="1363"/>
      <c r="DI56" s="1354"/>
      <c r="DJ56" s="444"/>
      <c r="DK56" s="445"/>
      <c r="DL56" s="493"/>
      <c r="DM56" s="493"/>
      <c r="DN56" s="457"/>
      <c r="DO56" s="493"/>
      <c r="DP56" s="1363"/>
      <c r="DQ56" s="1354"/>
      <c r="DR56" s="444"/>
      <c r="DS56" s="445"/>
      <c r="DT56" s="493"/>
      <c r="DU56" s="493"/>
      <c r="DV56" s="457"/>
      <c r="DW56" s="493"/>
      <c r="DX56" s="1363"/>
      <c r="DY56" s="1354"/>
      <c r="DZ56" s="444"/>
      <c r="EA56" s="445"/>
      <c r="EB56" s="493"/>
      <c r="EC56" s="493"/>
      <c r="ED56" s="457"/>
      <c r="EE56" s="493"/>
      <c r="EF56" s="1363"/>
      <c r="EG56" s="1354"/>
      <c r="EH56" s="444"/>
      <c r="EI56" s="445"/>
      <c r="EJ56" s="493"/>
      <c r="EK56" s="493"/>
      <c r="EL56" s="457"/>
      <c r="EM56" s="493"/>
      <c r="EN56" s="1363"/>
      <c r="EO56" s="1354"/>
      <c r="EP56" s="444"/>
      <c r="EQ56" s="445"/>
      <c r="ER56" s="493"/>
      <c r="ES56" s="493"/>
      <c r="ET56" s="457"/>
      <c r="EU56" s="493"/>
      <c r="EV56" s="1363"/>
      <c r="EW56" s="1354"/>
      <c r="EX56" s="444"/>
      <c r="EY56" s="445"/>
      <c r="EZ56" s="493"/>
      <c r="FA56" s="493"/>
      <c r="FB56" s="457"/>
      <c r="FC56" s="493"/>
      <c r="FD56" s="1363"/>
      <c r="FE56" s="1354"/>
      <c r="FF56" s="444"/>
      <c r="FG56" s="445"/>
      <c r="FH56" s="493"/>
      <c r="FI56" s="493"/>
      <c r="FJ56" s="457"/>
      <c r="FK56" s="493"/>
      <c r="FL56" s="1363"/>
      <c r="FM56" s="1354"/>
      <c r="FN56" s="444"/>
      <c r="FO56" s="445"/>
      <c r="FP56" s="493"/>
      <c r="FQ56" s="493"/>
      <c r="FR56" s="457"/>
      <c r="FS56" s="493"/>
      <c r="FT56" s="1363"/>
      <c r="FU56" s="1354"/>
      <c r="FV56" s="444"/>
      <c r="FW56" s="445"/>
      <c r="FX56" s="493"/>
      <c r="FY56" s="493"/>
      <c r="FZ56" s="457"/>
      <c r="GA56" s="493"/>
      <c r="GB56" s="1363"/>
      <c r="GC56" s="1354"/>
      <c r="GD56" s="444"/>
      <c r="GE56" s="445"/>
      <c r="GF56" s="493"/>
      <c r="GG56" s="493"/>
      <c r="GH56" s="457"/>
      <c r="GI56" s="493"/>
      <c r="GJ56" s="1363"/>
      <c r="GK56" s="1354"/>
      <c r="GL56" s="444"/>
      <c r="GM56" s="445"/>
      <c r="GN56" s="493"/>
      <c r="GO56" s="493"/>
      <c r="GP56" s="457"/>
      <c r="GQ56" s="493"/>
      <c r="GR56" s="1363"/>
      <c r="GS56" s="1354"/>
      <c r="GT56" s="444"/>
      <c r="GU56" s="445"/>
      <c r="GV56" s="493"/>
      <c r="GW56" s="493"/>
      <c r="GX56" s="457"/>
      <c r="GY56" s="493"/>
      <c r="GZ56" s="1363"/>
      <c r="HA56" s="1354"/>
      <c r="HB56" s="444"/>
      <c r="HC56" s="445"/>
      <c r="HD56" s="493"/>
      <c r="HE56" s="493"/>
      <c r="HF56" s="457"/>
      <c r="HG56" s="493"/>
      <c r="HH56" s="1363"/>
      <c r="HI56" s="1354"/>
      <c r="HJ56" s="444"/>
      <c r="HK56" s="445"/>
      <c r="HL56" s="493"/>
      <c r="HM56" s="493"/>
      <c r="HN56" s="457"/>
      <c r="HO56" s="493"/>
      <c r="HP56" s="1363"/>
      <c r="HQ56" s="1354"/>
      <c r="HR56" s="444"/>
      <c r="HS56" s="445"/>
      <c r="HT56" s="493"/>
      <c r="HU56" s="493"/>
      <c r="HV56" s="457"/>
      <c r="HW56" s="493"/>
      <c r="HX56" s="1363"/>
      <c r="HY56" s="1354"/>
      <c r="HZ56" s="444"/>
      <c r="IA56" s="445"/>
      <c r="IB56" s="493"/>
      <c r="IC56" s="493"/>
      <c r="ID56" s="457"/>
      <c r="IE56" s="493"/>
      <c r="IF56" s="1363"/>
      <c r="IG56" s="1354"/>
      <c r="IH56" s="444"/>
      <c r="II56" s="445"/>
      <c r="IJ56" s="493"/>
      <c r="IK56" s="493"/>
      <c r="IL56" s="457"/>
      <c r="IM56" s="493"/>
      <c r="IN56" s="1363"/>
      <c r="IO56" s="1354"/>
      <c r="IP56" s="444"/>
      <c r="IQ56" s="445"/>
      <c r="IR56" s="493"/>
      <c r="IS56" s="493"/>
      <c r="IT56" s="457"/>
      <c r="IU56" s="493"/>
      <c r="IV56" s="1363"/>
    </row>
    <row r="57" spans="3:256" s="381" customFormat="1" ht="16.5" customHeight="1">
      <c r="C57" s="379">
        <f>C56+1</f>
        <v>26</v>
      </c>
      <c r="D57" s="1341" t="s">
        <v>423</v>
      </c>
      <c r="E57" s="1341" t="s">
        <v>198</v>
      </c>
      <c r="F57" s="379" t="s">
        <v>326</v>
      </c>
      <c r="G57" s="379" t="s">
        <v>323</v>
      </c>
      <c r="H57" s="1339">
        <v>0</v>
      </c>
      <c r="I57" s="1340">
        <f>I56+TIME(0,H56,0)</f>
        <v>0.875</v>
      </c>
      <c r="J57" s="376"/>
      <c r="K57" s="372"/>
      <c r="L57" s="489"/>
      <c r="M57" s="489"/>
      <c r="N57" s="373"/>
      <c r="O57" s="489"/>
      <c r="P57" s="1364"/>
      <c r="Q57" s="1348"/>
      <c r="R57" s="376"/>
      <c r="S57" s="372"/>
      <c r="T57" s="489"/>
      <c r="U57" s="489"/>
      <c r="V57" s="373"/>
      <c r="W57" s="489"/>
      <c r="X57" s="1364"/>
      <c r="Y57" s="1348"/>
      <c r="Z57" s="376"/>
      <c r="AA57" s="372"/>
      <c r="AB57" s="489"/>
      <c r="AC57" s="489"/>
      <c r="AD57" s="373"/>
      <c r="AE57" s="489"/>
      <c r="AF57" s="1364"/>
      <c r="AG57" s="1348"/>
      <c r="AH57" s="376"/>
      <c r="AI57" s="372"/>
      <c r="AJ57" s="489"/>
      <c r="AK57" s="489"/>
      <c r="AL57" s="373"/>
      <c r="AM57" s="489"/>
      <c r="AN57" s="1364"/>
      <c r="AO57" s="1348"/>
      <c r="AP57" s="376"/>
      <c r="AQ57" s="372"/>
      <c r="AR57" s="489"/>
      <c r="AS57" s="489"/>
      <c r="AT57" s="373"/>
      <c r="AU57" s="489"/>
      <c r="AV57" s="1364"/>
      <c r="AW57" s="1348"/>
      <c r="AX57" s="376"/>
      <c r="AY57" s="372"/>
      <c r="AZ57" s="489"/>
      <c r="BA57" s="489"/>
      <c r="BB57" s="373"/>
      <c r="BC57" s="489"/>
      <c r="BD57" s="1364"/>
      <c r="BE57" s="1348"/>
      <c r="BF57" s="376"/>
      <c r="BG57" s="372"/>
      <c r="BH57" s="489"/>
      <c r="BI57" s="489"/>
      <c r="BJ57" s="373"/>
      <c r="BK57" s="489"/>
      <c r="BL57" s="1364"/>
      <c r="BM57" s="1348"/>
      <c r="BN57" s="376"/>
      <c r="BO57" s="372"/>
      <c r="BP57" s="489"/>
      <c r="BQ57" s="489"/>
      <c r="BR57" s="373"/>
      <c r="BS57" s="489"/>
      <c r="BT57" s="1364"/>
      <c r="BU57" s="1348"/>
      <c r="BV57" s="376"/>
      <c r="BW57" s="372"/>
      <c r="BX57" s="489"/>
      <c r="BY57" s="489"/>
      <c r="BZ57" s="373"/>
      <c r="CA57" s="489"/>
      <c r="CB57" s="1364"/>
      <c r="CC57" s="1348"/>
      <c r="CD57" s="376"/>
      <c r="CE57" s="372"/>
      <c r="CF57" s="489"/>
      <c r="CG57" s="489"/>
      <c r="CH57" s="373"/>
      <c r="CI57" s="489"/>
      <c r="CJ57" s="1364"/>
      <c r="CK57" s="1348"/>
      <c r="CL57" s="376"/>
      <c r="CM57" s="372"/>
      <c r="CN57" s="489"/>
      <c r="CO57" s="489"/>
      <c r="CP57" s="373"/>
      <c r="CQ57" s="489"/>
      <c r="CR57" s="1364"/>
      <c r="CS57" s="1348"/>
      <c r="CT57" s="376"/>
      <c r="CU57" s="372"/>
      <c r="CV57" s="489"/>
      <c r="CW57" s="489"/>
      <c r="CX57" s="373"/>
      <c r="CY57" s="489"/>
      <c r="CZ57" s="1364"/>
      <c r="DA57" s="1348"/>
      <c r="DB57" s="376"/>
      <c r="DC57" s="372"/>
      <c r="DD57" s="489"/>
      <c r="DE57" s="489"/>
      <c r="DF57" s="373"/>
      <c r="DG57" s="489"/>
      <c r="DH57" s="1364"/>
      <c r="DI57" s="1348"/>
      <c r="DJ57" s="376"/>
      <c r="DK57" s="372"/>
      <c r="DL57" s="489"/>
      <c r="DM57" s="489"/>
      <c r="DN57" s="373"/>
      <c r="DO57" s="489"/>
      <c r="DP57" s="1364"/>
      <c r="DQ57" s="1348"/>
      <c r="DR57" s="376"/>
      <c r="DS57" s="372"/>
      <c r="DT57" s="489"/>
      <c r="DU57" s="489"/>
      <c r="DV57" s="373"/>
      <c r="DW57" s="489"/>
      <c r="DX57" s="1364"/>
      <c r="DY57" s="1348"/>
      <c r="DZ57" s="376"/>
      <c r="EA57" s="372"/>
      <c r="EB57" s="489"/>
      <c r="EC57" s="489"/>
      <c r="ED57" s="373"/>
      <c r="EE57" s="489"/>
      <c r="EF57" s="1364"/>
      <c r="EG57" s="1348"/>
      <c r="EH57" s="376"/>
      <c r="EI57" s="372"/>
      <c r="EJ57" s="489"/>
      <c r="EK57" s="489"/>
      <c r="EL57" s="373"/>
      <c r="EM57" s="489"/>
      <c r="EN57" s="1364"/>
      <c r="EO57" s="1348"/>
      <c r="EP57" s="376"/>
      <c r="EQ57" s="372"/>
      <c r="ER57" s="489"/>
      <c r="ES57" s="489"/>
      <c r="ET57" s="373"/>
      <c r="EU57" s="489"/>
      <c r="EV57" s="1364"/>
      <c r="EW57" s="1348"/>
      <c r="EX57" s="376"/>
      <c r="EY57" s="372"/>
      <c r="EZ57" s="489"/>
      <c r="FA57" s="489"/>
      <c r="FB57" s="373"/>
      <c r="FC57" s="489"/>
      <c r="FD57" s="1364"/>
      <c r="FE57" s="1348"/>
      <c r="FF57" s="376"/>
      <c r="FG57" s="372"/>
      <c r="FH57" s="489"/>
      <c r="FI57" s="489"/>
      <c r="FJ57" s="373"/>
      <c r="FK57" s="489"/>
      <c r="FL57" s="1364"/>
      <c r="FM57" s="1348"/>
      <c r="FN57" s="376"/>
      <c r="FO57" s="372"/>
      <c r="FP57" s="489"/>
      <c r="FQ57" s="489"/>
      <c r="FR57" s="373"/>
      <c r="FS57" s="489"/>
      <c r="FT57" s="1364"/>
      <c r="FU57" s="1348"/>
      <c r="FV57" s="376"/>
      <c r="FW57" s="372"/>
      <c r="FX57" s="489"/>
      <c r="FY57" s="489"/>
      <c r="FZ57" s="373"/>
      <c r="GA57" s="489"/>
      <c r="GB57" s="1364"/>
      <c r="GC57" s="1348"/>
      <c r="GD57" s="376"/>
      <c r="GE57" s="372"/>
      <c r="GF57" s="489"/>
      <c r="GG57" s="489"/>
      <c r="GH57" s="373"/>
      <c r="GI57" s="489"/>
      <c r="GJ57" s="1364"/>
      <c r="GK57" s="1348"/>
      <c r="GL57" s="376"/>
      <c r="GM57" s="372"/>
      <c r="GN57" s="489"/>
      <c r="GO57" s="489"/>
      <c r="GP57" s="373"/>
      <c r="GQ57" s="489"/>
      <c r="GR57" s="1364"/>
      <c r="GS57" s="1348"/>
      <c r="GT57" s="376"/>
      <c r="GU57" s="372"/>
      <c r="GV57" s="489"/>
      <c r="GW57" s="489"/>
      <c r="GX57" s="373"/>
      <c r="GY57" s="489"/>
      <c r="GZ57" s="1364"/>
      <c r="HA57" s="1348"/>
      <c r="HB57" s="376"/>
      <c r="HC57" s="372"/>
      <c r="HD57" s="489"/>
      <c r="HE57" s="489"/>
      <c r="HF57" s="373"/>
      <c r="HG57" s="489"/>
      <c r="HH57" s="1364"/>
      <c r="HI57" s="1348"/>
      <c r="HJ57" s="376"/>
      <c r="HK57" s="372"/>
      <c r="HL57" s="489"/>
      <c r="HM57" s="489"/>
      <c r="HN57" s="373"/>
      <c r="HO57" s="489"/>
      <c r="HP57" s="1364"/>
      <c r="HQ57" s="1348"/>
      <c r="HR57" s="376"/>
      <c r="HS57" s="372"/>
      <c r="HT57" s="489"/>
      <c r="HU57" s="489"/>
      <c r="HV57" s="373"/>
      <c r="HW57" s="489"/>
      <c r="HX57" s="1364"/>
      <c r="HY57" s="1348"/>
      <c r="HZ57" s="376"/>
      <c r="IA57" s="372"/>
      <c r="IB57" s="489"/>
      <c r="IC57" s="489"/>
      <c r="ID57" s="373"/>
      <c r="IE57" s="489"/>
      <c r="IF57" s="1364"/>
      <c r="IG57" s="1348"/>
      <c r="IH57" s="376"/>
      <c r="II57" s="372"/>
      <c r="IJ57" s="489"/>
      <c r="IK57" s="489"/>
      <c r="IL57" s="373"/>
      <c r="IM57" s="489"/>
      <c r="IN57" s="1364"/>
      <c r="IO57" s="1348"/>
      <c r="IP57" s="376"/>
      <c r="IQ57" s="372"/>
      <c r="IR57" s="489"/>
      <c r="IS57" s="489"/>
      <c r="IT57" s="373"/>
      <c r="IU57" s="489"/>
      <c r="IV57" s="1364"/>
    </row>
    <row r="58" spans="3:256" s="1333" customFormat="1" ht="16.5" customHeight="1">
      <c r="C58" s="440">
        <f>C57+1</f>
        <v>27</v>
      </c>
      <c r="D58" s="480" t="s">
        <v>523</v>
      </c>
      <c r="E58" s="480" t="s">
        <v>473</v>
      </c>
      <c r="F58" s="440" t="s">
        <v>326</v>
      </c>
      <c r="G58" s="440" t="s">
        <v>518</v>
      </c>
      <c r="H58" s="1334">
        <v>20</v>
      </c>
      <c r="I58" s="1335">
        <f>I57+TIME(0,H57,0)</f>
        <v>0.875</v>
      </c>
      <c r="J58" s="444"/>
      <c r="K58" s="445"/>
      <c r="L58" s="493"/>
      <c r="M58" s="493"/>
      <c r="N58" s="457"/>
      <c r="O58" s="493"/>
      <c r="P58" s="1363"/>
      <c r="Q58" s="1354"/>
      <c r="R58" s="444"/>
      <c r="S58" s="445"/>
      <c r="T58" s="493"/>
      <c r="U58" s="493"/>
      <c r="V58" s="457"/>
      <c r="W58" s="493"/>
      <c r="X58" s="1363"/>
      <c r="Y58" s="1354"/>
      <c r="Z58" s="444"/>
      <c r="AA58" s="445"/>
      <c r="AB58" s="493"/>
      <c r="AC58" s="493"/>
      <c r="AD58" s="457"/>
      <c r="AE58" s="493"/>
      <c r="AF58" s="1363"/>
      <c r="AG58" s="1354"/>
      <c r="AH58" s="444"/>
      <c r="AI58" s="445"/>
      <c r="AJ58" s="493"/>
      <c r="AK58" s="493"/>
      <c r="AL58" s="457"/>
      <c r="AM58" s="493"/>
      <c r="AN58" s="1363"/>
      <c r="AO58" s="1354"/>
      <c r="AP58" s="444"/>
      <c r="AQ58" s="445"/>
      <c r="AR58" s="493"/>
      <c r="AS58" s="493"/>
      <c r="AT58" s="457"/>
      <c r="AU58" s="493"/>
      <c r="AV58" s="1363"/>
      <c r="AW58" s="1354"/>
      <c r="AX58" s="444"/>
      <c r="AY58" s="445"/>
      <c r="AZ58" s="493"/>
      <c r="BA58" s="493"/>
      <c r="BB58" s="457"/>
      <c r="BC58" s="493"/>
      <c r="BD58" s="1363"/>
      <c r="BE58" s="1354"/>
      <c r="BF58" s="444"/>
      <c r="BG58" s="445"/>
      <c r="BH58" s="493"/>
      <c r="BI58" s="493"/>
      <c r="BJ58" s="457"/>
      <c r="BK58" s="493"/>
      <c r="BL58" s="1363"/>
      <c r="BM58" s="1354"/>
      <c r="BN58" s="444"/>
      <c r="BO58" s="445"/>
      <c r="BP58" s="493"/>
      <c r="BQ58" s="493"/>
      <c r="BR58" s="457"/>
      <c r="BS58" s="493"/>
      <c r="BT58" s="1363"/>
      <c r="BU58" s="1354"/>
      <c r="BV58" s="444"/>
      <c r="BW58" s="445"/>
      <c r="BX58" s="493"/>
      <c r="BY58" s="493"/>
      <c r="BZ58" s="457"/>
      <c r="CA58" s="493"/>
      <c r="CB58" s="1363"/>
      <c r="CC58" s="1354"/>
      <c r="CD58" s="444"/>
      <c r="CE58" s="445"/>
      <c r="CF58" s="493"/>
      <c r="CG58" s="493"/>
      <c r="CH58" s="457"/>
      <c r="CI58" s="493"/>
      <c r="CJ58" s="1363"/>
      <c r="CK58" s="1354"/>
      <c r="CL58" s="444"/>
      <c r="CM58" s="445"/>
      <c r="CN58" s="493"/>
      <c r="CO58" s="493"/>
      <c r="CP58" s="457"/>
      <c r="CQ58" s="493"/>
      <c r="CR58" s="1363"/>
      <c r="CS58" s="1354"/>
      <c r="CT58" s="444"/>
      <c r="CU58" s="445"/>
      <c r="CV58" s="493"/>
      <c r="CW58" s="493"/>
      <c r="CX58" s="457"/>
      <c r="CY58" s="493"/>
      <c r="CZ58" s="1363"/>
      <c r="DA58" s="1354"/>
      <c r="DB58" s="444"/>
      <c r="DC58" s="445"/>
      <c r="DD58" s="493"/>
      <c r="DE58" s="493"/>
      <c r="DF58" s="457"/>
      <c r="DG58" s="493"/>
      <c r="DH58" s="1363"/>
      <c r="DI58" s="1354"/>
      <c r="DJ58" s="444"/>
      <c r="DK58" s="445"/>
      <c r="DL58" s="493"/>
      <c r="DM58" s="493"/>
      <c r="DN58" s="457"/>
      <c r="DO58" s="493"/>
      <c r="DP58" s="1363"/>
      <c r="DQ58" s="1354"/>
      <c r="DR58" s="444"/>
      <c r="DS58" s="445"/>
      <c r="DT58" s="493"/>
      <c r="DU58" s="493"/>
      <c r="DV58" s="457"/>
      <c r="DW58" s="493"/>
      <c r="DX58" s="1363"/>
      <c r="DY58" s="1354"/>
      <c r="DZ58" s="444"/>
      <c r="EA58" s="445"/>
      <c r="EB58" s="493"/>
      <c r="EC58" s="493"/>
      <c r="ED58" s="457"/>
      <c r="EE58" s="493"/>
      <c r="EF58" s="1363"/>
      <c r="EG58" s="1354"/>
      <c r="EH58" s="444"/>
      <c r="EI58" s="445"/>
      <c r="EJ58" s="493"/>
      <c r="EK58" s="493"/>
      <c r="EL58" s="457"/>
      <c r="EM58" s="493"/>
      <c r="EN58" s="1363"/>
      <c r="EO58" s="1354"/>
      <c r="EP58" s="444"/>
      <c r="EQ58" s="445"/>
      <c r="ER58" s="493"/>
      <c r="ES58" s="493"/>
      <c r="ET58" s="457"/>
      <c r="EU58" s="493"/>
      <c r="EV58" s="1363"/>
      <c r="EW58" s="1354"/>
      <c r="EX58" s="444"/>
      <c r="EY58" s="445"/>
      <c r="EZ58" s="493"/>
      <c r="FA58" s="493"/>
      <c r="FB58" s="457"/>
      <c r="FC58" s="493"/>
      <c r="FD58" s="1363"/>
      <c r="FE58" s="1354"/>
      <c r="FF58" s="444"/>
      <c r="FG58" s="445"/>
      <c r="FH58" s="493"/>
      <c r="FI58" s="493"/>
      <c r="FJ58" s="457"/>
      <c r="FK58" s="493"/>
      <c r="FL58" s="1363"/>
      <c r="FM58" s="1354"/>
      <c r="FN58" s="444"/>
      <c r="FO58" s="445"/>
      <c r="FP58" s="493"/>
      <c r="FQ58" s="493"/>
      <c r="FR58" s="457"/>
      <c r="FS58" s="493"/>
      <c r="FT58" s="1363"/>
      <c r="FU58" s="1354"/>
      <c r="FV58" s="444"/>
      <c r="FW58" s="445"/>
      <c r="FX58" s="493"/>
      <c r="FY58" s="493"/>
      <c r="FZ58" s="457"/>
      <c r="GA58" s="493"/>
      <c r="GB58" s="1363"/>
      <c r="GC58" s="1354"/>
      <c r="GD58" s="444"/>
      <c r="GE58" s="445"/>
      <c r="GF58" s="493"/>
      <c r="GG58" s="493"/>
      <c r="GH58" s="457"/>
      <c r="GI58" s="493"/>
      <c r="GJ58" s="1363"/>
      <c r="GK58" s="1354"/>
      <c r="GL58" s="444"/>
      <c r="GM58" s="445"/>
      <c r="GN58" s="493"/>
      <c r="GO58" s="493"/>
      <c r="GP58" s="457"/>
      <c r="GQ58" s="493"/>
      <c r="GR58" s="1363"/>
      <c r="GS58" s="1354"/>
      <c r="GT58" s="444"/>
      <c r="GU58" s="445"/>
      <c r="GV58" s="493"/>
      <c r="GW58" s="493"/>
      <c r="GX58" s="457"/>
      <c r="GY58" s="493"/>
      <c r="GZ58" s="1363"/>
      <c r="HA58" s="1354"/>
      <c r="HB58" s="444"/>
      <c r="HC58" s="445"/>
      <c r="HD58" s="493"/>
      <c r="HE58" s="493"/>
      <c r="HF58" s="457"/>
      <c r="HG58" s="493"/>
      <c r="HH58" s="1363"/>
      <c r="HI58" s="1354"/>
      <c r="HJ58" s="444"/>
      <c r="HK58" s="445"/>
      <c r="HL58" s="493"/>
      <c r="HM58" s="493"/>
      <c r="HN58" s="457"/>
      <c r="HO58" s="493"/>
      <c r="HP58" s="1363"/>
      <c r="HQ58" s="1354"/>
      <c r="HR58" s="444"/>
      <c r="HS58" s="445"/>
      <c r="HT58" s="493"/>
      <c r="HU58" s="493"/>
      <c r="HV58" s="457"/>
      <c r="HW58" s="493"/>
      <c r="HX58" s="1363"/>
      <c r="HY58" s="1354"/>
      <c r="HZ58" s="444"/>
      <c r="IA58" s="445"/>
      <c r="IB58" s="493"/>
      <c r="IC58" s="493"/>
      <c r="ID58" s="457"/>
      <c r="IE58" s="493"/>
      <c r="IF58" s="1363"/>
      <c r="IG58" s="1354"/>
      <c r="IH58" s="444"/>
      <c r="II58" s="445"/>
      <c r="IJ58" s="493"/>
      <c r="IK58" s="493"/>
      <c r="IL58" s="457"/>
      <c r="IM58" s="493"/>
      <c r="IN58" s="1363"/>
      <c r="IO58" s="1354"/>
      <c r="IP58" s="444"/>
      <c r="IQ58" s="445"/>
      <c r="IR58" s="493"/>
      <c r="IS58" s="493"/>
      <c r="IT58" s="457"/>
      <c r="IU58" s="493"/>
      <c r="IV58" s="1363"/>
    </row>
    <row r="59" spans="3:256" s="381" customFormat="1" ht="16.5" customHeight="1">
      <c r="C59" s="379">
        <f>C58+1</f>
        <v>28</v>
      </c>
      <c r="D59" s="1341" t="s">
        <v>523</v>
      </c>
      <c r="E59" s="1341" t="s">
        <v>524</v>
      </c>
      <c r="F59" s="379" t="s">
        <v>326</v>
      </c>
      <c r="G59" s="379" t="s">
        <v>518</v>
      </c>
      <c r="H59" s="1339">
        <v>10</v>
      </c>
      <c r="I59" s="1340">
        <f>I58+TIME(0,H58,0)</f>
        <v>0.8888888888888888</v>
      </c>
      <c r="J59" s="376"/>
      <c r="K59" s="372"/>
      <c r="L59" s="489"/>
      <c r="M59" s="489"/>
      <c r="N59" s="373"/>
      <c r="O59" s="489"/>
      <c r="P59" s="1364"/>
      <c r="Q59" s="1348"/>
      <c r="R59" s="376"/>
      <c r="S59" s="372"/>
      <c r="T59" s="489"/>
      <c r="U59" s="489"/>
      <c r="V59" s="373"/>
      <c r="W59" s="489"/>
      <c r="X59" s="1364"/>
      <c r="Y59" s="1348"/>
      <c r="Z59" s="376"/>
      <c r="AA59" s="372"/>
      <c r="AB59" s="489"/>
      <c r="AC59" s="489"/>
      <c r="AD59" s="373"/>
      <c r="AE59" s="489"/>
      <c r="AF59" s="1364"/>
      <c r="AG59" s="1348"/>
      <c r="AH59" s="376"/>
      <c r="AI59" s="372"/>
      <c r="AJ59" s="489"/>
      <c r="AK59" s="489"/>
      <c r="AL59" s="373"/>
      <c r="AM59" s="489"/>
      <c r="AN59" s="1364"/>
      <c r="AO59" s="1348"/>
      <c r="AP59" s="376"/>
      <c r="AQ59" s="372"/>
      <c r="AR59" s="489"/>
      <c r="AS59" s="489"/>
      <c r="AT59" s="373"/>
      <c r="AU59" s="489"/>
      <c r="AV59" s="1364"/>
      <c r="AW59" s="1348"/>
      <c r="AX59" s="376"/>
      <c r="AY59" s="372"/>
      <c r="AZ59" s="489"/>
      <c r="BA59" s="489"/>
      <c r="BB59" s="373"/>
      <c r="BC59" s="489"/>
      <c r="BD59" s="1364"/>
      <c r="BE59" s="1348"/>
      <c r="BF59" s="376"/>
      <c r="BG59" s="372"/>
      <c r="BH59" s="489"/>
      <c r="BI59" s="489"/>
      <c r="BJ59" s="373"/>
      <c r="BK59" s="489"/>
      <c r="BL59" s="1364"/>
      <c r="BM59" s="1348"/>
      <c r="BN59" s="376"/>
      <c r="BO59" s="372"/>
      <c r="BP59" s="489"/>
      <c r="BQ59" s="489"/>
      <c r="BR59" s="373"/>
      <c r="BS59" s="489"/>
      <c r="BT59" s="1364"/>
      <c r="BU59" s="1348"/>
      <c r="BV59" s="376"/>
      <c r="BW59" s="372"/>
      <c r="BX59" s="489"/>
      <c r="BY59" s="489"/>
      <c r="BZ59" s="373"/>
      <c r="CA59" s="489"/>
      <c r="CB59" s="1364"/>
      <c r="CC59" s="1348"/>
      <c r="CD59" s="376"/>
      <c r="CE59" s="372"/>
      <c r="CF59" s="489"/>
      <c r="CG59" s="489"/>
      <c r="CH59" s="373"/>
      <c r="CI59" s="489"/>
      <c r="CJ59" s="1364"/>
      <c r="CK59" s="1348"/>
      <c r="CL59" s="376"/>
      <c r="CM59" s="372"/>
      <c r="CN59" s="489"/>
      <c r="CO59" s="489"/>
      <c r="CP59" s="373"/>
      <c r="CQ59" s="489"/>
      <c r="CR59" s="1364"/>
      <c r="CS59" s="1348"/>
      <c r="CT59" s="376"/>
      <c r="CU59" s="372"/>
      <c r="CV59" s="489"/>
      <c r="CW59" s="489"/>
      <c r="CX59" s="373"/>
      <c r="CY59" s="489"/>
      <c r="CZ59" s="1364"/>
      <c r="DA59" s="1348"/>
      <c r="DB59" s="376"/>
      <c r="DC59" s="372"/>
      <c r="DD59" s="489"/>
      <c r="DE59" s="489"/>
      <c r="DF59" s="373"/>
      <c r="DG59" s="489"/>
      <c r="DH59" s="1364"/>
      <c r="DI59" s="1348"/>
      <c r="DJ59" s="376"/>
      <c r="DK59" s="372"/>
      <c r="DL59" s="489"/>
      <c r="DM59" s="489"/>
      <c r="DN59" s="373"/>
      <c r="DO59" s="489"/>
      <c r="DP59" s="1364"/>
      <c r="DQ59" s="1348"/>
      <c r="DR59" s="376"/>
      <c r="DS59" s="372"/>
      <c r="DT59" s="489"/>
      <c r="DU59" s="489"/>
      <c r="DV59" s="373"/>
      <c r="DW59" s="489"/>
      <c r="DX59" s="1364"/>
      <c r="DY59" s="1348"/>
      <c r="DZ59" s="376"/>
      <c r="EA59" s="372"/>
      <c r="EB59" s="489"/>
      <c r="EC59" s="489"/>
      <c r="ED59" s="373"/>
      <c r="EE59" s="489"/>
      <c r="EF59" s="1364"/>
      <c r="EG59" s="1348"/>
      <c r="EH59" s="376"/>
      <c r="EI59" s="372"/>
      <c r="EJ59" s="489"/>
      <c r="EK59" s="489"/>
      <c r="EL59" s="373"/>
      <c r="EM59" s="489"/>
      <c r="EN59" s="1364"/>
      <c r="EO59" s="1348"/>
      <c r="EP59" s="376"/>
      <c r="EQ59" s="372"/>
      <c r="ER59" s="489"/>
      <c r="ES59" s="489"/>
      <c r="ET59" s="373"/>
      <c r="EU59" s="489"/>
      <c r="EV59" s="1364"/>
      <c r="EW59" s="1348"/>
      <c r="EX59" s="376"/>
      <c r="EY59" s="372"/>
      <c r="EZ59" s="489"/>
      <c r="FA59" s="489"/>
      <c r="FB59" s="373"/>
      <c r="FC59" s="489"/>
      <c r="FD59" s="1364"/>
      <c r="FE59" s="1348"/>
      <c r="FF59" s="376"/>
      <c r="FG59" s="372"/>
      <c r="FH59" s="489"/>
      <c r="FI59" s="489"/>
      <c r="FJ59" s="373"/>
      <c r="FK59" s="489"/>
      <c r="FL59" s="1364"/>
      <c r="FM59" s="1348"/>
      <c r="FN59" s="376"/>
      <c r="FO59" s="372"/>
      <c r="FP59" s="489"/>
      <c r="FQ59" s="489"/>
      <c r="FR59" s="373"/>
      <c r="FS59" s="489"/>
      <c r="FT59" s="1364"/>
      <c r="FU59" s="1348"/>
      <c r="FV59" s="376"/>
      <c r="FW59" s="372"/>
      <c r="FX59" s="489"/>
      <c r="FY59" s="489"/>
      <c r="FZ59" s="373"/>
      <c r="GA59" s="489"/>
      <c r="GB59" s="1364"/>
      <c r="GC59" s="1348"/>
      <c r="GD59" s="376"/>
      <c r="GE59" s="372"/>
      <c r="GF59" s="489"/>
      <c r="GG59" s="489"/>
      <c r="GH59" s="373"/>
      <c r="GI59" s="489"/>
      <c r="GJ59" s="1364"/>
      <c r="GK59" s="1348"/>
      <c r="GL59" s="376"/>
      <c r="GM59" s="372"/>
      <c r="GN59" s="489"/>
      <c r="GO59" s="489"/>
      <c r="GP59" s="373"/>
      <c r="GQ59" s="489"/>
      <c r="GR59" s="1364"/>
      <c r="GS59" s="1348"/>
      <c r="GT59" s="376"/>
      <c r="GU59" s="372"/>
      <c r="GV59" s="489"/>
      <c r="GW59" s="489"/>
      <c r="GX59" s="373"/>
      <c r="GY59" s="489"/>
      <c r="GZ59" s="1364"/>
      <c r="HA59" s="1348"/>
      <c r="HB59" s="376"/>
      <c r="HC59" s="372"/>
      <c r="HD59" s="489"/>
      <c r="HE59" s="489"/>
      <c r="HF59" s="373"/>
      <c r="HG59" s="489"/>
      <c r="HH59" s="1364"/>
      <c r="HI59" s="1348"/>
      <c r="HJ59" s="376"/>
      <c r="HK59" s="372"/>
      <c r="HL59" s="489"/>
      <c r="HM59" s="489"/>
      <c r="HN59" s="373"/>
      <c r="HO59" s="489"/>
      <c r="HP59" s="1364"/>
      <c r="HQ59" s="1348"/>
      <c r="HR59" s="376"/>
      <c r="HS59" s="372"/>
      <c r="HT59" s="489"/>
      <c r="HU59" s="489"/>
      <c r="HV59" s="373"/>
      <c r="HW59" s="489"/>
      <c r="HX59" s="1364"/>
      <c r="HY59" s="1348"/>
      <c r="HZ59" s="376"/>
      <c r="IA59" s="372"/>
      <c r="IB59" s="489"/>
      <c r="IC59" s="489"/>
      <c r="ID59" s="373"/>
      <c r="IE59" s="489"/>
      <c r="IF59" s="1364"/>
      <c r="IG59" s="1348"/>
      <c r="IH59" s="376"/>
      <c r="II59" s="372"/>
      <c r="IJ59" s="489"/>
      <c r="IK59" s="489"/>
      <c r="IL59" s="373"/>
      <c r="IM59" s="489"/>
      <c r="IN59" s="1364"/>
      <c r="IO59" s="1348"/>
      <c r="IP59" s="376"/>
      <c r="IQ59" s="372"/>
      <c r="IR59" s="489"/>
      <c r="IS59" s="489"/>
      <c r="IT59" s="373"/>
      <c r="IU59" s="489"/>
      <c r="IV59" s="1364"/>
    </row>
    <row r="60" spans="3:10" s="1333" customFormat="1" ht="16.5" customHeight="1">
      <c r="C60" s="440">
        <f>C59+1</f>
        <v>29</v>
      </c>
      <c r="D60" s="480" t="s">
        <v>363</v>
      </c>
      <c r="E60" s="480" t="s">
        <v>474</v>
      </c>
      <c r="F60" s="440" t="s">
        <v>326</v>
      </c>
      <c r="G60" s="440" t="s">
        <v>518</v>
      </c>
      <c r="H60" s="1334">
        <v>10</v>
      </c>
      <c r="I60" s="1335">
        <f>I59+TIME(0,H59,0)</f>
        <v>0.8958333333333333</v>
      </c>
      <c r="J60" s="480"/>
    </row>
    <row r="61" spans="3:256" s="381" customFormat="1" ht="16.5" customHeight="1">
      <c r="C61" s="379"/>
      <c r="D61" s="1341"/>
      <c r="E61" s="1341"/>
      <c r="F61" s="379"/>
      <c r="G61" s="379"/>
      <c r="H61" s="1339"/>
      <c r="I61" s="1340"/>
      <c r="J61" s="376"/>
      <c r="K61" s="372"/>
      <c r="L61" s="489"/>
      <c r="M61" s="489"/>
      <c r="N61" s="373"/>
      <c r="O61" s="489"/>
      <c r="P61" s="1364"/>
      <c r="Q61" s="1348"/>
      <c r="R61" s="376"/>
      <c r="S61" s="372"/>
      <c r="T61" s="489"/>
      <c r="U61" s="489"/>
      <c r="V61" s="373"/>
      <c r="W61" s="489"/>
      <c r="X61" s="1364"/>
      <c r="Y61" s="1348"/>
      <c r="Z61" s="376"/>
      <c r="AA61" s="372"/>
      <c r="AB61" s="489"/>
      <c r="AC61" s="489"/>
      <c r="AD61" s="373"/>
      <c r="AE61" s="489"/>
      <c r="AF61" s="1364"/>
      <c r="AG61" s="1348"/>
      <c r="AH61" s="376"/>
      <c r="AI61" s="372"/>
      <c r="AJ61" s="489"/>
      <c r="AK61" s="489"/>
      <c r="AL61" s="373"/>
      <c r="AM61" s="489"/>
      <c r="AN61" s="1364"/>
      <c r="AO61" s="1348"/>
      <c r="AP61" s="376"/>
      <c r="AQ61" s="372"/>
      <c r="AR61" s="489"/>
      <c r="AS61" s="489"/>
      <c r="AT61" s="373"/>
      <c r="AU61" s="489"/>
      <c r="AV61" s="1364"/>
      <c r="AW61" s="1348"/>
      <c r="AX61" s="376"/>
      <c r="AY61" s="372"/>
      <c r="AZ61" s="489"/>
      <c r="BA61" s="489"/>
      <c r="BB61" s="373"/>
      <c r="BC61" s="489"/>
      <c r="BD61" s="1364"/>
      <c r="BE61" s="1348"/>
      <c r="BF61" s="376"/>
      <c r="BG61" s="372"/>
      <c r="BH61" s="489"/>
      <c r="BI61" s="489"/>
      <c r="BJ61" s="373"/>
      <c r="BK61" s="489"/>
      <c r="BL61" s="1364"/>
      <c r="BM61" s="1348"/>
      <c r="BN61" s="376"/>
      <c r="BO61" s="372"/>
      <c r="BP61" s="489"/>
      <c r="BQ61" s="489"/>
      <c r="BR61" s="373"/>
      <c r="BS61" s="489"/>
      <c r="BT61" s="1364"/>
      <c r="BU61" s="1348"/>
      <c r="BV61" s="376"/>
      <c r="BW61" s="372"/>
      <c r="BX61" s="489"/>
      <c r="BY61" s="489"/>
      <c r="BZ61" s="373"/>
      <c r="CA61" s="489"/>
      <c r="CB61" s="1364"/>
      <c r="CC61" s="1348"/>
      <c r="CD61" s="376"/>
      <c r="CE61" s="372"/>
      <c r="CF61" s="489"/>
      <c r="CG61" s="489"/>
      <c r="CH61" s="373"/>
      <c r="CI61" s="489"/>
      <c r="CJ61" s="1364"/>
      <c r="CK61" s="1348"/>
      <c r="CL61" s="376"/>
      <c r="CM61" s="372"/>
      <c r="CN61" s="489"/>
      <c r="CO61" s="489"/>
      <c r="CP61" s="373"/>
      <c r="CQ61" s="489"/>
      <c r="CR61" s="1364"/>
      <c r="CS61" s="1348"/>
      <c r="CT61" s="376"/>
      <c r="CU61" s="372"/>
      <c r="CV61" s="489"/>
      <c r="CW61" s="489"/>
      <c r="CX61" s="373"/>
      <c r="CY61" s="489"/>
      <c r="CZ61" s="1364"/>
      <c r="DA61" s="1348"/>
      <c r="DB61" s="376"/>
      <c r="DC61" s="372"/>
      <c r="DD61" s="489"/>
      <c r="DE61" s="489"/>
      <c r="DF61" s="373"/>
      <c r="DG61" s="489"/>
      <c r="DH61" s="1364"/>
      <c r="DI61" s="1348"/>
      <c r="DJ61" s="376"/>
      <c r="DK61" s="372"/>
      <c r="DL61" s="489"/>
      <c r="DM61" s="489"/>
      <c r="DN61" s="373"/>
      <c r="DO61" s="489"/>
      <c r="DP61" s="1364"/>
      <c r="DQ61" s="1348"/>
      <c r="DR61" s="376"/>
      <c r="DS61" s="372"/>
      <c r="DT61" s="489"/>
      <c r="DU61" s="489"/>
      <c r="DV61" s="373"/>
      <c r="DW61" s="489"/>
      <c r="DX61" s="1364"/>
      <c r="DY61" s="1348"/>
      <c r="DZ61" s="376"/>
      <c r="EA61" s="372"/>
      <c r="EB61" s="489"/>
      <c r="EC61" s="489"/>
      <c r="ED61" s="373"/>
      <c r="EE61" s="489"/>
      <c r="EF61" s="1364"/>
      <c r="EG61" s="1348"/>
      <c r="EH61" s="376"/>
      <c r="EI61" s="372"/>
      <c r="EJ61" s="489"/>
      <c r="EK61" s="489"/>
      <c r="EL61" s="373"/>
      <c r="EM61" s="489"/>
      <c r="EN61" s="1364"/>
      <c r="EO61" s="1348"/>
      <c r="EP61" s="376"/>
      <c r="EQ61" s="372"/>
      <c r="ER61" s="489"/>
      <c r="ES61" s="489"/>
      <c r="ET61" s="373"/>
      <c r="EU61" s="489"/>
      <c r="EV61" s="1364"/>
      <c r="EW61" s="1348"/>
      <c r="EX61" s="376"/>
      <c r="EY61" s="372"/>
      <c r="EZ61" s="489"/>
      <c r="FA61" s="489"/>
      <c r="FB61" s="373"/>
      <c r="FC61" s="489"/>
      <c r="FD61" s="1364"/>
      <c r="FE61" s="1348"/>
      <c r="FF61" s="376"/>
      <c r="FG61" s="372"/>
      <c r="FH61" s="489"/>
      <c r="FI61" s="489"/>
      <c r="FJ61" s="373"/>
      <c r="FK61" s="489"/>
      <c r="FL61" s="1364"/>
      <c r="FM61" s="1348"/>
      <c r="FN61" s="376"/>
      <c r="FO61" s="372"/>
      <c r="FP61" s="489"/>
      <c r="FQ61" s="489"/>
      <c r="FR61" s="373"/>
      <c r="FS61" s="489"/>
      <c r="FT61" s="1364"/>
      <c r="FU61" s="1348"/>
      <c r="FV61" s="376"/>
      <c r="FW61" s="372"/>
      <c r="FX61" s="489"/>
      <c r="FY61" s="489"/>
      <c r="FZ61" s="373"/>
      <c r="GA61" s="489"/>
      <c r="GB61" s="1364"/>
      <c r="GC61" s="1348"/>
      <c r="GD61" s="376"/>
      <c r="GE61" s="372"/>
      <c r="GF61" s="489"/>
      <c r="GG61" s="489"/>
      <c r="GH61" s="373"/>
      <c r="GI61" s="489"/>
      <c r="GJ61" s="1364"/>
      <c r="GK61" s="1348"/>
      <c r="GL61" s="376"/>
      <c r="GM61" s="372"/>
      <c r="GN61" s="489"/>
      <c r="GO61" s="489"/>
      <c r="GP61" s="373"/>
      <c r="GQ61" s="489"/>
      <c r="GR61" s="1364"/>
      <c r="GS61" s="1348"/>
      <c r="GT61" s="376"/>
      <c r="GU61" s="372"/>
      <c r="GV61" s="489"/>
      <c r="GW61" s="489"/>
      <c r="GX61" s="373"/>
      <c r="GY61" s="489"/>
      <c r="GZ61" s="1364"/>
      <c r="HA61" s="1348"/>
      <c r="HB61" s="376"/>
      <c r="HC61" s="372"/>
      <c r="HD61" s="489"/>
      <c r="HE61" s="489"/>
      <c r="HF61" s="373"/>
      <c r="HG61" s="489"/>
      <c r="HH61" s="1364"/>
      <c r="HI61" s="1348"/>
      <c r="HJ61" s="376"/>
      <c r="HK61" s="372"/>
      <c r="HL61" s="489"/>
      <c r="HM61" s="489"/>
      <c r="HN61" s="373"/>
      <c r="HO61" s="489"/>
      <c r="HP61" s="1364"/>
      <c r="HQ61" s="1348"/>
      <c r="HR61" s="376"/>
      <c r="HS61" s="372"/>
      <c r="HT61" s="489"/>
      <c r="HU61" s="489"/>
      <c r="HV61" s="373"/>
      <c r="HW61" s="489"/>
      <c r="HX61" s="1364"/>
      <c r="HY61" s="1348"/>
      <c r="HZ61" s="376"/>
      <c r="IA61" s="372"/>
      <c r="IB61" s="489"/>
      <c r="IC61" s="489"/>
      <c r="ID61" s="373"/>
      <c r="IE61" s="489"/>
      <c r="IF61" s="1364"/>
      <c r="IG61" s="1348"/>
      <c r="IH61" s="376"/>
      <c r="II61" s="372"/>
      <c r="IJ61" s="489"/>
      <c r="IK61" s="489"/>
      <c r="IL61" s="373"/>
      <c r="IM61" s="489"/>
      <c r="IN61" s="1364"/>
      <c r="IO61" s="1348"/>
      <c r="IP61" s="376"/>
      <c r="IQ61" s="372"/>
      <c r="IR61" s="489"/>
      <c r="IS61" s="489"/>
      <c r="IT61" s="373"/>
      <c r="IU61" s="489"/>
      <c r="IV61" s="1364"/>
    </row>
    <row r="62" spans="3:256" s="1333" customFormat="1" ht="16.5" customHeight="1">
      <c r="C62" s="440"/>
      <c r="D62" s="480"/>
      <c r="E62" s="440"/>
      <c r="F62" s="440" t="s">
        <v>326</v>
      </c>
      <c r="H62" s="1334"/>
      <c r="I62" s="1335"/>
      <c r="J62" s="444"/>
      <c r="K62" s="445"/>
      <c r="L62" s="493"/>
      <c r="M62" s="493"/>
      <c r="N62" s="457"/>
      <c r="O62" s="493"/>
      <c r="P62" s="1363"/>
      <c r="Q62" s="1354"/>
      <c r="R62" s="444"/>
      <c r="S62" s="445"/>
      <c r="T62" s="493"/>
      <c r="U62" s="493"/>
      <c r="V62" s="457"/>
      <c r="W62" s="493"/>
      <c r="X62" s="1363"/>
      <c r="Y62" s="1354"/>
      <c r="Z62" s="444"/>
      <c r="AA62" s="445"/>
      <c r="AB62" s="493"/>
      <c r="AC62" s="493"/>
      <c r="AD62" s="457"/>
      <c r="AE62" s="493"/>
      <c r="AF62" s="1363"/>
      <c r="AG62" s="1354"/>
      <c r="AH62" s="444"/>
      <c r="AI62" s="445"/>
      <c r="AJ62" s="493"/>
      <c r="AK62" s="493"/>
      <c r="AL62" s="457"/>
      <c r="AM62" s="493"/>
      <c r="AN62" s="1363"/>
      <c r="AO62" s="1354"/>
      <c r="AP62" s="444"/>
      <c r="AQ62" s="445"/>
      <c r="AR62" s="493"/>
      <c r="AS62" s="493"/>
      <c r="AT62" s="457"/>
      <c r="AU62" s="493"/>
      <c r="AV62" s="1363"/>
      <c r="AW62" s="1354"/>
      <c r="AX62" s="444"/>
      <c r="AY62" s="445"/>
      <c r="AZ62" s="493"/>
      <c r="BA62" s="493"/>
      <c r="BB62" s="457"/>
      <c r="BC62" s="493"/>
      <c r="BD62" s="1363"/>
      <c r="BE62" s="1354"/>
      <c r="BF62" s="444"/>
      <c r="BG62" s="445"/>
      <c r="BH62" s="493"/>
      <c r="BI62" s="493"/>
      <c r="BJ62" s="457"/>
      <c r="BK62" s="493"/>
      <c r="BL62" s="1363"/>
      <c r="BM62" s="1354"/>
      <c r="BN62" s="444"/>
      <c r="BO62" s="445"/>
      <c r="BP62" s="493"/>
      <c r="BQ62" s="493"/>
      <c r="BR62" s="457"/>
      <c r="BS62" s="493"/>
      <c r="BT62" s="1363"/>
      <c r="BU62" s="1354"/>
      <c r="BV62" s="444"/>
      <c r="BW62" s="445"/>
      <c r="BX62" s="493"/>
      <c r="BY62" s="493"/>
      <c r="BZ62" s="457"/>
      <c r="CA62" s="493"/>
      <c r="CB62" s="1363"/>
      <c r="CC62" s="1354"/>
      <c r="CD62" s="444"/>
      <c r="CE62" s="445"/>
      <c r="CF62" s="493"/>
      <c r="CG62" s="493"/>
      <c r="CH62" s="457"/>
      <c r="CI62" s="493"/>
      <c r="CJ62" s="1363"/>
      <c r="CK62" s="1354"/>
      <c r="CL62" s="444"/>
      <c r="CM62" s="445"/>
      <c r="CN62" s="493"/>
      <c r="CO62" s="493"/>
      <c r="CP62" s="457"/>
      <c r="CQ62" s="493"/>
      <c r="CR62" s="1363"/>
      <c r="CS62" s="1354"/>
      <c r="CT62" s="444"/>
      <c r="CU62" s="445"/>
      <c r="CV62" s="493"/>
      <c r="CW62" s="493"/>
      <c r="CX62" s="457"/>
      <c r="CY62" s="493"/>
      <c r="CZ62" s="1363"/>
      <c r="DA62" s="1354"/>
      <c r="DB62" s="444"/>
      <c r="DC62" s="445"/>
      <c r="DD62" s="493"/>
      <c r="DE62" s="493"/>
      <c r="DF62" s="457"/>
      <c r="DG62" s="493"/>
      <c r="DH62" s="1363"/>
      <c r="DI62" s="1354"/>
      <c r="DJ62" s="444"/>
      <c r="DK62" s="445"/>
      <c r="DL62" s="493"/>
      <c r="DM62" s="493"/>
      <c r="DN62" s="457"/>
      <c r="DO62" s="493"/>
      <c r="DP62" s="1363"/>
      <c r="DQ62" s="1354"/>
      <c r="DR62" s="444"/>
      <c r="DS62" s="445"/>
      <c r="DT62" s="493"/>
      <c r="DU62" s="493"/>
      <c r="DV62" s="457"/>
      <c r="DW62" s="493"/>
      <c r="DX62" s="1363"/>
      <c r="DY62" s="1354"/>
      <c r="DZ62" s="444"/>
      <c r="EA62" s="445"/>
      <c r="EB62" s="493"/>
      <c r="EC62" s="493"/>
      <c r="ED62" s="457"/>
      <c r="EE62" s="493"/>
      <c r="EF62" s="1363"/>
      <c r="EG62" s="1354"/>
      <c r="EH62" s="444"/>
      <c r="EI62" s="445"/>
      <c r="EJ62" s="493"/>
      <c r="EK62" s="493"/>
      <c r="EL62" s="457"/>
      <c r="EM62" s="493"/>
      <c r="EN62" s="1363"/>
      <c r="EO62" s="1354"/>
      <c r="EP62" s="444"/>
      <c r="EQ62" s="445"/>
      <c r="ER62" s="493"/>
      <c r="ES62" s="493"/>
      <c r="ET62" s="457"/>
      <c r="EU62" s="493"/>
      <c r="EV62" s="1363"/>
      <c r="EW62" s="1354"/>
      <c r="EX62" s="444"/>
      <c r="EY62" s="445"/>
      <c r="EZ62" s="493"/>
      <c r="FA62" s="493"/>
      <c r="FB62" s="457"/>
      <c r="FC62" s="493"/>
      <c r="FD62" s="1363"/>
      <c r="FE62" s="1354"/>
      <c r="FF62" s="444"/>
      <c r="FG62" s="445"/>
      <c r="FH62" s="493"/>
      <c r="FI62" s="493"/>
      <c r="FJ62" s="457"/>
      <c r="FK62" s="493"/>
      <c r="FL62" s="1363"/>
      <c r="FM62" s="1354"/>
      <c r="FN62" s="444"/>
      <c r="FO62" s="445"/>
      <c r="FP62" s="493"/>
      <c r="FQ62" s="493"/>
      <c r="FR62" s="457"/>
      <c r="FS62" s="493"/>
      <c r="FT62" s="1363"/>
      <c r="FU62" s="1354"/>
      <c r="FV62" s="444"/>
      <c r="FW62" s="445"/>
      <c r="FX62" s="493"/>
      <c r="FY62" s="493"/>
      <c r="FZ62" s="457"/>
      <c r="GA62" s="493"/>
      <c r="GB62" s="1363"/>
      <c r="GC62" s="1354"/>
      <c r="GD62" s="444"/>
      <c r="GE62" s="445"/>
      <c r="GF62" s="493"/>
      <c r="GG62" s="493"/>
      <c r="GH62" s="457"/>
      <c r="GI62" s="493"/>
      <c r="GJ62" s="1363"/>
      <c r="GK62" s="1354"/>
      <c r="GL62" s="444"/>
      <c r="GM62" s="445"/>
      <c r="GN62" s="493"/>
      <c r="GO62" s="493"/>
      <c r="GP62" s="457"/>
      <c r="GQ62" s="493"/>
      <c r="GR62" s="1363"/>
      <c r="GS62" s="1354"/>
      <c r="GT62" s="444"/>
      <c r="GU62" s="445"/>
      <c r="GV62" s="493"/>
      <c r="GW62" s="493"/>
      <c r="GX62" s="457"/>
      <c r="GY62" s="493"/>
      <c r="GZ62" s="1363"/>
      <c r="HA62" s="1354"/>
      <c r="HB62" s="444"/>
      <c r="HC62" s="445"/>
      <c r="HD62" s="493"/>
      <c r="HE62" s="493"/>
      <c r="HF62" s="457"/>
      <c r="HG62" s="493"/>
      <c r="HH62" s="1363"/>
      <c r="HI62" s="1354"/>
      <c r="HJ62" s="444"/>
      <c r="HK62" s="445"/>
      <c r="HL62" s="493"/>
      <c r="HM62" s="493"/>
      <c r="HN62" s="457"/>
      <c r="HO62" s="493"/>
      <c r="HP62" s="1363"/>
      <c r="HQ62" s="1354"/>
      <c r="HR62" s="444"/>
      <c r="HS62" s="445"/>
      <c r="HT62" s="493"/>
      <c r="HU62" s="493"/>
      <c r="HV62" s="457"/>
      <c r="HW62" s="493"/>
      <c r="HX62" s="1363"/>
      <c r="HY62" s="1354"/>
      <c r="HZ62" s="444"/>
      <c r="IA62" s="445"/>
      <c r="IB62" s="493"/>
      <c r="IC62" s="493"/>
      <c r="ID62" s="457"/>
      <c r="IE62" s="493"/>
      <c r="IF62" s="1363"/>
      <c r="IG62" s="1354"/>
      <c r="IH62" s="444"/>
      <c r="II62" s="445"/>
      <c r="IJ62" s="493"/>
      <c r="IK62" s="493"/>
      <c r="IL62" s="457"/>
      <c r="IM62" s="493"/>
      <c r="IN62" s="1363"/>
      <c r="IO62" s="1354"/>
      <c r="IP62" s="444"/>
      <c r="IQ62" s="445"/>
      <c r="IR62" s="493"/>
      <c r="IS62" s="493"/>
      <c r="IT62" s="457"/>
      <c r="IU62" s="493"/>
      <c r="IV62" s="1363"/>
    </row>
    <row r="63" spans="1:256" s="381" customFormat="1" ht="16.5" customHeight="1">
      <c r="A63" s="1348"/>
      <c r="B63" s="376"/>
      <c r="C63" s="372"/>
      <c r="D63" s="489"/>
      <c r="E63" s="489"/>
      <c r="F63" s="373"/>
      <c r="G63" s="489"/>
      <c r="H63" s="1364"/>
      <c r="I63" s="1348"/>
      <c r="J63" s="376"/>
      <c r="K63" s="372"/>
      <c r="L63" s="489"/>
      <c r="M63" s="489"/>
      <c r="N63" s="373"/>
      <c r="O63" s="489"/>
      <c r="P63" s="1364"/>
      <c r="Q63" s="1348"/>
      <c r="R63" s="376"/>
      <c r="S63" s="372"/>
      <c r="T63" s="489"/>
      <c r="U63" s="489"/>
      <c r="V63" s="373"/>
      <c r="W63" s="489"/>
      <c r="X63" s="1364"/>
      <c r="Y63" s="1348"/>
      <c r="Z63" s="376"/>
      <c r="AA63" s="372"/>
      <c r="AB63" s="489"/>
      <c r="AC63" s="489"/>
      <c r="AD63" s="373"/>
      <c r="AE63" s="489"/>
      <c r="AF63" s="1364"/>
      <c r="AG63" s="1348"/>
      <c r="AH63" s="376"/>
      <c r="AI63" s="372"/>
      <c r="AJ63" s="489"/>
      <c r="AK63" s="489"/>
      <c r="AL63" s="373"/>
      <c r="AM63" s="489"/>
      <c r="AN63" s="1364"/>
      <c r="AO63" s="1348"/>
      <c r="AP63" s="376"/>
      <c r="AQ63" s="372"/>
      <c r="AR63" s="489"/>
      <c r="AS63" s="489"/>
      <c r="AT63" s="373"/>
      <c r="AU63" s="489"/>
      <c r="AV63" s="1364"/>
      <c r="AW63" s="1348"/>
      <c r="AX63" s="376"/>
      <c r="AY63" s="372"/>
      <c r="AZ63" s="489"/>
      <c r="BA63" s="489"/>
      <c r="BB63" s="373"/>
      <c r="BC63" s="489"/>
      <c r="BD63" s="1364"/>
      <c r="BE63" s="1348"/>
      <c r="BF63" s="376"/>
      <c r="BG63" s="372"/>
      <c r="BH63" s="489"/>
      <c r="BI63" s="489"/>
      <c r="BJ63" s="373"/>
      <c r="BK63" s="489"/>
      <c r="BL63" s="1364"/>
      <c r="BM63" s="1348"/>
      <c r="BN63" s="376"/>
      <c r="BO63" s="372"/>
      <c r="BP63" s="489"/>
      <c r="BQ63" s="489"/>
      <c r="BR63" s="373"/>
      <c r="BS63" s="489"/>
      <c r="BT63" s="1364"/>
      <c r="BU63" s="1348"/>
      <c r="BV63" s="376"/>
      <c r="BW63" s="372"/>
      <c r="BX63" s="489"/>
      <c r="BY63" s="489"/>
      <c r="BZ63" s="373"/>
      <c r="CA63" s="489"/>
      <c r="CB63" s="1364"/>
      <c r="CC63" s="1348"/>
      <c r="CD63" s="376"/>
      <c r="CE63" s="372"/>
      <c r="CF63" s="489"/>
      <c r="CG63" s="489"/>
      <c r="CH63" s="373"/>
      <c r="CI63" s="489"/>
      <c r="CJ63" s="1364"/>
      <c r="CK63" s="1348"/>
      <c r="CL63" s="376"/>
      <c r="CM63" s="372"/>
      <c r="CN63" s="489"/>
      <c r="CO63" s="489"/>
      <c r="CP63" s="373"/>
      <c r="CQ63" s="489"/>
      <c r="CR63" s="1364"/>
      <c r="CS63" s="1348"/>
      <c r="CT63" s="376"/>
      <c r="CU63" s="372"/>
      <c r="CV63" s="489"/>
      <c r="CW63" s="489"/>
      <c r="CX63" s="373"/>
      <c r="CY63" s="489"/>
      <c r="CZ63" s="1364"/>
      <c r="DA63" s="1348"/>
      <c r="DB63" s="376"/>
      <c r="DC63" s="372"/>
      <c r="DD63" s="489"/>
      <c r="DE63" s="489"/>
      <c r="DF63" s="373"/>
      <c r="DG63" s="489"/>
      <c r="DH63" s="1364"/>
      <c r="DI63" s="1348"/>
      <c r="DJ63" s="376"/>
      <c r="DK63" s="372"/>
      <c r="DL63" s="489"/>
      <c r="DM63" s="489"/>
      <c r="DN63" s="373"/>
      <c r="DO63" s="489"/>
      <c r="DP63" s="1364"/>
      <c r="DQ63" s="1348"/>
      <c r="DR63" s="376"/>
      <c r="DS63" s="372"/>
      <c r="DT63" s="489"/>
      <c r="DU63" s="489"/>
      <c r="DV63" s="373"/>
      <c r="DW63" s="489"/>
      <c r="DX63" s="1364"/>
      <c r="DY63" s="1348"/>
      <c r="DZ63" s="376"/>
      <c r="EA63" s="372"/>
      <c r="EB63" s="489"/>
      <c r="EC63" s="489"/>
      <c r="ED63" s="373"/>
      <c r="EE63" s="489"/>
      <c r="EF63" s="1364"/>
      <c r="EG63" s="1348"/>
      <c r="EH63" s="376"/>
      <c r="EI63" s="372"/>
      <c r="EJ63" s="489"/>
      <c r="EK63" s="489"/>
      <c r="EL63" s="373"/>
      <c r="EM63" s="489"/>
      <c r="EN63" s="1364"/>
      <c r="EO63" s="1348"/>
      <c r="EP63" s="376"/>
      <c r="EQ63" s="372"/>
      <c r="ER63" s="489"/>
      <c r="ES63" s="489"/>
      <c r="ET63" s="373"/>
      <c r="EU63" s="489"/>
      <c r="EV63" s="1364"/>
      <c r="EW63" s="1348"/>
      <c r="EX63" s="376"/>
      <c r="EY63" s="372"/>
      <c r="EZ63" s="489"/>
      <c r="FA63" s="489"/>
      <c r="FB63" s="373"/>
      <c r="FC63" s="489"/>
      <c r="FD63" s="1364"/>
      <c r="FE63" s="1348"/>
      <c r="FF63" s="376"/>
      <c r="FG63" s="372"/>
      <c r="FH63" s="489"/>
      <c r="FI63" s="489"/>
      <c r="FJ63" s="373"/>
      <c r="FK63" s="489"/>
      <c r="FL63" s="1364"/>
      <c r="FM63" s="1348"/>
      <c r="FN63" s="376"/>
      <c r="FO63" s="372"/>
      <c r="FP63" s="489"/>
      <c r="FQ63" s="489"/>
      <c r="FR63" s="373"/>
      <c r="FS63" s="489"/>
      <c r="FT63" s="1364"/>
      <c r="FU63" s="1348"/>
      <c r="FV63" s="376"/>
      <c r="FW63" s="372"/>
      <c r="FX63" s="489"/>
      <c r="FY63" s="489"/>
      <c r="FZ63" s="373"/>
      <c r="GA63" s="489"/>
      <c r="GB63" s="1364"/>
      <c r="GC63" s="1348"/>
      <c r="GD63" s="376"/>
      <c r="GE63" s="372"/>
      <c r="GF63" s="489"/>
      <c r="GG63" s="489"/>
      <c r="GH63" s="373"/>
      <c r="GI63" s="489"/>
      <c r="GJ63" s="1364"/>
      <c r="GK63" s="1348"/>
      <c r="GL63" s="376"/>
      <c r="GM63" s="372"/>
      <c r="GN63" s="489"/>
      <c r="GO63" s="489"/>
      <c r="GP63" s="373"/>
      <c r="GQ63" s="489"/>
      <c r="GR63" s="1364"/>
      <c r="GS63" s="1348"/>
      <c r="GT63" s="376"/>
      <c r="GU63" s="372"/>
      <c r="GV63" s="489"/>
      <c r="GW63" s="489"/>
      <c r="GX63" s="373"/>
      <c r="GY63" s="489"/>
      <c r="GZ63" s="1364"/>
      <c r="HA63" s="1348"/>
      <c r="HB63" s="376"/>
      <c r="HC63" s="372"/>
      <c r="HD63" s="489"/>
      <c r="HE63" s="489"/>
      <c r="HF63" s="373"/>
      <c r="HG63" s="489"/>
      <c r="HH63" s="1364"/>
      <c r="HI63" s="1348"/>
      <c r="HJ63" s="376"/>
      <c r="HK63" s="372"/>
      <c r="HL63" s="489"/>
      <c r="HM63" s="489"/>
      <c r="HN63" s="373"/>
      <c r="HO63" s="489"/>
      <c r="HP63" s="1364"/>
      <c r="HQ63" s="1348"/>
      <c r="HR63" s="376"/>
      <c r="HS63" s="372"/>
      <c r="HT63" s="489"/>
      <c r="HU63" s="489"/>
      <c r="HV63" s="373"/>
      <c r="HW63" s="489"/>
      <c r="HX63" s="1364"/>
      <c r="HY63" s="1348"/>
      <c r="HZ63" s="376"/>
      <c r="IA63" s="372"/>
      <c r="IB63" s="489"/>
      <c r="IC63" s="489"/>
      <c r="ID63" s="373"/>
      <c r="IE63" s="489"/>
      <c r="IF63" s="1364"/>
      <c r="IG63" s="1348"/>
      <c r="IH63" s="376"/>
      <c r="II63" s="372"/>
      <c r="IJ63" s="489"/>
      <c r="IK63" s="489"/>
      <c r="IL63" s="373"/>
      <c r="IM63" s="489"/>
      <c r="IN63" s="1364"/>
      <c r="IO63" s="1348"/>
      <c r="IP63" s="376"/>
      <c r="IQ63" s="372"/>
      <c r="IR63" s="489"/>
      <c r="IS63" s="489"/>
      <c r="IT63" s="373"/>
      <c r="IU63" s="489"/>
      <c r="IV63" s="1364"/>
    </row>
    <row r="64" spans="2:9" s="1365" customFormat="1" ht="16.5" customHeight="1">
      <c r="B64" s="1354"/>
      <c r="C64" s="444"/>
      <c r="D64" s="445"/>
      <c r="E64" s="445" t="s">
        <v>189</v>
      </c>
      <c r="F64" s="445"/>
      <c r="G64" s="445"/>
      <c r="H64" s="493"/>
      <c r="I64" s="1363"/>
    </row>
    <row r="65" spans="2:9" s="1366" customFormat="1" ht="16.5" customHeight="1">
      <c r="B65" s="1348"/>
      <c r="C65" s="376"/>
      <c r="D65" s="372"/>
      <c r="E65" s="376" t="s">
        <v>187</v>
      </c>
      <c r="F65" s="376"/>
      <c r="G65" s="372"/>
      <c r="H65" s="489"/>
      <c r="I65" s="1364"/>
    </row>
    <row r="66" spans="2:9" s="1365" customFormat="1" ht="16.5" customHeight="1">
      <c r="B66" s="1354"/>
      <c r="C66" s="444" t="s">
        <v>323</v>
      </c>
      <c r="D66" s="445" t="s">
        <v>323</v>
      </c>
      <c r="E66" s="1367" t="s">
        <v>426</v>
      </c>
      <c r="F66" s="1367"/>
      <c r="G66" s="445"/>
      <c r="H66" s="493"/>
      <c r="I66" s="1363" t="s">
        <v>323</v>
      </c>
    </row>
    <row r="67" spans="2:9" s="1366" customFormat="1" ht="16.5" customHeight="1">
      <c r="B67" s="1348"/>
      <c r="C67" s="372"/>
      <c r="D67" s="1368"/>
      <c r="E67" s="1368" t="s">
        <v>186</v>
      </c>
      <c r="F67" s="1368"/>
      <c r="G67" s="1368"/>
      <c r="H67" s="1368"/>
      <c r="I67" s="1369"/>
    </row>
    <row r="68" spans="2:9" s="1365" customFormat="1" ht="16.5" customHeight="1">
      <c r="B68" s="1354"/>
      <c r="C68" s="1354"/>
      <c r="D68" s="1354"/>
      <c r="E68" s="1367" t="s">
        <v>841</v>
      </c>
      <c r="F68" s="1367"/>
      <c r="G68" s="1354"/>
      <c r="H68" s="1367"/>
      <c r="I68" s="1370"/>
    </row>
    <row r="69" spans="2:9" s="1366" customFormat="1" ht="16.5" customHeight="1">
      <c r="B69" s="1348"/>
      <c r="C69" s="1348"/>
      <c r="D69" s="1348"/>
      <c r="E69" s="1368" t="s">
        <v>190</v>
      </c>
      <c r="F69" s="1368"/>
      <c r="G69" s="1348"/>
      <c r="H69" s="1368"/>
      <c r="I69" s="1369"/>
    </row>
    <row r="70" spans="2:9" s="1365" customFormat="1" ht="16.5" customHeight="1">
      <c r="B70" s="1354"/>
      <c r="C70" s="1354"/>
      <c r="D70" s="1354"/>
      <c r="E70" s="1367" t="s">
        <v>191</v>
      </c>
      <c r="F70" s="1367"/>
      <c r="G70" s="1354"/>
      <c r="H70" s="1367"/>
      <c r="I70" s="1370"/>
    </row>
    <row r="71" s="1371" customFormat="1" ht="16.5" customHeight="1"/>
    <row r="72" spans="2:22" s="1373" customFormat="1" ht="16.5" customHeight="1">
      <c r="B72" s="1372"/>
      <c r="U72" s="1374"/>
      <c r="V72" s="1374"/>
    </row>
    <row r="73" spans="2:22" s="1373" customFormat="1" ht="16.5" customHeight="1">
      <c r="B73" s="1372"/>
      <c r="C73" s="1375"/>
      <c r="D73" s="1375"/>
      <c r="E73" s="1375"/>
      <c r="F73" s="1375"/>
      <c r="G73" s="1375"/>
      <c r="H73" s="1375"/>
      <c r="I73" s="1375"/>
      <c r="J73" s="1375"/>
      <c r="K73" s="1375"/>
      <c r="L73" s="1375"/>
      <c r="M73" s="1375"/>
      <c r="N73" s="1375"/>
      <c r="O73" s="1375"/>
      <c r="P73" s="1375"/>
      <c r="Q73" s="1375"/>
      <c r="R73" s="1375"/>
      <c r="S73" s="1375"/>
      <c r="T73" s="1375"/>
      <c r="U73" s="1374"/>
      <c r="V73" s="1374"/>
    </row>
    <row r="74" spans="2:22" s="1373" customFormat="1" ht="16.5" customHeight="1">
      <c r="B74" s="1372"/>
      <c r="U74" s="1374"/>
      <c r="V74" s="1374"/>
    </row>
    <row r="75" spans="2:22" s="1373" customFormat="1" ht="16.5" customHeight="1">
      <c r="B75" s="1713"/>
      <c r="C75" s="1713"/>
      <c r="D75" s="1713"/>
      <c r="E75" s="1713"/>
      <c r="F75" s="1713"/>
      <c r="G75" s="1713"/>
      <c r="H75" s="1713"/>
      <c r="I75" s="1713"/>
      <c r="J75" s="1713"/>
      <c r="K75" s="1713"/>
      <c r="L75" s="1713"/>
      <c r="M75" s="1713"/>
      <c r="N75" s="1713"/>
      <c r="O75" s="1713"/>
      <c r="P75" s="1713"/>
      <c r="Q75" s="1713"/>
      <c r="R75" s="1713"/>
      <c r="S75" s="1713"/>
      <c r="T75" s="1713"/>
      <c r="U75" s="1713"/>
      <c r="V75" s="1713"/>
    </row>
    <row r="76" spans="2:22" s="1377" customFormat="1" ht="16.5" customHeight="1">
      <c r="B76" s="1376"/>
      <c r="C76" s="1712"/>
      <c r="D76" s="1712"/>
      <c r="E76" s="1712"/>
      <c r="F76" s="1712"/>
      <c r="G76" s="1712"/>
      <c r="H76" s="1712"/>
      <c r="I76" s="1712"/>
      <c r="J76" s="1712"/>
      <c r="K76" s="1712"/>
      <c r="L76" s="1712"/>
      <c r="M76" s="1712"/>
      <c r="N76" s="1712"/>
      <c r="O76" s="1712"/>
      <c r="P76" s="1712"/>
      <c r="Q76" s="1712"/>
      <c r="R76" s="1712"/>
      <c r="S76" s="1712"/>
      <c r="T76" s="1712"/>
      <c r="U76" s="1712"/>
      <c r="V76" s="1712"/>
    </row>
    <row r="77" spans="2:22" ht="16.5" customHeight="1">
      <c r="B77" s="1705"/>
      <c r="C77" s="1703"/>
      <c r="D77" s="1703"/>
      <c r="E77" s="1703"/>
      <c r="F77" s="1703"/>
      <c r="G77" s="1708"/>
      <c r="H77" s="1708"/>
      <c r="I77" s="1708"/>
      <c r="J77" s="1708"/>
      <c r="K77" s="1708"/>
      <c r="L77" s="1708"/>
      <c r="M77" s="1708"/>
      <c r="N77" s="1708"/>
      <c r="O77" s="1715"/>
      <c r="P77" s="1715"/>
      <c r="Q77" s="1715"/>
      <c r="R77" s="1715"/>
      <c r="S77" s="1705"/>
      <c r="T77" s="1705"/>
      <c r="U77" s="1705"/>
      <c r="V77" s="1705"/>
    </row>
    <row r="78" spans="2:22" ht="16.5" customHeight="1">
      <c r="B78" s="1706"/>
      <c r="C78" s="1703"/>
      <c r="D78" s="1703"/>
      <c r="E78" s="1703"/>
      <c r="F78" s="1703"/>
      <c r="G78" s="1708"/>
      <c r="H78" s="1708"/>
      <c r="I78" s="1708"/>
      <c r="J78" s="1708"/>
      <c r="K78" s="1708"/>
      <c r="L78" s="1708"/>
      <c r="M78" s="1708"/>
      <c r="N78" s="1708"/>
      <c r="O78" s="1715"/>
      <c r="P78" s="1715"/>
      <c r="Q78" s="1715"/>
      <c r="R78" s="1715"/>
      <c r="S78" s="1705"/>
      <c r="T78" s="1705"/>
      <c r="U78" s="1705"/>
      <c r="V78" s="1705"/>
    </row>
    <row r="79" spans="2:22" ht="16.5" customHeight="1">
      <c r="B79" s="1706"/>
      <c r="C79" s="1707"/>
      <c r="D79" s="1707"/>
      <c r="E79" s="1707"/>
      <c r="F79" s="1707"/>
      <c r="G79" s="1709"/>
      <c r="H79" s="1705"/>
      <c r="I79" s="1705"/>
      <c r="J79" s="1705"/>
      <c r="K79" s="1709"/>
      <c r="L79" s="1705"/>
      <c r="M79" s="1705"/>
      <c r="N79" s="1705"/>
      <c r="O79" s="1721"/>
      <c r="P79" s="1705"/>
      <c r="Q79" s="1705"/>
      <c r="R79" s="1705"/>
      <c r="S79" s="1714"/>
      <c r="T79" s="1714"/>
      <c r="U79" s="1714"/>
      <c r="V79" s="1714"/>
    </row>
    <row r="80" spans="2:22" ht="16.5" customHeight="1">
      <c r="B80" s="1706"/>
      <c r="C80" s="1707"/>
      <c r="D80" s="1707"/>
      <c r="E80" s="1707"/>
      <c r="F80" s="1707"/>
      <c r="G80" s="1709"/>
      <c r="H80" s="1706"/>
      <c r="I80" s="1706"/>
      <c r="J80" s="1706"/>
      <c r="K80" s="1709"/>
      <c r="L80" s="1706"/>
      <c r="M80" s="1706"/>
      <c r="N80" s="1706"/>
      <c r="O80" s="1721"/>
      <c r="P80" s="1706"/>
      <c r="Q80" s="1706"/>
      <c r="R80" s="1706"/>
      <c r="S80" s="1714"/>
      <c r="T80" s="1714"/>
      <c r="U80" s="1714"/>
      <c r="V80" s="1714"/>
    </row>
    <row r="81" spans="2:22" ht="16.5" customHeight="1">
      <c r="B81" s="1706"/>
      <c r="C81" s="1707"/>
      <c r="D81" s="1707"/>
      <c r="E81" s="1707"/>
      <c r="F81" s="1707"/>
      <c r="G81" s="1709"/>
      <c r="H81" s="1706"/>
      <c r="I81" s="1706"/>
      <c r="J81" s="1706"/>
      <c r="K81" s="1709"/>
      <c r="L81" s="1706"/>
      <c r="M81" s="1706"/>
      <c r="N81" s="1706"/>
      <c r="O81" s="1721"/>
      <c r="P81" s="1706"/>
      <c r="Q81" s="1706"/>
      <c r="R81" s="1706"/>
      <c r="S81" s="1714"/>
      <c r="T81" s="1714"/>
      <c r="U81" s="1714"/>
      <c r="V81" s="1714"/>
    </row>
    <row r="82" spans="2:22" ht="16.5" customHeight="1">
      <c r="B82" s="1706"/>
      <c r="C82" s="1707"/>
      <c r="D82" s="1707"/>
      <c r="E82" s="1707"/>
      <c r="F82" s="1707"/>
      <c r="G82" s="1709"/>
      <c r="H82" s="1706"/>
      <c r="I82" s="1706"/>
      <c r="J82" s="1706"/>
      <c r="K82" s="1709"/>
      <c r="L82" s="1706"/>
      <c r="M82" s="1706"/>
      <c r="N82" s="1706"/>
      <c r="O82" s="1706"/>
      <c r="P82" s="1706"/>
      <c r="Q82" s="1706"/>
      <c r="R82" s="1706"/>
      <c r="S82" s="1714"/>
      <c r="T82" s="1714"/>
      <c r="U82" s="1714"/>
      <c r="V82" s="1714"/>
    </row>
    <row r="83" spans="2:22" ht="16.5" customHeight="1">
      <c r="B83" s="1706"/>
      <c r="C83" s="1708"/>
      <c r="D83" s="1708"/>
      <c r="E83" s="1708"/>
      <c r="F83" s="1708"/>
      <c r="G83" s="1708"/>
      <c r="H83" s="1708"/>
      <c r="I83" s="1708"/>
      <c r="J83" s="1708"/>
      <c r="K83" s="1708"/>
      <c r="L83" s="1708"/>
      <c r="M83" s="1708"/>
      <c r="N83" s="1708"/>
      <c r="O83" s="1708"/>
      <c r="P83" s="1708"/>
      <c r="Q83" s="1708"/>
      <c r="R83" s="1708"/>
      <c r="S83" s="1708"/>
      <c r="T83" s="1708"/>
      <c r="U83" s="1708"/>
      <c r="V83" s="1708"/>
    </row>
    <row r="84" spans="2:22" ht="16.5" customHeight="1">
      <c r="B84" s="1706"/>
      <c r="C84" s="1715"/>
      <c r="D84" s="1715"/>
      <c r="E84" s="1715"/>
      <c r="F84" s="1715"/>
      <c r="G84" s="1709"/>
      <c r="H84" s="1705"/>
      <c r="I84" s="1705"/>
      <c r="J84" s="1705"/>
      <c r="K84" s="1714"/>
      <c r="L84" s="1714"/>
      <c r="M84" s="1714"/>
      <c r="N84" s="1714"/>
      <c r="O84" s="1709"/>
      <c r="P84" s="1705"/>
      <c r="Q84" s="1705"/>
      <c r="R84" s="1705"/>
      <c r="S84" s="1714"/>
      <c r="T84" s="1706"/>
      <c r="U84" s="1706"/>
      <c r="V84" s="1706"/>
    </row>
    <row r="85" spans="2:22" ht="16.5" customHeight="1">
      <c r="B85" s="1706"/>
      <c r="C85" s="1715"/>
      <c r="D85" s="1715"/>
      <c r="E85" s="1715"/>
      <c r="F85" s="1715"/>
      <c r="G85" s="1709"/>
      <c r="H85" s="1706"/>
      <c r="I85" s="1706"/>
      <c r="J85" s="1706"/>
      <c r="K85" s="1714"/>
      <c r="L85" s="1714"/>
      <c r="M85" s="1714"/>
      <c r="N85" s="1714"/>
      <c r="O85" s="1709"/>
      <c r="P85" s="1706"/>
      <c r="Q85" s="1706"/>
      <c r="R85" s="1706"/>
      <c r="S85" s="1706"/>
      <c r="T85" s="1706"/>
      <c r="U85" s="1706"/>
      <c r="V85" s="1706"/>
    </row>
    <row r="86" spans="2:22" ht="16.5" customHeight="1">
      <c r="B86" s="1706"/>
      <c r="C86" s="1715"/>
      <c r="D86" s="1715"/>
      <c r="E86" s="1715"/>
      <c r="F86" s="1715"/>
      <c r="G86" s="1709"/>
      <c r="H86" s="1706"/>
      <c r="I86" s="1706"/>
      <c r="J86" s="1706"/>
      <c r="K86" s="1714"/>
      <c r="L86" s="1714"/>
      <c r="M86" s="1714"/>
      <c r="N86" s="1714"/>
      <c r="O86" s="1709"/>
      <c r="P86" s="1706"/>
      <c r="Q86" s="1706"/>
      <c r="R86" s="1706"/>
      <c r="S86" s="1706"/>
      <c r="T86" s="1706"/>
      <c r="U86" s="1706"/>
      <c r="V86" s="1706"/>
    </row>
    <row r="87" spans="2:22" ht="16.5" customHeight="1">
      <c r="B87" s="1706"/>
      <c r="C87" s="1708"/>
      <c r="D87" s="1708"/>
      <c r="E87" s="1708"/>
      <c r="F87" s="1708"/>
      <c r="G87" s="1708"/>
      <c r="H87" s="1708"/>
      <c r="I87" s="1708"/>
      <c r="J87" s="1708"/>
      <c r="K87" s="1708"/>
      <c r="L87" s="1708"/>
      <c r="M87" s="1708"/>
      <c r="N87" s="1708"/>
      <c r="O87" s="1708"/>
      <c r="P87" s="1708"/>
      <c r="Q87" s="1708"/>
      <c r="R87" s="1708"/>
      <c r="S87" s="1379"/>
      <c r="T87" s="1379"/>
      <c r="U87" s="1379"/>
      <c r="V87" s="1379"/>
    </row>
    <row r="88" spans="2:22" ht="16.5" customHeight="1">
      <c r="B88" s="1708"/>
      <c r="C88" s="1714"/>
      <c r="D88" s="1714"/>
      <c r="E88" s="1714"/>
      <c r="F88" s="1714"/>
      <c r="G88" s="1709"/>
      <c r="H88" s="1705"/>
      <c r="I88" s="1705"/>
      <c r="J88" s="1705"/>
      <c r="K88" s="1715"/>
      <c r="L88" s="1705"/>
      <c r="M88" s="1705"/>
      <c r="N88" s="1705"/>
      <c r="O88" s="1709"/>
      <c r="P88" s="1705"/>
      <c r="Q88" s="1705"/>
      <c r="R88" s="1705"/>
      <c r="S88" s="1715"/>
      <c r="T88" s="1715"/>
      <c r="U88" s="1715"/>
      <c r="V88" s="1715"/>
    </row>
    <row r="89" spans="2:22" ht="16.5" customHeight="1">
      <c r="B89" s="1708"/>
      <c r="C89" s="1714"/>
      <c r="D89" s="1714"/>
      <c r="E89" s="1714"/>
      <c r="F89" s="1714"/>
      <c r="G89" s="1709"/>
      <c r="H89" s="1706"/>
      <c r="I89" s="1706"/>
      <c r="J89" s="1706"/>
      <c r="K89" s="1715"/>
      <c r="L89" s="1706"/>
      <c r="M89" s="1706"/>
      <c r="N89" s="1706"/>
      <c r="O89" s="1709"/>
      <c r="P89" s="1706"/>
      <c r="Q89" s="1706"/>
      <c r="R89" s="1706"/>
      <c r="S89" s="1715"/>
      <c r="T89" s="1715"/>
      <c r="U89" s="1715"/>
      <c r="V89" s="1715"/>
    </row>
    <row r="90" spans="2:22" ht="16.5" customHeight="1">
      <c r="B90" s="1708"/>
      <c r="C90" s="1710"/>
      <c r="D90" s="1710"/>
      <c r="E90" s="1710"/>
      <c r="F90" s="1710"/>
      <c r="G90" s="1709"/>
      <c r="H90" s="1706"/>
      <c r="I90" s="1706"/>
      <c r="J90" s="1706"/>
      <c r="K90" s="1715"/>
      <c r="L90" s="1706"/>
      <c r="M90" s="1706"/>
      <c r="N90" s="1706"/>
      <c r="O90" s="1709"/>
      <c r="P90" s="1706"/>
      <c r="Q90" s="1706"/>
      <c r="R90" s="1706"/>
      <c r="S90" s="1715"/>
      <c r="T90" s="1715"/>
      <c r="U90" s="1715"/>
      <c r="V90" s="1715"/>
    </row>
    <row r="91" spans="2:22" ht="16.5" customHeight="1">
      <c r="B91" s="1708"/>
      <c r="C91" s="1710"/>
      <c r="D91" s="1710"/>
      <c r="E91" s="1710"/>
      <c r="F91" s="1710"/>
      <c r="G91" s="1709"/>
      <c r="H91" s="1706"/>
      <c r="I91" s="1706"/>
      <c r="J91" s="1706"/>
      <c r="K91" s="1715"/>
      <c r="L91" s="1706"/>
      <c r="M91" s="1706"/>
      <c r="N91" s="1706"/>
      <c r="O91" s="1706"/>
      <c r="P91" s="1706"/>
      <c r="Q91" s="1706"/>
      <c r="R91" s="1706"/>
      <c r="S91" s="1715"/>
      <c r="T91" s="1715"/>
      <c r="U91" s="1715"/>
      <c r="V91" s="1715"/>
    </row>
    <row r="92" spans="2:22" ht="16.5" customHeight="1">
      <c r="B92" s="1708"/>
      <c r="C92" s="1708"/>
      <c r="D92" s="1708"/>
      <c r="E92" s="1708"/>
      <c r="F92" s="1708"/>
      <c r="G92" s="1708"/>
      <c r="H92" s="1708"/>
      <c r="I92" s="1708"/>
      <c r="J92" s="1708"/>
      <c r="K92" s="1708"/>
      <c r="L92" s="1708"/>
      <c r="M92" s="1708"/>
      <c r="N92" s="1708"/>
      <c r="O92" s="1708"/>
      <c r="P92" s="1708"/>
      <c r="Q92" s="1708"/>
      <c r="R92" s="1708"/>
      <c r="S92" s="1715"/>
      <c r="T92" s="1715"/>
      <c r="U92" s="1715"/>
      <c r="V92" s="1715"/>
    </row>
    <row r="93" spans="2:22" ht="16.5" customHeight="1">
      <c r="B93" s="1708"/>
      <c r="C93" s="1715"/>
      <c r="D93" s="1705"/>
      <c r="E93" s="1705"/>
      <c r="F93" s="1705"/>
      <c r="G93" s="1709"/>
      <c r="H93" s="1705"/>
      <c r="I93" s="1705"/>
      <c r="J93" s="1705"/>
      <c r="K93" s="1709"/>
      <c r="L93" s="1705"/>
      <c r="M93" s="1705"/>
      <c r="N93" s="1705"/>
      <c r="O93" s="1721"/>
      <c r="P93" s="1705"/>
      <c r="Q93" s="1705"/>
      <c r="R93" s="1705"/>
      <c r="S93" s="1715"/>
      <c r="T93" s="1715"/>
      <c r="U93" s="1715"/>
      <c r="V93" s="1715"/>
    </row>
    <row r="94" spans="2:22" ht="16.5" customHeight="1">
      <c r="B94" s="1708"/>
      <c r="C94" s="1715"/>
      <c r="D94" s="1706"/>
      <c r="E94" s="1706"/>
      <c r="F94" s="1706"/>
      <c r="G94" s="1709"/>
      <c r="H94" s="1706"/>
      <c r="I94" s="1706"/>
      <c r="J94" s="1706"/>
      <c r="K94" s="1709"/>
      <c r="L94" s="1706"/>
      <c r="M94" s="1706"/>
      <c r="N94" s="1706"/>
      <c r="O94" s="1721"/>
      <c r="P94" s="1706"/>
      <c r="Q94" s="1706"/>
      <c r="R94" s="1706"/>
      <c r="S94" s="1715"/>
      <c r="T94" s="1715"/>
      <c r="U94" s="1715"/>
      <c r="V94" s="1715"/>
    </row>
    <row r="95" spans="2:22" ht="16.5" customHeight="1">
      <c r="B95" s="1709"/>
      <c r="C95" s="1715"/>
      <c r="D95" s="1706"/>
      <c r="E95" s="1706"/>
      <c r="F95" s="1706"/>
      <c r="G95" s="1709"/>
      <c r="H95" s="1706"/>
      <c r="I95" s="1706"/>
      <c r="J95" s="1706"/>
      <c r="K95" s="1709"/>
      <c r="L95" s="1706"/>
      <c r="M95" s="1706"/>
      <c r="N95" s="1706"/>
      <c r="O95" s="1721"/>
      <c r="P95" s="1706"/>
      <c r="Q95" s="1706"/>
      <c r="R95" s="1706"/>
      <c r="S95" s="1715"/>
      <c r="T95" s="1715"/>
      <c r="U95" s="1715"/>
      <c r="V95" s="1715"/>
    </row>
    <row r="96" spans="2:22" ht="16.5" customHeight="1">
      <c r="B96" s="1709"/>
      <c r="C96" s="1715"/>
      <c r="D96" s="1706"/>
      <c r="E96" s="1706"/>
      <c r="F96" s="1706"/>
      <c r="G96" s="1709"/>
      <c r="H96" s="1706"/>
      <c r="I96" s="1706"/>
      <c r="J96" s="1706"/>
      <c r="K96" s="1709"/>
      <c r="L96" s="1706"/>
      <c r="M96" s="1706"/>
      <c r="N96" s="1706"/>
      <c r="O96" s="1706"/>
      <c r="P96" s="1706"/>
      <c r="Q96" s="1706"/>
      <c r="R96" s="1706"/>
      <c r="S96" s="1715"/>
      <c r="T96" s="1715"/>
      <c r="U96" s="1715"/>
      <c r="V96" s="1715"/>
    </row>
    <row r="97" spans="2:22" ht="16.5" customHeight="1">
      <c r="B97" s="1378"/>
      <c r="C97" s="1708"/>
      <c r="D97" s="1708"/>
      <c r="E97" s="1708"/>
      <c r="F97" s="1708"/>
      <c r="G97" s="1708"/>
      <c r="H97" s="1708"/>
      <c r="I97" s="1708"/>
      <c r="J97" s="1708"/>
      <c r="K97" s="1708"/>
      <c r="L97" s="1708"/>
      <c r="M97" s="1708"/>
      <c r="N97" s="1708"/>
      <c r="O97" s="1708"/>
      <c r="P97" s="1708"/>
      <c r="Q97" s="1708"/>
      <c r="R97" s="1708"/>
      <c r="S97" s="1715"/>
      <c r="T97" s="1715"/>
      <c r="U97" s="1715"/>
      <c r="V97" s="1715"/>
    </row>
    <row r="98" spans="2:22" ht="16.5" customHeight="1">
      <c r="B98" s="1715"/>
      <c r="C98" s="1721"/>
      <c r="D98" s="1381"/>
      <c r="E98" s="1381"/>
      <c r="F98" s="1381"/>
      <c r="G98" s="1721"/>
      <c r="H98" s="1705"/>
      <c r="I98" s="1706"/>
      <c r="J98" s="1706"/>
      <c r="K98" s="1708"/>
      <c r="L98" s="1708"/>
      <c r="M98" s="1708"/>
      <c r="N98" s="1708"/>
      <c r="O98" s="1721"/>
      <c r="P98" s="1381"/>
      <c r="Q98" s="1381"/>
      <c r="R98" s="1381"/>
      <c r="S98" s="1715"/>
      <c r="T98" s="1715"/>
      <c r="U98" s="1715"/>
      <c r="V98" s="1715"/>
    </row>
    <row r="99" spans="2:22" ht="16.5" customHeight="1">
      <c r="B99" s="1715"/>
      <c r="C99" s="1718"/>
      <c r="D99" s="1381"/>
      <c r="E99" s="1381"/>
      <c r="F99" s="1381"/>
      <c r="G99" s="1718"/>
      <c r="H99" s="1706"/>
      <c r="I99" s="1706"/>
      <c r="J99" s="1706"/>
      <c r="K99" s="1708"/>
      <c r="L99" s="1708"/>
      <c r="M99" s="1708"/>
      <c r="N99" s="1708"/>
      <c r="O99" s="1718"/>
      <c r="P99" s="1381"/>
      <c r="Q99" s="1381"/>
      <c r="R99" s="1381"/>
      <c r="S99" s="1715"/>
      <c r="T99" s="1715"/>
      <c r="U99" s="1715"/>
      <c r="V99" s="1715"/>
    </row>
    <row r="100" spans="2:22" ht="16.5" customHeight="1">
      <c r="B100" s="1715"/>
      <c r="C100" s="1718"/>
      <c r="D100" s="1381"/>
      <c r="E100" s="1381"/>
      <c r="F100" s="1381"/>
      <c r="G100" s="1718"/>
      <c r="H100" s="1706"/>
      <c r="I100" s="1706"/>
      <c r="J100" s="1706"/>
      <c r="K100" s="1708"/>
      <c r="L100" s="1708"/>
      <c r="M100" s="1708"/>
      <c r="N100" s="1708"/>
      <c r="O100" s="1718"/>
      <c r="P100" s="1381"/>
      <c r="Q100" s="1381"/>
      <c r="R100" s="1381"/>
      <c r="S100" s="1715"/>
      <c r="T100" s="1715"/>
      <c r="U100" s="1715"/>
      <c r="V100" s="1715"/>
    </row>
    <row r="101" spans="2:22" ht="16.5" customHeight="1">
      <c r="B101" s="1715"/>
      <c r="C101" s="1718"/>
      <c r="D101" s="1381"/>
      <c r="E101" s="1381"/>
      <c r="F101" s="1381"/>
      <c r="G101" s="1718"/>
      <c r="H101" s="1706"/>
      <c r="I101" s="1706"/>
      <c r="J101" s="1706"/>
      <c r="K101" s="1708"/>
      <c r="L101" s="1708"/>
      <c r="M101" s="1708"/>
      <c r="N101" s="1708"/>
      <c r="O101" s="1718"/>
      <c r="P101" s="1381"/>
      <c r="Q101" s="1381"/>
      <c r="R101" s="1381"/>
      <c r="S101" s="1715"/>
      <c r="T101" s="1715"/>
      <c r="U101" s="1715"/>
      <c r="V101" s="1715"/>
    </row>
    <row r="102" spans="2:22" ht="16.5" customHeight="1">
      <c r="B102" s="1715"/>
      <c r="C102" s="1718"/>
      <c r="D102" s="1381"/>
      <c r="E102" s="1381"/>
      <c r="F102" s="1381"/>
      <c r="G102" s="1718"/>
      <c r="H102" s="1706"/>
      <c r="I102" s="1706"/>
      <c r="J102" s="1706"/>
      <c r="K102" s="1708"/>
      <c r="L102" s="1708"/>
      <c r="M102" s="1708"/>
      <c r="N102" s="1708"/>
      <c r="O102" s="1718"/>
      <c r="P102" s="1381"/>
      <c r="Q102" s="1381"/>
      <c r="R102" s="1381"/>
      <c r="S102" s="1715"/>
      <c r="T102" s="1715"/>
      <c r="U102" s="1715"/>
      <c r="V102" s="1715"/>
    </row>
    <row r="103" spans="2:22" ht="16.5" customHeight="1">
      <c r="B103" s="1715"/>
      <c r="C103" s="1718"/>
      <c r="D103" s="1381"/>
      <c r="E103" s="1381"/>
      <c r="F103" s="1381"/>
      <c r="G103" s="1718"/>
      <c r="H103" s="1706"/>
      <c r="I103" s="1706"/>
      <c r="J103" s="1706"/>
      <c r="K103" s="1708"/>
      <c r="L103" s="1708"/>
      <c r="M103" s="1708"/>
      <c r="N103" s="1708"/>
      <c r="O103" s="1718"/>
      <c r="P103" s="1381"/>
      <c r="Q103" s="1381"/>
      <c r="R103" s="1381"/>
      <c r="S103" s="1715"/>
      <c r="T103" s="1715"/>
      <c r="U103" s="1715"/>
      <c r="V103" s="1715"/>
    </row>
    <row r="104" spans="2:20" s="1382" customFormat="1" ht="16.5" customHeight="1">
      <c r="B104" s="1705"/>
      <c r="C104" s="1705"/>
      <c r="D104" s="1705"/>
      <c r="E104" s="1705"/>
      <c r="F104" s="1705"/>
      <c r="G104" s="1705"/>
      <c r="H104" s="1705"/>
      <c r="I104" s="1705"/>
      <c r="J104" s="1705"/>
      <c r="K104" s="1705"/>
      <c r="L104" s="1705"/>
      <c r="M104" s="1705"/>
      <c r="N104" s="1705"/>
      <c r="O104" s="1705"/>
      <c r="P104" s="1705"/>
      <c r="Q104" s="1705"/>
      <c r="R104" s="1705"/>
      <c r="S104" s="1705"/>
      <c r="T104" s="1705"/>
    </row>
    <row r="105" spans="2:22" s="1382" customFormat="1" ht="16.5" customHeight="1">
      <c r="B105" s="1705"/>
      <c r="C105" s="1705"/>
      <c r="D105" s="1705"/>
      <c r="E105" s="1705"/>
      <c r="F105" s="1705"/>
      <c r="G105" s="1705"/>
      <c r="H105" s="1705"/>
      <c r="I105" s="1705"/>
      <c r="J105" s="1705"/>
      <c r="K105" s="1705"/>
      <c r="L105" s="1705"/>
      <c r="M105" s="1705"/>
      <c r="N105" s="1705"/>
      <c r="O105" s="1705"/>
      <c r="P105" s="1705"/>
      <c r="Q105" s="1705"/>
      <c r="R105" s="1705"/>
      <c r="S105" s="1705"/>
      <c r="T105" s="1705"/>
      <c r="U105" s="1716"/>
      <c r="V105" s="1716"/>
    </row>
    <row r="106" spans="2:22" s="1382" customFormat="1" ht="16.5" customHeight="1">
      <c r="B106" s="1717"/>
      <c r="C106" s="1717"/>
      <c r="D106" s="1726"/>
      <c r="E106" s="1726"/>
      <c r="F106" s="1726"/>
      <c r="G106" s="1726"/>
      <c r="H106" s="1726"/>
      <c r="I106" s="1726"/>
      <c r="J106" s="1726"/>
      <c r="K106" s="1717"/>
      <c r="L106" s="1718"/>
      <c r="M106" s="1718"/>
      <c r="N106" s="1720"/>
      <c r="O106" s="1720"/>
      <c r="P106" s="1720"/>
      <c r="Q106" s="1720"/>
      <c r="R106" s="1720"/>
      <c r="S106" s="1720"/>
      <c r="T106" s="1720"/>
      <c r="U106" s="1722"/>
      <c r="V106" s="1722"/>
    </row>
    <row r="107" spans="2:22" s="1382" customFormat="1" ht="16.5" customHeight="1">
      <c r="B107" s="1717"/>
      <c r="C107" s="1717"/>
      <c r="D107" s="1731"/>
      <c r="E107" s="1731"/>
      <c r="F107" s="1731"/>
      <c r="G107" s="1731"/>
      <c r="H107" s="1731"/>
      <c r="I107" s="1731"/>
      <c r="J107" s="1731"/>
      <c r="K107" s="1717"/>
      <c r="L107" s="1717"/>
      <c r="M107" s="1717"/>
      <c r="N107" s="1719"/>
      <c r="O107" s="1719"/>
      <c r="P107" s="1719"/>
      <c r="Q107" s="1719"/>
      <c r="R107" s="1719"/>
      <c r="S107" s="1719"/>
      <c r="T107" s="1719"/>
      <c r="U107" s="1716"/>
      <c r="V107" s="1716"/>
    </row>
    <row r="108" spans="2:22" s="1382" customFormat="1" ht="16.5" customHeight="1">
      <c r="B108" s="1717"/>
      <c r="C108" s="1717"/>
      <c r="D108" s="1732"/>
      <c r="E108" s="1732"/>
      <c r="F108" s="1732"/>
      <c r="G108" s="1732"/>
      <c r="H108" s="1732"/>
      <c r="I108" s="1732"/>
      <c r="J108" s="1732"/>
      <c r="K108" s="1724"/>
      <c r="L108" s="1724"/>
      <c r="M108" s="1724"/>
      <c r="N108" s="1727"/>
      <c r="O108" s="1727"/>
      <c r="P108" s="1727"/>
      <c r="Q108" s="1727"/>
      <c r="R108" s="1727"/>
      <c r="S108" s="1727"/>
      <c r="T108" s="1727"/>
      <c r="U108" s="1716"/>
      <c r="V108" s="1716"/>
    </row>
    <row r="109" spans="2:22" s="1382" customFormat="1" ht="16.5" customHeight="1">
      <c r="B109" s="1717"/>
      <c r="C109" s="1717"/>
      <c r="D109" s="1726"/>
      <c r="E109" s="1726"/>
      <c r="F109" s="1726"/>
      <c r="G109" s="1726"/>
      <c r="H109" s="1726"/>
      <c r="I109" s="1726"/>
      <c r="J109" s="1726"/>
      <c r="K109" s="1717"/>
      <c r="L109" s="1717"/>
      <c r="M109" s="1717"/>
      <c r="N109" s="1728"/>
      <c r="O109" s="1728"/>
      <c r="P109" s="1728"/>
      <c r="Q109" s="1728"/>
      <c r="R109" s="1728"/>
      <c r="S109" s="1728"/>
      <c r="T109" s="1728"/>
      <c r="U109" s="1716"/>
      <c r="V109" s="1716"/>
    </row>
    <row r="110" spans="2:22" s="1382" customFormat="1" ht="16.5" customHeight="1">
      <c r="B110" s="1717"/>
      <c r="C110" s="1717"/>
      <c r="D110" s="1723"/>
      <c r="E110" s="1723"/>
      <c r="F110" s="1723"/>
      <c r="G110" s="1723"/>
      <c r="H110" s="1723"/>
      <c r="I110" s="1723"/>
      <c r="J110" s="1723"/>
      <c r="K110" s="1730"/>
      <c r="L110" s="1730"/>
      <c r="M110" s="1730"/>
      <c r="N110" s="1724"/>
      <c r="O110" s="1724"/>
      <c r="P110" s="1724"/>
      <c r="Q110" s="1724"/>
      <c r="R110" s="1724"/>
      <c r="S110" s="1724"/>
      <c r="T110" s="1724"/>
      <c r="U110" s="1716"/>
      <c r="V110" s="1716"/>
    </row>
    <row r="111" spans="2:22" s="1382" customFormat="1" ht="16.5" customHeight="1">
      <c r="B111" s="1717"/>
      <c r="C111" s="1717"/>
      <c r="D111" s="1723"/>
      <c r="E111" s="1725"/>
      <c r="F111" s="1725"/>
      <c r="G111" s="1725"/>
      <c r="H111" s="1725"/>
      <c r="I111" s="1725"/>
      <c r="J111" s="1725"/>
      <c r="K111" s="1717"/>
      <c r="L111" s="1717"/>
      <c r="M111" s="1717"/>
      <c r="N111" s="1729"/>
      <c r="O111" s="1729"/>
      <c r="P111" s="1729"/>
      <c r="Q111" s="1729"/>
      <c r="R111" s="1729"/>
      <c r="S111" s="1729"/>
      <c r="T111" s="1729"/>
      <c r="U111" s="1716"/>
      <c r="V111" s="1716"/>
    </row>
    <row r="112" spans="2:22" s="1382" customFormat="1" ht="16.5" customHeight="1">
      <c r="B112" s="1717"/>
      <c r="C112" s="1717"/>
      <c r="D112" s="1724"/>
      <c r="E112" s="1724"/>
      <c r="F112" s="1724"/>
      <c r="G112" s="1724"/>
      <c r="H112" s="1724"/>
      <c r="I112" s="1724"/>
      <c r="J112" s="1724"/>
      <c r="K112" s="1724"/>
      <c r="L112" s="1724"/>
      <c r="M112" s="1724"/>
      <c r="N112" s="1724"/>
      <c r="O112" s="1724"/>
      <c r="P112" s="1724"/>
      <c r="Q112" s="1724"/>
      <c r="R112" s="1724"/>
      <c r="S112" s="1724"/>
      <c r="T112" s="1724"/>
      <c r="U112" s="1716"/>
      <c r="V112" s="1716"/>
    </row>
    <row r="113" spans="2:22" s="1382" customFormat="1" ht="16.5" customHeight="1">
      <c r="B113" s="1724"/>
      <c r="C113" s="1724"/>
      <c r="D113" s="1724"/>
      <c r="E113" s="1724"/>
      <c r="F113" s="1724"/>
      <c r="G113" s="1724"/>
      <c r="H113" s="1724"/>
      <c r="I113" s="1724"/>
      <c r="J113" s="1724"/>
      <c r="K113" s="1717"/>
      <c r="L113" s="1717"/>
      <c r="M113" s="1717"/>
      <c r="N113" s="1723"/>
      <c r="O113" s="1723"/>
      <c r="P113" s="1723"/>
      <c r="Q113" s="1723"/>
      <c r="R113" s="1723"/>
      <c r="S113" s="1723"/>
      <c r="T113" s="1723"/>
      <c r="U113" s="1716"/>
      <c r="V113" s="1716"/>
    </row>
    <row r="114" spans="2:20" s="1382" customFormat="1" ht="16.5" customHeight="1">
      <c r="B114" s="1383"/>
      <c r="C114" s="1383"/>
      <c r="D114" s="1384"/>
      <c r="E114" s="1384"/>
      <c r="F114" s="1384"/>
      <c r="G114" s="1384"/>
      <c r="H114" s="1384"/>
      <c r="I114" s="1384"/>
      <c r="J114" s="1384"/>
      <c r="K114" s="1384"/>
      <c r="L114" s="1384"/>
      <c r="M114" s="1384"/>
      <c r="N114" s="1384"/>
      <c r="O114" s="1384"/>
      <c r="P114" s="1384"/>
      <c r="Q114" s="1384"/>
      <c r="R114" s="1384"/>
      <c r="S114" s="1384"/>
      <c r="T114" s="1384"/>
    </row>
    <row r="115" s="1382" customFormat="1" ht="16.5" customHeight="1"/>
    <row r="116" s="1382" customFormat="1" ht="16.5" customHeight="1"/>
    <row r="117" s="1382" customFormat="1" ht="16.5" customHeight="1"/>
    <row r="118" s="1382" customFormat="1" ht="16.5" customHeight="1"/>
    <row r="119" s="1382" customFormat="1" ht="16.5" customHeight="1"/>
    <row r="120" s="1382" customFormat="1" ht="16.5" customHeight="1"/>
    <row r="121" s="1382" customFormat="1" ht="16.5" customHeight="1"/>
    <row r="122" s="1382" customFormat="1" ht="16.5" customHeight="1"/>
    <row r="123" s="1382" customFormat="1" ht="16.5" customHeight="1"/>
    <row r="124" s="1382" customFormat="1" ht="16.5" customHeight="1"/>
    <row r="125" s="1382" customFormat="1" ht="16.5" customHeight="1"/>
    <row r="126" s="1382" customFormat="1" ht="16.5" customHeight="1"/>
    <row r="127" s="1382" customFormat="1" ht="16.5" customHeight="1"/>
    <row r="128" s="1382" customFormat="1" ht="16.5" customHeight="1"/>
    <row r="129" s="1382" customFormat="1" ht="16.5" customHeight="1"/>
    <row r="130" s="1382" customFormat="1" ht="16.5" customHeight="1"/>
    <row r="131" spans="2:22" ht="16.5" customHeight="1">
      <c r="B131" s="1382"/>
      <c r="C131" s="1382"/>
      <c r="D131" s="1382"/>
      <c r="E131" s="1382"/>
      <c r="F131" s="1382"/>
      <c r="G131" s="1382"/>
      <c r="H131" s="1382"/>
      <c r="I131" s="1382"/>
      <c r="J131" s="1382"/>
      <c r="K131" s="1382"/>
      <c r="L131" s="1382"/>
      <c r="M131" s="1382"/>
      <c r="N131" s="1382"/>
      <c r="O131" s="1382"/>
      <c r="P131" s="1382"/>
      <c r="Q131" s="1382"/>
      <c r="R131" s="1382"/>
      <c r="S131" s="1382"/>
      <c r="T131" s="1382"/>
      <c r="U131" s="1382"/>
      <c r="V131" s="1382"/>
    </row>
    <row r="132" spans="2:22" ht="16.5" customHeight="1">
      <c r="B132" s="1382"/>
      <c r="C132" s="1382"/>
      <c r="D132" s="1382"/>
      <c r="E132" s="1382"/>
      <c r="F132" s="1382"/>
      <c r="G132" s="1382"/>
      <c r="H132" s="1382"/>
      <c r="I132" s="1382"/>
      <c r="J132" s="1382"/>
      <c r="K132" s="1382"/>
      <c r="L132" s="1382"/>
      <c r="M132" s="1382"/>
      <c r="N132" s="1382"/>
      <c r="O132" s="1382"/>
      <c r="P132" s="1382"/>
      <c r="Q132" s="1382"/>
      <c r="R132" s="1382"/>
      <c r="S132" s="1382"/>
      <c r="T132" s="1382"/>
      <c r="U132" s="1382"/>
      <c r="V132" s="1382"/>
    </row>
    <row r="133" spans="2:19" ht="16.5" customHeight="1">
      <c r="B133" s="1382"/>
      <c r="C133" s="1382"/>
      <c r="D133" s="1382"/>
      <c r="E133" s="1382"/>
      <c r="F133" s="1382"/>
      <c r="G133" s="1382"/>
      <c r="H133" s="1382"/>
      <c r="I133" s="1382"/>
      <c r="J133" s="1382"/>
      <c r="K133" s="1382"/>
      <c r="L133" s="1382"/>
      <c r="M133" s="1382"/>
      <c r="N133" s="1382"/>
      <c r="O133" s="1382"/>
      <c r="P133" s="1382"/>
      <c r="Q133" s="1382"/>
      <c r="R133" s="1382"/>
      <c r="S133" s="1382"/>
    </row>
    <row r="134" spans="2:4" ht="16.5" customHeight="1">
      <c r="B134" s="1382"/>
      <c r="C134" s="1382"/>
      <c r="D134" s="1382"/>
    </row>
    <row r="135" spans="2:4" ht="16.5" customHeight="1">
      <c r="B135" s="1382"/>
      <c r="C135" s="1382"/>
      <c r="D135" s="1382"/>
    </row>
  </sheetData>
  <mergeCells count="145">
    <mergeCell ref="B107:C107"/>
    <mergeCell ref="D112:J112"/>
    <mergeCell ref="D110:J110"/>
    <mergeCell ref="D109:J109"/>
    <mergeCell ref="B109:C109"/>
    <mergeCell ref="B108:C108"/>
    <mergeCell ref="D107:J107"/>
    <mergeCell ref="D108:J108"/>
    <mergeCell ref="K110:M110"/>
    <mergeCell ref="K111:M111"/>
    <mergeCell ref="B111:C111"/>
    <mergeCell ref="B112:C112"/>
    <mergeCell ref="U112:V112"/>
    <mergeCell ref="U110:V110"/>
    <mergeCell ref="U111:V111"/>
    <mergeCell ref="K108:M108"/>
    <mergeCell ref="K109:M109"/>
    <mergeCell ref="U109:V109"/>
    <mergeCell ref="U108:V108"/>
    <mergeCell ref="N109:T109"/>
    <mergeCell ref="N110:T110"/>
    <mergeCell ref="N111:T111"/>
    <mergeCell ref="N112:T112"/>
    <mergeCell ref="K112:M112"/>
    <mergeCell ref="B98:B103"/>
    <mergeCell ref="G98:G103"/>
    <mergeCell ref="C98:C103"/>
    <mergeCell ref="B106:C106"/>
    <mergeCell ref="D106:J106"/>
    <mergeCell ref="H98:J103"/>
    <mergeCell ref="N108:T108"/>
    <mergeCell ref="K107:M107"/>
    <mergeCell ref="B95:B96"/>
    <mergeCell ref="C87:F87"/>
    <mergeCell ref="J88:J91"/>
    <mergeCell ref="F93:F96"/>
    <mergeCell ref="J93:J96"/>
    <mergeCell ref="I93:I96"/>
    <mergeCell ref="H93:H96"/>
    <mergeCell ref="G92:J92"/>
    <mergeCell ref="I88:I91"/>
    <mergeCell ref="G87:J87"/>
    <mergeCell ref="K87:N87"/>
    <mergeCell ref="O87:R87"/>
    <mergeCell ref="K88:K91"/>
    <mergeCell ref="L88:L91"/>
    <mergeCell ref="M88:M91"/>
    <mergeCell ref="N88:N91"/>
    <mergeCell ref="R88:R91"/>
    <mergeCell ref="P84:P86"/>
    <mergeCell ref="K76:N76"/>
    <mergeCell ref="K77:N78"/>
    <mergeCell ref="O76:R76"/>
    <mergeCell ref="O79:O82"/>
    <mergeCell ref="R84:R86"/>
    <mergeCell ref="Q84:Q86"/>
    <mergeCell ref="O84:O86"/>
    <mergeCell ref="K79:K82"/>
    <mergeCell ref="K84:N86"/>
    <mergeCell ref="M79:M82"/>
    <mergeCell ref="O83:R83"/>
    <mergeCell ref="O77:R78"/>
    <mergeCell ref="R79:R82"/>
    <mergeCell ref="Q79:Q82"/>
    <mergeCell ref="P79:P82"/>
    <mergeCell ref="S84:V86"/>
    <mergeCell ref="I84:I86"/>
    <mergeCell ref="K83:N83"/>
    <mergeCell ref="N79:N82"/>
    <mergeCell ref="G83:J83"/>
    <mergeCell ref="L79:L82"/>
    <mergeCell ref="I79:I82"/>
    <mergeCell ref="J79:J82"/>
    <mergeCell ref="G79:G82"/>
    <mergeCell ref="S83:V83"/>
    <mergeCell ref="B113:C113"/>
    <mergeCell ref="D113:J113"/>
    <mergeCell ref="G93:G96"/>
    <mergeCell ref="N93:N96"/>
    <mergeCell ref="L93:L96"/>
    <mergeCell ref="D111:J111"/>
    <mergeCell ref="B110:C110"/>
    <mergeCell ref="G97:J97"/>
    <mergeCell ref="C97:F97"/>
    <mergeCell ref="M93:M96"/>
    <mergeCell ref="U113:V113"/>
    <mergeCell ref="S88:V97"/>
    <mergeCell ref="S98:V103"/>
    <mergeCell ref="U106:V106"/>
    <mergeCell ref="U105:V105"/>
    <mergeCell ref="B104:T105"/>
    <mergeCell ref="O88:O91"/>
    <mergeCell ref="C93:C96"/>
    <mergeCell ref="K113:M113"/>
    <mergeCell ref="N113:T113"/>
    <mergeCell ref="K106:M106"/>
    <mergeCell ref="N107:T107"/>
    <mergeCell ref="N106:T106"/>
    <mergeCell ref="R93:R96"/>
    <mergeCell ref="O98:O103"/>
    <mergeCell ref="K98:N103"/>
    <mergeCell ref="Q93:Q96"/>
    <mergeCell ref="O93:O96"/>
    <mergeCell ref="K93:K96"/>
    <mergeCell ref="C92:F92"/>
    <mergeCell ref="G88:G91"/>
    <mergeCell ref="K97:N97"/>
    <mergeCell ref="O97:R97"/>
    <mergeCell ref="H88:H91"/>
    <mergeCell ref="K92:N92"/>
    <mergeCell ref="O92:R92"/>
    <mergeCell ref="J84:J86"/>
    <mergeCell ref="C84:F86"/>
    <mergeCell ref="U107:V107"/>
    <mergeCell ref="B88:B94"/>
    <mergeCell ref="D93:D96"/>
    <mergeCell ref="E93:E96"/>
    <mergeCell ref="C88:F89"/>
    <mergeCell ref="P88:P91"/>
    <mergeCell ref="Q88:Q91"/>
    <mergeCell ref="P93:P96"/>
    <mergeCell ref="B3:I3"/>
    <mergeCell ref="B4:I4"/>
    <mergeCell ref="C76:F76"/>
    <mergeCell ref="H79:H82"/>
    <mergeCell ref="G76:J76"/>
    <mergeCell ref="B75:V75"/>
    <mergeCell ref="S76:V76"/>
    <mergeCell ref="S77:V78"/>
    <mergeCell ref="S79:V82"/>
    <mergeCell ref="G77:J78"/>
    <mergeCell ref="G84:G86"/>
    <mergeCell ref="H84:H86"/>
    <mergeCell ref="C90:F91"/>
    <mergeCell ref="B46:I46"/>
    <mergeCell ref="B20:I20"/>
    <mergeCell ref="B36:I36"/>
    <mergeCell ref="C77:F78"/>
    <mergeCell ref="B2:I2"/>
    <mergeCell ref="B28:I28"/>
    <mergeCell ref="B77:B87"/>
    <mergeCell ref="B54:I54"/>
    <mergeCell ref="B9:I9"/>
    <mergeCell ref="C79:F82"/>
    <mergeCell ref="C83:F8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3.xml><?xml version="1.0" encoding="utf-8"?>
<worksheet xmlns="http://schemas.openxmlformats.org/spreadsheetml/2006/main" xmlns:r="http://schemas.openxmlformats.org/officeDocument/2006/relationships">
  <sheetPr codeName="Sheet2">
    <tabColor indexed="47"/>
    <pageSetUpPr fitToPage="1"/>
  </sheetPr>
  <dimension ref="P10:P13"/>
  <sheetViews>
    <sheetView showGridLines="0" workbookViewId="0" topLeftCell="A1">
      <selection activeCell="A1" sqref="A1"/>
    </sheetView>
  </sheetViews>
  <sheetFormatPr defaultColWidth="9.140625" defaultRowHeight="12.75"/>
  <cols>
    <col min="1" max="1" width="2.7109375" style="0" customWidth="1"/>
  </cols>
  <sheetData>
    <row r="10" ht="12.75">
      <c r="P10" s="1419"/>
    </row>
    <row r="11" ht="12.75">
      <c r="P11" s="1419"/>
    </row>
    <row r="12" ht="12.75">
      <c r="P12" s="1419"/>
    </row>
    <row r="13" ht="12.75">
      <c r="P13" s="1419"/>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5.xml><?xml version="1.0" encoding="utf-8"?>
<worksheet xmlns="http://schemas.openxmlformats.org/spreadsheetml/2006/main" xmlns:r="http://schemas.openxmlformats.org/officeDocument/2006/relationships">
  <sheetPr codeName="Sheet4">
    <tabColor indexed="16"/>
    <pageSetUpPr fitToPage="1"/>
  </sheetPr>
  <dimension ref="C2:F72"/>
  <sheetViews>
    <sheetView showGridLines="0" workbookViewId="0" topLeftCell="A1">
      <selection activeCell="A1" sqref="A1"/>
    </sheetView>
  </sheetViews>
  <sheetFormatPr defaultColWidth="9.140625" defaultRowHeight="12.75"/>
  <cols>
    <col min="1" max="1" width="11.57421875" style="0" customWidth="1"/>
    <col min="2" max="2" width="9.421875" style="0" customWidth="1"/>
    <col min="3" max="3" width="21.00390625" style="788" customWidth="1"/>
    <col min="4" max="4" width="10.140625" style="0" customWidth="1"/>
    <col min="5" max="5" width="17.7109375" style="0" bestFit="1" customWidth="1"/>
    <col min="6" max="6" width="52.421875" style="0" customWidth="1"/>
    <col min="7" max="7" width="11.00390625" style="0" customWidth="1"/>
  </cols>
  <sheetData>
    <row r="1" ht="4.5" customHeight="1"/>
    <row r="2" spans="3:6" ht="12.75" customHeight="1">
      <c r="C2" s="1318" t="s">
        <v>671</v>
      </c>
      <c r="D2" s="1318"/>
      <c r="E2" s="1318"/>
      <c r="F2" s="1318"/>
    </row>
    <row r="3" spans="3:6" ht="12.75" customHeight="1">
      <c r="C3" s="3" t="s">
        <v>672</v>
      </c>
      <c r="D3" s="3" t="s">
        <v>673</v>
      </c>
      <c r="E3" s="1319" t="s">
        <v>674</v>
      </c>
      <c r="F3" s="1319"/>
    </row>
    <row r="4" spans="3:6" ht="25.5">
      <c r="C4" s="789" t="s">
        <v>675</v>
      </c>
      <c r="D4" s="4" t="s">
        <v>676</v>
      </c>
      <c r="E4" s="1309" t="s">
        <v>646</v>
      </c>
      <c r="F4" s="1389"/>
    </row>
    <row r="5" spans="3:6" ht="25.5" customHeight="1">
      <c r="C5" s="789" t="s">
        <v>684</v>
      </c>
      <c r="D5" s="4" t="s">
        <v>685</v>
      </c>
      <c r="E5" s="1309" t="s">
        <v>577</v>
      </c>
      <c r="F5" s="1389"/>
    </row>
    <row r="6" spans="3:6" ht="38.25">
      <c r="C6" s="1390" t="s">
        <v>44</v>
      </c>
      <c r="D6" s="1385" t="s">
        <v>686</v>
      </c>
      <c r="E6" s="4" t="s">
        <v>687</v>
      </c>
      <c r="F6" s="10" t="s">
        <v>46</v>
      </c>
    </row>
    <row r="7" spans="3:6" ht="25.5">
      <c r="C7" s="1343"/>
      <c r="D7" s="1386"/>
      <c r="E7" s="5" t="s">
        <v>688</v>
      </c>
      <c r="F7" s="8" t="s">
        <v>47</v>
      </c>
    </row>
    <row r="8" spans="3:6" ht="38.25">
      <c r="C8" s="1342"/>
      <c r="D8" s="1387"/>
      <c r="E8" s="4" t="s">
        <v>689</v>
      </c>
      <c r="F8" s="10" t="s">
        <v>48</v>
      </c>
    </row>
    <row r="9" spans="3:6" ht="63.75" customHeight="1">
      <c r="C9" s="1343" t="s">
        <v>49</v>
      </c>
      <c r="D9" s="1386" t="s">
        <v>690</v>
      </c>
      <c r="E9" s="4" t="s">
        <v>687</v>
      </c>
      <c r="F9" s="10" t="s">
        <v>50</v>
      </c>
    </row>
    <row r="10" spans="3:6" ht="25.5">
      <c r="C10" s="1343"/>
      <c r="D10" s="1386"/>
      <c r="E10" s="5" t="s">
        <v>688</v>
      </c>
      <c r="F10" s="15" t="s">
        <v>47</v>
      </c>
    </row>
    <row r="11" spans="3:6" ht="38.25">
      <c r="C11" s="1343"/>
      <c r="D11" s="1386"/>
      <c r="E11" s="4" t="s">
        <v>689</v>
      </c>
      <c r="F11" s="10" t="s">
        <v>48</v>
      </c>
    </row>
    <row r="12" spans="3:6" ht="25.5">
      <c r="C12" s="1390" t="s">
        <v>691</v>
      </c>
      <c r="D12" s="1385" t="s">
        <v>692</v>
      </c>
      <c r="E12" s="4" t="s">
        <v>687</v>
      </c>
      <c r="F12" s="10" t="s">
        <v>693</v>
      </c>
    </row>
    <row r="13" spans="3:6" ht="25.5">
      <c r="C13" s="1343"/>
      <c r="D13" s="1386"/>
      <c r="E13" s="5" t="s">
        <v>688</v>
      </c>
      <c r="F13" s="8" t="s">
        <v>51</v>
      </c>
    </row>
    <row r="14" spans="3:6" ht="51">
      <c r="C14" s="1342"/>
      <c r="D14" s="1387"/>
      <c r="E14" s="4" t="s">
        <v>689</v>
      </c>
      <c r="F14" s="10" t="s">
        <v>61</v>
      </c>
    </row>
    <row r="15" spans="3:6" ht="25.5">
      <c r="C15" s="1390" t="s">
        <v>694</v>
      </c>
      <c r="D15" s="1385" t="s">
        <v>695</v>
      </c>
      <c r="E15" s="4" t="s">
        <v>687</v>
      </c>
      <c r="F15" s="10" t="s">
        <v>696</v>
      </c>
    </row>
    <row r="16" spans="3:6" ht="25.5">
      <c r="C16" s="1342"/>
      <c r="D16" s="1387"/>
      <c r="E16" s="6" t="s">
        <v>688</v>
      </c>
      <c r="F16" s="9" t="s">
        <v>62</v>
      </c>
    </row>
    <row r="17" spans="3:6" ht="25.5">
      <c r="C17" s="1390" t="s">
        <v>697</v>
      </c>
      <c r="D17" s="1385" t="s">
        <v>698</v>
      </c>
      <c r="E17" s="4" t="s">
        <v>687</v>
      </c>
      <c r="F17" s="10" t="s">
        <v>699</v>
      </c>
    </row>
    <row r="18" spans="3:6" ht="38.25">
      <c r="C18" s="1343"/>
      <c r="D18" s="1386"/>
      <c r="E18" s="5" t="s">
        <v>700</v>
      </c>
      <c r="F18" s="15" t="s">
        <v>701</v>
      </c>
    </row>
    <row r="19" spans="3:6" ht="25.5" customHeight="1">
      <c r="C19" s="1342"/>
      <c r="D19" s="1387"/>
      <c r="E19" s="4" t="s">
        <v>688</v>
      </c>
      <c r="F19" s="9" t="s">
        <v>154</v>
      </c>
    </row>
    <row r="20" spans="3:6" ht="76.5">
      <c r="C20" s="1390" t="s">
        <v>74</v>
      </c>
      <c r="D20" s="1385" t="s">
        <v>75</v>
      </c>
      <c r="E20" s="13" t="s">
        <v>687</v>
      </c>
      <c r="F20" s="14" t="s">
        <v>87</v>
      </c>
    </row>
    <row r="21" spans="3:6" ht="25.5">
      <c r="C21" s="1343"/>
      <c r="D21" s="1386"/>
      <c r="E21" s="11" t="s">
        <v>700</v>
      </c>
      <c r="F21" s="12" t="s">
        <v>76</v>
      </c>
    </row>
    <row r="22" spans="3:6" ht="25.5">
      <c r="C22" s="1342"/>
      <c r="D22" s="1387"/>
      <c r="E22" s="4" t="s">
        <v>688</v>
      </c>
      <c r="F22" s="10" t="s">
        <v>77</v>
      </c>
    </row>
    <row r="23" spans="3:6" ht="53.25" customHeight="1">
      <c r="C23" s="1390" t="s">
        <v>703</v>
      </c>
      <c r="D23" s="1385" t="s">
        <v>704</v>
      </c>
      <c r="E23" s="4" t="s">
        <v>687</v>
      </c>
      <c r="F23" s="10" t="s">
        <v>706</v>
      </c>
    </row>
    <row r="24" spans="3:6" ht="63.75">
      <c r="C24" s="1343"/>
      <c r="D24" s="1386"/>
      <c r="E24" s="5" t="s">
        <v>700</v>
      </c>
      <c r="F24" s="8" t="s">
        <v>784</v>
      </c>
    </row>
    <row r="25" spans="3:6" ht="25.5">
      <c r="C25" s="1342"/>
      <c r="D25" s="1387"/>
      <c r="E25" s="4" t="s">
        <v>688</v>
      </c>
      <c r="F25" s="15" t="s">
        <v>155</v>
      </c>
    </row>
    <row r="26" spans="3:6" ht="76.5">
      <c r="C26" s="1390" t="s">
        <v>785</v>
      </c>
      <c r="D26" s="1385" t="s">
        <v>786</v>
      </c>
      <c r="E26" s="4" t="s">
        <v>687</v>
      </c>
      <c r="F26" s="10" t="s">
        <v>801</v>
      </c>
    </row>
    <row r="27" spans="3:6" ht="140.25">
      <c r="C27" s="1343"/>
      <c r="D27" s="1386"/>
      <c r="E27" s="5" t="s">
        <v>700</v>
      </c>
      <c r="F27" s="8" t="s">
        <v>811</v>
      </c>
    </row>
    <row r="28" spans="3:6" ht="25.5">
      <c r="C28" s="1342"/>
      <c r="D28" s="1387"/>
      <c r="E28" s="4" t="s">
        <v>688</v>
      </c>
      <c r="F28" s="10" t="s">
        <v>89</v>
      </c>
    </row>
    <row r="29" spans="3:6" ht="76.5">
      <c r="C29" s="1390" t="s">
        <v>818</v>
      </c>
      <c r="D29" s="1385" t="s">
        <v>819</v>
      </c>
      <c r="E29" s="1385" t="s">
        <v>687</v>
      </c>
      <c r="F29" s="7" t="s">
        <v>820</v>
      </c>
    </row>
    <row r="30" spans="3:6" ht="25.5">
      <c r="C30" s="1343"/>
      <c r="D30" s="1386"/>
      <c r="E30" s="1386"/>
      <c r="F30" s="8" t="s">
        <v>821</v>
      </c>
    </row>
    <row r="31" spans="3:6" ht="12.75">
      <c r="C31" s="1343"/>
      <c r="D31" s="1386"/>
      <c r="E31" s="1386"/>
      <c r="F31" s="8" t="s">
        <v>822</v>
      </c>
    </row>
    <row r="32" spans="3:6" ht="25.5">
      <c r="C32" s="1343"/>
      <c r="D32" s="1386"/>
      <c r="E32" s="1387"/>
      <c r="F32" s="9" t="s">
        <v>823</v>
      </c>
    </row>
    <row r="33" spans="3:6" ht="226.5" customHeight="1">
      <c r="C33" s="1343"/>
      <c r="D33" s="1386"/>
      <c r="E33" s="1385" t="s">
        <v>700</v>
      </c>
      <c r="F33" s="7" t="s">
        <v>0</v>
      </c>
    </row>
    <row r="34" spans="3:6" ht="88.5" customHeight="1">
      <c r="C34" s="1343"/>
      <c r="D34" s="1386"/>
      <c r="E34" s="1387"/>
      <c r="F34" s="9" t="s">
        <v>5</v>
      </c>
    </row>
    <row r="35" spans="3:6" ht="12.75">
      <c r="C35" s="1342"/>
      <c r="D35" s="1387"/>
      <c r="E35" s="4" t="s">
        <v>688</v>
      </c>
      <c r="F35" s="10" t="s">
        <v>702</v>
      </c>
    </row>
    <row r="36" spans="3:6" ht="76.5">
      <c r="C36" s="1390" t="s">
        <v>6</v>
      </c>
      <c r="D36" s="1385" t="s">
        <v>7</v>
      </c>
      <c r="E36" s="1385" t="s">
        <v>687</v>
      </c>
      <c r="F36" s="7" t="s">
        <v>16</v>
      </c>
    </row>
    <row r="37" spans="3:6" ht="102">
      <c r="C37" s="1343"/>
      <c r="D37" s="1386"/>
      <c r="E37" s="1386"/>
      <c r="F37" s="8" t="s">
        <v>17</v>
      </c>
    </row>
    <row r="38" spans="3:6" ht="51">
      <c r="C38" s="1343"/>
      <c r="D38" s="1386"/>
      <c r="E38" s="1386"/>
      <c r="F38" s="8" t="s">
        <v>18</v>
      </c>
    </row>
    <row r="39" spans="3:6" ht="90" customHeight="1">
      <c r="C39" s="1343"/>
      <c r="D39" s="1386"/>
      <c r="E39" s="4" t="s">
        <v>700</v>
      </c>
      <c r="F39" s="10" t="s">
        <v>71</v>
      </c>
    </row>
    <row r="40" spans="3:6" ht="12.75">
      <c r="C40" s="1342"/>
      <c r="D40" s="1387"/>
      <c r="E40" s="6" t="s">
        <v>688</v>
      </c>
      <c r="F40" s="9" t="s">
        <v>702</v>
      </c>
    </row>
    <row r="41" spans="3:6" ht="101.25" customHeight="1">
      <c r="C41" s="1390" t="s">
        <v>19</v>
      </c>
      <c r="D41" s="1385" t="s">
        <v>20</v>
      </c>
      <c r="E41" s="4" t="s">
        <v>687</v>
      </c>
      <c r="F41" s="10" t="s">
        <v>21</v>
      </c>
    </row>
    <row r="42" spans="3:6" ht="102">
      <c r="C42" s="1343"/>
      <c r="D42" s="1386"/>
      <c r="E42" s="4" t="s">
        <v>700</v>
      </c>
      <c r="F42" s="10" t="s">
        <v>22</v>
      </c>
    </row>
    <row r="43" spans="3:6" ht="12.75">
      <c r="C43" s="1342"/>
      <c r="D43" s="1387"/>
      <c r="E43" s="6" t="s">
        <v>688</v>
      </c>
      <c r="F43" s="9" t="s">
        <v>702</v>
      </c>
    </row>
    <row r="44" spans="3:6" ht="27.75" customHeight="1">
      <c r="C44" s="1390" t="s">
        <v>91</v>
      </c>
      <c r="D44" s="1385" t="s">
        <v>90</v>
      </c>
      <c r="E44" s="4" t="s">
        <v>687</v>
      </c>
      <c r="F44" s="10" t="s">
        <v>92</v>
      </c>
    </row>
    <row r="45" spans="3:6" ht="25.5">
      <c r="C45" s="1343"/>
      <c r="D45" s="1386"/>
      <c r="E45" s="4" t="s">
        <v>700</v>
      </c>
      <c r="F45" s="10" t="s">
        <v>95</v>
      </c>
    </row>
    <row r="46" spans="3:6" ht="25.5">
      <c r="C46" s="1342"/>
      <c r="D46" s="1387"/>
      <c r="E46" s="6" t="s">
        <v>688</v>
      </c>
      <c r="F46" s="9" t="s">
        <v>89</v>
      </c>
    </row>
    <row r="47" spans="3:6" ht="39.75" customHeight="1">
      <c r="C47" s="1390" t="s">
        <v>573</v>
      </c>
      <c r="D47" s="1385" t="s">
        <v>804</v>
      </c>
      <c r="E47" s="4" t="s">
        <v>687</v>
      </c>
      <c r="F47" s="10" t="s">
        <v>578</v>
      </c>
    </row>
    <row r="48" spans="3:6" ht="38.25" customHeight="1">
      <c r="C48" s="1343"/>
      <c r="D48" s="1386"/>
      <c r="E48" s="4" t="s">
        <v>700</v>
      </c>
      <c r="F48" s="10" t="s">
        <v>586</v>
      </c>
    </row>
    <row r="49" spans="3:6" ht="12.75">
      <c r="C49" s="1342"/>
      <c r="D49" s="1387"/>
      <c r="E49" s="6" t="s">
        <v>688</v>
      </c>
      <c r="F49" s="9" t="s">
        <v>576</v>
      </c>
    </row>
    <row r="50" spans="3:6" ht="37.5" customHeight="1">
      <c r="C50" s="1390" t="s">
        <v>574</v>
      </c>
      <c r="D50" s="1385" t="s">
        <v>575</v>
      </c>
      <c r="E50" s="4" t="s">
        <v>687</v>
      </c>
      <c r="F50" s="10" t="s">
        <v>587</v>
      </c>
    </row>
    <row r="51" spans="3:6" ht="75.75" customHeight="1">
      <c r="C51" s="1343"/>
      <c r="D51" s="1386"/>
      <c r="E51" s="4" t="s">
        <v>700</v>
      </c>
      <c r="F51" s="10" t="s">
        <v>588</v>
      </c>
    </row>
    <row r="52" spans="3:6" ht="12.75">
      <c r="C52" s="1342"/>
      <c r="D52" s="1387"/>
      <c r="E52" s="6" t="s">
        <v>688</v>
      </c>
      <c r="F52" s="9" t="s">
        <v>576</v>
      </c>
    </row>
    <row r="53" spans="3:6" ht="38.25" customHeight="1">
      <c r="C53" s="1390" t="s">
        <v>802</v>
      </c>
      <c r="D53" s="1385" t="s">
        <v>803</v>
      </c>
      <c r="E53" s="4" t="s">
        <v>687</v>
      </c>
      <c r="F53" s="10" t="s">
        <v>840</v>
      </c>
    </row>
    <row r="54" spans="3:6" ht="13.5" customHeight="1">
      <c r="C54" s="1343"/>
      <c r="D54" s="1386"/>
      <c r="E54" s="4" t="s">
        <v>700</v>
      </c>
      <c r="F54" s="10" t="s">
        <v>805</v>
      </c>
    </row>
    <row r="55" spans="3:6" ht="12.75">
      <c r="C55" s="1342"/>
      <c r="D55" s="1387"/>
      <c r="E55" s="6" t="s">
        <v>688</v>
      </c>
      <c r="F55" s="9" t="s">
        <v>805</v>
      </c>
    </row>
    <row r="56" spans="3:6" s="790" customFormat="1" ht="16.5" customHeight="1">
      <c r="C56" s="1390" t="s">
        <v>806</v>
      </c>
      <c r="D56" s="1385" t="s">
        <v>807</v>
      </c>
      <c r="E56" s="792" t="s">
        <v>687</v>
      </c>
      <c r="F56" s="793" t="s">
        <v>809</v>
      </c>
    </row>
    <row r="57" spans="3:6" ht="38.25" customHeight="1">
      <c r="C57" s="1343"/>
      <c r="D57" s="1386"/>
      <c r="E57" s="4" t="s">
        <v>700</v>
      </c>
      <c r="F57" s="791" t="s">
        <v>808</v>
      </c>
    </row>
    <row r="58" spans="3:6" ht="25.5">
      <c r="C58" s="1342"/>
      <c r="D58" s="1387"/>
      <c r="E58" s="6" t="s">
        <v>688</v>
      </c>
      <c r="F58" s="9" t="s">
        <v>810</v>
      </c>
    </row>
    <row r="59" spans="3:6" ht="12.75" customHeight="1">
      <c r="C59" s="789" t="s">
        <v>23</v>
      </c>
      <c r="D59" s="4" t="s">
        <v>24</v>
      </c>
      <c r="E59" s="1388" t="s">
        <v>25</v>
      </c>
      <c r="F59" s="1389"/>
    </row>
    <row r="60" spans="3:6" ht="27.75" customHeight="1">
      <c r="C60" s="1390" t="s">
        <v>644</v>
      </c>
      <c r="D60" s="1385" t="s">
        <v>332</v>
      </c>
      <c r="E60" s="4" t="s">
        <v>687</v>
      </c>
      <c r="F60" s="10" t="s">
        <v>629</v>
      </c>
    </row>
    <row r="61" spans="3:6" ht="25.5">
      <c r="C61" s="1343"/>
      <c r="D61" s="1386"/>
      <c r="E61" s="4" t="s">
        <v>700</v>
      </c>
      <c r="F61" s="10" t="s">
        <v>631</v>
      </c>
    </row>
    <row r="62" spans="3:6" ht="12.75">
      <c r="C62" s="1342"/>
      <c r="D62" s="1387"/>
      <c r="E62" s="6" t="s">
        <v>688</v>
      </c>
      <c r="F62" s="9" t="s">
        <v>632</v>
      </c>
    </row>
    <row r="63" spans="3:6" ht="27.75" customHeight="1">
      <c r="C63" s="1390" t="s">
        <v>645</v>
      </c>
      <c r="D63" s="1385" t="s">
        <v>771</v>
      </c>
      <c r="E63" s="4" t="s">
        <v>687</v>
      </c>
      <c r="F63" s="10" t="s">
        <v>648</v>
      </c>
    </row>
    <row r="64" spans="3:6" ht="76.5">
      <c r="C64" s="1342"/>
      <c r="D64" s="1387"/>
      <c r="E64" s="6" t="s">
        <v>688</v>
      </c>
      <c r="F64" s="9" t="s">
        <v>514</v>
      </c>
    </row>
    <row r="65" spans="3:6" ht="15.75" customHeight="1">
      <c r="C65" s="789" t="s">
        <v>630</v>
      </c>
      <c r="D65" s="4" t="s">
        <v>639</v>
      </c>
      <c r="E65" s="1388" t="s">
        <v>640</v>
      </c>
      <c r="F65" s="1389"/>
    </row>
    <row r="66" spans="3:6" ht="25.5" customHeight="1">
      <c r="C66" s="1390" t="s">
        <v>641</v>
      </c>
      <c r="D66" s="1385" t="s">
        <v>266</v>
      </c>
      <c r="E66" s="1388" t="s">
        <v>43</v>
      </c>
      <c r="F66" s="1389"/>
    </row>
    <row r="67" spans="3:6" ht="12.75">
      <c r="C67" s="1342"/>
      <c r="D67" s="1387"/>
      <c r="E67" s="6" t="s">
        <v>688</v>
      </c>
      <c r="F67" s="9" t="s">
        <v>702</v>
      </c>
    </row>
    <row r="68" spans="3:6" ht="39" customHeight="1">
      <c r="C68" s="1390" t="s">
        <v>642</v>
      </c>
      <c r="D68" s="1385" t="s">
        <v>137</v>
      </c>
      <c r="E68" s="4" t="s">
        <v>687</v>
      </c>
      <c r="F68" s="10" t="s">
        <v>643</v>
      </c>
    </row>
    <row r="69" spans="3:6" ht="38.25">
      <c r="C69" s="1343"/>
      <c r="D69" s="1386"/>
      <c r="E69" s="4" t="s">
        <v>700</v>
      </c>
      <c r="F69" s="10" t="s">
        <v>638</v>
      </c>
    </row>
    <row r="70" spans="3:6" ht="12.75">
      <c r="C70" s="1342"/>
      <c r="D70" s="1387"/>
      <c r="E70" s="6" t="s">
        <v>688</v>
      </c>
      <c r="F70" s="9" t="s">
        <v>702</v>
      </c>
    </row>
    <row r="71" spans="3:6" ht="12.75">
      <c r="C71" s="1316"/>
      <c r="D71" s="1316"/>
      <c r="E71" s="1316"/>
      <c r="F71" s="1316"/>
    </row>
    <row r="72" spans="3:6" ht="12.75">
      <c r="C72" s="1317"/>
      <c r="D72" s="1317"/>
      <c r="E72" s="1317"/>
      <c r="F72" s="1317"/>
    </row>
  </sheetData>
  <mergeCells count="52">
    <mergeCell ref="C2:F2"/>
    <mergeCell ref="E3:F3"/>
    <mergeCell ref="E4:F4"/>
    <mergeCell ref="E5:F5"/>
    <mergeCell ref="C12:C14"/>
    <mergeCell ref="D12:D14"/>
    <mergeCell ref="C6:C8"/>
    <mergeCell ref="D6:D8"/>
    <mergeCell ref="C9:C11"/>
    <mergeCell ref="D9:D11"/>
    <mergeCell ref="C20:C22"/>
    <mergeCell ref="D20:D22"/>
    <mergeCell ref="C15:C16"/>
    <mergeCell ref="D15:D16"/>
    <mergeCell ref="C17:C19"/>
    <mergeCell ref="D17:D19"/>
    <mergeCell ref="E33:E34"/>
    <mergeCell ref="C23:C25"/>
    <mergeCell ref="D23:D25"/>
    <mergeCell ref="C26:C28"/>
    <mergeCell ref="D26:D28"/>
    <mergeCell ref="C29:C35"/>
    <mergeCell ref="D29:D35"/>
    <mergeCell ref="E29:E32"/>
    <mergeCell ref="C36:C40"/>
    <mergeCell ref="D36:D40"/>
    <mergeCell ref="E36:E38"/>
    <mergeCell ref="C41:C43"/>
    <mergeCell ref="D41:D43"/>
    <mergeCell ref="C44:C46"/>
    <mergeCell ref="D44:D46"/>
    <mergeCell ref="C71:F71"/>
    <mergeCell ref="C72:F72"/>
    <mergeCell ref="E59:F59"/>
    <mergeCell ref="E66:F66"/>
    <mergeCell ref="C60:C62"/>
    <mergeCell ref="D60:D62"/>
    <mergeCell ref="C68:C70"/>
    <mergeCell ref="C63:C64"/>
    <mergeCell ref="D63:D64"/>
    <mergeCell ref="C47:C49"/>
    <mergeCell ref="D47:D49"/>
    <mergeCell ref="C50:C52"/>
    <mergeCell ref="D50:D52"/>
    <mergeCell ref="C56:C58"/>
    <mergeCell ref="D56:D58"/>
    <mergeCell ref="C53:C55"/>
    <mergeCell ref="D53:D55"/>
    <mergeCell ref="D68:D70"/>
    <mergeCell ref="E65:F65"/>
    <mergeCell ref="C66:C67"/>
    <mergeCell ref="D66:D67"/>
  </mergeCells>
  <printOptions horizontalCentered="1" verticalCentered="1"/>
  <pageMargins left="0.75" right="0.75" top="1" bottom="1" header="0.5" footer="0.5"/>
  <pageSetup fitToHeight="3" fitToWidth="1" horizontalDpi="600" verticalDpi="600" orientation="portrait" scale="69" r:id="rId1"/>
</worksheet>
</file>

<file path=xl/worksheets/sheet6.xml><?xml version="1.0" encoding="utf-8"?>
<worksheet xmlns="http://schemas.openxmlformats.org/spreadsheetml/2006/main" xmlns:r="http://schemas.openxmlformats.org/officeDocument/2006/relationships">
  <sheetPr>
    <tabColor indexed="16"/>
  </sheetPr>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8">
    <tabColor indexed="15"/>
  </sheetPr>
  <dimension ref="B1:V101"/>
  <sheetViews>
    <sheetView showGridLines="0" zoomScale="89" zoomScaleNormal="89" workbookViewId="0" topLeftCell="A1">
      <selection activeCell="A1" sqref="A1"/>
    </sheetView>
  </sheetViews>
  <sheetFormatPr defaultColWidth="9.140625" defaultRowHeight="12.75"/>
  <cols>
    <col min="1" max="1" width="2.140625" style="758" customWidth="1"/>
    <col min="2" max="2" width="23.140625" style="759" customWidth="1"/>
    <col min="3" max="8" width="21.421875" style="760" customWidth="1"/>
    <col min="9" max="9" width="21.57421875" style="760" hidden="1" customWidth="1"/>
    <col min="10" max="10" width="17.57421875" style="760" customWidth="1"/>
    <col min="11" max="16384" width="9.140625" style="758" customWidth="1"/>
  </cols>
  <sheetData>
    <row r="1" spans="2:8" ht="6" customHeight="1">
      <c r="B1" s="1310"/>
      <c r="C1" s="1310"/>
      <c r="D1" s="1310"/>
      <c r="E1" s="1310"/>
      <c r="F1" s="1310"/>
      <c r="G1" s="1310"/>
      <c r="H1" s="1310"/>
    </row>
    <row r="2" spans="2:8" ht="13.5" thickBot="1">
      <c r="B2" s="1311"/>
      <c r="C2" s="1311"/>
      <c r="D2" s="1311"/>
      <c r="E2" s="1311"/>
      <c r="F2" s="1311"/>
      <c r="G2" s="1311"/>
      <c r="H2" s="1311"/>
    </row>
    <row r="3" spans="2:8" ht="12.75">
      <c r="B3" s="1312" t="s">
        <v>258</v>
      </c>
      <c r="C3" s="1313"/>
      <c r="D3" s="1313"/>
      <c r="E3" s="1313"/>
      <c r="F3" s="1313"/>
      <c r="G3" s="1313"/>
      <c r="H3" s="1314"/>
    </row>
    <row r="4" spans="2:22" ht="18.75" thickBot="1">
      <c r="B4" s="1315"/>
      <c r="C4" s="1308"/>
      <c r="D4" s="1308"/>
      <c r="E4" s="1308"/>
      <c r="F4" s="1308"/>
      <c r="G4" s="1308"/>
      <c r="H4" s="1307"/>
      <c r="I4" s="772"/>
      <c r="J4" s="772"/>
      <c r="K4" s="772"/>
      <c r="L4" s="772"/>
      <c r="M4" s="761"/>
      <c r="N4" s="761"/>
      <c r="O4" s="762"/>
      <c r="P4" s="760"/>
      <c r="Q4" s="760"/>
      <c r="R4" s="760"/>
      <c r="S4" s="760"/>
      <c r="T4" s="760"/>
      <c r="U4" s="760"/>
      <c r="V4" s="760"/>
    </row>
    <row r="5" ht="13.5" thickBot="1"/>
    <row r="6" spans="2:9" ht="38.25" customHeight="1">
      <c r="B6" s="768" t="s">
        <v>234</v>
      </c>
      <c r="C6" s="960">
        <v>77</v>
      </c>
      <c r="D6" s="959">
        <v>78</v>
      </c>
      <c r="E6" s="860">
        <v>79</v>
      </c>
      <c r="F6" s="959">
        <v>80</v>
      </c>
      <c r="G6" s="960">
        <v>81</v>
      </c>
      <c r="H6" s="961">
        <v>82</v>
      </c>
      <c r="I6" s="961">
        <v>83</v>
      </c>
    </row>
    <row r="7" spans="2:9" ht="38.25" customHeight="1">
      <c r="B7" s="769" t="s">
        <v>231</v>
      </c>
      <c r="C7" s="963" t="s">
        <v>471</v>
      </c>
      <c r="D7" s="962" t="s">
        <v>614</v>
      </c>
      <c r="E7" s="868" t="s">
        <v>471</v>
      </c>
      <c r="F7" s="962" t="s">
        <v>614</v>
      </c>
      <c r="G7" s="963" t="s">
        <v>471</v>
      </c>
      <c r="H7" s="964" t="s">
        <v>614</v>
      </c>
      <c r="I7" s="963" t="s">
        <v>471</v>
      </c>
    </row>
    <row r="8" spans="2:9" ht="38.25" customHeight="1">
      <c r="B8" s="770" t="s">
        <v>232</v>
      </c>
      <c r="C8" s="966" t="s">
        <v>293</v>
      </c>
      <c r="D8" s="965" t="s">
        <v>554</v>
      </c>
      <c r="E8" s="867" t="s">
        <v>601</v>
      </c>
      <c r="F8" s="965" t="s">
        <v>599</v>
      </c>
      <c r="G8" s="966" t="s">
        <v>557</v>
      </c>
      <c r="H8" s="967" t="s">
        <v>600</v>
      </c>
      <c r="I8" s="967" t="s">
        <v>723</v>
      </c>
    </row>
    <row r="9" spans="2:9" ht="38.25" customHeight="1">
      <c r="B9" s="771" t="s">
        <v>555</v>
      </c>
      <c r="C9" s="966" t="s">
        <v>556</v>
      </c>
      <c r="D9" s="965" t="s">
        <v>560</v>
      </c>
      <c r="E9" s="866" t="s">
        <v>560</v>
      </c>
      <c r="F9" s="965" t="s">
        <v>562</v>
      </c>
      <c r="G9" s="966" t="s">
        <v>561</v>
      </c>
      <c r="H9" s="967" t="s">
        <v>563</v>
      </c>
      <c r="I9" s="967" t="s">
        <v>722</v>
      </c>
    </row>
    <row r="10" spans="2:9" ht="38.25" customHeight="1">
      <c r="B10" s="763" t="s">
        <v>558</v>
      </c>
      <c r="C10" s="966">
        <v>37641</v>
      </c>
      <c r="D10" s="965">
        <v>37697</v>
      </c>
      <c r="E10" s="865">
        <v>37760</v>
      </c>
      <c r="F10" s="965">
        <v>37830</v>
      </c>
      <c r="G10" s="966">
        <v>37886</v>
      </c>
      <c r="H10" s="967">
        <v>37942</v>
      </c>
      <c r="I10" s="967">
        <v>38005</v>
      </c>
    </row>
    <row r="11" spans="2:9" ht="38.25" customHeight="1">
      <c r="B11" s="764" t="s">
        <v>233</v>
      </c>
      <c r="C11" s="966">
        <v>37648</v>
      </c>
      <c r="D11" s="965">
        <v>37711</v>
      </c>
      <c r="E11" s="861">
        <v>37781</v>
      </c>
      <c r="F11" s="965">
        <v>37837</v>
      </c>
      <c r="G11" s="966">
        <v>37893</v>
      </c>
      <c r="H11" s="967">
        <v>37956</v>
      </c>
      <c r="I11" s="967" t="s">
        <v>165</v>
      </c>
    </row>
    <row r="12" spans="2:9" ht="38.25" customHeight="1">
      <c r="B12" s="765" t="s">
        <v>229</v>
      </c>
      <c r="C12" s="966">
        <v>37655</v>
      </c>
      <c r="D12" s="965">
        <v>37718</v>
      </c>
      <c r="E12" s="862">
        <v>37788</v>
      </c>
      <c r="F12" s="965">
        <v>37844</v>
      </c>
      <c r="G12" s="966">
        <v>37900</v>
      </c>
      <c r="H12" s="967">
        <v>38329</v>
      </c>
      <c r="I12" s="967" t="s">
        <v>165</v>
      </c>
    </row>
    <row r="13" spans="2:9" ht="38.25" customHeight="1">
      <c r="B13" s="766" t="s">
        <v>163</v>
      </c>
      <c r="C13" s="966">
        <v>37659</v>
      </c>
      <c r="D13" s="965">
        <v>37722</v>
      </c>
      <c r="E13" s="864">
        <v>37792</v>
      </c>
      <c r="F13" s="965">
        <v>37848</v>
      </c>
      <c r="G13" s="966">
        <v>37904</v>
      </c>
      <c r="H13" s="967">
        <v>37967</v>
      </c>
      <c r="I13" s="967" t="s">
        <v>165</v>
      </c>
    </row>
    <row r="14" spans="2:9" ht="38.25" customHeight="1">
      <c r="B14" s="764" t="s">
        <v>308</v>
      </c>
      <c r="C14" s="966">
        <v>37676</v>
      </c>
      <c r="D14" s="965">
        <v>37739</v>
      </c>
      <c r="E14" s="861">
        <v>37809</v>
      </c>
      <c r="F14" s="965">
        <v>37865</v>
      </c>
      <c r="G14" s="966">
        <v>37921</v>
      </c>
      <c r="H14" s="967">
        <v>37987</v>
      </c>
      <c r="I14" s="967" t="s">
        <v>165</v>
      </c>
    </row>
    <row r="15" spans="2:9" ht="38.25" customHeight="1" thickBot="1">
      <c r="B15" s="767" t="s">
        <v>230</v>
      </c>
      <c r="C15" s="969">
        <v>37683</v>
      </c>
      <c r="D15" s="968">
        <v>37746</v>
      </c>
      <c r="E15" s="863">
        <v>37816</v>
      </c>
      <c r="F15" s="968">
        <v>37872</v>
      </c>
      <c r="G15" s="969">
        <v>37928</v>
      </c>
      <c r="H15" s="970">
        <v>37629</v>
      </c>
      <c r="I15" s="970" t="s">
        <v>165</v>
      </c>
    </row>
    <row r="18" ht="12.75">
      <c r="F18" s="762"/>
    </row>
    <row r="21" spans="2:10" s="773" customFormat="1" ht="12.75">
      <c r="B21" s="774"/>
      <c r="C21" s="775"/>
      <c r="D21" s="775"/>
      <c r="E21" s="775"/>
      <c r="F21" s="775"/>
      <c r="G21" s="775"/>
      <c r="H21" s="775"/>
      <c r="I21" s="775"/>
      <c r="J21" s="775"/>
    </row>
    <row r="22" spans="2:10" s="773" customFormat="1" ht="12.75">
      <c r="B22" s="774"/>
      <c r="C22" s="775"/>
      <c r="D22" s="775"/>
      <c r="E22" s="775"/>
      <c r="F22" s="775"/>
      <c r="G22" s="775"/>
      <c r="H22" s="775"/>
      <c r="I22" s="775"/>
      <c r="J22" s="775"/>
    </row>
    <row r="23" spans="2:12" s="776" customFormat="1" ht="15.75">
      <c r="B23" s="777" t="s">
        <v>84</v>
      </c>
      <c r="C23" s="779"/>
      <c r="D23" s="779"/>
      <c r="E23" s="779"/>
      <c r="F23" s="779"/>
      <c r="G23" s="779"/>
      <c r="H23" s="779"/>
      <c r="I23" s="779"/>
      <c r="J23" s="779"/>
      <c r="K23" s="779"/>
      <c r="L23" s="779"/>
    </row>
    <row r="24" spans="2:12" s="776" customFormat="1" ht="15.75">
      <c r="B24" s="777"/>
      <c r="C24" s="779"/>
      <c r="D24" s="779"/>
      <c r="E24" s="779"/>
      <c r="F24" s="779"/>
      <c r="G24" s="779"/>
      <c r="H24" s="779"/>
      <c r="I24" s="779"/>
      <c r="J24" s="779"/>
      <c r="K24" s="779"/>
      <c r="L24" s="779"/>
    </row>
    <row r="25" spans="2:12" s="776" customFormat="1" ht="15.75">
      <c r="B25" s="780" t="s">
        <v>85</v>
      </c>
      <c r="C25" s="779"/>
      <c r="D25" s="779"/>
      <c r="E25" s="779"/>
      <c r="F25" s="779"/>
      <c r="G25" s="779"/>
      <c r="H25" s="779"/>
      <c r="I25" s="779"/>
      <c r="J25" s="779"/>
      <c r="K25" s="779"/>
      <c r="L25" s="779"/>
    </row>
    <row r="26" spans="2:12" s="776" customFormat="1" ht="15.75">
      <c r="B26" s="777"/>
      <c r="C26" s="779"/>
      <c r="D26" s="779"/>
      <c r="E26" s="779"/>
      <c r="F26" s="779"/>
      <c r="G26" s="779"/>
      <c r="H26" s="779"/>
      <c r="I26" s="779"/>
      <c r="J26" s="779"/>
      <c r="K26" s="779"/>
      <c r="L26" s="779"/>
    </row>
    <row r="27" spans="2:12" s="776" customFormat="1" ht="15.75">
      <c r="B27" s="777" t="s">
        <v>79</v>
      </c>
      <c r="C27" s="779"/>
      <c r="D27" s="779"/>
      <c r="E27" s="779"/>
      <c r="F27" s="779"/>
      <c r="G27" s="779"/>
      <c r="H27" s="779"/>
      <c r="I27" s="779"/>
      <c r="J27" s="779"/>
      <c r="K27" s="779"/>
      <c r="L27" s="779"/>
    </row>
    <row r="28" spans="2:12" s="776" customFormat="1" ht="15.75">
      <c r="B28" s="777"/>
      <c r="C28" s="779"/>
      <c r="D28" s="779"/>
      <c r="E28" s="779"/>
      <c r="F28" s="779"/>
      <c r="G28" s="779"/>
      <c r="H28" s="779"/>
      <c r="I28" s="779"/>
      <c r="J28" s="779"/>
      <c r="K28" s="779"/>
      <c r="L28" s="779"/>
    </row>
    <row r="29" spans="2:12" s="776" customFormat="1" ht="15.75">
      <c r="B29" s="780" t="s">
        <v>82</v>
      </c>
      <c r="C29" s="779"/>
      <c r="D29" s="779"/>
      <c r="E29" s="779"/>
      <c r="F29" s="779"/>
      <c r="G29" s="779"/>
      <c r="H29" s="779"/>
      <c r="I29" s="779"/>
      <c r="J29" s="779"/>
      <c r="K29" s="779"/>
      <c r="L29" s="779"/>
    </row>
    <row r="30" spans="2:12" s="776" customFormat="1" ht="15.75">
      <c r="B30" s="780"/>
      <c r="C30" s="779"/>
      <c r="D30" s="779"/>
      <c r="E30" s="779"/>
      <c r="F30" s="779"/>
      <c r="G30" s="779"/>
      <c r="H30" s="779"/>
      <c r="I30" s="779"/>
      <c r="J30" s="779"/>
      <c r="K30" s="779"/>
      <c r="L30" s="779"/>
    </row>
    <row r="31" spans="2:12" s="776" customFormat="1" ht="15.75">
      <c r="B31" s="780" t="s">
        <v>83</v>
      </c>
      <c r="C31" s="779"/>
      <c r="D31" s="779"/>
      <c r="E31" s="779"/>
      <c r="F31" s="779"/>
      <c r="G31" s="779"/>
      <c r="H31" s="779"/>
      <c r="I31" s="779"/>
      <c r="J31" s="779"/>
      <c r="K31" s="779"/>
      <c r="L31" s="779"/>
    </row>
    <row r="32" spans="2:12" s="776" customFormat="1" ht="15.75">
      <c r="B32" s="781"/>
      <c r="C32" s="779"/>
      <c r="D32" s="779"/>
      <c r="E32" s="779"/>
      <c r="F32" s="779"/>
      <c r="G32" s="779"/>
      <c r="H32" s="779"/>
      <c r="I32" s="779"/>
      <c r="J32" s="779"/>
      <c r="K32" s="779"/>
      <c r="L32" s="779"/>
    </row>
    <row r="33" spans="2:12" s="776" customFormat="1" ht="15.75">
      <c r="B33" s="780" t="s">
        <v>80</v>
      </c>
      <c r="C33" s="779"/>
      <c r="D33" s="779"/>
      <c r="E33" s="779"/>
      <c r="F33" s="779"/>
      <c r="G33" s="779"/>
      <c r="H33" s="779"/>
      <c r="I33" s="779"/>
      <c r="J33" s="779"/>
      <c r="K33" s="779"/>
      <c r="L33" s="779"/>
    </row>
    <row r="34" spans="2:12" s="776" customFormat="1" ht="15.75">
      <c r="B34" s="781"/>
      <c r="C34" s="779"/>
      <c r="D34" s="779"/>
      <c r="E34" s="779"/>
      <c r="F34" s="779"/>
      <c r="G34" s="779"/>
      <c r="H34" s="779"/>
      <c r="I34" s="779"/>
      <c r="J34" s="779"/>
      <c r="K34" s="779"/>
      <c r="L34" s="779"/>
    </row>
    <row r="35" spans="2:12" s="776" customFormat="1" ht="15.75">
      <c r="B35" s="777"/>
      <c r="C35" s="779"/>
      <c r="D35" s="779"/>
      <c r="E35" s="779"/>
      <c r="F35" s="779"/>
      <c r="G35" s="779"/>
      <c r="H35" s="779"/>
      <c r="I35" s="779"/>
      <c r="J35" s="779"/>
      <c r="K35" s="779"/>
      <c r="L35" s="779"/>
    </row>
    <row r="36" spans="2:10" s="782" customFormat="1" ht="12.75">
      <c r="B36" s="783"/>
      <c r="C36" s="784"/>
      <c r="D36" s="784"/>
      <c r="E36" s="784"/>
      <c r="F36" s="784"/>
      <c r="G36" s="784"/>
      <c r="H36" s="784"/>
      <c r="I36" s="784"/>
      <c r="J36" s="784"/>
    </row>
    <row r="37" spans="2:10" s="773" customFormat="1" ht="12.75">
      <c r="B37" s="774"/>
      <c r="C37" s="775"/>
      <c r="D37" s="775"/>
      <c r="E37" s="775"/>
      <c r="F37" s="775"/>
      <c r="G37" s="775"/>
      <c r="H37" s="775"/>
      <c r="I37" s="775"/>
      <c r="J37" s="775"/>
    </row>
    <row r="38" spans="2:10" s="773" customFormat="1" ht="12.75">
      <c r="B38" s="774"/>
      <c r="C38" s="775"/>
      <c r="D38" s="775"/>
      <c r="E38" s="775"/>
      <c r="F38" s="775"/>
      <c r="G38" s="775"/>
      <c r="H38" s="775"/>
      <c r="I38" s="775"/>
      <c r="J38" s="775"/>
    </row>
    <row r="39" spans="2:10" s="773" customFormat="1" ht="12.75">
      <c r="B39" s="774"/>
      <c r="C39" s="775"/>
      <c r="D39" s="775"/>
      <c r="E39" s="775"/>
      <c r="F39" s="775"/>
      <c r="G39" s="775"/>
      <c r="H39" s="775"/>
      <c r="I39" s="775"/>
      <c r="J39" s="775"/>
    </row>
    <row r="101" spans="2:13" s="776" customFormat="1" ht="15.75">
      <c r="B101" s="780" t="s">
        <v>81</v>
      </c>
      <c r="C101" s="778"/>
      <c r="D101" s="779"/>
      <c r="E101" s="779"/>
      <c r="F101" s="779"/>
      <c r="G101" s="779"/>
      <c r="H101" s="779"/>
      <c r="I101" s="779"/>
      <c r="J101" s="779"/>
      <c r="K101" s="779"/>
      <c r="L101" s="779"/>
      <c r="M101" s="779"/>
    </row>
  </sheetData>
  <mergeCells count="2">
    <mergeCell ref="B1:H2"/>
    <mergeCell ref="B3:H4"/>
  </mergeCell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AB204"/>
  <sheetViews>
    <sheetView showGridLines="0" zoomScale="33" zoomScaleNormal="33" zoomScaleSheetLayoutView="25" workbookViewId="0" topLeftCell="A1">
      <selection activeCell="A1" sqref="A1"/>
    </sheetView>
  </sheetViews>
  <sheetFormatPr defaultColWidth="9.140625" defaultRowHeight="12.75"/>
  <cols>
    <col min="1" max="1" width="6.00390625" style="126" customWidth="1"/>
    <col min="2" max="2" width="34.8515625" style="127" customWidth="1"/>
    <col min="3" max="3" width="42.28125" style="127" customWidth="1"/>
    <col min="4" max="23" width="16.7109375" style="127" customWidth="1"/>
    <col min="24" max="24" width="18.421875" style="142" customWidth="1"/>
    <col min="25" max="25" width="19.140625" style="148" customWidth="1"/>
    <col min="26" max="26" width="14.00390625" style="127" bestFit="1" customWidth="1"/>
    <col min="27" max="27" width="9.140625" style="127" customWidth="1"/>
    <col min="28" max="28" width="16.8515625" style="127" bestFit="1" customWidth="1"/>
    <col min="29" max="16384" width="9.140625" style="127" customWidth="1"/>
  </cols>
  <sheetData>
    <row r="1" s="59" customFormat="1" ht="7.5" customHeight="1" thickBot="1">
      <c r="Y1" s="143"/>
    </row>
    <row r="2" spans="2:25" s="59" customFormat="1" ht="29.25" customHeight="1" thickBot="1">
      <c r="B2" s="132" t="str">
        <f>'802.11 Cover'!$C$3</f>
        <v>INTERIM</v>
      </c>
      <c r="C2" s="1524" t="s">
        <v>14</v>
      </c>
      <c r="D2" s="1525"/>
      <c r="E2" s="1525"/>
      <c r="F2" s="1525"/>
      <c r="G2" s="1525"/>
      <c r="H2" s="1525"/>
      <c r="I2" s="1525"/>
      <c r="J2" s="1525"/>
      <c r="K2" s="1525"/>
      <c r="L2" s="1525"/>
      <c r="M2" s="1525"/>
      <c r="N2" s="1525"/>
      <c r="O2" s="1525"/>
      <c r="P2" s="1525"/>
      <c r="Q2" s="1525"/>
      <c r="R2" s="1525"/>
      <c r="S2" s="1525"/>
      <c r="T2" s="1525"/>
      <c r="U2" s="1525"/>
      <c r="V2" s="109"/>
      <c r="W2" s="110"/>
      <c r="X2" s="134"/>
      <c r="Y2" s="143"/>
    </row>
    <row r="3" spans="2:25" s="59" customFormat="1" ht="29.25" customHeight="1">
      <c r="B3" s="1519" t="str">
        <f>'802.11 Cover'!$C$4</f>
        <v>R3</v>
      </c>
      <c r="C3" s="1526"/>
      <c r="D3" s="1527"/>
      <c r="E3" s="1527"/>
      <c r="F3" s="1527"/>
      <c r="G3" s="1527"/>
      <c r="H3" s="1527"/>
      <c r="I3" s="1527"/>
      <c r="J3" s="1527"/>
      <c r="K3" s="1527"/>
      <c r="L3" s="1527"/>
      <c r="M3" s="1527"/>
      <c r="N3" s="1527"/>
      <c r="O3" s="1527"/>
      <c r="P3" s="1527"/>
      <c r="Q3" s="1527"/>
      <c r="R3" s="1527"/>
      <c r="S3" s="1527"/>
      <c r="T3" s="1527"/>
      <c r="U3" s="1527"/>
      <c r="V3" s="111"/>
      <c r="W3" s="112"/>
      <c r="X3" s="134"/>
      <c r="Y3" s="143"/>
    </row>
    <row r="4" spans="2:25" s="59" customFormat="1" ht="51.75" customHeight="1">
      <c r="B4" s="1520"/>
      <c r="C4" s="736" t="s">
        <v>559</v>
      </c>
      <c r="D4" s="1"/>
      <c r="E4" s="1"/>
      <c r="F4" s="1"/>
      <c r="G4" s="1"/>
      <c r="H4" s="1"/>
      <c r="I4" s="1"/>
      <c r="J4" s="1"/>
      <c r="K4" s="1"/>
      <c r="L4" s="1"/>
      <c r="M4" s="1"/>
      <c r="N4" s="1"/>
      <c r="O4" s="1"/>
      <c r="P4" s="1"/>
      <c r="Q4" s="1"/>
      <c r="R4" s="1"/>
      <c r="S4" s="1"/>
      <c r="T4" s="1"/>
      <c r="U4" s="1"/>
      <c r="V4" s="111"/>
      <c r="W4" s="112"/>
      <c r="X4" s="134"/>
      <c r="Y4" s="143"/>
    </row>
    <row r="5" spans="2:25" s="59" customFormat="1" ht="51.75" customHeight="1">
      <c r="B5" s="1520"/>
      <c r="C5" s="736" t="s">
        <v>15</v>
      </c>
      <c r="D5" s="2"/>
      <c r="E5" s="2"/>
      <c r="F5" s="2"/>
      <c r="G5" s="2"/>
      <c r="H5" s="2"/>
      <c r="I5" s="2"/>
      <c r="J5" s="2"/>
      <c r="K5" s="2"/>
      <c r="L5" s="2"/>
      <c r="M5" s="2"/>
      <c r="N5" s="2"/>
      <c r="O5" s="2"/>
      <c r="P5" s="2"/>
      <c r="Q5" s="2"/>
      <c r="R5" s="2"/>
      <c r="S5" s="2"/>
      <c r="T5" s="464"/>
      <c r="U5" s="2"/>
      <c r="V5" s="111"/>
      <c r="W5" s="112"/>
      <c r="X5" s="134"/>
      <c r="Y5" s="143"/>
    </row>
    <row r="6" spans="2:25" s="59" customFormat="1" ht="27.75" customHeight="1">
      <c r="B6" s="1520"/>
      <c r="C6" s="210" t="s">
        <v>837</v>
      </c>
      <c r="D6" s="2"/>
      <c r="E6" s="2"/>
      <c r="F6" s="2"/>
      <c r="G6" s="2"/>
      <c r="H6" s="2"/>
      <c r="I6" s="2"/>
      <c r="J6" s="2"/>
      <c r="K6" s="2"/>
      <c r="L6" s="2"/>
      <c r="M6" s="2"/>
      <c r="N6" s="2"/>
      <c r="O6" s="2"/>
      <c r="P6" s="2"/>
      <c r="Q6" s="2"/>
      <c r="R6" s="2"/>
      <c r="S6" s="2"/>
      <c r="T6" s="2"/>
      <c r="U6" s="2"/>
      <c r="V6" s="111"/>
      <c r="W6" s="112"/>
      <c r="X6" s="134"/>
      <c r="Y6" s="143"/>
    </row>
    <row r="7" spans="2:25" s="59" customFormat="1" ht="20.25" customHeight="1" thickBot="1">
      <c r="B7" s="1520"/>
      <c r="C7" s="105"/>
      <c r="D7" s="106"/>
      <c r="E7" s="106"/>
      <c r="F7" s="106"/>
      <c r="G7" s="106"/>
      <c r="H7" s="106"/>
      <c r="I7" s="106"/>
      <c r="J7" s="106"/>
      <c r="K7" s="106"/>
      <c r="L7" s="106"/>
      <c r="M7" s="106"/>
      <c r="N7" s="106"/>
      <c r="O7" s="106"/>
      <c r="P7" s="106"/>
      <c r="Q7" s="106"/>
      <c r="R7" s="106"/>
      <c r="S7" s="106"/>
      <c r="T7" s="106"/>
      <c r="U7" s="106"/>
      <c r="V7" s="108"/>
      <c r="W7" s="107"/>
      <c r="X7" s="135"/>
      <c r="Y7" s="143"/>
    </row>
    <row r="8" spans="1:25" s="129" customFormat="1" ht="30.75" customHeight="1" thickBot="1">
      <c r="A8" s="128"/>
      <c r="B8" s="1520"/>
      <c r="C8" s="958" t="s">
        <v>311</v>
      </c>
      <c r="D8" s="1521" t="s">
        <v>312</v>
      </c>
      <c r="E8" s="1522"/>
      <c r="F8" s="1522"/>
      <c r="G8" s="1523"/>
      <c r="H8" s="1528" t="s">
        <v>313</v>
      </c>
      <c r="I8" s="1529"/>
      <c r="J8" s="1529"/>
      <c r="K8" s="1530"/>
      <c r="L8" s="1521" t="s">
        <v>316</v>
      </c>
      <c r="M8" s="1522"/>
      <c r="N8" s="1522"/>
      <c r="O8" s="1523"/>
      <c r="P8" s="1521" t="s">
        <v>317</v>
      </c>
      <c r="Q8" s="1531"/>
      <c r="R8" s="1531"/>
      <c r="S8" s="1531"/>
      <c r="T8" s="1521" t="s">
        <v>318</v>
      </c>
      <c r="U8" s="1522"/>
      <c r="V8" s="1522"/>
      <c r="W8" s="1523"/>
      <c r="X8" s="136"/>
      <c r="Y8" s="144"/>
    </row>
    <row r="9" spans="1:25" s="129" customFormat="1" ht="30" customHeight="1">
      <c r="A9" s="128"/>
      <c r="B9" s="1532" t="s">
        <v>110</v>
      </c>
      <c r="C9" s="1511"/>
      <c r="D9" s="1505"/>
      <c r="E9" s="1493"/>
      <c r="F9" s="1493"/>
      <c r="G9" s="1494"/>
      <c r="H9" s="1534" t="s">
        <v>239</v>
      </c>
      <c r="I9" s="1535"/>
      <c r="J9" s="1535"/>
      <c r="K9" s="1536"/>
      <c r="L9" s="1492"/>
      <c r="M9" s="1493"/>
      <c r="N9" s="1493"/>
      <c r="O9" s="1494"/>
      <c r="P9" s="1499" t="s">
        <v>132</v>
      </c>
      <c r="Q9" s="1500"/>
      <c r="R9" s="1500"/>
      <c r="S9" s="1501"/>
      <c r="T9" s="1516" t="s">
        <v>324</v>
      </c>
      <c r="U9" s="1493"/>
      <c r="V9" s="1493"/>
      <c r="W9" s="1494"/>
      <c r="X9" s="137"/>
      <c r="Y9" s="144"/>
    </row>
    <row r="10" spans="1:25" s="129" customFormat="1" ht="30" customHeight="1">
      <c r="A10" s="128"/>
      <c r="B10" s="1533"/>
      <c r="C10" s="1512"/>
      <c r="D10" s="1495"/>
      <c r="E10" s="1496"/>
      <c r="F10" s="1496"/>
      <c r="G10" s="1497"/>
      <c r="H10" s="1537"/>
      <c r="I10" s="1538"/>
      <c r="J10" s="1538"/>
      <c r="K10" s="1539"/>
      <c r="L10" s="1495"/>
      <c r="M10" s="1496"/>
      <c r="N10" s="1496"/>
      <c r="O10" s="1497"/>
      <c r="P10" s="1502" t="s">
        <v>133</v>
      </c>
      <c r="Q10" s="1503"/>
      <c r="R10" s="1503"/>
      <c r="S10" s="1504"/>
      <c r="T10" s="1517"/>
      <c r="U10" s="1517"/>
      <c r="V10" s="1517"/>
      <c r="W10" s="1518"/>
      <c r="X10" s="137"/>
      <c r="Y10" s="144"/>
    </row>
    <row r="11" spans="1:25" s="129" customFormat="1" ht="30" customHeight="1">
      <c r="A11" s="128"/>
      <c r="B11" s="1506" t="s">
        <v>613</v>
      </c>
      <c r="C11" s="1512"/>
      <c r="D11" s="1429" t="s">
        <v>52</v>
      </c>
      <c r="E11" s="1430"/>
      <c r="F11" s="1430"/>
      <c r="G11" s="1431"/>
      <c r="H11" s="1510" t="s">
        <v>615</v>
      </c>
      <c r="I11" s="1489" t="s">
        <v>814</v>
      </c>
      <c r="J11" s="1474" t="s">
        <v>812</v>
      </c>
      <c r="K11" s="1509" t="s">
        <v>99</v>
      </c>
      <c r="L11" s="1458" t="s">
        <v>99</v>
      </c>
      <c r="M11" s="1498" t="s">
        <v>137</v>
      </c>
      <c r="N11" s="1482" t="s">
        <v>838</v>
      </c>
      <c r="O11" s="1442" t="s">
        <v>329</v>
      </c>
      <c r="P11" s="1458" t="s">
        <v>99</v>
      </c>
      <c r="Q11" s="1443" t="s">
        <v>100</v>
      </c>
      <c r="R11" s="1474" t="s">
        <v>812</v>
      </c>
      <c r="S11" s="1442" t="s">
        <v>329</v>
      </c>
      <c r="T11" s="1424" t="s">
        <v>57</v>
      </c>
      <c r="U11" s="1424"/>
      <c r="V11" s="1424"/>
      <c r="W11" s="1425"/>
      <c r="X11" s="138"/>
      <c r="Y11" s="144"/>
    </row>
    <row r="12" spans="1:25" s="129" customFormat="1" ht="30" customHeight="1">
      <c r="A12" s="128"/>
      <c r="B12" s="1507"/>
      <c r="C12" s="1512"/>
      <c r="D12" s="1432" t="s">
        <v>54</v>
      </c>
      <c r="E12" s="1433"/>
      <c r="F12" s="1433"/>
      <c r="G12" s="1434"/>
      <c r="H12" s="1510"/>
      <c r="I12" s="1489"/>
      <c r="J12" s="1474"/>
      <c r="K12" s="1509"/>
      <c r="L12" s="1458"/>
      <c r="M12" s="1498"/>
      <c r="N12" s="1482"/>
      <c r="O12" s="1442"/>
      <c r="P12" s="1458"/>
      <c r="Q12" s="1443"/>
      <c r="R12" s="1474"/>
      <c r="S12" s="1442"/>
      <c r="T12" s="1437" t="s">
        <v>56</v>
      </c>
      <c r="U12" s="1437"/>
      <c r="V12" s="1437"/>
      <c r="W12" s="1438"/>
      <c r="X12" s="138"/>
      <c r="Y12" s="144"/>
    </row>
    <row r="13" spans="1:25" s="129" customFormat="1" ht="30" customHeight="1">
      <c r="A13" s="128"/>
      <c r="B13" s="1507"/>
      <c r="C13" s="1512"/>
      <c r="D13" s="1432"/>
      <c r="E13" s="1433"/>
      <c r="F13" s="1433"/>
      <c r="G13" s="1434"/>
      <c r="H13" s="1510"/>
      <c r="I13" s="1489"/>
      <c r="J13" s="1474"/>
      <c r="K13" s="1509"/>
      <c r="L13" s="1458"/>
      <c r="M13" s="1498"/>
      <c r="N13" s="1482"/>
      <c r="O13" s="1442"/>
      <c r="P13" s="1458"/>
      <c r="Q13" s="1443"/>
      <c r="R13" s="1474"/>
      <c r="S13" s="1442"/>
      <c r="T13" s="1623" t="s">
        <v>58</v>
      </c>
      <c r="U13" s="1623"/>
      <c r="V13" s="1623"/>
      <c r="W13" s="1624"/>
      <c r="X13" s="138"/>
      <c r="Y13" s="144"/>
    </row>
    <row r="14" spans="1:25" s="129" customFormat="1" ht="30" customHeight="1">
      <c r="A14" s="128"/>
      <c r="B14" s="1508"/>
      <c r="C14" s="1512"/>
      <c r="D14" s="1429" t="s">
        <v>53</v>
      </c>
      <c r="E14" s="1430"/>
      <c r="F14" s="1430"/>
      <c r="G14" s="1431"/>
      <c r="H14" s="1510"/>
      <c r="I14" s="1489"/>
      <c r="J14" s="1474"/>
      <c r="K14" s="1509"/>
      <c r="L14" s="1458"/>
      <c r="M14" s="1498"/>
      <c r="N14" s="1482"/>
      <c r="O14" s="1442"/>
      <c r="P14" s="1458"/>
      <c r="Q14" s="1443"/>
      <c r="R14" s="1474"/>
      <c r="S14" s="1442"/>
      <c r="T14" s="1623"/>
      <c r="U14" s="1623"/>
      <c r="V14" s="1623"/>
      <c r="W14" s="1624"/>
      <c r="X14" s="138"/>
      <c r="Y14" s="144"/>
    </row>
    <row r="15" spans="1:25" s="129" customFormat="1" ht="30" customHeight="1">
      <c r="A15" s="128"/>
      <c r="B15" s="869" t="s">
        <v>59</v>
      </c>
      <c r="C15" s="1512"/>
      <c r="D15" s="1439" t="s">
        <v>319</v>
      </c>
      <c r="E15" s="1440"/>
      <c r="F15" s="1440"/>
      <c r="G15" s="1441"/>
      <c r="H15" s="1439" t="s">
        <v>319</v>
      </c>
      <c r="I15" s="1440"/>
      <c r="J15" s="1440"/>
      <c r="K15" s="1441"/>
      <c r="L15" s="1439" t="s">
        <v>319</v>
      </c>
      <c r="M15" s="1440"/>
      <c r="N15" s="1440"/>
      <c r="O15" s="1441"/>
      <c r="P15" s="1439" t="s">
        <v>319</v>
      </c>
      <c r="Q15" s="1440"/>
      <c r="R15" s="1440"/>
      <c r="S15" s="1441"/>
      <c r="T15" s="1625" t="s">
        <v>319</v>
      </c>
      <c r="U15" s="1625"/>
      <c r="V15" s="1625"/>
      <c r="W15" s="1626"/>
      <c r="X15" s="136"/>
      <c r="Y15" s="144"/>
    </row>
    <row r="16" spans="1:25" s="129" customFormat="1" ht="30" customHeight="1">
      <c r="A16" s="128"/>
      <c r="B16" s="869" t="s">
        <v>60</v>
      </c>
      <c r="C16" s="1512"/>
      <c r="D16" s="1439"/>
      <c r="E16" s="1440"/>
      <c r="F16" s="1440"/>
      <c r="G16" s="1441"/>
      <c r="H16" s="1439"/>
      <c r="I16" s="1440"/>
      <c r="J16" s="1440"/>
      <c r="K16" s="1441"/>
      <c r="L16" s="1468"/>
      <c r="M16" s="1469"/>
      <c r="N16" s="1469"/>
      <c r="O16" s="1470"/>
      <c r="P16" s="1439"/>
      <c r="Q16" s="1440"/>
      <c r="R16" s="1440"/>
      <c r="S16" s="1441"/>
      <c r="T16" s="1627"/>
      <c r="U16" s="1627"/>
      <c r="V16" s="1627"/>
      <c r="W16" s="1628"/>
      <c r="X16" s="136"/>
      <c r="Y16" s="144"/>
    </row>
    <row r="17" spans="1:25" s="129" customFormat="1" ht="30" customHeight="1">
      <c r="A17" s="128"/>
      <c r="B17" s="1618" t="s">
        <v>113</v>
      </c>
      <c r="C17" s="1512"/>
      <c r="D17" s="1544" t="s">
        <v>333</v>
      </c>
      <c r="E17" s="1553" t="s">
        <v>99</v>
      </c>
      <c r="F17" s="1551" t="s">
        <v>647</v>
      </c>
      <c r="G17" s="1617" t="s">
        <v>100</v>
      </c>
      <c r="H17" s="1514" t="s">
        <v>100</v>
      </c>
      <c r="I17" s="1515" t="s">
        <v>814</v>
      </c>
      <c r="J17" s="1474" t="s">
        <v>812</v>
      </c>
      <c r="K17" s="1509" t="s">
        <v>99</v>
      </c>
      <c r="L17" s="1435" t="s">
        <v>57</v>
      </c>
      <c r="M17" s="1424"/>
      <c r="N17" s="1424"/>
      <c r="O17" s="1425"/>
      <c r="P17" s="1458" t="s">
        <v>99</v>
      </c>
      <c r="Q17" s="1443" t="s">
        <v>100</v>
      </c>
      <c r="R17" s="1474" t="s">
        <v>812</v>
      </c>
      <c r="S17" s="1442" t="s">
        <v>329</v>
      </c>
      <c r="T17" s="1623" t="s">
        <v>2</v>
      </c>
      <c r="U17" s="1623"/>
      <c r="V17" s="1623"/>
      <c r="W17" s="1624"/>
      <c r="X17" s="139"/>
      <c r="Y17" s="144"/>
    </row>
    <row r="18" spans="1:25" s="129" customFormat="1" ht="30" customHeight="1">
      <c r="A18" s="128"/>
      <c r="B18" s="1620"/>
      <c r="C18" s="1512"/>
      <c r="D18" s="1545"/>
      <c r="E18" s="1553"/>
      <c r="F18" s="1551"/>
      <c r="G18" s="1617"/>
      <c r="H18" s="1514"/>
      <c r="I18" s="1515"/>
      <c r="J18" s="1474"/>
      <c r="K18" s="1509"/>
      <c r="L18" s="1436" t="s">
        <v>56</v>
      </c>
      <c r="M18" s="1437"/>
      <c r="N18" s="1437"/>
      <c r="O18" s="1438"/>
      <c r="P18" s="1458"/>
      <c r="Q18" s="1443"/>
      <c r="R18" s="1474"/>
      <c r="S18" s="1442"/>
      <c r="T18" s="1623"/>
      <c r="U18" s="1623"/>
      <c r="V18" s="1623"/>
      <c r="W18" s="1624"/>
      <c r="X18" s="139"/>
      <c r="Y18" s="144"/>
    </row>
    <row r="19" spans="1:25" s="129" customFormat="1" ht="30" customHeight="1">
      <c r="A19" s="128"/>
      <c r="B19" s="1619"/>
      <c r="C19" s="1512"/>
      <c r="D19" s="1545"/>
      <c r="E19" s="1553"/>
      <c r="F19" s="1551"/>
      <c r="G19" s="1617"/>
      <c r="H19" s="1514"/>
      <c r="I19" s="1515"/>
      <c r="J19" s="1474"/>
      <c r="K19" s="1509"/>
      <c r="L19" s="1471" t="s">
        <v>55</v>
      </c>
      <c r="M19" s="1472"/>
      <c r="N19" s="1472"/>
      <c r="O19" s="1473"/>
      <c r="P19" s="1458"/>
      <c r="Q19" s="1443"/>
      <c r="R19" s="1474"/>
      <c r="S19" s="1442"/>
      <c r="T19" s="1472"/>
      <c r="U19" s="1472"/>
      <c r="V19" s="1472"/>
      <c r="W19" s="1473"/>
      <c r="X19" s="139"/>
      <c r="Y19" s="144"/>
    </row>
    <row r="20" spans="1:25" s="129" customFormat="1" ht="30" customHeight="1">
      <c r="A20" s="128"/>
      <c r="B20" s="1449" t="s">
        <v>309</v>
      </c>
      <c r="C20" s="1512"/>
      <c r="D20" s="1455" t="s">
        <v>320</v>
      </c>
      <c r="E20" s="1456"/>
      <c r="F20" s="1456"/>
      <c r="G20" s="1457"/>
      <c r="H20" s="1455" t="s">
        <v>320</v>
      </c>
      <c r="I20" s="1456"/>
      <c r="J20" s="1456"/>
      <c r="K20" s="1457"/>
      <c r="L20" s="1452" t="s">
        <v>320</v>
      </c>
      <c r="M20" s="1453"/>
      <c r="N20" s="1453"/>
      <c r="O20" s="1454"/>
      <c r="P20" s="1455" t="s">
        <v>320</v>
      </c>
      <c r="Q20" s="1456"/>
      <c r="R20" s="1456"/>
      <c r="S20" s="1457"/>
      <c r="T20" s="1466" t="s">
        <v>171</v>
      </c>
      <c r="U20" s="1466"/>
      <c r="V20" s="1466"/>
      <c r="W20" s="1467"/>
      <c r="X20" s="140"/>
      <c r="Y20" s="144"/>
    </row>
    <row r="21" spans="1:25" s="129" customFormat="1" ht="30">
      <c r="A21" s="128"/>
      <c r="B21" s="1449"/>
      <c r="C21" s="1512"/>
      <c r="D21" s="1455"/>
      <c r="E21" s="1456"/>
      <c r="F21" s="1456"/>
      <c r="G21" s="1457"/>
      <c r="H21" s="1455"/>
      <c r="I21" s="1456"/>
      <c r="J21" s="1456"/>
      <c r="K21" s="1457"/>
      <c r="L21" s="1455"/>
      <c r="M21" s="1456"/>
      <c r="N21" s="1456"/>
      <c r="O21" s="1457"/>
      <c r="P21" s="1455"/>
      <c r="Q21" s="1456"/>
      <c r="R21" s="1456"/>
      <c r="S21" s="1457"/>
      <c r="T21" s="1475"/>
      <c r="U21" s="1475"/>
      <c r="V21" s="1475"/>
      <c r="W21" s="1476"/>
      <c r="X21" s="140"/>
      <c r="Y21" s="144"/>
    </row>
    <row r="22" spans="1:25" s="129" customFormat="1" ht="30" customHeight="1">
      <c r="A22" s="128"/>
      <c r="B22" s="1618" t="s">
        <v>237</v>
      </c>
      <c r="C22" s="1512"/>
      <c r="D22" s="1544" t="s">
        <v>333</v>
      </c>
      <c r="E22" s="1553" t="s">
        <v>99</v>
      </c>
      <c r="F22" s="1551" t="s">
        <v>771</v>
      </c>
      <c r="G22" s="1617" t="s">
        <v>100</v>
      </c>
      <c r="H22" s="1514" t="s">
        <v>100</v>
      </c>
      <c r="I22" s="1489" t="s">
        <v>814</v>
      </c>
      <c r="J22" s="1474" t="s">
        <v>812</v>
      </c>
      <c r="K22" s="1509" t="s">
        <v>99</v>
      </c>
      <c r="L22" s="1458" t="s">
        <v>99</v>
      </c>
      <c r="M22" s="1443" t="s">
        <v>100</v>
      </c>
      <c r="N22" s="1482" t="s">
        <v>838</v>
      </c>
      <c r="O22" s="1442" t="s">
        <v>329</v>
      </c>
      <c r="P22" s="1458" t="s">
        <v>99</v>
      </c>
      <c r="Q22" s="1443" t="s">
        <v>100</v>
      </c>
      <c r="R22" s="1489" t="s">
        <v>814</v>
      </c>
      <c r="S22" s="1442" t="s">
        <v>329</v>
      </c>
      <c r="T22" s="1477"/>
      <c r="U22" s="1477"/>
      <c r="V22" s="1477"/>
      <c r="W22" s="1478"/>
      <c r="X22" s="140"/>
      <c r="Y22" s="144"/>
    </row>
    <row r="23" spans="1:25" s="129" customFormat="1" ht="30">
      <c r="A23" s="128"/>
      <c r="B23" s="1620"/>
      <c r="C23" s="1512"/>
      <c r="D23" s="1545"/>
      <c r="E23" s="1553"/>
      <c r="F23" s="1551"/>
      <c r="G23" s="1617"/>
      <c r="H23" s="1514"/>
      <c r="I23" s="1489"/>
      <c r="J23" s="1474"/>
      <c r="K23" s="1509"/>
      <c r="L23" s="1458"/>
      <c r="M23" s="1443"/>
      <c r="N23" s="1482"/>
      <c r="O23" s="1442"/>
      <c r="P23" s="1458"/>
      <c r="Q23" s="1443"/>
      <c r="R23" s="1489"/>
      <c r="S23" s="1442"/>
      <c r="T23" s="1477"/>
      <c r="U23" s="1477"/>
      <c r="V23" s="1477"/>
      <c r="W23" s="1478"/>
      <c r="X23" s="140"/>
      <c r="Y23" s="144"/>
    </row>
    <row r="24" spans="1:25" s="129" customFormat="1" ht="30" customHeight="1">
      <c r="A24" s="128"/>
      <c r="B24" s="1620"/>
      <c r="C24" s="1512"/>
      <c r="D24" s="1545"/>
      <c r="E24" s="1553"/>
      <c r="F24" s="1551"/>
      <c r="G24" s="1617"/>
      <c r="H24" s="1514"/>
      <c r="I24" s="1489"/>
      <c r="J24" s="1474"/>
      <c r="K24" s="1509"/>
      <c r="L24" s="1458"/>
      <c r="M24" s="1443"/>
      <c r="N24" s="1482"/>
      <c r="O24" s="1442"/>
      <c r="P24" s="1458"/>
      <c r="Q24" s="1443"/>
      <c r="R24" s="1489"/>
      <c r="S24" s="1442"/>
      <c r="T24" s="1477"/>
      <c r="U24" s="1477"/>
      <c r="V24" s="1477"/>
      <c r="W24" s="1478"/>
      <c r="X24" s="140"/>
      <c r="Y24" s="144"/>
    </row>
    <row r="25" spans="1:25" s="129" customFormat="1" ht="30" customHeight="1">
      <c r="A25" s="128"/>
      <c r="B25" s="1619"/>
      <c r="C25" s="1513"/>
      <c r="D25" s="1545"/>
      <c r="E25" s="1553"/>
      <c r="F25" s="1551"/>
      <c r="G25" s="1617"/>
      <c r="H25" s="1514"/>
      <c r="I25" s="1489"/>
      <c r="J25" s="1474"/>
      <c r="K25" s="1509"/>
      <c r="L25" s="1458"/>
      <c r="M25" s="1443"/>
      <c r="N25" s="1482"/>
      <c r="O25" s="1442"/>
      <c r="P25" s="1458"/>
      <c r="Q25" s="1443"/>
      <c r="R25" s="1489"/>
      <c r="S25" s="1442"/>
      <c r="T25" s="1477"/>
      <c r="U25" s="1477"/>
      <c r="V25" s="1477"/>
      <c r="W25" s="1478"/>
      <c r="X25" s="140"/>
      <c r="Y25" s="144"/>
    </row>
    <row r="26" spans="1:25" s="129" customFormat="1" ht="30">
      <c r="A26" s="128"/>
      <c r="B26" s="1621" t="s">
        <v>236</v>
      </c>
      <c r="C26" s="1554" t="s">
        <v>238</v>
      </c>
      <c r="D26" s="1439" t="s">
        <v>319</v>
      </c>
      <c r="E26" s="1440"/>
      <c r="F26" s="1440"/>
      <c r="G26" s="1441"/>
      <c r="H26" s="1439" t="s">
        <v>319</v>
      </c>
      <c r="I26" s="1440"/>
      <c r="J26" s="1440"/>
      <c r="K26" s="1441"/>
      <c r="L26" s="1439" t="s">
        <v>319</v>
      </c>
      <c r="M26" s="1440"/>
      <c r="N26" s="1440"/>
      <c r="O26" s="1441"/>
      <c r="P26" s="1439" t="s">
        <v>319</v>
      </c>
      <c r="Q26" s="1440"/>
      <c r="R26" s="1440"/>
      <c r="S26" s="1441"/>
      <c r="T26" s="1477"/>
      <c r="U26" s="1477"/>
      <c r="V26" s="1477"/>
      <c r="W26" s="1478"/>
      <c r="X26" s="140"/>
      <c r="Y26" s="144"/>
    </row>
    <row r="27" spans="1:25" s="129" customFormat="1" ht="30" customHeight="1">
      <c r="A27" s="128"/>
      <c r="B27" s="1622"/>
      <c r="C27" s="1555"/>
      <c r="D27" s="1439"/>
      <c r="E27" s="1440"/>
      <c r="F27" s="1440"/>
      <c r="G27" s="1441"/>
      <c r="H27" s="1439"/>
      <c r="I27" s="1440"/>
      <c r="J27" s="1440"/>
      <c r="K27" s="1441"/>
      <c r="L27" s="1439"/>
      <c r="M27" s="1440"/>
      <c r="N27" s="1440"/>
      <c r="O27" s="1441"/>
      <c r="P27" s="1439"/>
      <c r="Q27" s="1440"/>
      <c r="R27" s="1440"/>
      <c r="S27" s="1441"/>
      <c r="T27" s="1477"/>
      <c r="U27" s="1477"/>
      <c r="V27" s="1477"/>
      <c r="W27" s="1478"/>
      <c r="X27" s="140"/>
      <c r="Y27" s="144"/>
    </row>
    <row r="28" spans="1:25" s="129" customFormat="1" ht="30" customHeight="1">
      <c r="A28" s="128"/>
      <c r="B28" s="1618" t="s">
        <v>112</v>
      </c>
      <c r="C28" s="1555"/>
      <c r="D28" s="1459" t="s">
        <v>812</v>
      </c>
      <c r="E28" s="1553" t="s">
        <v>99</v>
      </c>
      <c r="F28" s="1551" t="s">
        <v>647</v>
      </c>
      <c r="G28" s="1552" t="s">
        <v>137</v>
      </c>
      <c r="H28" s="1514" t="s">
        <v>100</v>
      </c>
      <c r="I28" s="1542" t="s">
        <v>333</v>
      </c>
      <c r="J28" s="1474" t="s">
        <v>812</v>
      </c>
      <c r="K28" s="1546" t="s">
        <v>647</v>
      </c>
      <c r="L28" s="1544" t="s">
        <v>333</v>
      </c>
      <c r="M28" s="1443" t="s">
        <v>100</v>
      </c>
      <c r="N28" s="1482" t="s">
        <v>838</v>
      </c>
      <c r="O28" s="1442" t="s">
        <v>329</v>
      </c>
      <c r="P28" s="1458" t="s">
        <v>99</v>
      </c>
      <c r="Q28" s="1443" t="s">
        <v>100</v>
      </c>
      <c r="R28" s="1489" t="s">
        <v>814</v>
      </c>
      <c r="S28" s="1442" t="s">
        <v>329</v>
      </c>
      <c r="T28" s="1477"/>
      <c r="U28" s="1477"/>
      <c r="V28" s="1477"/>
      <c r="W28" s="1478"/>
      <c r="X28" s="140"/>
      <c r="Y28" s="144"/>
    </row>
    <row r="29" spans="1:25" s="129" customFormat="1" ht="30" customHeight="1">
      <c r="A29" s="128"/>
      <c r="B29" s="1619"/>
      <c r="C29" s="1556"/>
      <c r="D29" s="1459"/>
      <c r="E29" s="1553"/>
      <c r="F29" s="1551"/>
      <c r="G29" s="1552"/>
      <c r="H29" s="1514"/>
      <c r="I29" s="1543"/>
      <c r="J29" s="1474"/>
      <c r="K29" s="1546"/>
      <c r="L29" s="1545"/>
      <c r="M29" s="1443"/>
      <c r="N29" s="1482"/>
      <c r="O29" s="1442"/>
      <c r="P29" s="1458"/>
      <c r="Q29" s="1443"/>
      <c r="R29" s="1489"/>
      <c r="S29" s="1442"/>
      <c r="T29" s="1477"/>
      <c r="U29" s="1477"/>
      <c r="V29" s="1477"/>
      <c r="W29" s="1478"/>
      <c r="X29" s="140"/>
      <c r="Y29" s="144"/>
    </row>
    <row r="30" spans="1:25" s="129" customFormat="1" ht="30" customHeight="1">
      <c r="A30" s="128"/>
      <c r="B30" s="1618" t="s">
        <v>111</v>
      </c>
      <c r="C30" s="1461" t="s">
        <v>114</v>
      </c>
      <c r="D30" s="1459"/>
      <c r="E30" s="1553"/>
      <c r="F30" s="1551"/>
      <c r="G30" s="1552"/>
      <c r="H30" s="1514"/>
      <c r="I30" s="1543"/>
      <c r="J30" s="1474"/>
      <c r="K30" s="1546"/>
      <c r="L30" s="1545"/>
      <c r="M30" s="1443"/>
      <c r="N30" s="1482"/>
      <c r="O30" s="1442"/>
      <c r="P30" s="1458"/>
      <c r="Q30" s="1443"/>
      <c r="R30" s="1489"/>
      <c r="S30" s="1442"/>
      <c r="T30" s="1477"/>
      <c r="U30" s="1477"/>
      <c r="V30" s="1477"/>
      <c r="W30" s="1478"/>
      <c r="X30" s="140"/>
      <c r="Y30" s="144"/>
    </row>
    <row r="31" spans="1:25" s="129" customFormat="1" ht="30">
      <c r="A31" s="128"/>
      <c r="B31" s="1619"/>
      <c r="C31" s="1462"/>
      <c r="D31" s="1459"/>
      <c r="E31" s="1553"/>
      <c r="F31" s="1551"/>
      <c r="G31" s="1552"/>
      <c r="H31" s="1514"/>
      <c r="I31" s="1543"/>
      <c r="J31" s="1474"/>
      <c r="K31" s="1546"/>
      <c r="L31" s="1545"/>
      <c r="M31" s="1443"/>
      <c r="N31" s="1482"/>
      <c r="O31" s="1442"/>
      <c r="P31" s="1458"/>
      <c r="Q31" s="1443"/>
      <c r="R31" s="1489"/>
      <c r="S31" s="1442"/>
      <c r="T31" s="1477"/>
      <c r="U31" s="1477"/>
      <c r="V31" s="1477"/>
      <c r="W31" s="1478"/>
      <c r="X31" s="140"/>
      <c r="Y31" s="144"/>
    </row>
    <row r="32" spans="1:25" s="129" customFormat="1" ht="30" customHeight="1">
      <c r="A32" s="128"/>
      <c r="B32" s="1450" t="s">
        <v>224</v>
      </c>
      <c r="C32" s="1549" t="s">
        <v>319</v>
      </c>
      <c r="D32" s="1463" t="s">
        <v>322</v>
      </c>
      <c r="E32" s="1464"/>
      <c r="F32" s="1464"/>
      <c r="G32" s="1465"/>
      <c r="H32" s="1463" t="s">
        <v>322</v>
      </c>
      <c r="I32" s="1464"/>
      <c r="J32" s="1464"/>
      <c r="K32" s="1465"/>
      <c r="L32" s="1426" t="s">
        <v>319</v>
      </c>
      <c r="M32" s="1427"/>
      <c r="N32" s="1427"/>
      <c r="O32" s="1428"/>
      <c r="P32" s="1463" t="s">
        <v>322</v>
      </c>
      <c r="Q32" s="1464"/>
      <c r="R32" s="1464"/>
      <c r="S32" s="1465"/>
      <c r="T32" s="1477"/>
      <c r="U32" s="1477"/>
      <c r="V32" s="1477"/>
      <c r="W32" s="1478"/>
      <c r="X32" s="140"/>
      <c r="Y32" s="144"/>
    </row>
    <row r="33" spans="1:25" s="129" customFormat="1" ht="29.25" customHeight="1">
      <c r="A33" s="128"/>
      <c r="B33" s="1451"/>
      <c r="C33" s="1550"/>
      <c r="D33" s="1463"/>
      <c r="E33" s="1464"/>
      <c r="F33" s="1464"/>
      <c r="G33" s="1465"/>
      <c r="H33" s="1463"/>
      <c r="I33" s="1464"/>
      <c r="J33" s="1464"/>
      <c r="K33" s="1465"/>
      <c r="L33" s="1483" t="s">
        <v>184</v>
      </c>
      <c r="M33" s="1484"/>
      <c r="N33" s="1484"/>
      <c r="O33" s="1485"/>
      <c r="P33" s="1463"/>
      <c r="Q33" s="1464"/>
      <c r="R33" s="1464"/>
      <c r="S33" s="1465"/>
      <c r="T33" s="1477"/>
      <c r="U33" s="1477"/>
      <c r="V33" s="1477"/>
      <c r="W33" s="1478"/>
      <c r="X33" s="140"/>
      <c r="Y33" s="144"/>
    </row>
    <row r="34" spans="1:28" s="129" customFormat="1" ht="30" customHeight="1">
      <c r="A34" s="128"/>
      <c r="B34" s="1447" t="s">
        <v>225</v>
      </c>
      <c r="C34" s="1557" t="s">
        <v>305</v>
      </c>
      <c r="D34" s="1459" t="s">
        <v>812</v>
      </c>
      <c r="E34" s="1553" t="s">
        <v>99</v>
      </c>
      <c r="F34" s="1551" t="s">
        <v>771</v>
      </c>
      <c r="G34" s="1552" t="s">
        <v>137</v>
      </c>
      <c r="H34" s="1514" t="s">
        <v>100</v>
      </c>
      <c r="I34" s="1542" t="s">
        <v>333</v>
      </c>
      <c r="J34" s="1474" t="s">
        <v>812</v>
      </c>
      <c r="K34" s="1546" t="s">
        <v>771</v>
      </c>
      <c r="L34" s="1483"/>
      <c r="M34" s="1484"/>
      <c r="N34" s="1484"/>
      <c r="O34" s="1485"/>
      <c r="P34" s="1458" t="s">
        <v>99</v>
      </c>
      <c r="Q34" s="1443" t="s">
        <v>100</v>
      </c>
      <c r="R34" s="1489" t="s">
        <v>814</v>
      </c>
      <c r="S34" s="1442" t="s">
        <v>329</v>
      </c>
      <c r="T34" s="1477"/>
      <c r="U34" s="1477"/>
      <c r="V34" s="1477"/>
      <c r="W34" s="1478"/>
      <c r="X34" s="140"/>
      <c r="Y34" s="144"/>
      <c r="AB34" s="133"/>
    </row>
    <row r="35" spans="1:26" s="129" customFormat="1" ht="30">
      <c r="A35" s="128"/>
      <c r="B35" s="1447"/>
      <c r="C35" s="1558"/>
      <c r="D35" s="1459"/>
      <c r="E35" s="1553"/>
      <c r="F35" s="1551"/>
      <c r="G35" s="1552"/>
      <c r="H35" s="1514"/>
      <c r="I35" s="1542"/>
      <c r="J35" s="1474"/>
      <c r="K35" s="1546"/>
      <c r="L35" s="1483"/>
      <c r="M35" s="1484"/>
      <c r="N35" s="1484"/>
      <c r="O35" s="1485"/>
      <c r="P35" s="1458"/>
      <c r="Q35" s="1443"/>
      <c r="R35" s="1489"/>
      <c r="S35" s="1442"/>
      <c r="T35" s="1477"/>
      <c r="U35" s="1477"/>
      <c r="V35" s="1477"/>
      <c r="W35" s="1478"/>
      <c r="X35" s="140"/>
      <c r="Y35" s="144"/>
      <c r="Z35" s="149"/>
    </row>
    <row r="36" spans="1:25" s="129" customFormat="1" ht="30">
      <c r="A36" s="128"/>
      <c r="B36" s="1447"/>
      <c r="C36" s="1558"/>
      <c r="D36" s="1459"/>
      <c r="E36" s="1553"/>
      <c r="F36" s="1551"/>
      <c r="G36" s="1552"/>
      <c r="H36" s="1514"/>
      <c r="I36" s="1542"/>
      <c r="J36" s="1474"/>
      <c r="K36" s="1546"/>
      <c r="L36" s="1483"/>
      <c r="M36" s="1484"/>
      <c r="N36" s="1484"/>
      <c r="O36" s="1485"/>
      <c r="P36" s="1458"/>
      <c r="Q36" s="1443"/>
      <c r="R36" s="1489"/>
      <c r="S36" s="1442"/>
      <c r="T36" s="1477"/>
      <c r="U36" s="1477"/>
      <c r="V36" s="1477"/>
      <c r="W36" s="1478"/>
      <c r="X36" s="140"/>
      <c r="Y36" s="144"/>
    </row>
    <row r="37" spans="1:25" s="129" customFormat="1" ht="30">
      <c r="A37" s="128"/>
      <c r="B37" s="1447"/>
      <c r="C37" s="1558"/>
      <c r="D37" s="1459"/>
      <c r="E37" s="1553"/>
      <c r="F37" s="1551"/>
      <c r="G37" s="1552"/>
      <c r="H37" s="1514"/>
      <c r="I37" s="1542"/>
      <c r="J37" s="1474"/>
      <c r="K37" s="1546"/>
      <c r="L37" s="1483"/>
      <c r="M37" s="1484"/>
      <c r="N37" s="1484"/>
      <c r="O37" s="1485"/>
      <c r="P37" s="1458"/>
      <c r="Q37" s="1443"/>
      <c r="R37" s="1489"/>
      <c r="S37" s="1442"/>
      <c r="T37" s="1477"/>
      <c r="U37" s="1477"/>
      <c r="V37" s="1477"/>
      <c r="W37" s="1478"/>
      <c r="X37" s="140"/>
      <c r="Y37" s="144"/>
    </row>
    <row r="38" spans="1:25" s="129" customFormat="1" ht="30.75" thickBot="1">
      <c r="A38" s="128"/>
      <c r="B38" s="1448"/>
      <c r="C38" s="1559"/>
      <c r="D38" s="1460"/>
      <c r="E38" s="1560"/>
      <c r="F38" s="1561"/>
      <c r="G38" s="1562"/>
      <c r="H38" s="1540"/>
      <c r="I38" s="1548"/>
      <c r="J38" s="1563"/>
      <c r="K38" s="1547"/>
      <c r="L38" s="1486"/>
      <c r="M38" s="1487"/>
      <c r="N38" s="1487"/>
      <c r="O38" s="1488"/>
      <c r="P38" s="1541"/>
      <c r="Q38" s="1491"/>
      <c r="R38" s="1490"/>
      <c r="S38" s="1481"/>
      <c r="T38" s="1479"/>
      <c r="U38" s="1479"/>
      <c r="V38" s="1479"/>
      <c r="W38" s="1480"/>
      <c r="X38" s="140"/>
      <c r="Y38" s="145"/>
    </row>
    <row r="39" spans="1:25" s="124" customFormat="1" ht="27.75" customHeight="1" hidden="1" thickBot="1">
      <c r="A39" s="123"/>
      <c r="B39" s="337"/>
      <c r="C39" s="215"/>
      <c r="D39" s="215"/>
      <c r="E39" s="211"/>
      <c r="F39" s="211"/>
      <c r="G39" s="211"/>
      <c r="H39" s="211"/>
      <c r="I39" s="211"/>
      <c r="J39" s="211"/>
      <c r="K39" s="211"/>
      <c r="L39" s="211"/>
      <c r="M39" s="211"/>
      <c r="N39" s="211"/>
      <c r="O39" s="211"/>
      <c r="P39" s="211"/>
      <c r="Q39" s="211"/>
      <c r="R39" s="211"/>
      <c r="S39" s="211"/>
      <c r="T39" s="211"/>
      <c r="U39" s="211"/>
      <c r="V39" s="212"/>
      <c r="W39" s="213"/>
      <c r="X39" s="141"/>
      <c r="Y39" s="146"/>
    </row>
    <row r="40" spans="1:26" s="247" customFormat="1" ht="23.25" customHeight="1" hidden="1">
      <c r="A40" s="240"/>
      <c r="B40" s="241" t="s">
        <v>99</v>
      </c>
      <c r="C40" s="242"/>
      <c r="D40" s="1221"/>
      <c r="E40" s="1222">
        <v>8</v>
      </c>
      <c r="F40" s="1222"/>
      <c r="G40" s="1223"/>
      <c r="H40" s="1221"/>
      <c r="I40" s="1222"/>
      <c r="J40" s="1222"/>
      <c r="K40" s="1223">
        <v>5.5</v>
      </c>
      <c r="L40" s="1221">
        <v>4</v>
      </c>
      <c r="M40" s="1222"/>
      <c r="N40" s="1222"/>
      <c r="O40" s="1223"/>
      <c r="P40" s="1221">
        <v>10</v>
      </c>
      <c r="Q40" s="1222"/>
      <c r="R40" s="1222"/>
      <c r="S40" s="1223"/>
      <c r="T40" s="243"/>
      <c r="U40" s="244"/>
      <c r="V40" s="244"/>
      <c r="W40" s="245"/>
      <c r="X40" s="1606" t="s">
        <v>144</v>
      </c>
      <c r="Y40" s="246">
        <f aca="true" t="shared" si="0" ref="Y40:Y56">SUM(C40:W40)</f>
        <v>27.5</v>
      </c>
      <c r="Z40" s="1605"/>
    </row>
    <row r="41" spans="1:26" s="247" customFormat="1" ht="23.25" customHeight="1" hidden="1">
      <c r="A41" s="240"/>
      <c r="B41" s="248" t="s">
        <v>331</v>
      </c>
      <c r="C41" s="249"/>
      <c r="D41" s="1224"/>
      <c r="E41" s="1225"/>
      <c r="F41" s="1225"/>
      <c r="G41" s="1226"/>
      <c r="H41" s="1224"/>
      <c r="I41" s="1225"/>
      <c r="J41" s="1225"/>
      <c r="K41" s="1226"/>
      <c r="L41" s="1224"/>
      <c r="M41" s="1225"/>
      <c r="N41" s="1225"/>
      <c r="O41" s="1226"/>
      <c r="P41" s="1224"/>
      <c r="Q41" s="1225"/>
      <c r="R41" s="1225"/>
      <c r="S41" s="1226"/>
      <c r="T41" s="250"/>
      <c r="U41" s="251"/>
      <c r="V41" s="251"/>
      <c r="W41" s="252"/>
      <c r="X41" s="1607"/>
      <c r="Y41" s="253">
        <f t="shared" si="0"/>
        <v>0</v>
      </c>
      <c r="Z41" s="1605"/>
    </row>
    <row r="42" spans="1:26" s="247" customFormat="1" ht="23.25" customHeight="1" hidden="1">
      <c r="A42" s="240"/>
      <c r="B42" s="254" t="s">
        <v>329</v>
      </c>
      <c r="C42" s="255"/>
      <c r="D42" s="1227"/>
      <c r="E42" s="1228"/>
      <c r="F42" s="1228"/>
      <c r="G42" s="1229"/>
      <c r="H42" s="1227"/>
      <c r="I42" s="1228"/>
      <c r="J42" s="1228"/>
      <c r="K42" s="1229"/>
      <c r="L42" s="1227"/>
      <c r="M42" s="1228"/>
      <c r="N42" s="1228"/>
      <c r="O42" s="1229">
        <v>6</v>
      </c>
      <c r="P42" s="1227"/>
      <c r="Q42" s="1228"/>
      <c r="R42" s="1228"/>
      <c r="S42" s="1229">
        <v>10</v>
      </c>
      <c r="T42" s="256"/>
      <c r="U42" s="257"/>
      <c r="V42" s="257"/>
      <c r="W42" s="258"/>
      <c r="X42" s="1607"/>
      <c r="Y42" s="259">
        <f t="shared" si="0"/>
        <v>16</v>
      </c>
      <c r="Z42" s="1605"/>
    </row>
    <row r="43" spans="1:26" s="247" customFormat="1" ht="23.25" customHeight="1" hidden="1">
      <c r="A43" s="240"/>
      <c r="B43" s="260" t="s">
        <v>333</v>
      </c>
      <c r="C43" s="261"/>
      <c r="D43" s="1230">
        <v>3.5</v>
      </c>
      <c r="E43" s="1231"/>
      <c r="F43" s="1231"/>
      <c r="G43" s="1232"/>
      <c r="H43" s="1230"/>
      <c r="I43" s="1231">
        <v>4.5</v>
      </c>
      <c r="J43" s="1231"/>
      <c r="K43" s="1232"/>
      <c r="L43" s="1230">
        <v>2</v>
      </c>
      <c r="M43" s="1231"/>
      <c r="N43" s="1231"/>
      <c r="O43" s="1232"/>
      <c r="P43" s="1230"/>
      <c r="Q43" s="1231"/>
      <c r="R43" s="1231"/>
      <c r="S43" s="1232"/>
      <c r="T43" s="262"/>
      <c r="U43" s="263"/>
      <c r="V43" s="263"/>
      <c r="W43" s="264"/>
      <c r="X43" s="1607"/>
      <c r="Y43" s="265">
        <f t="shared" si="0"/>
        <v>10</v>
      </c>
      <c r="Z43" s="1605"/>
    </row>
    <row r="44" spans="1:26" s="247" customFormat="1" ht="23.25" customHeight="1" hidden="1">
      <c r="A44" s="240"/>
      <c r="B44" s="266" t="s">
        <v>100</v>
      </c>
      <c r="C44" s="267"/>
      <c r="D44" s="1233"/>
      <c r="E44" s="1234"/>
      <c r="F44" s="1234"/>
      <c r="G44" s="1235">
        <v>3.5</v>
      </c>
      <c r="H44" s="1233">
        <v>8</v>
      </c>
      <c r="I44" s="1234"/>
      <c r="J44" s="1234"/>
      <c r="K44" s="1235"/>
      <c r="L44" s="1233"/>
      <c r="M44" s="1234">
        <v>4</v>
      </c>
      <c r="N44" s="1234"/>
      <c r="O44" s="1235"/>
      <c r="P44" s="1233"/>
      <c r="Q44" s="1234">
        <v>10</v>
      </c>
      <c r="R44" s="1234"/>
      <c r="S44" s="1235"/>
      <c r="T44" s="268"/>
      <c r="U44" s="269"/>
      <c r="V44" s="269"/>
      <c r="W44" s="270"/>
      <c r="X44" s="1607"/>
      <c r="Y44" s="271">
        <f t="shared" si="0"/>
        <v>25.5</v>
      </c>
      <c r="Z44" s="1605"/>
    </row>
    <row r="45" spans="1:26" s="247" customFormat="1" ht="23.25" customHeight="1" hidden="1">
      <c r="A45" s="240"/>
      <c r="B45" s="717" t="s">
        <v>814</v>
      </c>
      <c r="C45" s="718"/>
      <c r="D45" s="1236"/>
      <c r="E45" s="1237"/>
      <c r="F45" s="1237"/>
      <c r="G45" s="1238"/>
      <c r="H45" s="1236"/>
      <c r="I45" s="1237">
        <v>5.5</v>
      </c>
      <c r="J45" s="1237"/>
      <c r="K45" s="1238"/>
      <c r="L45" s="1236"/>
      <c r="M45" s="1237"/>
      <c r="N45" s="1237"/>
      <c r="O45" s="1238"/>
      <c r="P45" s="1236"/>
      <c r="Q45" s="1237"/>
      <c r="R45" s="1237">
        <v>6.5</v>
      </c>
      <c r="S45" s="1238"/>
      <c r="T45" s="719"/>
      <c r="U45" s="720"/>
      <c r="V45" s="720"/>
      <c r="W45" s="721"/>
      <c r="X45" s="1607"/>
      <c r="Y45" s="722">
        <f t="shared" si="0"/>
        <v>12</v>
      </c>
      <c r="Z45" s="1605"/>
    </row>
    <row r="46" spans="1:26" s="247" customFormat="1" ht="23.25" customHeight="1" hidden="1">
      <c r="A46" s="240"/>
      <c r="B46" s="348" t="s">
        <v>812</v>
      </c>
      <c r="C46" s="349"/>
      <c r="D46" s="1239">
        <v>4.5</v>
      </c>
      <c r="E46" s="1240"/>
      <c r="F46" s="1240"/>
      <c r="G46" s="1241"/>
      <c r="H46" s="1239"/>
      <c r="I46" s="1240"/>
      <c r="J46" s="1240">
        <v>10</v>
      </c>
      <c r="K46" s="1240"/>
      <c r="L46" s="1239"/>
      <c r="M46" s="1240"/>
      <c r="N46" s="1240"/>
      <c r="O46" s="1241"/>
      <c r="P46" s="1239"/>
      <c r="Q46" s="1240"/>
      <c r="R46" s="1240">
        <v>3.5</v>
      </c>
      <c r="S46" s="1241"/>
      <c r="T46" s="345"/>
      <c r="U46" s="346"/>
      <c r="V46" s="346"/>
      <c r="W46" s="347"/>
      <c r="X46" s="1607"/>
      <c r="Y46" s="350">
        <f t="shared" si="0"/>
        <v>18</v>
      </c>
      <c r="Z46" s="1605"/>
    </row>
    <row r="47" spans="1:26" s="247" customFormat="1" ht="23.25" customHeight="1" hidden="1">
      <c r="A47" s="240"/>
      <c r="B47" s="806" t="s">
        <v>838</v>
      </c>
      <c r="C47" s="811"/>
      <c r="D47" s="1242"/>
      <c r="E47" s="1243"/>
      <c r="F47" s="1243"/>
      <c r="G47" s="1244"/>
      <c r="H47" s="1242"/>
      <c r="I47" s="1243"/>
      <c r="J47" s="1243"/>
      <c r="K47" s="1243"/>
      <c r="L47" s="1242"/>
      <c r="M47" s="1243"/>
      <c r="N47" s="1243">
        <v>6</v>
      </c>
      <c r="O47" s="1244"/>
      <c r="P47" s="1242"/>
      <c r="Q47" s="1243"/>
      <c r="R47" s="1243"/>
      <c r="S47" s="1244"/>
      <c r="T47" s="812"/>
      <c r="U47" s="813"/>
      <c r="V47" s="813"/>
      <c r="W47" s="814"/>
      <c r="X47" s="1607"/>
      <c r="Y47" s="810">
        <f t="shared" si="0"/>
        <v>6</v>
      </c>
      <c r="Z47" s="1605"/>
    </row>
    <row r="48" spans="1:26" s="247" customFormat="1" ht="23.25" customHeight="1" hidden="1">
      <c r="A48" s="240"/>
      <c r="B48" s="272" t="s">
        <v>137</v>
      </c>
      <c r="C48" s="273"/>
      <c r="D48" s="1245"/>
      <c r="E48" s="1246"/>
      <c r="F48" s="1246"/>
      <c r="G48" s="1247">
        <v>4.5</v>
      </c>
      <c r="H48" s="1245"/>
      <c r="I48" s="1246"/>
      <c r="J48" s="1246"/>
      <c r="K48" s="1246"/>
      <c r="L48" s="1245"/>
      <c r="M48" s="1246">
        <v>2</v>
      </c>
      <c r="N48" s="1246"/>
      <c r="O48" s="1247"/>
      <c r="P48" s="1245"/>
      <c r="Q48" s="1246"/>
      <c r="R48" s="1246"/>
      <c r="S48" s="1247"/>
      <c r="T48" s="274"/>
      <c r="U48" s="275"/>
      <c r="V48" s="275"/>
      <c r="W48" s="276"/>
      <c r="X48" s="1607"/>
      <c r="Y48" s="277">
        <f t="shared" si="0"/>
        <v>6.5</v>
      </c>
      <c r="Z48" s="1605"/>
    </row>
    <row r="49" spans="1:26" s="247" customFormat="1" ht="23.25" customHeight="1" hidden="1">
      <c r="A49" s="240"/>
      <c r="B49" s="890" t="s">
        <v>330</v>
      </c>
      <c r="C49" s="891"/>
      <c r="D49" s="1248"/>
      <c r="E49" s="1249"/>
      <c r="F49" s="1249"/>
      <c r="G49" s="1250"/>
      <c r="H49" s="1248">
        <v>2</v>
      </c>
      <c r="I49" s="1249"/>
      <c r="J49" s="1249"/>
      <c r="K49" s="1250"/>
      <c r="L49" s="1248"/>
      <c r="M49" s="1249"/>
      <c r="N49" s="1249"/>
      <c r="O49" s="1250"/>
      <c r="P49" s="1248"/>
      <c r="Q49" s="1249"/>
      <c r="R49" s="1249"/>
      <c r="S49" s="1250"/>
      <c r="T49" s="341"/>
      <c r="U49" s="888"/>
      <c r="V49" s="888"/>
      <c r="W49" s="889"/>
      <c r="X49" s="1607"/>
      <c r="Y49" s="338">
        <f t="shared" si="0"/>
        <v>2</v>
      </c>
      <c r="Z49" s="1605"/>
    </row>
    <row r="50" spans="1:26" s="247" customFormat="1" ht="23.25" customHeight="1" hidden="1">
      <c r="A50" s="240"/>
      <c r="B50" s="433" t="s">
        <v>771</v>
      </c>
      <c r="C50" s="434"/>
      <c r="D50" s="1251"/>
      <c r="E50" s="1252"/>
      <c r="F50" s="1252">
        <v>8</v>
      </c>
      <c r="G50" s="1253"/>
      <c r="H50" s="1251"/>
      <c r="I50" s="1252"/>
      <c r="J50" s="1252"/>
      <c r="K50" s="1252">
        <v>4.5</v>
      </c>
      <c r="L50" s="1251"/>
      <c r="M50" s="1252"/>
      <c r="N50" s="1252"/>
      <c r="O50" s="1253"/>
      <c r="P50" s="1251"/>
      <c r="Q50" s="1252"/>
      <c r="R50" s="1252"/>
      <c r="S50" s="1253"/>
      <c r="T50" s="435"/>
      <c r="U50" s="436"/>
      <c r="V50" s="436"/>
      <c r="W50" s="437"/>
      <c r="X50" s="1607"/>
      <c r="Y50" s="438">
        <f t="shared" si="0"/>
        <v>12.5</v>
      </c>
      <c r="Z50" s="1605"/>
    </row>
    <row r="51" spans="1:26" s="247" customFormat="1" ht="23.25" customHeight="1" hidden="1">
      <c r="A51" s="240"/>
      <c r="B51" s="806" t="s">
        <v>240</v>
      </c>
      <c r="C51" s="811"/>
      <c r="D51" s="1242"/>
      <c r="E51" s="1243"/>
      <c r="F51" s="1243"/>
      <c r="G51" s="1244"/>
      <c r="H51" s="1242">
        <v>0.25</v>
      </c>
      <c r="I51" s="1242">
        <v>0.25</v>
      </c>
      <c r="J51" s="1242">
        <v>0.25</v>
      </c>
      <c r="K51" s="1242">
        <v>0.25</v>
      </c>
      <c r="L51" s="1242"/>
      <c r="M51" s="1243"/>
      <c r="N51" s="1243"/>
      <c r="O51" s="1244"/>
      <c r="P51" s="1242"/>
      <c r="Q51" s="1243"/>
      <c r="R51" s="1243"/>
      <c r="S51" s="1244"/>
      <c r="T51" s="812"/>
      <c r="U51" s="813"/>
      <c r="V51" s="813"/>
      <c r="W51" s="814"/>
      <c r="X51" s="1607"/>
      <c r="Y51" s="810">
        <f>SUM(C51:W51)</f>
        <v>1</v>
      </c>
      <c r="Z51" s="1605"/>
    </row>
    <row r="52" spans="1:26" s="247" customFormat="1" ht="23.25" customHeight="1" hidden="1">
      <c r="A52" s="240"/>
      <c r="B52" s="278" t="s">
        <v>774</v>
      </c>
      <c r="C52" s="279">
        <v>1</v>
      </c>
      <c r="D52" s="1254"/>
      <c r="E52" s="1255"/>
      <c r="F52" s="1255"/>
      <c r="G52" s="1256"/>
      <c r="H52" s="1254"/>
      <c r="I52" s="1255"/>
      <c r="J52" s="1255"/>
      <c r="K52" s="1256"/>
      <c r="L52" s="1254"/>
      <c r="M52" s="1255"/>
      <c r="N52" s="1255"/>
      <c r="O52" s="1256"/>
      <c r="P52" s="1254"/>
      <c r="Q52" s="1255"/>
      <c r="R52" s="1255"/>
      <c r="S52" s="1256"/>
      <c r="T52" s="280"/>
      <c r="U52" s="281"/>
      <c r="V52" s="281"/>
      <c r="W52" s="282"/>
      <c r="X52" s="1607"/>
      <c r="Y52" s="283">
        <f t="shared" si="0"/>
        <v>1</v>
      </c>
      <c r="Z52" s="1605"/>
    </row>
    <row r="53" spans="1:26" s="247" customFormat="1" ht="23.25" customHeight="1" hidden="1">
      <c r="A53" s="240"/>
      <c r="B53" s="290" t="s">
        <v>349</v>
      </c>
      <c r="C53" s="291"/>
      <c r="D53" s="1257"/>
      <c r="E53" s="1257"/>
      <c r="F53" s="1257"/>
      <c r="G53" s="1257"/>
      <c r="H53" s="1257"/>
      <c r="I53" s="1258"/>
      <c r="J53" s="1258"/>
      <c r="K53" s="1259"/>
      <c r="L53" s="1257">
        <v>0.375</v>
      </c>
      <c r="M53" s="1257">
        <v>0.375</v>
      </c>
      <c r="N53" s="1257">
        <v>0.375</v>
      </c>
      <c r="O53" s="1257">
        <v>0.375</v>
      </c>
      <c r="P53" s="1257"/>
      <c r="Q53" s="1258"/>
      <c r="R53" s="1258"/>
      <c r="S53" s="1259"/>
      <c r="T53" s="292">
        <v>1.1875</v>
      </c>
      <c r="U53" s="292">
        <v>1.1875</v>
      </c>
      <c r="V53" s="292">
        <v>1.1875</v>
      </c>
      <c r="W53" s="292">
        <v>1.1875</v>
      </c>
      <c r="X53" s="1607"/>
      <c r="Y53" s="293">
        <f t="shared" si="0"/>
        <v>6.25</v>
      </c>
      <c r="Z53" s="1605"/>
    </row>
    <row r="54" spans="1:26" s="247" customFormat="1" ht="23.25" customHeight="1" hidden="1">
      <c r="A54" s="240"/>
      <c r="B54" s="892" t="s">
        <v>139</v>
      </c>
      <c r="C54" s="893"/>
      <c r="D54" s="1260">
        <v>0.5</v>
      </c>
      <c r="E54" s="1260">
        <v>0.5</v>
      </c>
      <c r="F54" s="1260">
        <v>0.5</v>
      </c>
      <c r="G54" s="1260">
        <v>0.5</v>
      </c>
      <c r="H54" s="1260"/>
      <c r="I54" s="1261"/>
      <c r="J54" s="1261"/>
      <c r="K54" s="1262"/>
      <c r="L54" s="1260"/>
      <c r="M54" s="1261"/>
      <c r="N54" s="1261"/>
      <c r="O54" s="1262"/>
      <c r="P54" s="1260"/>
      <c r="Q54" s="1261"/>
      <c r="R54" s="1261"/>
      <c r="S54" s="1262"/>
      <c r="T54" s="894"/>
      <c r="U54" s="895"/>
      <c r="V54" s="895"/>
      <c r="W54" s="896"/>
      <c r="X54" s="1607"/>
      <c r="Y54" s="897">
        <f t="shared" si="0"/>
        <v>2</v>
      </c>
      <c r="Z54" s="1605"/>
    </row>
    <row r="55" spans="1:27" s="247" customFormat="1" ht="23.25" customHeight="1" hidden="1">
      <c r="A55" s="240"/>
      <c r="B55" s="284" t="s">
        <v>138</v>
      </c>
      <c r="C55" s="285">
        <v>2.5</v>
      </c>
      <c r="D55" s="1263"/>
      <c r="E55" s="1264"/>
      <c r="F55" s="1264"/>
      <c r="G55" s="1265"/>
      <c r="H55" s="1263"/>
      <c r="I55" s="1264"/>
      <c r="J55" s="1264"/>
      <c r="K55" s="1265"/>
      <c r="L55" s="1263"/>
      <c r="M55" s="1264"/>
      <c r="N55" s="1264"/>
      <c r="O55" s="1265"/>
      <c r="P55" s="1263">
        <v>0.25</v>
      </c>
      <c r="Q55" s="1264">
        <v>0.25</v>
      </c>
      <c r="R55" s="1264">
        <v>0.25</v>
      </c>
      <c r="S55" s="1265">
        <v>0.25</v>
      </c>
      <c r="T55" s="286"/>
      <c r="U55" s="287"/>
      <c r="V55" s="287"/>
      <c r="W55" s="288"/>
      <c r="X55" s="1607"/>
      <c r="Y55" s="289">
        <f t="shared" si="0"/>
        <v>3.5</v>
      </c>
      <c r="Z55" s="1605"/>
      <c r="AA55" s="240"/>
    </row>
    <row r="56" spans="1:27" s="247" customFormat="1" ht="24" customHeight="1" hidden="1" thickBot="1">
      <c r="A56" s="240"/>
      <c r="B56" s="907" t="s">
        <v>705</v>
      </c>
      <c r="C56" s="908">
        <v>1.5</v>
      </c>
      <c r="D56" s="1266"/>
      <c r="E56" s="1267"/>
      <c r="F56" s="1267"/>
      <c r="G56" s="1268"/>
      <c r="H56" s="1266"/>
      <c r="I56" s="1267"/>
      <c r="J56" s="1267"/>
      <c r="K56" s="1268"/>
      <c r="L56" s="1266"/>
      <c r="M56" s="1267"/>
      <c r="N56" s="1267"/>
      <c r="O56" s="1268"/>
      <c r="P56" s="1266"/>
      <c r="Q56" s="1267"/>
      <c r="R56" s="1267"/>
      <c r="S56" s="1268"/>
      <c r="T56" s="904"/>
      <c r="U56" s="905"/>
      <c r="V56" s="905"/>
      <c r="W56" s="906"/>
      <c r="X56" s="1607"/>
      <c r="Y56" s="909">
        <f t="shared" si="0"/>
        <v>1.5</v>
      </c>
      <c r="Z56" s="1605"/>
      <c r="AA56" s="240"/>
    </row>
    <row r="57" spans="1:27" s="247" customFormat="1" ht="24" customHeight="1" hidden="1" thickBot="1">
      <c r="A57" s="240"/>
      <c r="B57" s="1609"/>
      <c r="C57" s="1610"/>
      <c r="D57" s="1610"/>
      <c r="E57" s="1610"/>
      <c r="F57" s="1610"/>
      <c r="G57" s="1610"/>
      <c r="H57" s="1610"/>
      <c r="I57" s="1610"/>
      <c r="J57" s="1610"/>
      <c r="K57" s="1610"/>
      <c r="L57" s="1610"/>
      <c r="M57" s="1610"/>
      <c r="N57" s="1610"/>
      <c r="O57" s="1610"/>
      <c r="P57" s="1610"/>
      <c r="Q57" s="1610"/>
      <c r="R57" s="1610"/>
      <c r="S57" s="1610"/>
      <c r="T57" s="1610"/>
      <c r="U57" s="1610"/>
      <c r="V57" s="1610"/>
      <c r="W57" s="1611"/>
      <c r="X57" s="294" t="s">
        <v>143</v>
      </c>
      <c r="Y57" s="295">
        <f>SUM(Y40:Y56)</f>
        <v>151.25</v>
      </c>
      <c r="Z57" s="1605"/>
      <c r="AA57" s="296"/>
    </row>
    <row r="58" spans="1:27" s="247" customFormat="1" ht="23.25" customHeight="1" hidden="1">
      <c r="A58" s="240"/>
      <c r="B58" s="297" t="s">
        <v>140</v>
      </c>
      <c r="C58" s="298"/>
      <c r="D58" s="1269"/>
      <c r="E58" s="1270"/>
      <c r="F58" s="1270"/>
      <c r="G58" s="1271"/>
      <c r="H58" s="1269"/>
      <c r="I58" s="1270"/>
      <c r="J58" s="1270"/>
      <c r="K58" s="1271"/>
      <c r="L58" s="1269">
        <v>0.75</v>
      </c>
      <c r="M58" s="1269">
        <v>0.75</v>
      </c>
      <c r="N58" s="1269">
        <v>0.75</v>
      </c>
      <c r="O58" s="1269">
        <v>0.75</v>
      </c>
      <c r="P58" s="1269"/>
      <c r="Q58" s="1270"/>
      <c r="R58" s="1270"/>
      <c r="S58" s="1272"/>
      <c r="T58" s="299"/>
      <c r="U58" s="300"/>
      <c r="V58" s="300"/>
      <c r="W58" s="301"/>
      <c r="X58" s="1608" t="s">
        <v>145</v>
      </c>
      <c r="Y58" s="302">
        <f>SUM(C58:W58)</f>
        <v>3</v>
      </c>
      <c r="Z58" s="240"/>
      <c r="AA58" s="240"/>
    </row>
    <row r="59" spans="1:27" s="247" customFormat="1" ht="23.25" customHeight="1" hidden="1">
      <c r="A59" s="240"/>
      <c r="B59" s="303" t="s">
        <v>135</v>
      </c>
      <c r="C59" s="304"/>
      <c r="D59" s="1273"/>
      <c r="E59" s="1273"/>
      <c r="F59" s="1273"/>
      <c r="G59" s="1273"/>
      <c r="H59" s="1273"/>
      <c r="I59" s="1274"/>
      <c r="J59" s="1274"/>
      <c r="K59" s="1275"/>
      <c r="L59" s="1273"/>
      <c r="M59" s="1274"/>
      <c r="N59" s="1274"/>
      <c r="O59" s="1275"/>
      <c r="P59" s="1273"/>
      <c r="Q59" s="1274"/>
      <c r="R59" s="1274"/>
      <c r="S59" s="1276"/>
      <c r="T59" s="305"/>
      <c r="U59" s="305"/>
      <c r="V59" s="305"/>
      <c r="W59" s="305"/>
      <c r="X59" s="1608"/>
      <c r="Y59" s="306">
        <f>SUM(C59:W59)</f>
        <v>0</v>
      </c>
      <c r="Z59" s="240"/>
      <c r="AA59" s="240"/>
    </row>
    <row r="60" spans="1:27" s="247" customFormat="1" ht="24" customHeight="1" hidden="1" thickBot="1">
      <c r="A60" s="351"/>
      <c r="B60" s="339" t="s">
        <v>297</v>
      </c>
      <c r="C60" s="340"/>
      <c r="D60" s="1277">
        <v>1</v>
      </c>
      <c r="E60" s="1277"/>
      <c r="F60" s="1277"/>
      <c r="G60" s="1277"/>
      <c r="H60" s="1277"/>
      <c r="I60" s="1278"/>
      <c r="J60" s="1278"/>
      <c r="K60" s="1279"/>
      <c r="L60" s="1277"/>
      <c r="M60" s="1278"/>
      <c r="N60" s="1278"/>
      <c r="O60" s="1279"/>
      <c r="P60" s="1277"/>
      <c r="Q60" s="1278"/>
      <c r="R60" s="1278"/>
      <c r="S60" s="1280"/>
      <c r="T60" s="341"/>
      <c r="U60" s="341"/>
      <c r="V60" s="341"/>
      <c r="W60" s="341"/>
      <c r="X60" s="1608"/>
      <c r="Y60" s="338">
        <f>SUM(C60:W60)</f>
        <v>1</v>
      </c>
      <c r="Z60" s="240"/>
      <c r="AA60" s="240"/>
    </row>
    <row r="61" spans="1:27" s="247" customFormat="1" ht="24" customHeight="1" hidden="1" thickBot="1">
      <c r="A61" s="240"/>
      <c r="B61" s="307"/>
      <c r="C61" s="1609" t="s">
        <v>146</v>
      </c>
      <c r="D61" s="1610"/>
      <c r="E61" s="1610"/>
      <c r="F61" s="1610"/>
      <c r="G61" s="1610"/>
      <c r="H61" s="1610"/>
      <c r="I61" s="1610"/>
      <c r="J61" s="1610"/>
      <c r="K61" s="1610"/>
      <c r="L61" s="1610"/>
      <c r="M61" s="1610"/>
      <c r="N61" s="1610"/>
      <c r="O61" s="1610"/>
      <c r="P61" s="1610"/>
      <c r="Q61" s="1610"/>
      <c r="R61" s="1610"/>
      <c r="S61" s="1610"/>
      <c r="T61" s="1610"/>
      <c r="U61" s="1610"/>
      <c r="V61" s="1610"/>
      <c r="W61" s="1611"/>
      <c r="X61" s="294" t="s">
        <v>143</v>
      </c>
      <c r="Y61" s="295">
        <f>SUM(Y58:Y60)</f>
        <v>4</v>
      </c>
      <c r="Z61" s="296"/>
      <c r="AA61" s="296"/>
    </row>
    <row r="62" spans="1:27" s="315" customFormat="1" ht="24" customHeight="1" hidden="1" thickBot="1">
      <c r="A62" s="308"/>
      <c r="B62" s="309"/>
      <c r="C62" s="1281">
        <f aca="true" t="shared" si="1" ref="C62:W62">SUM(C40:C60)</f>
        <v>5</v>
      </c>
      <c r="D62" s="1282">
        <f t="shared" si="1"/>
        <v>9.5</v>
      </c>
      <c r="E62" s="1282">
        <f t="shared" si="1"/>
        <v>8.5</v>
      </c>
      <c r="F62" s="1282">
        <f t="shared" si="1"/>
        <v>8.5</v>
      </c>
      <c r="G62" s="1282">
        <f t="shared" si="1"/>
        <v>8.5</v>
      </c>
      <c r="H62" s="1283">
        <f t="shared" si="1"/>
        <v>10.25</v>
      </c>
      <c r="I62" s="1283">
        <f t="shared" si="1"/>
        <v>10.25</v>
      </c>
      <c r="J62" s="1283">
        <f t="shared" si="1"/>
        <v>10.25</v>
      </c>
      <c r="K62" s="1284">
        <f t="shared" si="1"/>
        <v>10.25</v>
      </c>
      <c r="L62" s="1285">
        <f t="shared" si="1"/>
        <v>7.125</v>
      </c>
      <c r="M62" s="1282">
        <f t="shared" si="1"/>
        <v>7.125</v>
      </c>
      <c r="N62" s="1282">
        <f t="shared" si="1"/>
        <v>7.125</v>
      </c>
      <c r="O62" s="1286">
        <f t="shared" si="1"/>
        <v>7.125</v>
      </c>
      <c r="P62" s="1281">
        <f t="shared" si="1"/>
        <v>10.25</v>
      </c>
      <c r="Q62" s="1283">
        <f t="shared" si="1"/>
        <v>10.25</v>
      </c>
      <c r="R62" s="1283">
        <f t="shared" si="1"/>
        <v>10.25</v>
      </c>
      <c r="S62" s="1284">
        <f t="shared" si="1"/>
        <v>10.25</v>
      </c>
      <c r="T62" s="311">
        <f t="shared" si="1"/>
        <v>1.1875</v>
      </c>
      <c r="U62" s="310">
        <f t="shared" si="1"/>
        <v>1.1875</v>
      </c>
      <c r="V62" s="310">
        <f t="shared" si="1"/>
        <v>1.1875</v>
      </c>
      <c r="W62" s="312">
        <f t="shared" si="1"/>
        <v>1.1875</v>
      </c>
      <c r="X62" s="313">
        <f>SUM(C62:W62)</f>
        <v>155.25</v>
      </c>
      <c r="Y62" s="314" t="s">
        <v>143</v>
      </c>
      <c r="Z62" s="308"/>
      <c r="AA62" s="308"/>
    </row>
    <row r="63" spans="1:27" s="124" customFormat="1" ht="24" customHeight="1" hidden="1" thickBot="1">
      <c r="A63" s="123"/>
      <c r="B63" s="125"/>
      <c r="C63" s="151"/>
      <c r="D63" s="152"/>
      <c r="E63" s="152"/>
      <c r="F63" s="152"/>
      <c r="G63" s="152"/>
      <c r="H63" s="151"/>
      <c r="I63" s="151"/>
      <c r="J63" s="151"/>
      <c r="K63" s="151"/>
      <c r="L63" s="152"/>
      <c r="M63" s="152"/>
      <c r="N63" s="152"/>
      <c r="O63" s="152"/>
      <c r="P63" s="151"/>
      <c r="Q63" s="151"/>
      <c r="R63" s="151"/>
      <c r="S63" s="151"/>
      <c r="T63" s="152"/>
      <c r="U63" s="152"/>
      <c r="V63" s="152"/>
      <c r="W63" s="153"/>
      <c r="X63" s="150"/>
      <c r="Y63" s="154"/>
      <c r="Z63" s="123"/>
      <c r="AA63" s="123"/>
    </row>
    <row r="64" spans="1:25" s="124" customFormat="1" ht="27.75" customHeight="1" thickBot="1">
      <c r="A64" s="123"/>
      <c r="B64" s="172"/>
      <c r="C64" s="114"/>
      <c r="D64" s="114"/>
      <c r="E64" s="114"/>
      <c r="F64" s="114"/>
      <c r="G64" s="114"/>
      <c r="H64" s="114"/>
      <c r="I64" s="114"/>
      <c r="J64" s="114"/>
      <c r="K64" s="114"/>
      <c r="L64" s="114"/>
      <c r="M64" s="114"/>
      <c r="N64" s="114"/>
      <c r="O64" s="114"/>
      <c r="P64" s="173"/>
      <c r="Q64" s="173"/>
      <c r="R64" s="174"/>
      <c r="S64" s="174"/>
      <c r="T64" s="174"/>
      <c r="U64" s="174"/>
      <c r="V64" s="175"/>
      <c r="W64" s="176"/>
      <c r="X64" s="141"/>
      <c r="Y64" s="146"/>
    </row>
    <row r="65" spans="1:23" s="124" customFormat="1" ht="30.75" thickBot="1">
      <c r="A65" s="123"/>
      <c r="B65" s="177"/>
      <c r="C65" s="1612" t="s">
        <v>335</v>
      </c>
      <c r="D65" s="1614"/>
      <c r="E65" s="1614"/>
      <c r="F65" s="1614"/>
      <c r="G65" s="1614"/>
      <c r="H65" s="1614"/>
      <c r="I65" s="1614"/>
      <c r="J65" s="1614"/>
      <c r="K65" s="1612" t="s">
        <v>148</v>
      </c>
      <c r="L65" s="1613"/>
      <c r="M65" s="1444" t="s">
        <v>134</v>
      </c>
      <c r="N65" s="1445"/>
      <c r="O65" s="1445"/>
      <c r="P65" s="1445"/>
      <c r="Q65" s="1445"/>
      <c r="R65" s="1445"/>
      <c r="S65" s="1445"/>
      <c r="T65" s="1445"/>
      <c r="U65" s="1445"/>
      <c r="V65" s="1446"/>
      <c r="W65" s="181"/>
    </row>
    <row r="66" spans="1:23" s="131" customFormat="1" ht="27" customHeight="1" thickBot="1">
      <c r="A66" s="130"/>
      <c r="B66" s="178"/>
      <c r="C66" s="1615"/>
      <c r="D66" s="1616"/>
      <c r="E66" s="1616"/>
      <c r="F66" s="1616"/>
      <c r="G66" s="1616"/>
      <c r="H66" s="1616"/>
      <c r="I66" s="1616"/>
      <c r="J66" s="1616"/>
      <c r="K66" s="940" t="s">
        <v>336</v>
      </c>
      <c r="L66" s="924" t="s">
        <v>361</v>
      </c>
      <c r="M66" s="882" t="s">
        <v>343</v>
      </c>
      <c r="N66" s="883" t="s">
        <v>358</v>
      </c>
      <c r="O66" s="883" t="s">
        <v>337</v>
      </c>
      <c r="P66" s="883" t="s">
        <v>342</v>
      </c>
      <c r="Q66" s="883" t="s">
        <v>345</v>
      </c>
      <c r="R66" s="883" t="s">
        <v>339</v>
      </c>
      <c r="S66" s="883" t="s">
        <v>340</v>
      </c>
      <c r="T66" s="883" t="s">
        <v>720</v>
      </c>
      <c r="U66" s="883" t="s">
        <v>338</v>
      </c>
      <c r="V66" s="884" t="s">
        <v>344</v>
      </c>
      <c r="W66" s="182"/>
    </row>
    <row r="67" spans="1:23" s="131" customFormat="1" ht="27.75">
      <c r="A67" s="130"/>
      <c r="B67" s="178"/>
      <c r="C67" s="873" t="s">
        <v>349</v>
      </c>
      <c r="D67" s="1584" t="s">
        <v>142</v>
      </c>
      <c r="E67" s="1585"/>
      <c r="F67" s="1585"/>
      <c r="G67" s="1585"/>
      <c r="H67" s="1585"/>
      <c r="I67" s="1585"/>
      <c r="J67" s="1585"/>
      <c r="K67" s="941">
        <f>Y53</f>
        <v>6.25</v>
      </c>
      <c r="L67" s="925">
        <f>(K67)/(G87)/K87</f>
        <v>0.04132231404958678</v>
      </c>
      <c r="M67" s="873">
        <v>250</v>
      </c>
      <c r="N67" s="874" t="s">
        <v>359</v>
      </c>
      <c r="O67" s="874" t="s">
        <v>341</v>
      </c>
      <c r="P67" s="874" t="s">
        <v>341</v>
      </c>
      <c r="Q67" s="874">
        <v>4</v>
      </c>
      <c r="R67" s="874">
        <v>1</v>
      </c>
      <c r="S67" s="874">
        <v>1</v>
      </c>
      <c r="T67" s="874">
        <v>2</v>
      </c>
      <c r="U67" s="874">
        <v>2</v>
      </c>
      <c r="V67" s="875">
        <v>2</v>
      </c>
      <c r="W67" s="182"/>
    </row>
    <row r="68" spans="1:23" s="131" customFormat="1" ht="27.75">
      <c r="A68" s="130"/>
      <c r="B68" s="178"/>
      <c r="C68" s="885" t="s">
        <v>139</v>
      </c>
      <c r="D68" s="1566" t="s">
        <v>245</v>
      </c>
      <c r="E68" s="1567"/>
      <c r="F68" s="1567"/>
      <c r="G68" s="1567"/>
      <c r="H68" s="1567"/>
      <c r="I68" s="1567"/>
      <c r="J68" s="1567"/>
      <c r="K68" s="942">
        <f>Y54</f>
        <v>2</v>
      </c>
      <c r="L68" s="926">
        <f>(K68)/(G87)/K87</f>
        <v>0.01322314049586777</v>
      </c>
      <c r="M68" s="885">
        <v>450</v>
      </c>
      <c r="N68" s="886" t="s">
        <v>359</v>
      </c>
      <c r="O68" s="886" t="s">
        <v>341</v>
      </c>
      <c r="P68" s="886" t="s">
        <v>341</v>
      </c>
      <c r="Q68" s="886">
        <v>6</v>
      </c>
      <c r="R68" s="886">
        <v>1</v>
      </c>
      <c r="S68" s="886">
        <v>1</v>
      </c>
      <c r="T68" s="886">
        <v>2</v>
      </c>
      <c r="U68" s="886">
        <v>2</v>
      </c>
      <c r="V68" s="887">
        <v>2</v>
      </c>
      <c r="W68" s="182"/>
    </row>
    <row r="69" spans="1:23" s="131" customFormat="1" ht="27.75">
      <c r="A69" s="130"/>
      <c r="B69" s="178"/>
      <c r="C69" s="876" t="s">
        <v>138</v>
      </c>
      <c r="D69" s="1588" t="s">
        <v>141</v>
      </c>
      <c r="E69" s="1589"/>
      <c r="F69" s="1589"/>
      <c r="G69" s="1589"/>
      <c r="H69" s="1589"/>
      <c r="I69" s="1589"/>
      <c r="J69" s="1589"/>
      <c r="K69" s="943">
        <f>Y55</f>
        <v>3.5</v>
      </c>
      <c r="L69" s="927">
        <f>(K69)/(G87)/K87</f>
        <v>0.023140495867768594</v>
      </c>
      <c r="M69" s="876">
        <v>19</v>
      </c>
      <c r="N69" s="877" t="s">
        <v>360</v>
      </c>
      <c r="O69" s="877" t="s">
        <v>328</v>
      </c>
      <c r="P69" s="877" t="s">
        <v>328</v>
      </c>
      <c r="Q69" s="877" t="s">
        <v>328</v>
      </c>
      <c r="R69" s="877" t="s">
        <v>328</v>
      </c>
      <c r="S69" s="877" t="s">
        <v>328</v>
      </c>
      <c r="T69" s="877" t="s">
        <v>328</v>
      </c>
      <c r="U69" s="877">
        <v>1</v>
      </c>
      <c r="V69" s="878">
        <v>1</v>
      </c>
      <c r="W69" s="182"/>
    </row>
    <row r="70" spans="1:23" s="131" customFormat="1" ht="27.75">
      <c r="A70" s="130"/>
      <c r="B70" s="178"/>
      <c r="C70" s="807" t="s">
        <v>241</v>
      </c>
      <c r="D70" s="1582" t="s">
        <v>242</v>
      </c>
      <c r="E70" s="1583"/>
      <c r="F70" s="1583"/>
      <c r="G70" s="1583"/>
      <c r="H70" s="1583"/>
      <c r="I70" s="1583"/>
      <c r="J70" s="1583"/>
      <c r="K70" s="944">
        <f>Y51</f>
        <v>1</v>
      </c>
      <c r="L70" s="928">
        <f>(K70)/(G87)/K87</f>
        <v>0.006611570247933885</v>
      </c>
      <c r="M70" s="870">
        <v>10</v>
      </c>
      <c r="N70" s="871" t="s">
        <v>360</v>
      </c>
      <c r="O70" s="871" t="s">
        <v>328</v>
      </c>
      <c r="P70" s="871" t="s">
        <v>328</v>
      </c>
      <c r="Q70" s="871" t="s">
        <v>328</v>
      </c>
      <c r="R70" s="871" t="s">
        <v>328</v>
      </c>
      <c r="S70" s="871" t="s">
        <v>328</v>
      </c>
      <c r="T70" s="871" t="s">
        <v>328</v>
      </c>
      <c r="U70" s="871">
        <v>1</v>
      </c>
      <c r="V70" s="872">
        <v>1</v>
      </c>
      <c r="W70" s="182"/>
    </row>
    <row r="71" spans="1:23" s="131" customFormat="1" ht="27.75">
      <c r="A71" s="130"/>
      <c r="B71" s="178"/>
      <c r="C71" s="900" t="s">
        <v>243</v>
      </c>
      <c r="D71" s="1574" t="s">
        <v>1</v>
      </c>
      <c r="E71" s="1575"/>
      <c r="F71" s="1575"/>
      <c r="G71" s="1575"/>
      <c r="H71" s="1575"/>
      <c r="I71" s="1575"/>
      <c r="J71" s="1575"/>
      <c r="K71" s="945">
        <f>Y56</f>
        <v>1.5</v>
      </c>
      <c r="L71" s="929">
        <f>(K71)/(G87)/K87</f>
        <v>0.009917355371900827</v>
      </c>
      <c r="M71" s="901">
        <v>12</v>
      </c>
      <c r="N71" s="902" t="s">
        <v>360</v>
      </c>
      <c r="O71" s="902" t="s">
        <v>328</v>
      </c>
      <c r="P71" s="902" t="s">
        <v>328</v>
      </c>
      <c r="Q71" s="902" t="s">
        <v>328</v>
      </c>
      <c r="R71" s="902" t="s">
        <v>328</v>
      </c>
      <c r="S71" s="902" t="s">
        <v>328</v>
      </c>
      <c r="T71" s="902" t="s">
        <v>328</v>
      </c>
      <c r="U71" s="902">
        <v>1</v>
      </c>
      <c r="V71" s="903">
        <v>1</v>
      </c>
      <c r="W71" s="182"/>
    </row>
    <row r="72" spans="1:23" s="131" customFormat="1" ht="27.75">
      <c r="A72" s="130"/>
      <c r="B72" s="178"/>
      <c r="C72" s="198" t="s">
        <v>99</v>
      </c>
      <c r="D72" s="1594" t="s">
        <v>669</v>
      </c>
      <c r="E72" s="1595"/>
      <c r="F72" s="1595"/>
      <c r="G72" s="1595"/>
      <c r="H72" s="1595"/>
      <c r="I72" s="1595"/>
      <c r="J72" s="1595"/>
      <c r="K72" s="946">
        <f aca="true" t="shared" si="2" ref="K72:K79">Y40</f>
        <v>27.5</v>
      </c>
      <c r="L72" s="930">
        <f>(K72)/(G87)/K87</f>
        <v>0.18181818181818182</v>
      </c>
      <c r="M72" s="198">
        <v>140</v>
      </c>
      <c r="N72" s="199" t="s">
        <v>359</v>
      </c>
      <c r="O72" s="199" t="s">
        <v>341</v>
      </c>
      <c r="P72" s="199" t="s">
        <v>328</v>
      </c>
      <c r="Q72" s="199">
        <v>3</v>
      </c>
      <c r="R72" s="199">
        <v>1</v>
      </c>
      <c r="S72" s="199">
        <v>1</v>
      </c>
      <c r="T72" s="199">
        <v>1</v>
      </c>
      <c r="U72" s="199">
        <v>1</v>
      </c>
      <c r="V72" s="200">
        <v>1</v>
      </c>
      <c r="W72" s="182"/>
    </row>
    <row r="73" spans="1:23" s="131" customFormat="1" ht="27.75">
      <c r="A73" s="130"/>
      <c r="B73" s="178"/>
      <c r="C73" s="196" t="s">
        <v>331</v>
      </c>
      <c r="D73" s="1592" t="s">
        <v>346</v>
      </c>
      <c r="E73" s="1593"/>
      <c r="F73" s="1593"/>
      <c r="G73" s="1593"/>
      <c r="H73" s="1593"/>
      <c r="I73" s="1593"/>
      <c r="J73" s="1593"/>
      <c r="K73" s="947">
        <f t="shared" si="2"/>
        <v>0</v>
      </c>
      <c r="L73" s="931">
        <f>(K73)/(G87)/K87</f>
        <v>0</v>
      </c>
      <c r="M73" s="197" t="s">
        <v>328</v>
      </c>
      <c r="N73" s="197" t="s">
        <v>328</v>
      </c>
      <c r="O73" s="197" t="s">
        <v>328</v>
      </c>
      <c r="P73" s="197" t="s">
        <v>328</v>
      </c>
      <c r="Q73" s="197" t="s">
        <v>328</v>
      </c>
      <c r="R73" s="197" t="s">
        <v>328</v>
      </c>
      <c r="S73" s="197" t="s">
        <v>328</v>
      </c>
      <c r="T73" s="197" t="s">
        <v>328</v>
      </c>
      <c r="U73" s="197" t="s">
        <v>328</v>
      </c>
      <c r="V73" s="197" t="s">
        <v>328</v>
      </c>
      <c r="W73" s="182"/>
    </row>
    <row r="74" spans="1:23" s="131" customFormat="1" ht="27.75">
      <c r="A74" s="130"/>
      <c r="B74" s="178"/>
      <c r="C74" s="190" t="s">
        <v>329</v>
      </c>
      <c r="D74" s="1590" t="s">
        <v>348</v>
      </c>
      <c r="E74" s="1591"/>
      <c r="F74" s="1591"/>
      <c r="G74" s="1591"/>
      <c r="H74" s="1591"/>
      <c r="I74" s="1591"/>
      <c r="J74" s="1591"/>
      <c r="K74" s="948">
        <f t="shared" si="2"/>
        <v>16</v>
      </c>
      <c r="L74" s="932">
        <f>(K74)/(G87)/K87</f>
        <v>0.10578512396694216</v>
      </c>
      <c r="M74" s="190">
        <v>100</v>
      </c>
      <c r="N74" s="191" t="s">
        <v>359</v>
      </c>
      <c r="O74" s="191" t="s">
        <v>341</v>
      </c>
      <c r="P74" s="191" t="s">
        <v>328</v>
      </c>
      <c r="Q74" s="191">
        <v>3</v>
      </c>
      <c r="R74" s="191">
        <v>1</v>
      </c>
      <c r="S74" s="191">
        <v>1</v>
      </c>
      <c r="T74" s="191">
        <v>1</v>
      </c>
      <c r="U74" s="191">
        <v>1</v>
      </c>
      <c r="V74" s="195">
        <v>1</v>
      </c>
      <c r="W74" s="182"/>
    </row>
    <row r="75" spans="1:23" s="131" customFormat="1" ht="27.75">
      <c r="A75" s="130"/>
      <c r="B75" s="178"/>
      <c r="C75" s="204" t="s">
        <v>333</v>
      </c>
      <c r="D75" s="1572" t="s">
        <v>347</v>
      </c>
      <c r="E75" s="1573"/>
      <c r="F75" s="1573"/>
      <c r="G75" s="1573"/>
      <c r="H75" s="1573"/>
      <c r="I75" s="1573"/>
      <c r="J75" s="1573"/>
      <c r="K75" s="949">
        <f t="shared" si="2"/>
        <v>10</v>
      </c>
      <c r="L75" s="933">
        <f>(K75)/(G87)/K87</f>
        <v>0.06611570247933884</v>
      </c>
      <c r="M75" s="204">
        <v>80</v>
      </c>
      <c r="N75" s="205" t="s">
        <v>359</v>
      </c>
      <c r="O75" s="205" t="s">
        <v>341</v>
      </c>
      <c r="P75" s="205" t="s">
        <v>328</v>
      </c>
      <c r="Q75" s="205">
        <v>2</v>
      </c>
      <c r="R75" s="205">
        <v>1</v>
      </c>
      <c r="S75" s="205">
        <v>1</v>
      </c>
      <c r="T75" s="205" t="s">
        <v>328</v>
      </c>
      <c r="U75" s="205">
        <v>1</v>
      </c>
      <c r="V75" s="206">
        <v>1</v>
      </c>
      <c r="W75" s="182"/>
    </row>
    <row r="76" spans="1:23" s="131" customFormat="1" ht="27.75">
      <c r="A76" s="130"/>
      <c r="B76" s="178"/>
      <c r="C76" s="192" t="s">
        <v>100</v>
      </c>
      <c r="D76" s="1570" t="s">
        <v>670</v>
      </c>
      <c r="E76" s="1571"/>
      <c r="F76" s="1571"/>
      <c r="G76" s="1571"/>
      <c r="H76" s="1571"/>
      <c r="I76" s="1571"/>
      <c r="J76" s="1571"/>
      <c r="K76" s="950">
        <f t="shared" si="2"/>
        <v>25.5</v>
      </c>
      <c r="L76" s="934">
        <f>(K76)/(G87)/K87</f>
        <v>0.16859504132231404</v>
      </c>
      <c r="M76" s="192">
        <v>110</v>
      </c>
      <c r="N76" s="193" t="s">
        <v>359</v>
      </c>
      <c r="O76" s="193" t="s">
        <v>341</v>
      </c>
      <c r="P76" s="193" t="s">
        <v>328</v>
      </c>
      <c r="Q76" s="193">
        <v>2</v>
      </c>
      <c r="R76" s="193">
        <v>1</v>
      </c>
      <c r="S76" s="193">
        <v>1</v>
      </c>
      <c r="T76" s="193">
        <v>1</v>
      </c>
      <c r="U76" s="193">
        <v>1</v>
      </c>
      <c r="V76" s="194">
        <v>1</v>
      </c>
      <c r="W76" s="182"/>
    </row>
    <row r="77" spans="1:23" s="131" customFormat="1" ht="27.75">
      <c r="A77" s="130"/>
      <c r="B77" s="178"/>
      <c r="C77" s="714" t="s">
        <v>814</v>
      </c>
      <c r="D77" s="1580" t="s">
        <v>815</v>
      </c>
      <c r="E77" s="1581"/>
      <c r="F77" s="1581"/>
      <c r="G77" s="1581"/>
      <c r="H77" s="1581"/>
      <c r="I77" s="1581"/>
      <c r="J77" s="1581"/>
      <c r="K77" s="951">
        <f t="shared" si="2"/>
        <v>12</v>
      </c>
      <c r="L77" s="935">
        <f>(K77)/(G87)/K87</f>
        <v>0.07933884297520662</v>
      </c>
      <c r="M77" s="714">
        <v>40</v>
      </c>
      <c r="N77" s="715" t="s">
        <v>359</v>
      </c>
      <c r="O77" s="715" t="s">
        <v>341</v>
      </c>
      <c r="P77" s="715" t="s">
        <v>328</v>
      </c>
      <c r="Q77" s="715">
        <v>2</v>
      </c>
      <c r="R77" s="715">
        <v>1</v>
      </c>
      <c r="S77" s="715" t="s">
        <v>328</v>
      </c>
      <c r="T77" s="715" t="s">
        <v>328</v>
      </c>
      <c r="U77" s="715">
        <v>1</v>
      </c>
      <c r="V77" s="716">
        <v>1</v>
      </c>
      <c r="W77" s="182"/>
    </row>
    <row r="78" spans="1:23" s="131" customFormat="1" ht="27.75">
      <c r="A78" s="130"/>
      <c r="B78" s="178"/>
      <c r="C78" s="342" t="s">
        <v>812</v>
      </c>
      <c r="D78" s="1576" t="s">
        <v>813</v>
      </c>
      <c r="E78" s="1577"/>
      <c r="F78" s="1577"/>
      <c r="G78" s="1577"/>
      <c r="H78" s="1577"/>
      <c r="I78" s="1577"/>
      <c r="J78" s="1577"/>
      <c r="K78" s="952">
        <f t="shared" si="2"/>
        <v>18</v>
      </c>
      <c r="L78" s="936">
        <f>(K78)/(G87)/K87</f>
        <v>0.11900826446280992</v>
      </c>
      <c r="M78" s="342">
        <v>90</v>
      </c>
      <c r="N78" s="343" t="s">
        <v>359</v>
      </c>
      <c r="O78" s="343" t="s">
        <v>341</v>
      </c>
      <c r="P78" s="343" t="s">
        <v>328</v>
      </c>
      <c r="Q78" s="343">
        <v>2</v>
      </c>
      <c r="R78" s="343">
        <v>1</v>
      </c>
      <c r="S78" s="343">
        <v>1</v>
      </c>
      <c r="T78" s="343" t="s">
        <v>328</v>
      </c>
      <c r="U78" s="343">
        <v>1</v>
      </c>
      <c r="V78" s="344">
        <v>1</v>
      </c>
      <c r="W78" s="182"/>
    </row>
    <row r="79" spans="1:23" s="131" customFormat="1" ht="27.75">
      <c r="A79" s="130"/>
      <c r="B79" s="178"/>
      <c r="C79" s="807" t="s">
        <v>838</v>
      </c>
      <c r="D79" s="1582" t="s">
        <v>839</v>
      </c>
      <c r="E79" s="1583"/>
      <c r="F79" s="1583"/>
      <c r="G79" s="1583"/>
      <c r="H79" s="1583"/>
      <c r="I79" s="1583"/>
      <c r="J79" s="1583"/>
      <c r="K79" s="944">
        <f t="shared" si="2"/>
        <v>6</v>
      </c>
      <c r="L79" s="928">
        <f>(K79)/(G87)/K87</f>
        <v>0.03966942148760331</v>
      </c>
      <c r="M79" s="807">
        <v>20</v>
      </c>
      <c r="N79" s="808" t="s">
        <v>359</v>
      </c>
      <c r="O79" s="808" t="s">
        <v>341</v>
      </c>
      <c r="P79" s="808" t="s">
        <v>328</v>
      </c>
      <c r="Q79" s="808">
        <v>2</v>
      </c>
      <c r="R79" s="808">
        <v>1</v>
      </c>
      <c r="S79" s="808">
        <v>1</v>
      </c>
      <c r="T79" s="808" t="s">
        <v>328</v>
      </c>
      <c r="U79" s="808">
        <v>1</v>
      </c>
      <c r="V79" s="809">
        <v>1</v>
      </c>
      <c r="W79" s="182"/>
    </row>
    <row r="80" spans="1:23" s="131" customFormat="1" ht="27.75">
      <c r="A80" s="130"/>
      <c r="B80" s="178"/>
      <c r="C80" s="879" t="s">
        <v>266</v>
      </c>
      <c r="D80" s="1578" t="s">
        <v>267</v>
      </c>
      <c r="E80" s="1579"/>
      <c r="F80" s="1579"/>
      <c r="G80" s="1579"/>
      <c r="H80" s="1579"/>
      <c r="I80" s="1579"/>
      <c r="J80" s="1579"/>
      <c r="K80" s="953">
        <f>Y49</f>
        <v>2</v>
      </c>
      <c r="L80" s="937">
        <f>(K80)/(G87)/K87</f>
        <v>0.01322314049586777</v>
      </c>
      <c r="M80" s="879">
        <v>40</v>
      </c>
      <c r="N80" s="880" t="s">
        <v>359</v>
      </c>
      <c r="O80" s="880" t="s">
        <v>341</v>
      </c>
      <c r="P80" s="880" t="s">
        <v>328</v>
      </c>
      <c r="Q80" s="880">
        <v>3</v>
      </c>
      <c r="R80" s="880">
        <v>1</v>
      </c>
      <c r="S80" s="880" t="s">
        <v>328</v>
      </c>
      <c r="T80" s="880" t="s">
        <v>328</v>
      </c>
      <c r="U80" s="880">
        <v>1</v>
      </c>
      <c r="V80" s="881">
        <v>1</v>
      </c>
      <c r="W80" s="182"/>
    </row>
    <row r="81" spans="1:23" s="131" customFormat="1" ht="27.75">
      <c r="A81" s="130"/>
      <c r="B81" s="178"/>
      <c r="C81" s="187" t="s">
        <v>137</v>
      </c>
      <c r="D81" s="1586" t="s">
        <v>321</v>
      </c>
      <c r="E81" s="1587"/>
      <c r="F81" s="1587"/>
      <c r="G81" s="1587"/>
      <c r="H81" s="1587"/>
      <c r="I81" s="1587"/>
      <c r="J81" s="1587"/>
      <c r="K81" s="954">
        <f>Y48</f>
        <v>6.5</v>
      </c>
      <c r="L81" s="938">
        <f>(K81)/(G87)/K87</f>
        <v>0.04297520661157025</v>
      </c>
      <c r="M81" s="187">
        <v>80</v>
      </c>
      <c r="N81" s="188" t="s">
        <v>359</v>
      </c>
      <c r="O81" s="188" t="s">
        <v>341</v>
      </c>
      <c r="P81" s="188" t="s">
        <v>328</v>
      </c>
      <c r="Q81" s="188">
        <v>3</v>
      </c>
      <c r="R81" s="188">
        <v>1</v>
      </c>
      <c r="S81" s="188">
        <v>1</v>
      </c>
      <c r="T81" s="188" t="s">
        <v>328</v>
      </c>
      <c r="U81" s="188">
        <v>1</v>
      </c>
      <c r="V81" s="189">
        <v>1</v>
      </c>
      <c r="W81" s="182"/>
    </row>
    <row r="82" spans="1:23" s="131" customFormat="1" ht="27.75">
      <c r="A82" s="130"/>
      <c r="B82" s="178"/>
      <c r="C82" s="430" t="s">
        <v>771</v>
      </c>
      <c r="D82" s="1568" t="s">
        <v>772</v>
      </c>
      <c r="E82" s="1569"/>
      <c r="F82" s="1569"/>
      <c r="G82" s="1569"/>
      <c r="H82" s="1569"/>
      <c r="I82" s="1569"/>
      <c r="J82" s="1569"/>
      <c r="K82" s="955">
        <f>Y50</f>
        <v>12.5</v>
      </c>
      <c r="L82" s="939">
        <f>(K82)/(G87)/K87</f>
        <v>0.08264462809917356</v>
      </c>
      <c r="M82" s="430">
        <v>140</v>
      </c>
      <c r="N82" s="431" t="s">
        <v>359</v>
      </c>
      <c r="O82" s="431" t="s">
        <v>341</v>
      </c>
      <c r="P82" s="431" t="s">
        <v>328</v>
      </c>
      <c r="Q82" s="431">
        <v>3</v>
      </c>
      <c r="R82" s="431">
        <v>1</v>
      </c>
      <c r="S82" s="431">
        <v>1</v>
      </c>
      <c r="T82" s="431">
        <v>1</v>
      </c>
      <c r="U82" s="431">
        <v>1</v>
      </c>
      <c r="V82" s="432">
        <v>1</v>
      </c>
      <c r="W82" s="182"/>
    </row>
    <row r="83" spans="1:23" s="131" customFormat="1" ht="28.5" thickBot="1">
      <c r="A83" s="130"/>
      <c r="B83" s="178"/>
      <c r="C83" s="467" t="s">
        <v>773</v>
      </c>
      <c r="D83" s="1564" t="s">
        <v>244</v>
      </c>
      <c r="E83" s="1565"/>
      <c r="F83" s="1565"/>
      <c r="G83" s="1565"/>
      <c r="H83" s="1565"/>
      <c r="I83" s="1565"/>
      <c r="J83" s="1565"/>
      <c r="K83" s="956">
        <f>Y52</f>
        <v>1</v>
      </c>
      <c r="L83" s="957">
        <f>(K83)/(G87)/K87</f>
        <v>0.006611570247933885</v>
      </c>
      <c r="M83" s="915">
        <v>40</v>
      </c>
      <c r="N83" s="916" t="s">
        <v>359</v>
      </c>
      <c r="O83" s="916" t="s">
        <v>341</v>
      </c>
      <c r="P83" s="916" t="s">
        <v>328</v>
      </c>
      <c r="Q83" s="916">
        <v>2</v>
      </c>
      <c r="R83" s="916">
        <v>1</v>
      </c>
      <c r="S83" s="916" t="s">
        <v>328</v>
      </c>
      <c r="T83" s="916" t="s">
        <v>328</v>
      </c>
      <c r="U83" s="916">
        <v>1</v>
      </c>
      <c r="V83" s="917">
        <v>1</v>
      </c>
      <c r="W83" s="182"/>
    </row>
    <row r="84" spans="1:23" s="124" customFormat="1" ht="27.75" customHeight="1">
      <c r="A84" s="123"/>
      <c r="B84" s="179"/>
      <c r="C84" s="469"/>
      <c r="D84" s="470"/>
      <c r="E84" s="470"/>
      <c r="F84" s="470"/>
      <c r="G84" s="470"/>
      <c r="H84" s="470"/>
      <c r="I84" s="470"/>
      <c r="J84" s="470"/>
      <c r="K84" s="912" t="s">
        <v>343</v>
      </c>
      <c r="L84" s="1422" t="s">
        <v>350</v>
      </c>
      <c r="M84" s="1422"/>
      <c r="N84" s="910" t="s">
        <v>358</v>
      </c>
      <c r="O84" s="911" t="s">
        <v>181</v>
      </c>
      <c r="P84" s="911"/>
      <c r="Q84" s="912" t="s">
        <v>345</v>
      </c>
      <c r="R84" s="913" t="s">
        <v>353</v>
      </c>
      <c r="S84" s="913"/>
      <c r="T84" s="912" t="s">
        <v>720</v>
      </c>
      <c r="U84" s="913" t="s">
        <v>721</v>
      </c>
      <c r="V84" s="914"/>
      <c r="W84" s="183"/>
    </row>
    <row r="85" spans="1:23" s="124" customFormat="1" ht="27.75" customHeight="1">
      <c r="A85" s="123"/>
      <c r="B85" s="179"/>
      <c r="C85" s="471"/>
      <c r="D85" s="465"/>
      <c r="E85" s="465"/>
      <c r="F85" s="465"/>
      <c r="G85" s="465"/>
      <c r="H85" s="465"/>
      <c r="I85" s="465"/>
      <c r="J85" s="465"/>
      <c r="K85" s="1423" t="s">
        <v>616</v>
      </c>
      <c r="L85" s="1423"/>
      <c r="M85" s="1423"/>
      <c r="N85" s="898" t="s">
        <v>337</v>
      </c>
      <c r="O85" s="157" t="s">
        <v>351</v>
      </c>
      <c r="P85" s="157"/>
      <c r="Q85" s="899" t="s">
        <v>339</v>
      </c>
      <c r="R85" s="155" t="s">
        <v>357</v>
      </c>
      <c r="S85" s="155"/>
      <c r="T85" s="899" t="s">
        <v>338</v>
      </c>
      <c r="U85" s="155" t="s">
        <v>150</v>
      </c>
      <c r="V85" s="156"/>
      <c r="W85" s="183"/>
    </row>
    <row r="86" spans="1:23" s="124" customFormat="1" ht="24" customHeight="1">
      <c r="A86" s="123"/>
      <c r="B86" s="179"/>
      <c r="C86" s="466"/>
      <c r="D86" s="468"/>
      <c r="E86" s="468"/>
      <c r="F86" s="468"/>
      <c r="G86" s="468"/>
      <c r="H86" s="468"/>
      <c r="I86" s="468"/>
      <c r="J86" s="468"/>
      <c r="K86" s="1423"/>
      <c r="L86" s="1423"/>
      <c r="M86" s="1423"/>
      <c r="N86" s="898" t="s">
        <v>342</v>
      </c>
      <c r="O86" s="155" t="s">
        <v>352</v>
      </c>
      <c r="P86" s="155"/>
      <c r="Q86" s="899" t="s">
        <v>340</v>
      </c>
      <c r="R86" s="155" t="s">
        <v>147</v>
      </c>
      <c r="S86" s="155"/>
      <c r="T86" s="899" t="s">
        <v>344</v>
      </c>
      <c r="U86" s="155" t="s">
        <v>356</v>
      </c>
      <c r="V86" s="156"/>
      <c r="W86" s="183"/>
    </row>
    <row r="87" spans="1:23" s="124" customFormat="1" ht="27.75" customHeight="1">
      <c r="A87" s="123"/>
      <c r="B87" s="179"/>
      <c r="C87" s="214"/>
      <c r="D87" s="1596" t="s">
        <v>153</v>
      </c>
      <c r="E87" s="1597"/>
      <c r="F87" s="1598"/>
      <c r="G87" s="1603">
        <v>52.5</v>
      </c>
      <c r="H87" s="1601" t="s">
        <v>151</v>
      </c>
      <c r="I87" s="1597"/>
      <c r="J87" s="920"/>
      <c r="K87" s="922">
        <f>Q87/G87</f>
        <v>2.880952380952381</v>
      </c>
      <c r="L87" s="203">
        <f>SUM(L67:L86)</f>
        <v>1.0000000000000002</v>
      </c>
      <c r="M87" s="201"/>
      <c r="N87" s="1420" t="s">
        <v>152</v>
      </c>
      <c r="O87" s="1420"/>
      <c r="P87" s="1420"/>
      <c r="Q87" s="1305">
        <f>Y57</f>
        <v>151.25</v>
      </c>
      <c r="R87" s="1303" t="s">
        <v>149</v>
      </c>
      <c r="S87" s="1303"/>
      <c r="T87" s="1303"/>
      <c r="U87" s="202"/>
      <c r="V87" s="918"/>
      <c r="W87" s="183"/>
    </row>
    <row r="88" spans="1:24" s="124" customFormat="1" ht="28.5" customHeight="1" thickBot="1">
      <c r="A88" s="123"/>
      <c r="B88" s="179"/>
      <c r="C88" s="161"/>
      <c r="D88" s="1599"/>
      <c r="E88" s="1599"/>
      <c r="F88" s="1600"/>
      <c r="G88" s="1604"/>
      <c r="H88" s="1602"/>
      <c r="I88" s="1599"/>
      <c r="J88" s="921"/>
      <c r="K88" s="923"/>
      <c r="L88" s="158"/>
      <c r="M88" s="159"/>
      <c r="N88" s="1421"/>
      <c r="O88" s="1421"/>
      <c r="P88" s="1421"/>
      <c r="Q88" s="1306"/>
      <c r="R88" s="1304"/>
      <c r="S88" s="1304"/>
      <c r="T88" s="1304"/>
      <c r="U88" s="160"/>
      <c r="V88" s="919"/>
      <c r="W88" s="183"/>
      <c r="X88" s="146"/>
    </row>
    <row r="89" spans="2:25" s="126" customFormat="1" ht="27.75" customHeight="1" thickBot="1">
      <c r="B89" s="180"/>
      <c r="C89" s="184"/>
      <c r="D89" s="184"/>
      <c r="E89" s="184"/>
      <c r="F89" s="184"/>
      <c r="G89" s="186"/>
      <c r="H89" s="184"/>
      <c r="I89" s="184"/>
      <c r="J89" s="184"/>
      <c r="K89" s="184"/>
      <c r="L89" s="184"/>
      <c r="M89" s="184"/>
      <c r="N89" s="184"/>
      <c r="O89" s="184"/>
      <c r="P89" s="184"/>
      <c r="Q89" s="184"/>
      <c r="R89" s="184"/>
      <c r="S89" s="184"/>
      <c r="T89" s="184"/>
      <c r="U89" s="184"/>
      <c r="V89" s="184"/>
      <c r="W89" s="185"/>
      <c r="X89" s="142"/>
      <c r="Y89" s="147"/>
    </row>
    <row r="90" spans="2:25" s="126" customFormat="1" ht="18">
      <c r="B90" s="163"/>
      <c r="C90" s="164"/>
      <c r="D90" s="164"/>
      <c r="E90" s="164"/>
      <c r="F90" s="164"/>
      <c r="G90" s="165"/>
      <c r="H90" s="164"/>
      <c r="I90" s="164"/>
      <c r="J90" s="164"/>
      <c r="K90" s="164"/>
      <c r="L90" s="164"/>
      <c r="M90" s="164"/>
      <c r="N90" s="164"/>
      <c r="O90" s="164"/>
      <c r="P90" s="164"/>
      <c r="Q90" s="164"/>
      <c r="R90" s="164"/>
      <c r="S90" s="164"/>
      <c r="T90" s="164"/>
      <c r="U90" s="164"/>
      <c r="V90" s="164"/>
      <c r="W90" s="166"/>
      <c r="X90" s="142"/>
      <c r="Y90" s="147"/>
    </row>
    <row r="91" spans="2:23" ht="15.75">
      <c r="B91" s="167"/>
      <c r="C91" s="162"/>
      <c r="D91" s="162"/>
      <c r="E91" s="162"/>
      <c r="F91" s="162"/>
      <c r="G91" s="162"/>
      <c r="H91" s="162"/>
      <c r="I91" s="162"/>
      <c r="J91" s="162"/>
      <c r="K91" s="162"/>
      <c r="L91" s="162"/>
      <c r="M91" s="162"/>
      <c r="N91" s="162"/>
      <c r="O91" s="162"/>
      <c r="P91" s="162"/>
      <c r="Q91" s="162"/>
      <c r="R91" s="162"/>
      <c r="S91" s="162"/>
      <c r="T91" s="162"/>
      <c r="U91" s="162"/>
      <c r="V91" s="162"/>
      <c r="W91" s="168"/>
    </row>
    <row r="92" spans="2:23" ht="15.75">
      <c r="B92" s="167"/>
      <c r="C92" s="162"/>
      <c r="D92" s="162"/>
      <c r="E92" s="162"/>
      <c r="F92" s="162"/>
      <c r="G92" s="162"/>
      <c r="H92" s="162"/>
      <c r="I92" s="162"/>
      <c r="J92" s="162"/>
      <c r="K92" s="162"/>
      <c r="L92" s="162"/>
      <c r="M92" s="162"/>
      <c r="N92" s="162"/>
      <c r="O92" s="162"/>
      <c r="P92" s="162"/>
      <c r="Q92" s="162"/>
      <c r="R92" s="162"/>
      <c r="S92" s="162"/>
      <c r="T92" s="162"/>
      <c r="U92" s="162"/>
      <c r="V92" s="162"/>
      <c r="W92" s="168"/>
    </row>
    <row r="93" spans="2:23" ht="15.75">
      <c r="B93" s="167"/>
      <c r="C93" s="162"/>
      <c r="D93" s="162"/>
      <c r="E93" s="162"/>
      <c r="F93" s="162"/>
      <c r="G93" s="162"/>
      <c r="H93" s="162"/>
      <c r="I93" s="162"/>
      <c r="J93" s="162"/>
      <c r="K93" s="162"/>
      <c r="L93" s="162"/>
      <c r="M93" s="162"/>
      <c r="N93" s="162"/>
      <c r="O93" s="162"/>
      <c r="P93" s="162"/>
      <c r="Q93" s="162"/>
      <c r="R93" s="162"/>
      <c r="S93" s="162"/>
      <c r="T93" s="162"/>
      <c r="U93" s="162"/>
      <c r="V93" s="162"/>
      <c r="W93" s="168"/>
    </row>
    <row r="94" spans="2:23" ht="15.75">
      <c r="B94" s="167"/>
      <c r="C94" s="162"/>
      <c r="D94" s="162"/>
      <c r="E94" s="162"/>
      <c r="F94" s="162"/>
      <c r="G94" s="162"/>
      <c r="H94" s="162"/>
      <c r="I94" s="162"/>
      <c r="J94" s="162"/>
      <c r="K94" s="162"/>
      <c r="L94" s="162"/>
      <c r="M94" s="162"/>
      <c r="N94" s="162"/>
      <c r="O94" s="162"/>
      <c r="P94" s="162"/>
      <c r="Q94" s="162"/>
      <c r="R94" s="162"/>
      <c r="S94" s="162"/>
      <c r="T94" s="162"/>
      <c r="U94" s="162"/>
      <c r="V94" s="162"/>
      <c r="W94" s="168"/>
    </row>
    <row r="95" spans="2:23" ht="15.75">
      <c r="B95" s="167"/>
      <c r="C95" s="162"/>
      <c r="D95" s="162"/>
      <c r="E95" s="162"/>
      <c r="F95" s="162"/>
      <c r="G95" s="162"/>
      <c r="H95" s="162"/>
      <c r="I95" s="162"/>
      <c r="J95" s="162"/>
      <c r="K95" s="162"/>
      <c r="L95" s="162"/>
      <c r="M95" s="162"/>
      <c r="N95" s="162"/>
      <c r="O95" s="162"/>
      <c r="P95" s="162"/>
      <c r="Q95" s="162"/>
      <c r="R95" s="162"/>
      <c r="S95" s="162"/>
      <c r="T95" s="162"/>
      <c r="U95" s="162"/>
      <c r="V95" s="162"/>
      <c r="W95" s="168"/>
    </row>
    <row r="96" spans="2:23" ht="15.75">
      <c r="B96" s="167"/>
      <c r="C96" s="162"/>
      <c r="D96" s="162"/>
      <c r="E96" s="162"/>
      <c r="F96" s="162"/>
      <c r="G96" s="162"/>
      <c r="H96" s="162"/>
      <c r="I96" s="162"/>
      <c r="J96" s="162"/>
      <c r="K96" s="162"/>
      <c r="L96" s="162"/>
      <c r="M96" s="162"/>
      <c r="N96" s="162"/>
      <c r="O96" s="162"/>
      <c r="P96" s="162"/>
      <c r="Q96" s="162"/>
      <c r="R96" s="162"/>
      <c r="S96" s="162"/>
      <c r="T96" s="162"/>
      <c r="U96" s="162"/>
      <c r="V96" s="162"/>
      <c r="W96" s="168"/>
    </row>
    <row r="97" spans="2:23" ht="15.75">
      <c r="B97" s="167"/>
      <c r="C97" s="162"/>
      <c r="D97" s="162"/>
      <c r="E97" s="162"/>
      <c r="F97" s="162"/>
      <c r="G97" s="162"/>
      <c r="H97" s="162"/>
      <c r="I97" s="162"/>
      <c r="J97" s="162"/>
      <c r="K97" s="162"/>
      <c r="L97" s="162"/>
      <c r="M97" s="162"/>
      <c r="N97" s="162"/>
      <c r="O97" s="162"/>
      <c r="P97" s="162"/>
      <c r="Q97" s="162"/>
      <c r="R97" s="162"/>
      <c r="S97" s="162"/>
      <c r="T97" s="162"/>
      <c r="U97" s="162"/>
      <c r="V97" s="162"/>
      <c r="W97" s="168"/>
    </row>
    <row r="98" spans="2:23" ht="15.75">
      <c r="B98" s="167"/>
      <c r="C98" s="162"/>
      <c r="D98" s="162"/>
      <c r="E98" s="162"/>
      <c r="F98" s="162"/>
      <c r="G98" s="162"/>
      <c r="H98" s="162"/>
      <c r="I98" s="162"/>
      <c r="J98" s="162"/>
      <c r="K98" s="162"/>
      <c r="L98" s="162"/>
      <c r="M98" s="162"/>
      <c r="N98" s="162"/>
      <c r="O98" s="162"/>
      <c r="P98" s="162"/>
      <c r="Q98" s="162"/>
      <c r="R98" s="162"/>
      <c r="S98" s="162"/>
      <c r="T98" s="162"/>
      <c r="U98" s="162"/>
      <c r="V98" s="162"/>
      <c r="W98" s="168"/>
    </row>
    <row r="99" spans="2:23" ht="15.75">
      <c r="B99" s="167"/>
      <c r="C99" s="162"/>
      <c r="D99" s="162"/>
      <c r="E99" s="162"/>
      <c r="F99" s="162"/>
      <c r="G99" s="162"/>
      <c r="H99" s="162"/>
      <c r="I99" s="162"/>
      <c r="J99" s="162"/>
      <c r="K99" s="162"/>
      <c r="L99" s="162"/>
      <c r="M99" s="162"/>
      <c r="N99" s="162"/>
      <c r="O99" s="162"/>
      <c r="P99" s="162"/>
      <c r="Q99" s="162"/>
      <c r="R99" s="162"/>
      <c r="S99" s="162"/>
      <c r="T99" s="162"/>
      <c r="U99" s="162"/>
      <c r="V99" s="162"/>
      <c r="W99" s="168"/>
    </row>
    <row r="100" spans="2:23" ht="15.75">
      <c r="B100" s="167"/>
      <c r="C100" s="162"/>
      <c r="D100" s="162"/>
      <c r="E100" s="162"/>
      <c r="F100" s="162"/>
      <c r="G100" s="162"/>
      <c r="H100" s="162"/>
      <c r="I100" s="162"/>
      <c r="J100" s="162"/>
      <c r="K100" s="162"/>
      <c r="L100" s="162"/>
      <c r="M100" s="162"/>
      <c r="N100" s="162"/>
      <c r="O100" s="162"/>
      <c r="P100" s="162"/>
      <c r="Q100" s="162"/>
      <c r="R100" s="162"/>
      <c r="S100" s="162"/>
      <c r="T100" s="162"/>
      <c r="U100" s="162"/>
      <c r="V100" s="162"/>
      <c r="W100" s="168"/>
    </row>
    <row r="101" spans="2:23" ht="15.75">
      <c r="B101" s="167"/>
      <c r="C101" s="162"/>
      <c r="D101" s="162"/>
      <c r="E101" s="162"/>
      <c r="F101" s="162"/>
      <c r="G101" s="162"/>
      <c r="H101" s="162"/>
      <c r="I101" s="162"/>
      <c r="J101" s="162"/>
      <c r="K101" s="162"/>
      <c r="L101" s="162"/>
      <c r="M101" s="162"/>
      <c r="N101" s="162"/>
      <c r="O101" s="162"/>
      <c r="P101" s="162"/>
      <c r="Q101" s="162"/>
      <c r="R101" s="162"/>
      <c r="S101" s="162"/>
      <c r="T101" s="162"/>
      <c r="U101" s="162"/>
      <c r="V101" s="162"/>
      <c r="W101" s="168"/>
    </row>
    <row r="102" spans="2:23" ht="15.75">
      <c r="B102" s="167"/>
      <c r="C102" s="162"/>
      <c r="D102" s="162"/>
      <c r="E102" s="162"/>
      <c r="F102" s="162"/>
      <c r="G102" s="162"/>
      <c r="H102" s="162"/>
      <c r="I102" s="162"/>
      <c r="J102" s="162"/>
      <c r="K102" s="162"/>
      <c r="L102" s="162"/>
      <c r="M102" s="162"/>
      <c r="N102" s="162"/>
      <c r="O102" s="162"/>
      <c r="P102" s="162"/>
      <c r="Q102" s="162"/>
      <c r="R102" s="162"/>
      <c r="S102" s="162"/>
      <c r="T102" s="162"/>
      <c r="U102" s="162"/>
      <c r="V102" s="162"/>
      <c r="W102" s="168"/>
    </row>
    <row r="103" spans="2:23" ht="15.75">
      <c r="B103" s="167"/>
      <c r="C103" s="162"/>
      <c r="D103" s="162"/>
      <c r="E103" s="162"/>
      <c r="F103" s="162"/>
      <c r="G103" s="162"/>
      <c r="H103" s="162"/>
      <c r="I103" s="162"/>
      <c r="J103" s="162"/>
      <c r="K103" s="162"/>
      <c r="L103" s="162"/>
      <c r="M103" s="162"/>
      <c r="N103" s="162"/>
      <c r="O103" s="162"/>
      <c r="P103" s="162"/>
      <c r="Q103" s="162"/>
      <c r="R103" s="162"/>
      <c r="S103" s="162"/>
      <c r="T103" s="162"/>
      <c r="U103" s="162"/>
      <c r="V103" s="162"/>
      <c r="W103" s="168"/>
    </row>
    <row r="104" spans="2:23" ht="15.75">
      <c r="B104" s="167"/>
      <c r="C104" s="162"/>
      <c r="D104" s="162"/>
      <c r="E104" s="162"/>
      <c r="F104" s="162"/>
      <c r="G104" s="162"/>
      <c r="H104" s="162"/>
      <c r="I104" s="162"/>
      <c r="J104" s="162"/>
      <c r="K104" s="162"/>
      <c r="L104" s="162"/>
      <c r="M104" s="162"/>
      <c r="N104" s="162"/>
      <c r="O104" s="162"/>
      <c r="P104" s="162"/>
      <c r="Q104" s="162"/>
      <c r="R104" s="162"/>
      <c r="S104" s="162"/>
      <c r="T104" s="162"/>
      <c r="U104" s="162"/>
      <c r="V104" s="162"/>
      <c r="W104" s="168"/>
    </row>
    <row r="105" spans="2:23" ht="15.75">
      <c r="B105" s="167"/>
      <c r="C105" s="162"/>
      <c r="D105" s="162"/>
      <c r="E105" s="162"/>
      <c r="F105" s="162"/>
      <c r="G105" s="162"/>
      <c r="H105" s="162"/>
      <c r="I105" s="162"/>
      <c r="J105" s="162"/>
      <c r="K105" s="162"/>
      <c r="L105" s="162"/>
      <c r="M105" s="162"/>
      <c r="N105" s="162"/>
      <c r="O105" s="162"/>
      <c r="P105" s="162"/>
      <c r="Q105" s="162"/>
      <c r="R105" s="162"/>
      <c r="S105" s="162"/>
      <c r="T105" s="162"/>
      <c r="U105" s="162"/>
      <c r="V105" s="162"/>
      <c r="W105" s="168"/>
    </row>
    <row r="106" spans="2:23" ht="15.75">
      <c r="B106" s="167"/>
      <c r="C106" s="162"/>
      <c r="D106" s="162"/>
      <c r="E106" s="162"/>
      <c r="F106" s="162"/>
      <c r="G106" s="162"/>
      <c r="H106" s="162"/>
      <c r="I106" s="162"/>
      <c r="J106" s="162"/>
      <c r="K106" s="162"/>
      <c r="L106" s="162"/>
      <c r="M106" s="162"/>
      <c r="N106" s="162"/>
      <c r="O106" s="162"/>
      <c r="P106" s="162"/>
      <c r="Q106" s="162"/>
      <c r="R106" s="162"/>
      <c r="S106" s="162"/>
      <c r="T106" s="162"/>
      <c r="U106" s="162"/>
      <c r="V106" s="162"/>
      <c r="W106" s="168"/>
    </row>
    <row r="107" spans="2:23" ht="15.75">
      <c r="B107" s="167"/>
      <c r="C107" s="162"/>
      <c r="D107" s="162"/>
      <c r="E107" s="162"/>
      <c r="F107" s="162"/>
      <c r="G107" s="162"/>
      <c r="H107" s="162"/>
      <c r="I107" s="162"/>
      <c r="J107" s="162"/>
      <c r="K107" s="162"/>
      <c r="L107" s="162"/>
      <c r="M107" s="162"/>
      <c r="N107" s="162"/>
      <c r="O107" s="162"/>
      <c r="P107" s="162"/>
      <c r="Q107" s="162"/>
      <c r="R107" s="162"/>
      <c r="S107" s="162"/>
      <c r="T107" s="162"/>
      <c r="U107" s="162"/>
      <c r="V107" s="162"/>
      <c r="W107" s="168"/>
    </row>
    <row r="108" spans="2:23" ht="15.75">
      <c r="B108" s="167"/>
      <c r="C108" s="162"/>
      <c r="D108" s="162"/>
      <c r="E108" s="162"/>
      <c r="F108" s="162"/>
      <c r="G108" s="162"/>
      <c r="H108" s="162"/>
      <c r="I108" s="162"/>
      <c r="J108" s="162"/>
      <c r="K108" s="162"/>
      <c r="L108" s="162"/>
      <c r="M108" s="162"/>
      <c r="N108" s="162"/>
      <c r="O108" s="162"/>
      <c r="P108" s="162"/>
      <c r="Q108" s="162"/>
      <c r="R108" s="162"/>
      <c r="S108" s="162"/>
      <c r="T108" s="162"/>
      <c r="U108" s="162"/>
      <c r="V108" s="162"/>
      <c r="W108" s="168"/>
    </row>
    <row r="109" spans="2:23" ht="15.75">
      <c r="B109" s="167"/>
      <c r="C109" s="162"/>
      <c r="D109" s="162"/>
      <c r="E109" s="162"/>
      <c r="F109" s="162"/>
      <c r="G109" s="162"/>
      <c r="H109" s="162"/>
      <c r="I109" s="162"/>
      <c r="J109" s="162"/>
      <c r="K109" s="162"/>
      <c r="L109" s="162"/>
      <c r="M109" s="162"/>
      <c r="N109" s="162"/>
      <c r="O109" s="162"/>
      <c r="P109" s="162"/>
      <c r="Q109" s="162"/>
      <c r="R109" s="162"/>
      <c r="S109" s="162"/>
      <c r="T109" s="162"/>
      <c r="U109" s="162"/>
      <c r="V109" s="162"/>
      <c r="W109" s="168"/>
    </row>
    <row r="110" spans="2:23" ht="15.75">
      <c r="B110" s="167"/>
      <c r="C110" s="162"/>
      <c r="D110" s="162"/>
      <c r="E110" s="162"/>
      <c r="F110" s="162"/>
      <c r="G110" s="162"/>
      <c r="H110" s="162"/>
      <c r="I110" s="162"/>
      <c r="J110" s="162"/>
      <c r="K110" s="162"/>
      <c r="L110" s="162"/>
      <c r="M110" s="162"/>
      <c r="N110" s="162"/>
      <c r="O110" s="162"/>
      <c r="P110" s="162"/>
      <c r="Q110" s="162"/>
      <c r="R110" s="162"/>
      <c r="S110" s="162"/>
      <c r="T110" s="162"/>
      <c r="U110" s="162"/>
      <c r="V110" s="162"/>
      <c r="W110" s="168"/>
    </row>
    <row r="111" spans="2:23" ht="15.75">
      <c r="B111" s="167"/>
      <c r="C111" s="162"/>
      <c r="D111" s="162"/>
      <c r="E111" s="162"/>
      <c r="F111" s="162"/>
      <c r="G111" s="162"/>
      <c r="H111" s="162"/>
      <c r="I111" s="162"/>
      <c r="J111" s="162"/>
      <c r="K111" s="162"/>
      <c r="L111" s="162"/>
      <c r="M111" s="162"/>
      <c r="N111" s="162"/>
      <c r="O111" s="162"/>
      <c r="P111" s="162"/>
      <c r="Q111" s="162"/>
      <c r="R111" s="162"/>
      <c r="S111" s="162"/>
      <c r="T111" s="162"/>
      <c r="U111" s="162"/>
      <c r="V111" s="162"/>
      <c r="W111" s="168"/>
    </row>
    <row r="112" spans="2:23" ht="15.75">
      <c r="B112" s="167"/>
      <c r="C112" s="162"/>
      <c r="D112" s="162"/>
      <c r="E112" s="162"/>
      <c r="F112" s="162"/>
      <c r="G112" s="162"/>
      <c r="H112" s="162"/>
      <c r="I112" s="162"/>
      <c r="J112" s="162"/>
      <c r="K112" s="162"/>
      <c r="L112" s="162"/>
      <c r="M112" s="162"/>
      <c r="N112" s="162"/>
      <c r="O112" s="162"/>
      <c r="P112" s="162"/>
      <c r="Q112" s="162"/>
      <c r="R112" s="162"/>
      <c r="S112" s="162"/>
      <c r="T112" s="162"/>
      <c r="U112" s="162"/>
      <c r="V112" s="162"/>
      <c r="W112" s="168"/>
    </row>
    <row r="113" spans="2:23" ht="15.75">
      <c r="B113" s="167"/>
      <c r="C113" s="162"/>
      <c r="D113" s="162"/>
      <c r="E113" s="162"/>
      <c r="F113" s="162"/>
      <c r="G113" s="162"/>
      <c r="H113" s="162"/>
      <c r="I113" s="162"/>
      <c r="J113" s="162"/>
      <c r="K113" s="162"/>
      <c r="L113" s="162"/>
      <c r="M113" s="162"/>
      <c r="N113" s="162"/>
      <c r="O113" s="162"/>
      <c r="P113" s="162"/>
      <c r="Q113" s="162"/>
      <c r="R113" s="162"/>
      <c r="S113" s="162"/>
      <c r="T113" s="162"/>
      <c r="U113" s="162"/>
      <c r="V113" s="162"/>
      <c r="W113" s="168"/>
    </row>
    <row r="114" spans="2:23" ht="15.75">
      <c r="B114" s="167"/>
      <c r="C114" s="162"/>
      <c r="D114" s="162"/>
      <c r="E114" s="162"/>
      <c r="F114" s="162"/>
      <c r="G114" s="162"/>
      <c r="H114" s="162"/>
      <c r="I114" s="162"/>
      <c r="J114" s="162"/>
      <c r="K114" s="162"/>
      <c r="L114" s="162"/>
      <c r="M114" s="162"/>
      <c r="N114" s="162"/>
      <c r="O114" s="162"/>
      <c r="P114" s="162"/>
      <c r="Q114" s="162"/>
      <c r="R114" s="162"/>
      <c r="S114" s="162"/>
      <c r="T114" s="162"/>
      <c r="U114" s="162"/>
      <c r="V114" s="162"/>
      <c r="W114" s="168"/>
    </row>
    <row r="115" spans="2:23" ht="15.75">
      <c r="B115" s="167"/>
      <c r="C115" s="162"/>
      <c r="D115" s="162"/>
      <c r="E115" s="162"/>
      <c r="F115" s="162"/>
      <c r="G115" s="162"/>
      <c r="H115" s="162"/>
      <c r="I115" s="162"/>
      <c r="J115" s="162"/>
      <c r="K115" s="162"/>
      <c r="L115" s="162"/>
      <c r="M115" s="162"/>
      <c r="N115" s="162"/>
      <c r="O115" s="162"/>
      <c r="P115" s="162"/>
      <c r="Q115" s="162"/>
      <c r="R115" s="162"/>
      <c r="S115" s="162"/>
      <c r="T115" s="162"/>
      <c r="U115" s="162"/>
      <c r="V115" s="162"/>
      <c r="W115" s="168"/>
    </row>
    <row r="116" spans="2:23" ht="15.75">
      <c r="B116" s="167"/>
      <c r="C116" s="162"/>
      <c r="D116" s="162"/>
      <c r="E116" s="162"/>
      <c r="F116" s="162"/>
      <c r="G116" s="162"/>
      <c r="H116" s="162"/>
      <c r="I116" s="162"/>
      <c r="J116" s="162"/>
      <c r="K116" s="162"/>
      <c r="L116" s="162"/>
      <c r="M116" s="162"/>
      <c r="N116" s="162"/>
      <c r="O116" s="162"/>
      <c r="P116" s="162"/>
      <c r="Q116" s="162"/>
      <c r="R116" s="162"/>
      <c r="S116" s="162"/>
      <c r="T116" s="162"/>
      <c r="U116" s="162"/>
      <c r="V116" s="162"/>
      <c r="W116" s="168"/>
    </row>
    <row r="117" spans="2:23" ht="15.75">
      <c r="B117" s="167"/>
      <c r="C117" s="162"/>
      <c r="D117" s="162"/>
      <c r="E117" s="162"/>
      <c r="F117" s="162"/>
      <c r="G117" s="162"/>
      <c r="H117" s="162"/>
      <c r="I117" s="162"/>
      <c r="J117" s="162"/>
      <c r="K117" s="162"/>
      <c r="L117" s="162"/>
      <c r="M117" s="162"/>
      <c r="N117" s="162"/>
      <c r="O117" s="162"/>
      <c r="P117" s="162"/>
      <c r="Q117" s="162"/>
      <c r="R117" s="162"/>
      <c r="S117" s="162"/>
      <c r="T117" s="162"/>
      <c r="U117" s="162"/>
      <c r="V117" s="162"/>
      <c r="W117" s="168"/>
    </row>
    <row r="118" spans="2:23" ht="15.75">
      <c r="B118" s="167"/>
      <c r="C118" s="162"/>
      <c r="D118" s="162"/>
      <c r="E118" s="162"/>
      <c r="F118" s="162"/>
      <c r="G118" s="162"/>
      <c r="H118" s="162"/>
      <c r="I118" s="162"/>
      <c r="J118" s="162"/>
      <c r="K118" s="162"/>
      <c r="L118" s="162"/>
      <c r="M118" s="162"/>
      <c r="N118" s="162"/>
      <c r="O118" s="162"/>
      <c r="P118" s="162"/>
      <c r="Q118" s="162"/>
      <c r="R118" s="162"/>
      <c r="S118" s="162"/>
      <c r="T118" s="162"/>
      <c r="U118" s="162"/>
      <c r="V118" s="162"/>
      <c r="W118" s="168"/>
    </row>
    <row r="119" spans="2:23" ht="15.75">
      <c r="B119" s="167"/>
      <c r="C119" s="162"/>
      <c r="D119" s="162"/>
      <c r="E119" s="162"/>
      <c r="F119" s="162"/>
      <c r="G119" s="162"/>
      <c r="H119" s="162"/>
      <c r="I119" s="162"/>
      <c r="J119" s="162"/>
      <c r="K119" s="162"/>
      <c r="L119" s="162"/>
      <c r="M119" s="162"/>
      <c r="N119" s="162"/>
      <c r="O119" s="162"/>
      <c r="P119" s="162"/>
      <c r="Q119" s="162"/>
      <c r="R119" s="162"/>
      <c r="S119" s="162"/>
      <c r="T119" s="162"/>
      <c r="U119" s="162"/>
      <c r="V119" s="162"/>
      <c r="W119" s="168"/>
    </row>
    <row r="120" spans="2:23" ht="15.75">
      <c r="B120" s="167"/>
      <c r="C120" s="162"/>
      <c r="D120" s="162"/>
      <c r="E120" s="162"/>
      <c r="F120" s="162"/>
      <c r="G120" s="162"/>
      <c r="H120" s="162"/>
      <c r="I120" s="162"/>
      <c r="J120" s="162"/>
      <c r="K120" s="162"/>
      <c r="L120" s="162"/>
      <c r="M120" s="162"/>
      <c r="N120" s="162"/>
      <c r="O120" s="162"/>
      <c r="P120" s="162"/>
      <c r="Q120" s="162"/>
      <c r="R120" s="162"/>
      <c r="S120" s="162"/>
      <c r="T120" s="162"/>
      <c r="U120" s="162"/>
      <c r="V120" s="162"/>
      <c r="W120" s="168"/>
    </row>
    <row r="121" spans="2:23" ht="15.75">
      <c r="B121" s="167"/>
      <c r="C121" s="162"/>
      <c r="D121" s="162"/>
      <c r="E121" s="162"/>
      <c r="F121" s="162"/>
      <c r="G121" s="162"/>
      <c r="H121" s="162"/>
      <c r="I121" s="162"/>
      <c r="J121" s="162"/>
      <c r="K121" s="162"/>
      <c r="L121" s="162"/>
      <c r="M121" s="162"/>
      <c r="N121" s="162"/>
      <c r="O121" s="162"/>
      <c r="P121" s="162"/>
      <c r="Q121" s="162"/>
      <c r="R121" s="162"/>
      <c r="S121" s="162"/>
      <c r="T121" s="162"/>
      <c r="U121" s="162"/>
      <c r="V121" s="162"/>
      <c r="W121" s="168"/>
    </row>
    <row r="122" spans="2:23" ht="15.75">
      <c r="B122" s="167"/>
      <c r="C122" s="162"/>
      <c r="D122" s="162"/>
      <c r="E122" s="162"/>
      <c r="F122" s="162"/>
      <c r="G122" s="162"/>
      <c r="H122" s="162"/>
      <c r="I122" s="162"/>
      <c r="J122" s="162"/>
      <c r="K122" s="162"/>
      <c r="L122" s="162"/>
      <c r="M122" s="162"/>
      <c r="N122" s="162"/>
      <c r="O122" s="162"/>
      <c r="P122" s="162"/>
      <c r="Q122" s="162"/>
      <c r="R122" s="162"/>
      <c r="S122" s="162"/>
      <c r="T122" s="162"/>
      <c r="U122" s="162"/>
      <c r="V122" s="162"/>
      <c r="W122" s="168"/>
    </row>
    <row r="123" spans="2:23" ht="15.75">
      <c r="B123" s="167"/>
      <c r="C123" s="162"/>
      <c r="D123" s="162"/>
      <c r="E123" s="162"/>
      <c r="F123" s="162"/>
      <c r="G123" s="162"/>
      <c r="H123" s="162"/>
      <c r="I123" s="162"/>
      <c r="J123" s="162"/>
      <c r="K123" s="162"/>
      <c r="L123" s="162"/>
      <c r="M123" s="162"/>
      <c r="N123" s="162"/>
      <c r="O123" s="162"/>
      <c r="P123" s="162"/>
      <c r="Q123" s="162"/>
      <c r="R123" s="162"/>
      <c r="S123" s="162"/>
      <c r="T123" s="162"/>
      <c r="U123" s="162"/>
      <c r="V123" s="162"/>
      <c r="W123" s="168"/>
    </row>
    <row r="124" spans="2:23" ht="15.75">
      <c r="B124" s="167"/>
      <c r="C124" s="162"/>
      <c r="D124" s="162"/>
      <c r="E124" s="162"/>
      <c r="F124" s="162"/>
      <c r="G124" s="162"/>
      <c r="H124" s="162"/>
      <c r="I124" s="162"/>
      <c r="J124" s="162"/>
      <c r="K124" s="162"/>
      <c r="L124" s="162"/>
      <c r="M124" s="162"/>
      <c r="N124" s="162"/>
      <c r="O124" s="162"/>
      <c r="P124" s="162"/>
      <c r="Q124" s="162"/>
      <c r="R124" s="162"/>
      <c r="S124" s="162"/>
      <c r="T124" s="162"/>
      <c r="U124" s="162"/>
      <c r="V124" s="162"/>
      <c r="W124" s="168"/>
    </row>
    <row r="125" spans="2:23" ht="15.75">
      <c r="B125" s="167"/>
      <c r="C125" s="162"/>
      <c r="D125" s="162"/>
      <c r="E125" s="162"/>
      <c r="F125" s="162"/>
      <c r="G125" s="162"/>
      <c r="H125" s="162"/>
      <c r="I125" s="162"/>
      <c r="J125" s="162"/>
      <c r="K125" s="162"/>
      <c r="L125" s="162"/>
      <c r="M125" s="162"/>
      <c r="N125" s="162"/>
      <c r="O125" s="162"/>
      <c r="P125" s="162"/>
      <c r="Q125" s="162"/>
      <c r="R125" s="162"/>
      <c r="S125" s="162"/>
      <c r="T125" s="162"/>
      <c r="U125" s="162"/>
      <c r="V125" s="162"/>
      <c r="W125" s="168"/>
    </row>
    <row r="126" spans="2:23" ht="15.75">
      <c r="B126" s="167"/>
      <c r="C126" s="162"/>
      <c r="D126" s="162"/>
      <c r="E126" s="162"/>
      <c r="F126" s="162"/>
      <c r="G126" s="162"/>
      <c r="H126" s="162"/>
      <c r="I126" s="162"/>
      <c r="J126" s="162"/>
      <c r="K126" s="162"/>
      <c r="L126" s="162"/>
      <c r="M126" s="162"/>
      <c r="N126" s="162"/>
      <c r="O126" s="162"/>
      <c r="P126" s="162"/>
      <c r="Q126" s="162"/>
      <c r="R126" s="162"/>
      <c r="S126" s="162"/>
      <c r="T126" s="162"/>
      <c r="U126" s="162"/>
      <c r="V126" s="162"/>
      <c r="W126" s="168"/>
    </row>
    <row r="127" spans="2:23" ht="15.75">
      <c r="B127" s="167"/>
      <c r="C127" s="162"/>
      <c r="D127" s="162"/>
      <c r="E127" s="162"/>
      <c r="F127" s="162"/>
      <c r="G127" s="162"/>
      <c r="H127" s="162"/>
      <c r="I127" s="162"/>
      <c r="J127" s="162"/>
      <c r="K127" s="162"/>
      <c r="L127" s="162"/>
      <c r="M127" s="162"/>
      <c r="N127" s="162"/>
      <c r="O127" s="162"/>
      <c r="P127" s="162"/>
      <c r="Q127" s="162"/>
      <c r="R127" s="162"/>
      <c r="S127" s="162"/>
      <c r="T127" s="162"/>
      <c r="U127" s="162"/>
      <c r="V127" s="162"/>
      <c r="W127" s="168"/>
    </row>
    <row r="128" spans="2:23" ht="15.75">
      <c r="B128" s="167"/>
      <c r="C128" s="162"/>
      <c r="D128" s="162"/>
      <c r="E128" s="162"/>
      <c r="F128" s="162"/>
      <c r="G128" s="162"/>
      <c r="H128" s="162"/>
      <c r="I128" s="162"/>
      <c r="J128" s="162"/>
      <c r="K128" s="162"/>
      <c r="L128" s="162"/>
      <c r="M128" s="162"/>
      <c r="N128" s="162"/>
      <c r="O128" s="162"/>
      <c r="P128" s="162"/>
      <c r="Q128" s="162"/>
      <c r="R128" s="162"/>
      <c r="S128" s="162"/>
      <c r="T128" s="162"/>
      <c r="U128" s="162"/>
      <c r="V128" s="162"/>
      <c r="W128" s="168"/>
    </row>
    <row r="129" spans="2:23" ht="15.75">
      <c r="B129" s="167"/>
      <c r="C129" s="162"/>
      <c r="D129" s="162"/>
      <c r="E129" s="162"/>
      <c r="F129" s="162"/>
      <c r="G129" s="162"/>
      <c r="H129" s="162"/>
      <c r="I129" s="162"/>
      <c r="J129" s="162"/>
      <c r="K129" s="162"/>
      <c r="L129" s="162"/>
      <c r="M129" s="162"/>
      <c r="N129" s="162"/>
      <c r="O129" s="162"/>
      <c r="P129" s="162"/>
      <c r="Q129" s="162"/>
      <c r="R129" s="162"/>
      <c r="S129" s="162"/>
      <c r="T129" s="162"/>
      <c r="U129" s="162"/>
      <c r="V129" s="162"/>
      <c r="W129" s="168"/>
    </row>
    <row r="130" spans="2:23" ht="15.75">
      <c r="B130" s="167"/>
      <c r="C130" s="162"/>
      <c r="D130" s="162"/>
      <c r="E130" s="162"/>
      <c r="F130" s="162"/>
      <c r="G130" s="162"/>
      <c r="H130" s="162"/>
      <c r="I130" s="162"/>
      <c r="J130" s="162"/>
      <c r="K130" s="162"/>
      <c r="L130" s="162"/>
      <c r="M130" s="162"/>
      <c r="N130" s="162"/>
      <c r="O130" s="162"/>
      <c r="P130" s="162"/>
      <c r="Q130" s="162"/>
      <c r="R130" s="162"/>
      <c r="S130" s="162"/>
      <c r="T130" s="162"/>
      <c r="U130" s="162"/>
      <c r="V130" s="162"/>
      <c r="W130" s="168"/>
    </row>
    <row r="131" spans="2:23" ht="15.75">
      <c r="B131" s="167"/>
      <c r="C131" s="162"/>
      <c r="D131" s="162"/>
      <c r="E131" s="162"/>
      <c r="F131" s="162"/>
      <c r="G131" s="162"/>
      <c r="H131" s="162"/>
      <c r="I131" s="162"/>
      <c r="J131" s="162"/>
      <c r="K131" s="162"/>
      <c r="L131" s="162"/>
      <c r="M131" s="162"/>
      <c r="N131" s="162"/>
      <c r="O131" s="162"/>
      <c r="P131" s="162"/>
      <c r="Q131" s="162"/>
      <c r="R131" s="162"/>
      <c r="S131" s="162"/>
      <c r="T131" s="162"/>
      <c r="U131" s="162"/>
      <c r="V131" s="162"/>
      <c r="W131" s="168"/>
    </row>
    <row r="132" spans="2:23" ht="15.75">
      <c r="B132" s="167"/>
      <c r="C132" s="162"/>
      <c r="D132" s="162"/>
      <c r="E132" s="162"/>
      <c r="F132" s="162"/>
      <c r="G132" s="162"/>
      <c r="H132" s="162"/>
      <c r="I132" s="162"/>
      <c r="J132" s="162"/>
      <c r="K132" s="162"/>
      <c r="L132" s="162"/>
      <c r="M132" s="162"/>
      <c r="N132" s="162"/>
      <c r="O132" s="162"/>
      <c r="P132" s="162"/>
      <c r="Q132" s="162"/>
      <c r="R132" s="162"/>
      <c r="S132" s="162"/>
      <c r="T132" s="162"/>
      <c r="U132" s="162"/>
      <c r="V132" s="162"/>
      <c r="W132" s="168"/>
    </row>
    <row r="133" spans="2:23" ht="15.75">
      <c r="B133" s="167"/>
      <c r="C133" s="162"/>
      <c r="D133" s="162"/>
      <c r="E133" s="162"/>
      <c r="F133" s="162"/>
      <c r="G133" s="162"/>
      <c r="H133" s="162"/>
      <c r="I133" s="162"/>
      <c r="J133" s="162"/>
      <c r="K133" s="162"/>
      <c r="L133" s="162"/>
      <c r="M133" s="162"/>
      <c r="N133" s="162"/>
      <c r="O133" s="162"/>
      <c r="P133" s="162"/>
      <c r="Q133" s="162"/>
      <c r="R133" s="162"/>
      <c r="S133" s="162"/>
      <c r="T133" s="162"/>
      <c r="U133" s="162"/>
      <c r="V133" s="162"/>
      <c r="W133" s="168"/>
    </row>
    <row r="134" spans="2:23" ht="15.75">
      <c r="B134" s="167"/>
      <c r="C134" s="162"/>
      <c r="D134" s="162"/>
      <c r="E134" s="162"/>
      <c r="F134" s="162"/>
      <c r="G134" s="162"/>
      <c r="H134" s="162"/>
      <c r="I134" s="162"/>
      <c r="J134" s="162"/>
      <c r="K134" s="162"/>
      <c r="L134" s="162"/>
      <c r="M134" s="162"/>
      <c r="N134" s="162"/>
      <c r="O134" s="162"/>
      <c r="P134" s="162"/>
      <c r="Q134" s="162"/>
      <c r="R134" s="162"/>
      <c r="S134" s="162"/>
      <c r="T134" s="162"/>
      <c r="U134" s="162"/>
      <c r="V134" s="162"/>
      <c r="W134" s="168"/>
    </row>
    <row r="135" spans="2:23" ht="15.75">
      <c r="B135" s="167"/>
      <c r="C135" s="162"/>
      <c r="D135" s="162"/>
      <c r="E135" s="162"/>
      <c r="F135" s="162"/>
      <c r="G135" s="162"/>
      <c r="H135" s="162"/>
      <c r="I135" s="162"/>
      <c r="J135" s="162"/>
      <c r="K135" s="162"/>
      <c r="L135" s="162"/>
      <c r="M135" s="162"/>
      <c r="N135" s="162"/>
      <c r="O135" s="162"/>
      <c r="P135" s="162"/>
      <c r="Q135" s="162"/>
      <c r="R135" s="162"/>
      <c r="S135" s="162"/>
      <c r="T135" s="162"/>
      <c r="U135" s="162"/>
      <c r="V135" s="162"/>
      <c r="W135" s="168"/>
    </row>
    <row r="136" spans="2:23" ht="15.75">
      <c r="B136" s="167"/>
      <c r="C136" s="162"/>
      <c r="D136" s="162"/>
      <c r="E136" s="162"/>
      <c r="F136" s="162"/>
      <c r="G136" s="162"/>
      <c r="H136" s="162"/>
      <c r="I136" s="162"/>
      <c r="J136" s="162"/>
      <c r="K136" s="162"/>
      <c r="L136" s="162"/>
      <c r="M136" s="162"/>
      <c r="N136" s="162"/>
      <c r="O136" s="162"/>
      <c r="P136" s="162"/>
      <c r="Q136" s="162"/>
      <c r="R136" s="162"/>
      <c r="S136" s="162"/>
      <c r="T136" s="162"/>
      <c r="U136" s="162"/>
      <c r="V136" s="162"/>
      <c r="W136" s="168"/>
    </row>
    <row r="137" spans="2:23" ht="15.75">
      <c r="B137" s="167"/>
      <c r="C137" s="162"/>
      <c r="D137" s="162"/>
      <c r="E137" s="162"/>
      <c r="F137" s="162"/>
      <c r="G137" s="162"/>
      <c r="H137" s="162"/>
      <c r="I137" s="162"/>
      <c r="J137" s="162"/>
      <c r="K137" s="162"/>
      <c r="L137" s="162"/>
      <c r="M137" s="162"/>
      <c r="N137" s="162"/>
      <c r="O137" s="162"/>
      <c r="P137" s="162"/>
      <c r="Q137" s="162"/>
      <c r="R137" s="162"/>
      <c r="S137" s="162"/>
      <c r="T137" s="162"/>
      <c r="U137" s="162"/>
      <c r="V137" s="162"/>
      <c r="W137" s="168"/>
    </row>
    <row r="138" spans="2:23" ht="15.75">
      <c r="B138" s="167"/>
      <c r="C138" s="162"/>
      <c r="D138" s="162"/>
      <c r="E138" s="162"/>
      <c r="F138" s="162"/>
      <c r="G138" s="162"/>
      <c r="H138" s="162"/>
      <c r="I138" s="162"/>
      <c r="J138" s="162"/>
      <c r="K138" s="162"/>
      <c r="L138" s="162"/>
      <c r="M138" s="162"/>
      <c r="N138" s="162"/>
      <c r="O138" s="162"/>
      <c r="P138" s="162"/>
      <c r="Q138" s="162"/>
      <c r="R138" s="162"/>
      <c r="S138" s="162"/>
      <c r="T138" s="162"/>
      <c r="U138" s="162"/>
      <c r="V138" s="162"/>
      <c r="W138" s="168"/>
    </row>
    <row r="139" spans="2:23" ht="15.75">
      <c r="B139" s="167"/>
      <c r="C139" s="162"/>
      <c r="D139" s="162"/>
      <c r="E139" s="162"/>
      <c r="F139" s="162"/>
      <c r="G139" s="162"/>
      <c r="H139" s="162"/>
      <c r="I139" s="162"/>
      <c r="J139" s="162"/>
      <c r="K139" s="162"/>
      <c r="L139" s="162"/>
      <c r="M139" s="162"/>
      <c r="N139" s="162"/>
      <c r="O139" s="162"/>
      <c r="P139" s="162"/>
      <c r="Q139" s="162"/>
      <c r="R139" s="162"/>
      <c r="S139" s="162"/>
      <c r="T139" s="162"/>
      <c r="U139" s="162"/>
      <c r="V139" s="162"/>
      <c r="W139" s="168"/>
    </row>
    <row r="140" spans="2:23" ht="15.75">
      <c r="B140" s="167"/>
      <c r="C140" s="162"/>
      <c r="D140" s="162"/>
      <c r="E140" s="162"/>
      <c r="F140" s="162"/>
      <c r="G140" s="162"/>
      <c r="H140" s="162"/>
      <c r="I140" s="162"/>
      <c r="J140" s="162"/>
      <c r="K140" s="162"/>
      <c r="L140" s="162"/>
      <c r="M140" s="162"/>
      <c r="N140" s="162"/>
      <c r="O140" s="162"/>
      <c r="P140" s="162"/>
      <c r="Q140" s="162"/>
      <c r="R140" s="162"/>
      <c r="S140" s="162"/>
      <c r="T140" s="162"/>
      <c r="U140" s="162"/>
      <c r="V140" s="162"/>
      <c r="W140" s="168"/>
    </row>
    <row r="141" spans="2:23" ht="15.75">
      <c r="B141" s="167"/>
      <c r="C141" s="162"/>
      <c r="D141" s="162"/>
      <c r="E141" s="162"/>
      <c r="F141" s="162"/>
      <c r="G141" s="162"/>
      <c r="H141" s="162"/>
      <c r="I141" s="162"/>
      <c r="J141" s="162"/>
      <c r="K141" s="162"/>
      <c r="L141" s="162"/>
      <c r="M141" s="162"/>
      <c r="N141" s="162"/>
      <c r="O141" s="162"/>
      <c r="P141" s="162"/>
      <c r="Q141" s="162"/>
      <c r="R141" s="162"/>
      <c r="S141" s="162"/>
      <c r="T141" s="162"/>
      <c r="U141" s="162"/>
      <c r="V141" s="162"/>
      <c r="W141" s="168"/>
    </row>
    <row r="142" spans="2:23" ht="15.75">
      <c r="B142" s="167"/>
      <c r="C142" s="162"/>
      <c r="D142" s="162"/>
      <c r="E142" s="162"/>
      <c r="F142" s="162"/>
      <c r="G142" s="162"/>
      <c r="H142" s="162"/>
      <c r="I142" s="162"/>
      <c r="J142" s="162"/>
      <c r="K142" s="162"/>
      <c r="L142" s="162"/>
      <c r="M142" s="162"/>
      <c r="N142" s="162"/>
      <c r="O142" s="162"/>
      <c r="P142" s="162"/>
      <c r="Q142" s="162"/>
      <c r="R142" s="162"/>
      <c r="S142" s="162"/>
      <c r="T142" s="162"/>
      <c r="U142" s="162"/>
      <c r="V142" s="162"/>
      <c r="W142" s="168"/>
    </row>
    <row r="143" spans="2:23" ht="15.75">
      <c r="B143" s="167"/>
      <c r="C143" s="162"/>
      <c r="D143" s="162"/>
      <c r="E143" s="162"/>
      <c r="F143" s="162"/>
      <c r="G143" s="162"/>
      <c r="H143" s="162"/>
      <c r="I143" s="162"/>
      <c r="J143" s="162"/>
      <c r="K143" s="162"/>
      <c r="L143" s="162"/>
      <c r="M143" s="162"/>
      <c r="N143" s="162"/>
      <c r="O143" s="162"/>
      <c r="P143" s="162"/>
      <c r="Q143" s="162"/>
      <c r="R143" s="162"/>
      <c r="S143" s="162"/>
      <c r="T143" s="162"/>
      <c r="U143" s="162"/>
      <c r="V143" s="162"/>
      <c r="W143" s="168"/>
    </row>
    <row r="144" spans="2:23" ht="15.75">
      <c r="B144" s="167"/>
      <c r="C144" s="162"/>
      <c r="D144" s="162"/>
      <c r="E144" s="162"/>
      <c r="F144" s="162"/>
      <c r="G144" s="162"/>
      <c r="H144" s="162"/>
      <c r="I144" s="162"/>
      <c r="J144" s="162"/>
      <c r="K144" s="162"/>
      <c r="L144" s="162"/>
      <c r="M144" s="162"/>
      <c r="N144" s="162"/>
      <c r="O144" s="162"/>
      <c r="P144" s="162"/>
      <c r="Q144" s="162"/>
      <c r="R144" s="162"/>
      <c r="S144" s="162"/>
      <c r="T144" s="162"/>
      <c r="U144" s="162"/>
      <c r="V144" s="162"/>
      <c r="W144" s="168"/>
    </row>
    <row r="145" spans="2:23" ht="15.75">
      <c r="B145" s="167"/>
      <c r="C145" s="162"/>
      <c r="D145" s="162"/>
      <c r="E145" s="162"/>
      <c r="F145" s="162"/>
      <c r="G145" s="162"/>
      <c r="H145" s="162"/>
      <c r="I145" s="162"/>
      <c r="J145" s="162"/>
      <c r="K145" s="162"/>
      <c r="L145" s="162"/>
      <c r="M145" s="162"/>
      <c r="N145" s="162"/>
      <c r="O145" s="162"/>
      <c r="P145" s="162"/>
      <c r="Q145" s="162"/>
      <c r="R145" s="162"/>
      <c r="S145" s="162"/>
      <c r="T145" s="162"/>
      <c r="U145" s="162"/>
      <c r="V145" s="162"/>
      <c r="W145" s="168"/>
    </row>
    <row r="146" spans="2:23" ht="15.75">
      <c r="B146" s="167"/>
      <c r="C146" s="162"/>
      <c r="D146" s="162"/>
      <c r="E146" s="162"/>
      <c r="F146" s="162"/>
      <c r="G146" s="162"/>
      <c r="H146" s="162"/>
      <c r="I146" s="162"/>
      <c r="J146" s="162"/>
      <c r="K146" s="162"/>
      <c r="L146" s="162"/>
      <c r="M146" s="162"/>
      <c r="N146" s="162"/>
      <c r="O146" s="162"/>
      <c r="P146" s="162"/>
      <c r="Q146" s="162"/>
      <c r="R146" s="162"/>
      <c r="S146" s="162"/>
      <c r="T146" s="162"/>
      <c r="U146" s="162"/>
      <c r="V146" s="162"/>
      <c r="W146" s="168"/>
    </row>
    <row r="147" spans="2:23" ht="15.75">
      <c r="B147" s="167"/>
      <c r="C147" s="162"/>
      <c r="D147" s="162"/>
      <c r="E147" s="162"/>
      <c r="F147" s="162"/>
      <c r="G147" s="162"/>
      <c r="H147" s="162"/>
      <c r="I147" s="162"/>
      <c r="J147" s="162"/>
      <c r="K147" s="162"/>
      <c r="L147" s="162"/>
      <c r="M147" s="162"/>
      <c r="N147" s="162"/>
      <c r="O147" s="162"/>
      <c r="P147" s="162"/>
      <c r="Q147" s="162"/>
      <c r="R147" s="162"/>
      <c r="S147" s="162"/>
      <c r="T147" s="162"/>
      <c r="U147" s="162"/>
      <c r="V147" s="162"/>
      <c r="W147" s="168"/>
    </row>
    <row r="148" spans="2:23" ht="15.75">
      <c r="B148" s="167"/>
      <c r="C148" s="162"/>
      <c r="D148" s="162"/>
      <c r="E148" s="162"/>
      <c r="F148" s="162"/>
      <c r="G148" s="162"/>
      <c r="H148" s="162"/>
      <c r="I148" s="162"/>
      <c r="J148" s="162"/>
      <c r="K148" s="162"/>
      <c r="L148" s="162"/>
      <c r="M148" s="162"/>
      <c r="N148" s="162"/>
      <c r="O148" s="162"/>
      <c r="P148" s="162"/>
      <c r="Q148" s="162"/>
      <c r="R148" s="162"/>
      <c r="S148" s="162"/>
      <c r="T148" s="162"/>
      <c r="U148" s="162"/>
      <c r="V148" s="162"/>
      <c r="W148" s="168"/>
    </row>
    <row r="149" spans="2:23" ht="15.75">
      <c r="B149" s="167"/>
      <c r="C149" s="162"/>
      <c r="D149" s="162"/>
      <c r="E149" s="162"/>
      <c r="F149" s="162"/>
      <c r="G149" s="162"/>
      <c r="H149" s="162"/>
      <c r="I149" s="162"/>
      <c r="J149" s="162"/>
      <c r="K149" s="162"/>
      <c r="L149" s="162"/>
      <c r="M149" s="162"/>
      <c r="N149" s="162"/>
      <c r="O149" s="162"/>
      <c r="P149" s="162"/>
      <c r="Q149" s="162"/>
      <c r="R149" s="162"/>
      <c r="S149" s="162"/>
      <c r="T149" s="162"/>
      <c r="U149" s="162"/>
      <c r="V149" s="162"/>
      <c r="W149" s="168"/>
    </row>
    <row r="150" spans="2:23" ht="15.75">
      <c r="B150" s="167"/>
      <c r="C150" s="162"/>
      <c r="D150" s="162"/>
      <c r="E150" s="162"/>
      <c r="F150" s="162"/>
      <c r="G150" s="162"/>
      <c r="H150" s="162"/>
      <c r="I150" s="162"/>
      <c r="J150" s="162"/>
      <c r="K150" s="162"/>
      <c r="L150" s="162"/>
      <c r="M150" s="162"/>
      <c r="N150" s="162"/>
      <c r="O150" s="162"/>
      <c r="P150" s="162"/>
      <c r="Q150" s="162"/>
      <c r="R150" s="162"/>
      <c r="S150" s="162"/>
      <c r="T150" s="162"/>
      <c r="U150" s="162"/>
      <c r="V150" s="162"/>
      <c r="W150" s="168"/>
    </row>
    <row r="151" spans="2:23" ht="15.75">
      <c r="B151" s="167"/>
      <c r="C151" s="162"/>
      <c r="D151" s="162"/>
      <c r="E151" s="162"/>
      <c r="F151" s="162"/>
      <c r="G151" s="162"/>
      <c r="H151" s="162"/>
      <c r="I151" s="162"/>
      <c r="J151" s="162"/>
      <c r="K151" s="162"/>
      <c r="L151" s="162"/>
      <c r="M151" s="162"/>
      <c r="N151" s="162"/>
      <c r="O151" s="162"/>
      <c r="P151" s="162"/>
      <c r="Q151" s="162"/>
      <c r="R151" s="162"/>
      <c r="S151" s="162"/>
      <c r="T151" s="162"/>
      <c r="U151" s="162"/>
      <c r="V151" s="162"/>
      <c r="W151" s="168"/>
    </row>
    <row r="152" spans="2:23" ht="15.75">
      <c r="B152" s="167"/>
      <c r="C152" s="162"/>
      <c r="D152" s="162"/>
      <c r="E152" s="162"/>
      <c r="F152" s="162"/>
      <c r="G152" s="162"/>
      <c r="H152" s="162"/>
      <c r="I152" s="162"/>
      <c r="J152" s="162"/>
      <c r="K152" s="162"/>
      <c r="L152" s="162"/>
      <c r="M152" s="162"/>
      <c r="N152" s="162"/>
      <c r="O152" s="162"/>
      <c r="P152" s="162"/>
      <c r="Q152" s="162"/>
      <c r="R152" s="162"/>
      <c r="S152" s="162"/>
      <c r="T152" s="162"/>
      <c r="U152" s="162"/>
      <c r="V152" s="162"/>
      <c r="W152" s="168"/>
    </row>
    <row r="153" spans="2:23" ht="15.75">
      <c r="B153" s="167"/>
      <c r="C153" s="162"/>
      <c r="D153" s="162"/>
      <c r="E153" s="162"/>
      <c r="F153" s="162"/>
      <c r="G153" s="162"/>
      <c r="H153" s="162"/>
      <c r="I153" s="162"/>
      <c r="J153" s="162"/>
      <c r="K153" s="162"/>
      <c r="L153" s="162"/>
      <c r="M153" s="162"/>
      <c r="N153" s="162"/>
      <c r="O153" s="162"/>
      <c r="P153" s="162"/>
      <c r="Q153" s="162"/>
      <c r="R153" s="162"/>
      <c r="S153" s="162"/>
      <c r="T153" s="162"/>
      <c r="U153" s="162"/>
      <c r="V153" s="162"/>
      <c r="W153" s="168"/>
    </row>
    <row r="154" spans="2:23" ht="15.75">
      <c r="B154" s="167"/>
      <c r="C154" s="162"/>
      <c r="D154" s="162"/>
      <c r="E154" s="162"/>
      <c r="F154" s="162"/>
      <c r="G154" s="162"/>
      <c r="H154" s="162"/>
      <c r="I154" s="162"/>
      <c r="J154" s="162"/>
      <c r="K154" s="162"/>
      <c r="L154" s="162"/>
      <c r="M154" s="162"/>
      <c r="N154" s="162"/>
      <c r="O154" s="162"/>
      <c r="P154" s="162"/>
      <c r="Q154" s="162"/>
      <c r="R154" s="162"/>
      <c r="S154" s="162"/>
      <c r="T154" s="162"/>
      <c r="U154" s="162"/>
      <c r="V154" s="162"/>
      <c r="W154" s="168"/>
    </row>
    <row r="155" spans="2:23" ht="15.75">
      <c r="B155" s="167"/>
      <c r="C155" s="162"/>
      <c r="D155" s="162"/>
      <c r="E155" s="162"/>
      <c r="F155" s="162"/>
      <c r="G155" s="162"/>
      <c r="H155" s="162"/>
      <c r="I155" s="162"/>
      <c r="J155" s="162"/>
      <c r="K155" s="162"/>
      <c r="L155" s="162"/>
      <c r="M155" s="162"/>
      <c r="N155" s="162"/>
      <c r="O155" s="162"/>
      <c r="P155" s="162"/>
      <c r="Q155" s="162"/>
      <c r="R155" s="162"/>
      <c r="S155" s="162"/>
      <c r="T155" s="162"/>
      <c r="U155" s="162"/>
      <c r="V155" s="162"/>
      <c r="W155" s="168"/>
    </row>
    <row r="156" spans="2:23" ht="15.75">
      <c r="B156" s="167"/>
      <c r="C156" s="162"/>
      <c r="D156" s="162"/>
      <c r="E156" s="162"/>
      <c r="F156" s="162"/>
      <c r="G156" s="162"/>
      <c r="H156" s="162"/>
      <c r="I156" s="162"/>
      <c r="J156" s="162"/>
      <c r="K156" s="162"/>
      <c r="L156" s="162"/>
      <c r="M156" s="162"/>
      <c r="N156" s="162"/>
      <c r="O156" s="162"/>
      <c r="P156" s="162"/>
      <c r="Q156" s="162"/>
      <c r="R156" s="162"/>
      <c r="S156" s="162"/>
      <c r="T156" s="162"/>
      <c r="U156" s="162"/>
      <c r="V156" s="162"/>
      <c r="W156" s="168"/>
    </row>
    <row r="157" spans="2:23" ht="15.75">
      <c r="B157" s="167"/>
      <c r="C157" s="162"/>
      <c r="D157" s="162"/>
      <c r="E157" s="162"/>
      <c r="F157" s="162"/>
      <c r="G157" s="162"/>
      <c r="H157" s="162"/>
      <c r="I157" s="162"/>
      <c r="J157" s="162"/>
      <c r="K157" s="162"/>
      <c r="L157" s="162"/>
      <c r="M157" s="162"/>
      <c r="N157" s="162"/>
      <c r="O157" s="162"/>
      <c r="P157" s="162"/>
      <c r="Q157" s="162"/>
      <c r="R157" s="162"/>
      <c r="S157" s="162"/>
      <c r="T157" s="162"/>
      <c r="U157" s="162"/>
      <c r="V157" s="162"/>
      <c r="W157" s="168"/>
    </row>
    <row r="158" spans="2:23" ht="15.75">
      <c r="B158" s="167"/>
      <c r="C158" s="162"/>
      <c r="D158" s="162"/>
      <c r="E158" s="162"/>
      <c r="F158" s="162"/>
      <c r="G158" s="162"/>
      <c r="H158" s="162"/>
      <c r="I158" s="162"/>
      <c r="J158" s="162"/>
      <c r="K158" s="162"/>
      <c r="L158" s="162"/>
      <c r="M158" s="162"/>
      <c r="N158" s="162"/>
      <c r="O158" s="162"/>
      <c r="P158" s="162"/>
      <c r="Q158" s="162"/>
      <c r="R158" s="162"/>
      <c r="S158" s="162"/>
      <c r="T158" s="162"/>
      <c r="U158" s="162"/>
      <c r="V158" s="162"/>
      <c r="W158" s="168"/>
    </row>
    <row r="159" spans="2:23" ht="15.75">
      <c r="B159" s="167"/>
      <c r="C159" s="162"/>
      <c r="D159" s="162"/>
      <c r="E159" s="162"/>
      <c r="F159" s="162"/>
      <c r="G159" s="162"/>
      <c r="H159" s="162"/>
      <c r="I159" s="162"/>
      <c r="J159" s="162"/>
      <c r="K159" s="162"/>
      <c r="L159" s="162"/>
      <c r="M159" s="162"/>
      <c r="N159" s="162"/>
      <c r="O159" s="162"/>
      <c r="P159" s="162"/>
      <c r="Q159" s="162"/>
      <c r="R159" s="162"/>
      <c r="S159" s="162"/>
      <c r="T159" s="162"/>
      <c r="U159" s="162"/>
      <c r="V159" s="162"/>
      <c r="W159" s="168"/>
    </row>
    <row r="160" spans="2:23" ht="15.75">
      <c r="B160" s="167"/>
      <c r="C160" s="162"/>
      <c r="D160" s="162"/>
      <c r="E160" s="162"/>
      <c r="F160" s="162"/>
      <c r="G160" s="162"/>
      <c r="H160" s="162"/>
      <c r="I160" s="162"/>
      <c r="J160" s="162"/>
      <c r="K160" s="162"/>
      <c r="L160" s="162"/>
      <c r="M160" s="162"/>
      <c r="N160" s="162"/>
      <c r="O160" s="162"/>
      <c r="P160" s="162"/>
      <c r="Q160" s="162"/>
      <c r="R160" s="162"/>
      <c r="S160" s="162"/>
      <c r="T160" s="162"/>
      <c r="U160" s="162"/>
      <c r="V160" s="162"/>
      <c r="W160" s="168"/>
    </row>
    <row r="161" spans="2:23" ht="15.75">
      <c r="B161" s="167"/>
      <c r="C161" s="162"/>
      <c r="D161" s="162"/>
      <c r="E161" s="162"/>
      <c r="F161" s="162"/>
      <c r="G161" s="162"/>
      <c r="H161" s="162"/>
      <c r="I161" s="162"/>
      <c r="J161" s="162"/>
      <c r="K161" s="162"/>
      <c r="L161" s="162"/>
      <c r="M161" s="162"/>
      <c r="N161" s="162"/>
      <c r="O161" s="162"/>
      <c r="P161" s="162"/>
      <c r="Q161" s="162"/>
      <c r="R161" s="162"/>
      <c r="S161" s="162"/>
      <c r="T161" s="162"/>
      <c r="U161" s="162"/>
      <c r="V161" s="162"/>
      <c r="W161" s="168"/>
    </row>
    <row r="162" spans="2:23" ht="15.75">
      <c r="B162" s="167"/>
      <c r="C162" s="162"/>
      <c r="D162" s="162"/>
      <c r="E162" s="162"/>
      <c r="F162" s="162"/>
      <c r="G162" s="162"/>
      <c r="H162" s="162"/>
      <c r="I162" s="162"/>
      <c r="J162" s="162"/>
      <c r="K162" s="162"/>
      <c r="L162" s="162"/>
      <c r="M162" s="162"/>
      <c r="N162" s="162"/>
      <c r="O162" s="162"/>
      <c r="P162" s="162"/>
      <c r="Q162" s="162"/>
      <c r="R162" s="162"/>
      <c r="S162" s="162"/>
      <c r="T162" s="162"/>
      <c r="U162" s="162"/>
      <c r="V162" s="162"/>
      <c r="W162" s="168"/>
    </row>
    <row r="163" spans="2:23" ht="15.75">
      <c r="B163" s="167"/>
      <c r="C163" s="162"/>
      <c r="D163" s="162"/>
      <c r="E163" s="162"/>
      <c r="F163" s="162"/>
      <c r="G163" s="162"/>
      <c r="H163" s="162"/>
      <c r="I163" s="162"/>
      <c r="J163" s="162"/>
      <c r="K163" s="162"/>
      <c r="L163" s="162"/>
      <c r="M163" s="162"/>
      <c r="N163" s="162"/>
      <c r="O163" s="162"/>
      <c r="P163" s="162"/>
      <c r="Q163" s="162"/>
      <c r="R163" s="162"/>
      <c r="S163" s="162"/>
      <c r="T163" s="162"/>
      <c r="U163" s="162"/>
      <c r="V163" s="162"/>
      <c r="W163" s="168"/>
    </row>
    <row r="164" spans="2:23" ht="15.75">
      <c r="B164" s="167"/>
      <c r="C164" s="162"/>
      <c r="D164" s="162"/>
      <c r="E164" s="162"/>
      <c r="F164" s="162"/>
      <c r="G164" s="162"/>
      <c r="H164" s="162"/>
      <c r="I164" s="162"/>
      <c r="J164" s="162"/>
      <c r="K164" s="162"/>
      <c r="L164" s="162"/>
      <c r="M164" s="162"/>
      <c r="N164" s="162"/>
      <c r="O164" s="162"/>
      <c r="P164" s="162"/>
      <c r="Q164" s="162"/>
      <c r="R164" s="162"/>
      <c r="S164" s="162"/>
      <c r="T164" s="162"/>
      <c r="U164" s="162"/>
      <c r="V164" s="162"/>
      <c r="W164" s="168"/>
    </row>
    <row r="165" spans="2:23" ht="15.75">
      <c r="B165" s="167"/>
      <c r="C165" s="162"/>
      <c r="D165" s="162"/>
      <c r="E165" s="162"/>
      <c r="F165" s="162"/>
      <c r="G165" s="162"/>
      <c r="H165" s="162"/>
      <c r="I165" s="162"/>
      <c r="J165" s="162"/>
      <c r="K165" s="162"/>
      <c r="L165" s="162"/>
      <c r="M165" s="162"/>
      <c r="N165" s="162"/>
      <c r="O165" s="162"/>
      <c r="P165" s="162"/>
      <c r="Q165" s="162"/>
      <c r="R165" s="162"/>
      <c r="S165" s="162"/>
      <c r="T165" s="162"/>
      <c r="U165" s="162"/>
      <c r="V165" s="162"/>
      <c r="W165" s="168"/>
    </row>
    <row r="166" spans="2:23" ht="15.75">
      <c r="B166" s="167"/>
      <c r="C166" s="162"/>
      <c r="D166" s="162"/>
      <c r="E166" s="162"/>
      <c r="F166" s="162"/>
      <c r="G166" s="162"/>
      <c r="H166" s="162"/>
      <c r="I166" s="162"/>
      <c r="J166" s="162"/>
      <c r="K166" s="162"/>
      <c r="L166" s="162"/>
      <c r="M166" s="162"/>
      <c r="N166" s="162"/>
      <c r="O166" s="162"/>
      <c r="P166" s="162"/>
      <c r="Q166" s="162"/>
      <c r="R166" s="162"/>
      <c r="S166" s="162"/>
      <c r="T166" s="162"/>
      <c r="U166" s="162"/>
      <c r="V166" s="162"/>
      <c r="W166" s="168"/>
    </row>
    <row r="167" spans="2:23" ht="15.75">
      <c r="B167" s="167"/>
      <c r="C167" s="162"/>
      <c r="D167" s="162"/>
      <c r="E167" s="162"/>
      <c r="F167" s="162"/>
      <c r="G167" s="162"/>
      <c r="H167" s="162"/>
      <c r="I167" s="162"/>
      <c r="J167" s="162"/>
      <c r="K167" s="162"/>
      <c r="L167" s="162"/>
      <c r="M167" s="162"/>
      <c r="N167" s="162"/>
      <c r="O167" s="162"/>
      <c r="P167" s="162"/>
      <c r="Q167" s="162"/>
      <c r="R167" s="162"/>
      <c r="S167" s="162"/>
      <c r="T167" s="162"/>
      <c r="U167" s="162"/>
      <c r="V167" s="162"/>
      <c r="W167" s="168"/>
    </row>
    <row r="168" spans="2:23" ht="15.75">
      <c r="B168" s="167"/>
      <c r="C168" s="162"/>
      <c r="D168" s="162"/>
      <c r="E168" s="162"/>
      <c r="F168" s="162"/>
      <c r="G168" s="162"/>
      <c r="H168" s="162"/>
      <c r="I168" s="162"/>
      <c r="J168" s="162"/>
      <c r="K168" s="162"/>
      <c r="L168" s="162"/>
      <c r="M168" s="162"/>
      <c r="N168" s="162"/>
      <c r="O168" s="162"/>
      <c r="P168" s="162"/>
      <c r="Q168" s="162"/>
      <c r="R168" s="162"/>
      <c r="S168" s="162"/>
      <c r="T168" s="162"/>
      <c r="U168" s="162"/>
      <c r="V168" s="162"/>
      <c r="W168" s="168"/>
    </row>
    <row r="169" spans="2:23" ht="15.75">
      <c r="B169" s="167"/>
      <c r="C169" s="162"/>
      <c r="D169" s="162"/>
      <c r="E169" s="162"/>
      <c r="F169" s="162"/>
      <c r="G169" s="162"/>
      <c r="H169" s="162"/>
      <c r="I169" s="162"/>
      <c r="J169" s="162"/>
      <c r="K169" s="162"/>
      <c r="L169" s="162"/>
      <c r="M169" s="162"/>
      <c r="N169" s="162"/>
      <c r="O169" s="162"/>
      <c r="P169" s="162"/>
      <c r="Q169" s="162"/>
      <c r="R169" s="162"/>
      <c r="S169" s="162"/>
      <c r="T169" s="162"/>
      <c r="U169" s="162"/>
      <c r="V169" s="162"/>
      <c r="W169" s="168"/>
    </row>
    <row r="170" spans="2:23" ht="15.75">
      <c r="B170" s="167"/>
      <c r="C170" s="162"/>
      <c r="D170" s="162"/>
      <c r="E170" s="162"/>
      <c r="F170" s="162"/>
      <c r="G170" s="162"/>
      <c r="H170" s="162"/>
      <c r="I170" s="162"/>
      <c r="J170" s="162"/>
      <c r="K170" s="162"/>
      <c r="L170" s="162"/>
      <c r="M170" s="162"/>
      <c r="N170" s="162"/>
      <c r="O170" s="162"/>
      <c r="P170" s="162"/>
      <c r="Q170" s="162"/>
      <c r="R170" s="162"/>
      <c r="S170" s="162"/>
      <c r="T170" s="162"/>
      <c r="U170" s="162"/>
      <c r="V170" s="162"/>
      <c r="W170" s="168"/>
    </row>
    <row r="171" spans="2:23" ht="15.75">
      <c r="B171" s="167"/>
      <c r="C171" s="162"/>
      <c r="D171" s="162"/>
      <c r="E171" s="162"/>
      <c r="F171" s="162"/>
      <c r="G171" s="162"/>
      <c r="H171" s="162"/>
      <c r="I171" s="162"/>
      <c r="J171" s="162"/>
      <c r="K171" s="162"/>
      <c r="L171" s="162"/>
      <c r="M171" s="162"/>
      <c r="N171" s="162"/>
      <c r="O171" s="162"/>
      <c r="P171" s="162"/>
      <c r="Q171" s="162"/>
      <c r="R171" s="162"/>
      <c r="S171" s="162"/>
      <c r="T171" s="162"/>
      <c r="U171" s="162"/>
      <c r="V171" s="162"/>
      <c r="W171" s="168"/>
    </row>
    <row r="172" spans="2:23" ht="15.75">
      <c r="B172" s="167"/>
      <c r="C172" s="162"/>
      <c r="D172" s="162"/>
      <c r="E172" s="162"/>
      <c r="F172" s="162"/>
      <c r="G172" s="162"/>
      <c r="H172" s="162"/>
      <c r="I172" s="162"/>
      <c r="J172" s="162"/>
      <c r="K172" s="162"/>
      <c r="L172" s="162"/>
      <c r="M172" s="162"/>
      <c r="N172" s="162"/>
      <c r="O172" s="162"/>
      <c r="P172" s="162"/>
      <c r="Q172" s="162"/>
      <c r="R172" s="162"/>
      <c r="S172" s="162"/>
      <c r="T172" s="162"/>
      <c r="U172" s="162"/>
      <c r="V172" s="162"/>
      <c r="W172" s="168"/>
    </row>
    <row r="173" spans="2:23" ht="15.75">
      <c r="B173" s="167"/>
      <c r="C173" s="162"/>
      <c r="D173" s="162"/>
      <c r="E173" s="162"/>
      <c r="F173" s="162"/>
      <c r="G173" s="162"/>
      <c r="H173" s="162"/>
      <c r="I173" s="162"/>
      <c r="J173" s="162"/>
      <c r="K173" s="162"/>
      <c r="L173" s="162"/>
      <c r="M173" s="162"/>
      <c r="N173" s="162"/>
      <c r="O173" s="162"/>
      <c r="P173" s="162"/>
      <c r="Q173" s="162"/>
      <c r="R173" s="162"/>
      <c r="S173" s="162"/>
      <c r="T173" s="162"/>
      <c r="U173" s="162"/>
      <c r="V173" s="162"/>
      <c r="W173" s="168"/>
    </row>
    <row r="174" spans="2:23" ht="15.75">
      <c r="B174" s="167"/>
      <c r="C174" s="162"/>
      <c r="D174" s="162"/>
      <c r="E174" s="162"/>
      <c r="F174" s="162"/>
      <c r="G174" s="162"/>
      <c r="H174" s="162"/>
      <c r="I174" s="162"/>
      <c r="J174" s="162"/>
      <c r="K174" s="162"/>
      <c r="L174" s="162"/>
      <c r="M174" s="162"/>
      <c r="N174" s="162"/>
      <c r="O174" s="162"/>
      <c r="P174" s="162"/>
      <c r="Q174" s="162"/>
      <c r="R174" s="162"/>
      <c r="S174" s="162"/>
      <c r="T174" s="162"/>
      <c r="U174" s="162"/>
      <c r="V174" s="162"/>
      <c r="W174" s="168"/>
    </row>
    <row r="175" spans="2:23" ht="15.75">
      <c r="B175" s="167"/>
      <c r="C175" s="162"/>
      <c r="D175" s="162"/>
      <c r="E175" s="162"/>
      <c r="F175" s="162"/>
      <c r="G175" s="162"/>
      <c r="H175" s="162"/>
      <c r="I175" s="162"/>
      <c r="J175" s="162"/>
      <c r="K175" s="162"/>
      <c r="L175" s="162"/>
      <c r="M175" s="162"/>
      <c r="N175" s="162"/>
      <c r="O175" s="162"/>
      <c r="P175" s="162"/>
      <c r="Q175" s="162"/>
      <c r="R175" s="162"/>
      <c r="S175" s="162"/>
      <c r="T175" s="162"/>
      <c r="U175" s="162"/>
      <c r="V175" s="162"/>
      <c r="W175" s="168"/>
    </row>
    <row r="176" spans="2:23" ht="15.75">
      <c r="B176" s="167"/>
      <c r="C176" s="162"/>
      <c r="D176" s="162"/>
      <c r="E176" s="162"/>
      <c r="F176" s="162"/>
      <c r="G176" s="162"/>
      <c r="H176" s="162"/>
      <c r="I176" s="162"/>
      <c r="J176" s="162"/>
      <c r="K176" s="162"/>
      <c r="L176" s="162"/>
      <c r="M176" s="162"/>
      <c r="N176" s="162"/>
      <c r="O176" s="162"/>
      <c r="P176" s="162"/>
      <c r="Q176" s="162"/>
      <c r="R176" s="162"/>
      <c r="S176" s="162"/>
      <c r="T176" s="162"/>
      <c r="U176" s="162"/>
      <c r="V176" s="162"/>
      <c r="W176" s="168"/>
    </row>
    <row r="177" spans="2:23" ht="15.75">
      <c r="B177" s="167"/>
      <c r="C177" s="162"/>
      <c r="D177" s="162"/>
      <c r="E177" s="162"/>
      <c r="F177" s="162"/>
      <c r="G177" s="162"/>
      <c r="H177" s="162"/>
      <c r="I177" s="162"/>
      <c r="J177" s="162"/>
      <c r="K177" s="162"/>
      <c r="L177" s="162"/>
      <c r="M177" s="162"/>
      <c r="N177" s="162"/>
      <c r="O177" s="162"/>
      <c r="P177" s="162"/>
      <c r="Q177" s="162"/>
      <c r="R177" s="162"/>
      <c r="S177" s="162"/>
      <c r="T177" s="162"/>
      <c r="U177" s="162"/>
      <c r="V177" s="162"/>
      <c r="W177" s="168"/>
    </row>
    <row r="178" spans="2:23" ht="15.75">
      <c r="B178" s="167"/>
      <c r="C178" s="162"/>
      <c r="D178" s="162"/>
      <c r="E178" s="162"/>
      <c r="F178" s="162"/>
      <c r="G178" s="162"/>
      <c r="H178" s="162"/>
      <c r="I178" s="162"/>
      <c r="J178" s="162"/>
      <c r="K178" s="162"/>
      <c r="L178" s="162"/>
      <c r="M178" s="162"/>
      <c r="N178" s="162"/>
      <c r="O178" s="162"/>
      <c r="P178" s="162"/>
      <c r="Q178" s="162"/>
      <c r="R178" s="162"/>
      <c r="S178" s="162"/>
      <c r="T178" s="162"/>
      <c r="U178" s="162"/>
      <c r="V178" s="162"/>
      <c r="W178" s="168"/>
    </row>
    <row r="179" spans="2:23" ht="15.75">
      <c r="B179" s="167"/>
      <c r="C179" s="162"/>
      <c r="D179" s="162"/>
      <c r="E179" s="162"/>
      <c r="F179" s="162"/>
      <c r="G179" s="162"/>
      <c r="H179" s="162"/>
      <c r="I179" s="162"/>
      <c r="J179" s="162"/>
      <c r="K179" s="162"/>
      <c r="L179" s="162"/>
      <c r="M179" s="162"/>
      <c r="N179" s="162"/>
      <c r="O179" s="162"/>
      <c r="P179" s="162"/>
      <c r="Q179" s="162"/>
      <c r="R179" s="162"/>
      <c r="S179" s="162"/>
      <c r="T179" s="162"/>
      <c r="U179" s="162"/>
      <c r="V179" s="162"/>
      <c r="W179" s="168"/>
    </row>
    <row r="180" spans="2:23" ht="15.75">
      <c r="B180" s="167"/>
      <c r="C180" s="162"/>
      <c r="D180" s="162"/>
      <c r="E180" s="162"/>
      <c r="F180" s="162"/>
      <c r="G180" s="162"/>
      <c r="H180" s="162"/>
      <c r="I180" s="162"/>
      <c r="J180" s="162"/>
      <c r="K180" s="162"/>
      <c r="L180" s="162"/>
      <c r="M180" s="162"/>
      <c r="N180" s="162"/>
      <c r="O180" s="162"/>
      <c r="P180" s="162"/>
      <c r="Q180" s="162"/>
      <c r="R180" s="162"/>
      <c r="S180" s="162"/>
      <c r="T180" s="162"/>
      <c r="U180" s="162"/>
      <c r="V180" s="162"/>
      <c r="W180" s="168"/>
    </row>
    <row r="181" spans="2:23" ht="15.75">
      <c r="B181" s="167"/>
      <c r="C181" s="162"/>
      <c r="D181" s="162"/>
      <c r="E181" s="162"/>
      <c r="F181" s="162"/>
      <c r="G181" s="162"/>
      <c r="H181" s="162"/>
      <c r="I181" s="162"/>
      <c r="J181" s="162"/>
      <c r="K181" s="162"/>
      <c r="L181" s="162"/>
      <c r="M181" s="162"/>
      <c r="N181" s="162"/>
      <c r="O181" s="162"/>
      <c r="P181" s="162"/>
      <c r="Q181" s="162"/>
      <c r="R181" s="162"/>
      <c r="S181" s="162"/>
      <c r="T181" s="162"/>
      <c r="U181" s="162"/>
      <c r="V181" s="162"/>
      <c r="W181" s="168"/>
    </row>
    <row r="182" spans="2:23" ht="15.75">
      <c r="B182" s="167"/>
      <c r="C182" s="162"/>
      <c r="D182" s="162"/>
      <c r="E182" s="162"/>
      <c r="F182" s="162"/>
      <c r="G182" s="162"/>
      <c r="H182" s="162"/>
      <c r="I182" s="162"/>
      <c r="J182" s="162"/>
      <c r="K182" s="162"/>
      <c r="L182" s="162"/>
      <c r="M182" s="162"/>
      <c r="N182" s="162"/>
      <c r="O182" s="162"/>
      <c r="P182" s="162"/>
      <c r="Q182" s="162"/>
      <c r="R182" s="162"/>
      <c r="S182" s="162"/>
      <c r="T182" s="162"/>
      <c r="U182" s="162"/>
      <c r="V182" s="162"/>
      <c r="W182" s="168"/>
    </row>
    <row r="183" spans="2:23" ht="15.75">
      <c r="B183" s="167"/>
      <c r="C183" s="162"/>
      <c r="D183" s="162"/>
      <c r="E183" s="162"/>
      <c r="F183" s="162"/>
      <c r="G183" s="162"/>
      <c r="H183" s="162"/>
      <c r="I183" s="162"/>
      <c r="J183" s="162"/>
      <c r="K183" s="162"/>
      <c r="L183" s="162"/>
      <c r="M183" s="162"/>
      <c r="N183" s="162"/>
      <c r="O183" s="162"/>
      <c r="P183" s="162"/>
      <c r="Q183" s="162"/>
      <c r="R183" s="162"/>
      <c r="S183" s="162"/>
      <c r="T183" s="162"/>
      <c r="U183" s="162"/>
      <c r="V183" s="162"/>
      <c r="W183" s="168"/>
    </row>
    <row r="184" spans="2:23" ht="15.75">
      <c r="B184" s="167"/>
      <c r="C184" s="162"/>
      <c r="D184" s="162"/>
      <c r="E184" s="162"/>
      <c r="F184" s="162"/>
      <c r="G184" s="162"/>
      <c r="H184" s="162"/>
      <c r="I184" s="162"/>
      <c r="J184" s="162"/>
      <c r="K184" s="162"/>
      <c r="L184" s="162"/>
      <c r="M184" s="162"/>
      <c r="N184" s="162"/>
      <c r="O184" s="162"/>
      <c r="P184" s="162"/>
      <c r="Q184" s="162"/>
      <c r="R184" s="162"/>
      <c r="S184" s="162"/>
      <c r="T184" s="162"/>
      <c r="U184" s="162"/>
      <c r="V184" s="162"/>
      <c r="W184" s="168"/>
    </row>
    <row r="185" spans="2:23" ht="15.75">
      <c r="B185" s="167"/>
      <c r="C185" s="162"/>
      <c r="D185" s="162"/>
      <c r="E185" s="162"/>
      <c r="F185" s="162"/>
      <c r="G185" s="162"/>
      <c r="H185" s="162"/>
      <c r="I185" s="162"/>
      <c r="J185" s="162"/>
      <c r="K185" s="162"/>
      <c r="L185" s="162"/>
      <c r="M185" s="162"/>
      <c r="N185" s="162"/>
      <c r="O185" s="162"/>
      <c r="P185" s="162"/>
      <c r="Q185" s="162"/>
      <c r="R185" s="162"/>
      <c r="S185" s="162"/>
      <c r="T185" s="162"/>
      <c r="U185" s="162"/>
      <c r="V185" s="162"/>
      <c r="W185" s="168"/>
    </row>
    <row r="186" spans="2:23" ht="15.75">
      <c r="B186" s="167"/>
      <c r="C186" s="162"/>
      <c r="D186" s="162"/>
      <c r="E186" s="162"/>
      <c r="F186" s="162"/>
      <c r="G186" s="162"/>
      <c r="H186" s="162"/>
      <c r="I186" s="162"/>
      <c r="J186" s="162"/>
      <c r="K186" s="162"/>
      <c r="L186" s="162"/>
      <c r="M186" s="162"/>
      <c r="N186" s="162"/>
      <c r="O186" s="162"/>
      <c r="P186" s="162"/>
      <c r="Q186" s="162"/>
      <c r="R186" s="162"/>
      <c r="S186" s="162"/>
      <c r="T186" s="162"/>
      <c r="U186" s="162"/>
      <c r="V186" s="162"/>
      <c r="W186" s="168"/>
    </row>
    <row r="187" spans="2:23" ht="15.75">
      <c r="B187" s="167"/>
      <c r="C187" s="162"/>
      <c r="D187" s="162"/>
      <c r="E187" s="162"/>
      <c r="F187" s="162"/>
      <c r="G187" s="162"/>
      <c r="H187" s="162"/>
      <c r="I187" s="162"/>
      <c r="J187" s="162"/>
      <c r="K187" s="162"/>
      <c r="L187" s="162"/>
      <c r="M187" s="162"/>
      <c r="N187" s="162"/>
      <c r="O187" s="162"/>
      <c r="P187" s="162"/>
      <c r="Q187" s="162"/>
      <c r="R187" s="162"/>
      <c r="S187" s="162"/>
      <c r="T187" s="162"/>
      <c r="U187" s="162"/>
      <c r="V187" s="162"/>
      <c r="W187" s="168"/>
    </row>
    <row r="188" spans="2:23" ht="15.75">
      <c r="B188" s="167"/>
      <c r="C188" s="162"/>
      <c r="D188" s="162"/>
      <c r="E188" s="162"/>
      <c r="F188" s="162"/>
      <c r="G188" s="162"/>
      <c r="H188" s="162"/>
      <c r="I188" s="162"/>
      <c r="J188" s="162"/>
      <c r="K188" s="162"/>
      <c r="L188" s="162"/>
      <c r="M188" s="162"/>
      <c r="N188" s="162"/>
      <c r="O188" s="162"/>
      <c r="P188" s="162"/>
      <c r="Q188" s="162"/>
      <c r="R188" s="162"/>
      <c r="S188" s="162"/>
      <c r="T188" s="162"/>
      <c r="U188" s="162"/>
      <c r="V188" s="162"/>
      <c r="W188" s="168"/>
    </row>
    <row r="189" spans="2:23" ht="15.75">
      <c r="B189" s="167"/>
      <c r="C189" s="162"/>
      <c r="D189" s="162"/>
      <c r="E189" s="162"/>
      <c r="F189" s="162"/>
      <c r="G189" s="162"/>
      <c r="H189" s="162"/>
      <c r="I189" s="162"/>
      <c r="J189" s="162"/>
      <c r="K189" s="162"/>
      <c r="L189" s="162"/>
      <c r="M189" s="162"/>
      <c r="N189" s="162"/>
      <c r="O189" s="162"/>
      <c r="P189" s="162"/>
      <c r="Q189" s="162"/>
      <c r="R189" s="162"/>
      <c r="S189" s="162"/>
      <c r="T189" s="162"/>
      <c r="U189" s="162"/>
      <c r="V189" s="162"/>
      <c r="W189" s="168"/>
    </row>
    <row r="190" spans="2:23" ht="15.75">
      <c r="B190" s="167"/>
      <c r="C190" s="162"/>
      <c r="D190" s="162"/>
      <c r="E190" s="162"/>
      <c r="F190" s="162"/>
      <c r="G190" s="162"/>
      <c r="H190" s="162"/>
      <c r="I190" s="162"/>
      <c r="J190" s="162"/>
      <c r="K190" s="162"/>
      <c r="L190" s="162"/>
      <c r="M190" s="162"/>
      <c r="N190" s="162"/>
      <c r="O190" s="162"/>
      <c r="P190" s="162"/>
      <c r="Q190" s="162"/>
      <c r="R190" s="162"/>
      <c r="S190" s="162"/>
      <c r="T190" s="162"/>
      <c r="U190" s="162"/>
      <c r="V190" s="162"/>
      <c r="W190" s="168"/>
    </row>
    <row r="191" spans="2:23" ht="15.75">
      <c r="B191" s="167"/>
      <c r="C191" s="162"/>
      <c r="D191" s="162"/>
      <c r="E191" s="162"/>
      <c r="F191" s="162"/>
      <c r="G191" s="162"/>
      <c r="H191" s="162"/>
      <c r="I191" s="162"/>
      <c r="J191" s="162"/>
      <c r="K191" s="162"/>
      <c r="L191" s="162"/>
      <c r="M191" s="162"/>
      <c r="N191" s="162"/>
      <c r="O191" s="162"/>
      <c r="P191" s="162"/>
      <c r="Q191" s="162"/>
      <c r="R191" s="162"/>
      <c r="S191" s="162"/>
      <c r="T191" s="162"/>
      <c r="U191" s="162"/>
      <c r="V191" s="162"/>
      <c r="W191" s="168"/>
    </row>
    <row r="192" spans="2:23" ht="15.75">
      <c r="B192" s="167"/>
      <c r="C192" s="162"/>
      <c r="D192" s="162"/>
      <c r="E192" s="162"/>
      <c r="F192" s="162"/>
      <c r="G192" s="162"/>
      <c r="H192" s="162"/>
      <c r="I192" s="162"/>
      <c r="J192" s="162"/>
      <c r="K192" s="162"/>
      <c r="L192" s="162"/>
      <c r="M192" s="162"/>
      <c r="N192" s="162"/>
      <c r="O192" s="162"/>
      <c r="P192" s="162"/>
      <c r="Q192" s="162"/>
      <c r="R192" s="162"/>
      <c r="S192" s="162"/>
      <c r="T192" s="162"/>
      <c r="U192" s="162"/>
      <c r="V192" s="162"/>
      <c r="W192" s="168"/>
    </row>
    <row r="193" spans="2:23" ht="15.75">
      <c r="B193" s="167"/>
      <c r="C193" s="162"/>
      <c r="D193" s="162"/>
      <c r="E193" s="162"/>
      <c r="F193" s="162"/>
      <c r="G193" s="162"/>
      <c r="H193" s="162"/>
      <c r="I193" s="162"/>
      <c r="J193" s="162"/>
      <c r="K193" s="162"/>
      <c r="L193" s="162"/>
      <c r="M193" s="162"/>
      <c r="N193" s="162"/>
      <c r="O193" s="162"/>
      <c r="P193" s="162"/>
      <c r="Q193" s="162"/>
      <c r="R193" s="162"/>
      <c r="S193" s="162"/>
      <c r="T193" s="162"/>
      <c r="U193" s="162"/>
      <c r="V193" s="162"/>
      <c r="W193" s="168"/>
    </row>
    <row r="194" spans="2:23" ht="15.75">
      <c r="B194" s="167"/>
      <c r="C194" s="162"/>
      <c r="D194" s="162"/>
      <c r="E194" s="162"/>
      <c r="F194" s="162"/>
      <c r="G194" s="162"/>
      <c r="H194" s="162"/>
      <c r="I194" s="162"/>
      <c r="J194" s="162"/>
      <c r="K194" s="162"/>
      <c r="L194" s="162"/>
      <c r="M194" s="162"/>
      <c r="N194" s="162"/>
      <c r="O194" s="162"/>
      <c r="P194" s="162"/>
      <c r="Q194" s="162"/>
      <c r="R194" s="162"/>
      <c r="S194" s="162"/>
      <c r="T194" s="162"/>
      <c r="U194" s="162"/>
      <c r="V194" s="162"/>
      <c r="W194" s="168"/>
    </row>
    <row r="195" spans="2:23" ht="15.75">
      <c r="B195" s="167"/>
      <c r="C195" s="162"/>
      <c r="D195" s="162"/>
      <c r="E195" s="162"/>
      <c r="F195" s="162"/>
      <c r="G195" s="162"/>
      <c r="H195" s="162"/>
      <c r="I195" s="162"/>
      <c r="J195" s="162"/>
      <c r="K195" s="162"/>
      <c r="L195" s="162"/>
      <c r="M195" s="162"/>
      <c r="N195" s="162"/>
      <c r="O195" s="162"/>
      <c r="P195" s="162"/>
      <c r="Q195" s="162"/>
      <c r="R195" s="162"/>
      <c r="S195" s="162"/>
      <c r="T195" s="162"/>
      <c r="U195" s="162"/>
      <c r="V195" s="162"/>
      <c r="W195" s="168"/>
    </row>
    <row r="196" spans="2:23" ht="15.75">
      <c r="B196" s="167"/>
      <c r="C196" s="162"/>
      <c r="D196" s="162"/>
      <c r="E196" s="162"/>
      <c r="F196" s="162"/>
      <c r="G196" s="162"/>
      <c r="H196" s="162"/>
      <c r="I196" s="162"/>
      <c r="J196" s="162"/>
      <c r="K196" s="162"/>
      <c r="L196" s="162"/>
      <c r="M196" s="162"/>
      <c r="N196" s="162"/>
      <c r="O196" s="162"/>
      <c r="P196" s="162"/>
      <c r="Q196" s="162"/>
      <c r="R196" s="162"/>
      <c r="S196" s="162"/>
      <c r="T196" s="162"/>
      <c r="U196" s="162"/>
      <c r="V196" s="162"/>
      <c r="W196" s="168"/>
    </row>
    <row r="197" spans="2:23" ht="15.75">
      <c r="B197" s="167"/>
      <c r="C197" s="162"/>
      <c r="D197" s="162"/>
      <c r="E197" s="162"/>
      <c r="F197" s="162"/>
      <c r="G197" s="162"/>
      <c r="H197" s="162"/>
      <c r="I197" s="162"/>
      <c r="J197" s="162"/>
      <c r="K197" s="162"/>
      <c r="L197" s="162"/>
      <c r="M197" s="162"/>
      <c r="N197" s="162"/>
      <c r="O197" s="162"/>
      <c r="P197" s="162"/>
      <c r="Q197" s="162"/>
      <c r="R197" s="162"/>
      <c r="S197" s="162"/>
      <c r="T197" s="162"/>
      <c r="U197" s="162"/>
      <c r="V197" s="162"/>
      <c r="W197" s="168"/>
    </row>
    <row r="198" spans="2:23" ht="15.75">
      <c r="B198" s="167"/>
      <c r="C198" s="162"/>
      <c r="D198" s="162"/>
      <c r="E198" s="162"/>
      <c r="F198" s="162"/>
      <c r="G198" s="162"/>
      <c r="H198" s="162"/>
      <c r="I198" s="162"/>
      <c r="J198" s="162"/>
      <c r="K198" s="162"/>
      <c r="L198" s="162"/>
      <c r="M198" s="162"/>
      <c r="N198" s="162"/>
      <c r="O198" s="162"/>
      <c r="P198" s="162"/>
      <c r="Q198" s="162"/>
      <c r="R198" s="162"/>
      <c r="S198" s="162"/>
      <c r="T198" s="162"/>
      <c r="U198" s="162"/>
      <c r="V198" s="162"/>
      <c r="W198" s="168"/>
    </row>
    <row r="199" spans="2:23" ht="15.75">
      <c r="B199" s="167"/>
      <c r="C199" s="162"/>
      <c r="D199" s="162"/>
      <c r="E199" s="162"/>
      <c r="F199" s="162"/>
      <c r="G199" s="162"/>
      <c r="H199" s="162"/>
      <c r="I199" s="162"/>
      <c r="J199" s="162"/>
      <c r="K199" s="162"/>
      <c r="L199" s="162"/>
      <c r="M199" s="162"/>
      <c r="N199" s="162"/>
      <c r="O199" s="162"/>
      <c r="P199" s="162"/>
      <c r="Q199" s="162"/>
      <c r="R199" s="162"/>
      <c r="S199" s="162"/>
      <c r="T199" s="162"/>
      <c r="U199" s="162"/>
      <c r="V199" s="162"/>
      <c r="W199" s="168"/>
    </row>
    <row r="200" spans="2:23" ht="15.75">
      <c r="B200" s="167"/>
      <c r="C200" s="162"/>
      <c r="D200" s="162"/>
      <c r="E200" s="162"/>
      <c r="F200" s="162"/>
      <c r="G200" s="162"/>
      <c r="H200" s="162"/>
      <c r="I200" s="162"/>
      <c r="J200" s="162"/>
      <c r="K200" s="162"/>
      <c r="L200" s="162"/>
      <c r="M200" s="162"/>
      <c r="N200" s="162"/>
      <c r="O200" s="162"/>
      <c r="P200" s="162"/>
      <c r="Q200" s="162"/>
      <c r="R200" s="162"/>
      <c r="S200" s="162"/>
      <c r="T200" s="162"/>
      <c r="U200" s="162"/>
      <c r="V200" s="162"/>
      <c r="W200" s="168"/>
    </row>
    <row r="201" spans="2:23" ht="15.75">
      <c r="B201" s="167"/>
      <c r="C201" s="162"/>
      <c r="D201" s="162"/>
      <c r="E201" s="162"/>
      <c r="F201" s="162"/>
      <c r="G201" s="162"/>
      <c r="H201" s="162"/>
      <c r="I201" s="162"/>
      <c r="J201" s="162"/>
      <c r="K201" s="162"/>
      <c r="L201" s="162"/>
      <c r="M201" s="162"/>
      <c r="N201" s="162"/>
      <c r="O201" s="162"/>
      <c r="P201" s="162"/>
      <c r="Q201" s="162"/>
      <c r="R201" s="162"/>
      <c r="S201" s="162"/>
      <c r="T201" s="162"/>
      <c r="U201" s="162"/>
      <c r="V201" s="162"/>
      <c r="W201" s="168"/>
    </row>
    <row r="202" spans="2:23" ht="15.75">
      <c r="B202" s="167"/>
      <c r="C202" s="162"/>
      <c r="D202" s="162"/>
      <c r="E202" s="162"/>
      <c r="F202" s="162"/>
      <c r="G202" s="162"/>
      <c r="H202" s="162"/>
      <c r="I202" s="162"/>
      <c r="J202" s="162"/>
      <c r="K202" s="162"/>
      <c r="L202" s="162"/>
      <c r="M202" s="162"/>
      <c r="N202" s="162"/>
      <c r="O202" s="162"/>
      <c r="P202" s="162"/>
      <c r="Q202" s="162"/>
      <c r="R202" s="162"/>
      <c r="S202" s="162"/>
      <c r="T202" s="162"/>
      <c r="U202" s="162"/>
      <c r="V202" s="162"/>
      <c r="W202" s="168"/>
    </row>
    <row r="203" spans="2:23" ht="15.75">
      <c r="B203" s="167"/>
      <c r="C203" s="162"/>
      <c r="D203" s="162"/>
      <c r="E203" s="162"/>
      <c r="F203" s="162"/>
      <c r="G203" s="162"/>
      <c r="H203" s="162"/>
      <c r="I203" s="162"/>
      <c r="J203" s="162"/>
      <c r="K203" s="162"/>
      <c r="L203" s="162"/>
      <c r="M203" s="162"/>
      <c r="N203" s="162"/>
      <c r="O203" s="162"/>
      <c r="P203" s="162"/>
      <c r="Q203" s="162"/>
      <c r="R203" s="162"/>
      <c r="S203" s="162"/>
      <c r="T203" s="162"/>
      <c r="U203" s="162"/>
      <c r="V203" s="162"/>
      <c r="W203" s="168"/>
    </row>
    <row r="204" spans="2:23" ht="16.5" thickBot="1">
      <c r="B204" s="169"/>
      <c r="C204" s="170"/>
      <c r="D204" s="170"/>
      <c r="E204" s="170"/>
      <c r="F204" s="170"/>
      <c r="G204" s="170"/>
      <c r="H204" s="170"/>
      <c r="I204" s="170"/>
      <c r="J204" s="170"/>
      <c r="K204" s="170"/>
      <c r="L204" s="170"/>
      <c r="M204" s="170"/>
      <c r="N204" s="170"/>
      <c r="O204" s="170"/>
      <c r="P204" s="170"/>
      <c r="Q204" s="170"/>
      <c r="R204" s="170"/>
      <c r="S204" s="170"/>
      <c r="T204" s="170"/>
      <c r="U204" s="170"/>
      <c r="V204" s="170"/>
      <c r="W204" s="171"/>
    </row>
  </sheetData>
  <sheetProtection/>
  <mergeCells count="162">
    <mergeCell ref="T12:W12"/>
    <mergeCell ref="T13:W13"/>
    <mergeCell ref="T17:W18"/>
    <mergeCell ref="T19:W19"/>
    <mergeCell ref="T15:W15"/>
    <mergeCell ref="T16:W16"/>
    <mergeCell ref="T14:W14"/>
    <mergeCell ref="B30:B31"/>
    <mergeCell ref="E17:E19"/>
    <mergeCell ref="F17:F19"/>
    <mergeCell ref="G17:G19"/>
    <mergeCell ref="D28:D31"/>
    <mergeCell ref="B17:B19"/>
    <mergeCell ref="D17:D19"/>
    <mergeCell ref="B26:B27"/>
    <mergeCell ref="B22:B25"/>
    <mergeCell ref="B28:B29"/>
    <mergeCell ref="D15:G16"/>
    <mergeCell ref="D26:G27"/>
    <mergeCell ref="G22:G25"/>
    <mergeCell ref="F22:F25"/>
    <mergeCell ref="E22:E25"/>
    <mergeCell ref="D22:D25"/>
    <mergeCell ref="D20:G21"/>
    <mergeCell ref="D87:F88"/>
    <mergeCell ref="H87:I88"/>
    <mergeCell ref="G87:G88"/>
    <mergeCell ref="Z40:Z57"/>
    <mergeCell ref="X40:X56"/>
    <mergeCell ref="X58:X60"/>
    <mergeCell ref="C61:W61"/>
    <mergeCell ref="B57:W57"/>
    <mergeCell ref="K65:L65"/>
    <mergeCell ref="C65:J66"/>
    <mergeCell ref="D77:J77"/>
    <mergeCell ref="D79:J79"/>
    <mergeCell ref="D67:J67"/>
    <mergeCell ref="D81:J81"/>
    <mergeCell ref="D69:J69"/>
    <mergeCell ref="D74:J74"/>
    <mergeCell ref="D73:J73"/>
    <mergeCell ref="D72:J72"/>
    <mergeCell ref="D70:J70"/>
    <mergeCell ref="G34:G38"/>
    <mergeCell ref="J34:J38"/>
    <mergeCell ref="D83:J83"/>
    <mergeCell ref="D68:J68"/>
    <mergeCell ref="D82:J82"/>
    <mergeCell ref="D76:J76"/>
    <mergeCell ref="D75:J75"/>
    <mergeCell ref="D71:J71"/>
    <mergeCell ref="D78:J78"/>
    <mergeCell ref="D80:J80"/>
    <mergeCell ref="C26:C29"/>
    <mergeCell ref="C34:C38"/>
    <mergeCell ref="E34:E38"/>
    <mergeCell ref="F34:F38"/>
    <mergeCell ref="K22:K25"/>
    <mergeCell ref="H22:H25"/>
    <mergeCell ref="O22:O25"/>
    <mergeCell ref="C32:C33"/>
    <mergeCell ref="K28:K31"/>
    <mergeCell ref="H28:H31"/>
    <mergeCell ref="H32:K33"/>
    <mergeCell ref="F28:F31"/>
    <mergeCell ref="G28:G31"/>
    <mergeCell ref="E28:E31"/>
    <mergeCell ref="H34:H38"/>
    <mergeCell ref="P34:P38"/>
    <mergeCell ref="P28:P31"/>
    <mergeCell ref="Q28:Q31"/>
    <mergeCell ref="I28:I31"/>
    <mergeCell ref="N28:N31"/>
    <mergeCell ref="L28:L31"/>
    <mergeCell ref="J28:J31"/>
    <mergeCell ref="K34:K38"/>
    <mergeCell ref="I34:I38"/>
    <mergeCell ref="B9:B10"/>
    <mergeCell ref="H9:K10"/>
    <mergeCell ref="R28:R31"/>
    <mergeCell ref="P22:P25"/>
    <mergeCell ref="J22:J25"/>
    <mergeCell ref="I22:I25"/>
    <mergeCell ref="M22:M25"/>
    <mergeCell ref="H20:K21"/>
    <mergeCell ref="L26:O27"/>
    <mergeCell ref="H26:K27"/>
    <mergeCell ref="K17:K19"/>
    <mergeCell ref="H15:K16"/>
    <mergeCell ref="T9:W10"/>
    <mergeCell ref="B3:B8"/>
    <mergeCell ref="D8:G8"/>
    <mergeCell ref="C2:U3"/>
    <mergeCell ref="H8:K8"/>
    <mergeCell ref="L8:O8"/>
    <mergeCell ref="T8:W8"/>
    <mergeCell ref="P8:S8"/>
    <mergeCell ref="D9:G10"/>
    <mergeCell ref="B11:B14"/>
    <mergeCell ref="K11:K14"/>
    <mergeCell ref="H11:H14"/>
    <mergeCell ref="I11:I14"/>
    <mergeCell ref="J11:J14"/>
    <mergeCell ref="C9:C25"/>
    <mergeCell ref="H17:H19"/>
    <mergeCell ref="I17:I19"/>
    <mergeCell ref="J17:J19"/>
    <mergeCell ref="P10:S10"/>
    <mergeCell ref="S11:S14"/>
    <mergeCell ref="R11:R14"/>
    <mergeCell ref="Q11:Q14"/>
    <mergeCell ref="Q34:Q38"/>
    <mergeCell ref="R22:R25"/>
    <mergeCell ref="L9:O10"/>
    <mergeCell ref="L11:L14"/>
    <mergeCell ref="M11:M14"/>
    <mergeCell ref="O11:O14"/>
    <mergeCell ref="N11:N14"/>
    <mergeCell ref="P9:S9"/>
    <mergeCell ref="P15:S16"/>
    <mergeCell ref="P11:P14"/>
    <mergeCell ref="P20:S21"/>
    <mergeCell ref="T21:W38"/>
    <mergeCell ref="S34:S38"/>
    <mergeCell ref="N22:N25"/>
    <mergeCell ref="P32:S33"/>
    <mergeCell ref="S28:S31"/>
    <mergeCell ref="L33:O38"/>
    <mergeCell ref="R34:R38"/>
    <mergeCell ref="M28:M31"/>
    <mergeCell ref="O28:O31"/>
    <mergeCell ref="L15:O16"/>
    <mergeCell ref="S17:S19"/>
    <mergeCell ref="P17:P19"/>
    <mergeCell ref="L19:O19"/>
    <mergeCell ref="R17:R19"/>
    <mergeCell ref="Q17:Q19"/>
    <mergeCell ref="M65:V65"/>
    <mergeCell ref="B34:B38"/>
    <mergeCell ref="B20:B21"/>
    <mergeCell ref="B32:B33"/>
    <mergeCell ref="L20:O21"/>
    <mergeCell ref="L22:L25"/>
    <mergeCell ref="D34:D38"/>
    <mergeCell ref="C30:C31"/>
    <mergeCell ref="D32:G33"/>
    <mergeCell ref="T20:W20"/>
    <mergeCell ref="T11:W11"/>
    <mergeCell ref="L32:O32"/>
    <mergeCell ref="D14:G14"/>
    <mergeCell ref="D11:G11"/>
    <mergeCell ref="D12:G13"/>
    <mergeCell ref="L17:O17"/>
    <mergeCell ref="L18:O18"/>
    <mergeCell ref="P26:S27"/>
    <mergeCell ref="S22:S25"/>
    <mergeCell ref="Q22:Q25"/>
    <mergeCell ref="R87:T88"/>
    <mergeCell ref="Q87:Q88"/>
    <mergeCell ref="N87:P88"/>
    <mergeCell ref="L84:M84"/>
    <mergeCell ref="K85:M86"/>
  </mergeCells>
  <printOptions horizontalCentered="1" verticalCentered="1"/>
  <pageMargins left="0.5" right="0.5" top="0.75" bottom="0.75" header="0.5" footer="0.5"/>
  <pageSetup fitToHeight="1" fitToWidth="1" horizontalDpi="600" verticalDpi="600" orientation="landscape" scale="31"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40"/>
    <pageSetUpPr fitToPage="1"/>
  </sheetPr>
  <dimension ref="A1:CS100"/>
  <sheetViews>
    <sheetView showGridLines="0" zoomScale="86" zoomScaleNormal="86" workbookViewId="0" topLeftCell="A1">
      <selection activeCell="A1" sqref="A1"/>
    </sheetView>
  </sheetViews>
  <sheetFormatPr defaultColWidth="12.57421875" defaultRowHeight="16.5" customHeight="1" outlineLevelRow="1"/>
  <cols>
    <col min="1" max="1" width="1.421875" style="57" customWidth="1"/>
    <col min="2" max="2" width="3.7109375" style="57" customWidth="1"/>
    <col min="3" max="3" width="10.8515625" style="58" customWidth="1"/>
    <col min="4" max="4" width="6.28125" style="57" customWidth="1"/>
    <col min="5" max="5" width="89.28125" style="57" customWidth="1"/>
    <col min="6" max="6" width="3.57421875" style="57" customWidth="1"/>
    <col min="7" max="7" width="25.421875" style="57" customWidth="1"/>
    <col min="8" max="8" width="4.28125" style="86" customWidth="1"/>
    <col min="9" max="9" width="10.8515625" style="77" customWidth="1"/>
    <col min="10" max="10" width="5.421875" style="57" customWidth="1"/>
    <col min="11" max="16384" width="12.57421875" style="57" customWidth="1"/>
  </cols>
  <sheetData>
    <row r="1" spans="1:9" s="16" customFormat="1" ht="16.5" customHeight="1" outlineLevel="1" thickBot="1">
      <c r="A1" s="62"/>
      <c r="C1" s="118"/>
      <c r="H1" s="119"/>
      <c r="I1" s="117"/>
    </row>
    <row r="2" spans="1:9" s="16" customFormat="1" ht="16.5" customHeight="1" outlineLevel="1" thickBot="1">
      <c r="A2" s="62"/>
      <c r="B2" s="1629" t="str">
        <f>'802.11 Cover'!$C$3</f>
        <v>INTERIM</v>
      </c>
      <c r="C2" s="1630"/>
      <c r="D2" s="1631" t="s">
        <v>751</v>
      </c>
      <c r="E2" s="1632"/>
      <c r="F2" s="1632"/>
      <c r="G2" s="1632"/>
      <c r="H2" s="1632"/>
      <c r="I2" s="1632"/>
    </row>
    <row r="3" spans="1:9" s="16" customFormat="1" ht="16.5" customHeight="1" outlineLevel="1">
      <c r="A3" s="62"/>
      <c r="B3" s="1640" t="str">
        <f>'802.11 Cover'!$C$4</f>
        <v>R3</v>
      </c>
      <c r="C3" s="1641"/>
      <c r="D3" s="1633" t="str">
        <f>'802.11 WLAN Graphic'!$C$4</f>
        <v>Hyatt Regency DFW, International Parkway, P.O.Box 619014, DFW Airport, TX 75261, USA.</v>
      </c>
      <c r="E3" s="1634"/>
      <c r="F3" s="1634"/>
      <c r="G3" s="1634"/>
      <c r="H3" s="1634"/>
      <c r="I3" s="1634"/>
    </row>
    <row r="4" spans="1:9" s="16" customFormat="1" ht="16.5" customHeight="1" outlineLevel="1" thickBot="1">
      <c r="A4" s="62"/>
      <c r="B4" s="1642"/>
      <c r="C4" s="1643"/>
      <c r="D4" s="1637" t="str">
        <f>'802.11 WLAN Graphic'!$C$5</f>
        <v>May 11th-16th, 2003</v>
      </c>
      <c r="E4" s="1634"/>
      <c r="F4" s="1634"/>
      <c r="G4" s="1634"/>
      <c r="H4" s="1634"/>
      <c r="I4" s="1634"/>
    </row>
    <row r="5" spans="1:9" s="16" customFormat="1" ht="16.5" customHeight="1" outlineLevel="1">
      <c r="A5" s="62"/>
      <c r="B5" s="611"/>
      <c r="C5" s="611"/>
      <c r="D5" s="116"/>
      <c r="E5" s="116"/>
      <c r="F5" s="116"/>
      <c r="G5" s="116"/>
      <c r="H5" s="116"/>
      <c r="I5" s="116"/>
    </row>
    <row r="6" spans="1:9" s="606" customFormat="1" ht="16.5" customHeight="1" outlineLevel="1">
      <c r="A6" s="603"/>
      <c r="B6" s="607"/>
      <c r="C6" s="607"/>
      <c r="D6" s="608"/>
      <c r="E6" s="608"/>
      <c r="F6" s="608"/>
      <c r="G6" s="608"/>
      <c r="H6" s="608"/>
      <c r="I6" s="608"/>
    </row>
    <row r="7" spans="1:10" s="18" customFormat="1" ht="16.5" customHeight="1" outlineLevel="1">
      <c r="A7" s="63"/>
      <c r="B7" s="1638" t="s">
        <v>765</v>
      </c>
      <c r="C7" s="1638"/>
      <c r="D7" s="1638"/>
      <c r="E7" s="1638"/>
      <c r="F7" s="1638"/>
      <c r="G7" s="1638"/>
      <c r="H7" s="1638"/>
      <c r="I7" s="1638"/>
      <c r="J7" s="17"/>
    </row>
    <row r="8" spans="2:97" s="572" customFormat="1" ht="15.75" customHeight="1">
      <c r="B8" s="1639" t="s">
        <v>447</v>
      </c>
      <c r="C8" s="1639"/>
      <c r="D8" s="1639"/>
      <c r="E8" s="1639"/>
      <c r="F8" s="1639"/>
      <c r="G8" s="1639"/>
      <c r="H8" s="1639"/>
      <c r="I8" s="1639"/>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3"/>
      <c r="AL8" s="573"/>
      <c r="AM8" s="573"/>
      <c r="AN8" s="573"/>
      <c r="AO8" s="573"/>
      <c r="AP8" s="573"/>
      <c r="AQ8" s="573"/>
      <c r="AR8" s="573"/>
      <c r="AS8" s="573"/>
      <c r="AT8" s="573"/>
      <c r="AU8" s="573"/>
      <c r="AV8" s="573"/>
      <c r="AW8" s="573"/>
      <c r="AX8" s="573"/>
      <c r="AY8" s="573"/>
      <c r="AZ8" s="573"/>
      <c r="BA8" s="573"/>
      <c r="BB8" s="573"/>
      <c r="BC8" s="573"/>
      <c r="BD8" s="573"/>
      <c r="BE8" s="573"/>
      <c r="BF8" s="573"/>
      <c r="BG8" s="573"/>
      <c r="BH8" s="573"/>
      <c r="BI8" s="573"/>
      <c r="BJ8" s="573"/>
      <c r="BK8" s="573"/>
      <c r="BL8" s="573"/>
      <c r="BM8" s="573"/>
      <c r="BN8" s="573"/>
      <c r="BO8" s="573"/>
      <c r="BP8" s="573"/>
      <c r="BQ8" s="573"/>
      <c r="BR8" s="573"/>
      <c r="BS8" s="573"/>
      <c r="BT8" s="573"/>
      <c r="BU8" s="573"/>
      <c r="BV8" s="573"/>
      <c r="BW8" s="573"/>
      <c r="BX8" s="573"/>
      <c r="BY8" s="573"/>
      <c r="BZ8" s="573"/>
      <c r="CA8" s="573"/>
      <c r="CB8" s="573"/>
      <c r="CC8" s="573"/>
      <c r="CD8" s="573"/>
      <c r="CE8" s="573"/>
      <c r="CF8" s="573"/>
      <c r="CG8" s="573"/>
      <c r="CH8" s="573"/>
      <c r="CI8" s="573"/>
      <c r="CJ8" s="573"/>
      <c r="CK8" s="573"/>
      <c r="CL8" s="573"/>
      <c r="CM8" s="573"/>
      <c r="CN8" s="573"/>
      <c r="CO8" s="573"/>
      <c r="CP8" s="573"/>
      <c r="CQ8" s="573"/>
      <c r="CR8" s="573"/>
      <c r="CS8" s="573"/>
    </row>
    <row r="9" spans="2:97" s="572" customFormat="1" ht="15.75">
      <c r="B9" s="1639"/>
      <c r="C9" s="1639"/>
      <c r="D9" s="1639"/>
      <c r="E9" s="1639"/>
      <c r="F9" s="1639"/>
      <c r="G9" s="1639"/>
      <c r="H9" s="1639"/>
      <c r="I9" s="1639"/>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3"/>
      <c r="AY9" s="573"/>
      <c r="AZ9" s="573"/>
      <c r="BA9" s="573"/>
      <c r="BB9" s="573"/>
      <c r="BC9" s="573"/>
      <c r="BD9" s="573"/>
      <c r="BE9" s="573"/>
      <c r="BF9" s="573"/>
      <c r="BG9" s="573"/>
      <c r="BH9" s="573"/>
      <c r="BI9" s="573"/>
      <c r="BJ9" s="573"/>
      <c r="BK9" s="573"/>
      <c r="BL9" s="573"/>
      <c r="BM9" s="573"/>
      <c r="BN9" s="573"/>
      <c r="BO9" s="573"/>
      <c r="BP9" s="573"/>
      <c r="BQ9" s="573"/>
      <c r="BR9" s="573"/>
      <c r="BS9" s="573"/>
      <c r="BT9" s="573"/>
      <c r="BU9" s="573"/>
      <c r="BV9" s="573"/>
      <c r="BW9" s="573"/>
      <c r="BX9" s="573"/>
      <c r="BY9" s="573"/>
      <c r="BZ9" s="573"/>
      <c r="CA9" s="573"/>
      <c r="CB9" s="573"/>
      <c r="CC9" s="573"/>
      <c r="CD9" s="573"/>
      <c r="CE9" s="573"/>
      <c r="CF9" s="573"/>
      <c r="CG9" s="573"/>
      <c r="CH9" s="573"/>
      <c r="CI9" s="573"/>
      <c r="CJ9" s="573"/>
      <c r="CK9" s="573"/>
      <c r="CL9" s="573"/>
      <c r="CM9" s="573"/>
      <c r="CN9" s="573"/>
      <c r="CO9" s="573"/>
      <c r="CP9" s="573"/>
      <c r="CQ9" s="573"/>
      <c r="CR9" s="573"/>
      <c r="CS9" s="573"/>
    </row>
    <row r="10" spans="3:10" s="36" customFormat="1" ht="16.5" customHeight="1" outlineLevel="1">
      <c r="C10" s="1078"/>
      <c r="D10" s="1079"/>
      <c r="E10" s="1079"/>
      <c r="F10" s="1079"/>
      <c r="G10" s="1079"/>
      <c r="H10" s="1635" t="s">
        <v>658</v>
      </c>
      <c r="I10" s="1635"/>
      <c r="J10" s="1080"/>
    </row>
    <row r="11" spans="3:9" s="386" customFormat="1" ht="16.5" customHeight="1" outlineLevel="1">
      <c r="C11" s="1097">
        <v>1</v>
      </c>
      <c r="D11" s="1039" t="s">
        <v>325</v>
      </c>
      <c r="E11" s="1088" t="s">
        <v>633</v>
      </c>
      <c r="F11" s="1040" t="s">
        <v>326</v>
      </c>
      <c r="G11" s="1040" t="s">
        <v>708</v>
      </c>
      <c r="H11" s="1041">
        <v>1</v>
      </c>
      <c r="I11" s="1042">
        <f>TIME(8,0,0)</f>
        <v>0.3333333333333333</v>
      </c>
    </row>
    <row r="12" spans="3:9" s="386" customFormat="1" ht="16.5" customHeight="1" outlineLevel="1">
      <c r="C12" s="1051">
        <v>1.1</v>
      </c>
      <c r="D12" s="1052" t="s">
        <v>325</v>
      </c>
      <c r="E12" s="1077" t="s">
        <v>581</v>
      </c>
      <c r="F12" s="1054" t="s">
        <v>326</v>
      </c>
      <c r="G12" s="1054" t="s">
        <v>456</v>
      </c>
      <c r="H12" s="1049">
        <v>1</v>
      </c>
      <c r="I12" s="1050">
        <f>I11+TIME(0,H11,0)</f>
        <v>0.33402777777777776</v>
      </c>
    </row>
    <row r="13" spans="3:9" s="386" customFormat="1" ht="16.5" customHeight="1" outlineLevel="1">
      <c r="C13" s="390"/>
      <c r="D13" s="387"/>
      <c r="E13" s="388"/>
      <c r="F13" s="388"/>
      <c r="G13" s="388"/>
      <c r="H13" s="389"/>
      <c r="I13" s="334"/>
    </row>
    <row r="14" spans="3:9" s="386" customFormat="1" ht="16.5" customHeight="1" outlineLevel="1">
      <c r="C14" s="1038">
        <v>2</v>
      </c>
      <c r="D14" s="1107" t="s">
        <v>325</v>
      </c>
      <c r="E14" s="1089" t="s">
        <v>438</v>
      </c>
      <c r="F14" s="1086"/>
      <c r="G14" s="1086"/>
      <c r="H14" s="1108">
        <v>8</v>
      </c>
      <c r="I14" s="1109">
        <f>I12+TIME(0,H12,0)</f>
        <v>0.3347222222222222</v>
      </c>
    </row>
    <row r="15" spans="3:9" s="329" customFormat="1" ht="16.5" customHeight="1" outlineLevel="1">
      <c r="C15" s="1065">
        <v>2.1</v>
      </c>
      <c r="D15" s="232" t="s">
        <v>325</v>
      </c>
      <c r="E15" s="1101" t="s">
        <v>634</v>
      </c>
      <c r="F15" s="27" t="s">
        <v>326</v>
      </c>
      <c r="G15" s="23" t="s">
        <v>708</v>
      </c>
      <c r="H15" s="71"/>
      <c r="I15" s="1102"/>
    </row>
    <row r="16" spans="3:9" s="36" customFormat="1" ht="16.5" customHeight="1" outlineLevel="1">
      <c r="C16" s="1043" t="s">
        <v>611</v>
      </c>
      <c r="D16" s="40" t="s">
        <v>325</v>
      </c>
      <c r="E16" s="1098" t="s">
        <v>72</v>
      </c>
      <c r="F16" s="27" t="s">
        <v>326</v>
      </c>
      <c r="G16" s="23" t="s">
        <v>708</v>
      </c>
      <c r="H16" s="71"/>
      <c r="I16" s="1102"/>
    </row>
    <row r="17" spans="3:9" s="329" customFormat="1" ht="16.5" customHeight="1" outlineLevel="1">
      <c r="C17" s="1043">
        <v>2.2</v>
      </c>
      <c r="D17" s="40" t="s">
        <v>325</v>
      </c>
      <c r="E17" s="30" t="s">
        <v>108</v>
      </c>
      <c r="F17" s="27" t="s">
        <v>326</v>
      </c>
      <c r="G17" s="23" t="s">
        <v>710</v>
      </c>
      <c r="H17" s="71"/>
      <c r="I17" s="1102"/>
    </row>
    <row r="18" spans="3:9" s="329" customFormat="1" ht="16.5" customHeight="1" outlineLevel="1">
      <c r="C18" s="1103">
        <v>2.3</v>
      </c>
      <c r="D18" s="1104" t="s">
        <v>325</v>
      </c>
      <c r="E18" s="1099" t="s">
        <v>261</v>
      </c>
      <c r="F18" s="1046" t="s">
        <v>326</v>
      </c>
      <c r="G18" s="1046" t="s">
        <v>709</v>
      </c>
      <c r="H18" s="1105"/>
      <c r="I18" s="1106"/>
    </row>
    <row r="19" spans="3:9" s="386" customFormat="1" ht="16.5" customHeight="1" outlineLevel="1">
      <c r="C19" s="390"/>
      <c r="D19" s="1636" t="s">
        <v>430</v>
      </c>
      <c r="E19" s="1636"/>
      <c r="F19" s="388"/>
      <c r="G19" s="388"/>
      <c r="H19" s="389"/>
      <c r="I19" s="1034"/>
    </row>
    <row r="20" spans="3:9" s="386" customFormat="1" ht="16.5" customHeight="1" outlineLevel="1">
      <c r="C20" s="390"/>
      <c r="D20" s="388"/>
      <c r="E20" s="387"/>
      <c r="F20" s="388"/>
      <c r="G20" s="388"/>
      <c r="H20" s="389"/>
      <c r="I20" s="1034"/>
    </row>
    <row r="21" spans="3:9" s="329" customFormat="1" ht="16.5" customHeight="1" outlineLevel="1">
      <c r="C21" s="1068">
        <v>3</v>
      </c>
      <c r="D21" s="1110" t="s">
        <v>363</v>
      </c>
      <c r="E21" s="1090" t="s">
        <v>636</v>
      </c>
      <c r="F21" s="1069" t="s">
        <v>326</v>
      </c>
      <c r="G21" s="1057" t="s">
        <v>708</v>
      </c>
      <c r="H21" s="1111">
        <v>2</v>
      </c>
      <c r="I21" s="1112">
        <f>I14+TIME(0,H14,0)</f>
        <v>0.34027777777777773</v>
      </c>
    </row>
    <row r="22" spans="3:9" s="329" customFormat="1" ht="16.5" customHeight="1" outlineLevel="1">
      <c r="C22" s="395"/>
      <c r="D22" s="332"/>
      <c r="E22" s="331"/>
      <c r="F22" s="331"/>
      <c r="G22" s="388"/>
      <c r="H22" s="392"/>
      <c r="I22" s="334"/>
    </row>
    <row r="23" spans="3:9" s="329" customFormat="1" ht="16.5" customHeight="1" outlineLevel="1">
      <c r="C23" s="1070">
        <v>4</v>
      </c>
      <c r="D23" s="1071" t="s">
        <v>363</v>
      </c>
      <c r="E23" s="1088" t="s">
        <v>635</v>
      </c>
      <c r="F23" s="1072" t="s">
        <v>326</v>
      </c>
      <c r="G23" s="1040" t="s">
        <v>708</v>
      </c>
      <c r="H23" s="1073">
        <v>2</v>
      </c>
      <c r="I23" s="1074">
        <f>I21+TIME(0,H21,0)</f>
        <v>0.3416666666666666</v>
      </c>
    </row>
    <row r="24" spans="3:9" s="386" customFormat="1" ht="16.5" customHeight="1" outlineLevel="1">
      <c r="C24" s="1051">
        <v>4.1</v>
      </c>
      <c r="D24" s="1052" t="s">
        <v>423</v>
      </c>
      <c r="E24" s="1113" t="s">
        <v>161</v>
      </c>
      <c r="F24" s="1054" t="s">
        <v>326</v>
      </c>
      <c r="G24" s="1054" t="s">
        <v>456</v>
      </c>
      <c r="H24" s="1105"/>
      <c r="I24" s="1106"/>
    </row>
    <row r="25" spans="3:9" s="386" customFormat="1" ht="16.5" customHeight="1" outlineLevel="1">
      <c r="C25" s="390"/>
      <c r="D25" s="387"/>
      <c r="E25" s="413"/>
      <c r="F25" s="388"/>
      <c r="G25" s="388"/>
      <c r="H25" s="392"/>
      <c r="I25" s="412"/>
    </row>
    <row r="26" spans="3:9" s="386" customFormat="1" ht="16.5" customHeight="1" outlineLevel="1">
      <c r="C26" s="1038">
        <v>5</v>
      </c>
      <c r="D26" s="1039"/>
      <c r="E26" s="1089" t="s">
        <v>102</v>
      </c>
      <c r="F26" s="1086"/>
      <c r="G26" s="1086"/>
      <c r="H26" s="1041"/>
      <c r="I26" s="1074"/>
    </row>
    <row r="27" spans="3:9" s="386" customFormat="1" ht="16.5" customHeight="1" outlineLevel="1">
      <c r="C27" s="1064">
        <v>5.1</v>
      </c>
      <c r="D27" s="21" t="s">
        <v>103</v>
      </c>
      <c r="E27" s="22" t="s">
        <v>756</v>
      </c>
      <c r="F27" s="23" t="s">
        <v>326</v>
      </c>
      <c r="G27" s="23" t="s">
        <v>708</v>
      </c>
      <c r="H27" s="78">
        <v>10</v>
      </c>
      <c r="I27" s="1044">
        <f>I21+TIME(0,H21,0)</f>
        <v>0.3416666666666666</v>
      </c>
    </row>
    <row r="28" spans="3:9" s="386" customFormat="1" ht="16.5" customHeight="1" outlineLevel="1">
      <c r="C28" s="1064">
        <v>5.1</v>
      </c>
      <c r="D28" s="21" t="s">
        <v>424</v>
      </c>
      <c r="E28" s="22" t="s">
        <v>457</v>
      </c>
      <c r="F28" s="23" t="s">
        <v>326</v>
      </c>
      <c r="G28" s="23" t="s">
        <v>708</v>
      </c>
      <c r="H28" s="78">
        <v>2</v>
      </c>
      <c r="I28" s="1044">
        <f>I27+TIME(0,H27,0)</f>
        <v>0.34861111111111104</v>
      </c>
    </row>
    <row r="29" spans="3:9" s="386" customFormat="1" ht="16.5" customHeight="1" outlineLevel="1">
      <c r="C29" s="1064" t="s">
        <v>123</v>
      </c>
      <c r="D29" s="21" t="s">
        <v>424</v>
      </c>
      <c r="E29" s="24" t="s">
        <v>741</v>
      </c>
      <c r="F29" s="23"/>
      <c r="G29" s="23"/>
      <c r="H29" s="78"/>
      <c r="I29" s="1044"/>
    </row>
    <row r="30" spans="3:9" s="386" customFormat="1" ht="16.5" customHeight="1" outlineLevel="1">
      <c r="C30" s="1064" t="s">
        <v>124</v>
      </c>
      <c r="D30" s="21" t="s">
        <v>424</v>
      </c>
      <c r="E30" s="24" t="s">
        <v>609</v>
      </c>
      <c r="F30" s="23"/>
      <c r="G30" s="23"/>
      <c r="H30" s="78"/>
      <c r="I30" s="1044"/>
    </row>
    <row r="31" spans="3:9" s="386" customFormat="1" ht="16.5" customHeight="1" outlineLevel="1">
      <c r="C31" s="1051" t="s">
        <v>125</v>
      </c>
      <c r="D31" s="1052" t="s">
        <v>424</v>
      </c>
      <c r="E31" s="1075" t="s">
        <v>458</v>
      </c>
      <c r="F31" s="1054"/>
      <c r="G31" s="1054"/>
      <c r="H31" s="1049"/>
      <c r="I31" s="1050"/>
    </row>
    <row r="32" spans="3:9" s="386" customFormat="1" ht="16.5" customHeight="1" outlineLevel="1">
      <c r="C32" s="390"/>
      <c r="D32" s="387"/>
      <c r="E32" s="391"/>
      <c r="F32" s="388"/>
      <c r="G32" s="388"/>
      <c r="H32" s="389"/>
      <c r="I32" s="334"/>
    </row>
    <row r="33" spans="3:9" s="386" customFormat="1" ht="16.5" customHeight="1" outlineLevel="1">
      <c r="C33" s="1055">
        <v>6</v>
      </c>
      <c r="D33" s="1056" t="s">
        <v>424</v>
      </c>
      <c r="E33" s="1091" t="s">
        <v>459</v>
      </c>
      <c r="F33" s="1057" t="s">
        <v>326</v>
      </c>
      <c r="G33" s="1057" t="s">
        <v>708</v>
      </c>
      <c r="H33" s="1058">
        <v>1</v>
      </c>
      <c r="I33" s="1059">
        <f>I28+TIME(0,H28,0)</f>
        <v>0.3499999999999999</v>
      </c>
    </row>
    <row r="34" spans="3:9" s="386" customFormat="1" ht="16.5" customHeight="1" outlineLevel="1">
      <c r="C34" s="390"/>
      <c r="D34" s="387"/>
      <c r="E34" s="393"/>
      <c r="F34" s="388"/>
      <c r="G34" s="388"/>
      <c r="H34" s="389"/>
      <c r="I34" s="334"/>
    </row>
    <row r="35" spans="3:9" s="329" customFormat="1" ht="16.5" customHeight="1" outlineLevel="1">
      <c r="C35" s="1076">
        <v>7</v>
      </c>
      <c r="D35" s="1039"/>
      <c r="E35" s="1088" t="s">
        <v>742</v>
      </c>
      <c r="F35" s="1087"/>
      <c r="G35" s="1087"/>
      <c r="H35" s="1073"/>
      <c r="I35" s="1042"/>
    </row>
    <row r="36" spans="3:9" s="329" customFormat="1" ht="16.5" customHeight="1" outlineLevel="1">
      <c r="C36" s="1065">
        <v>7.1</v>
      </c>
      <c r="D36" s="27" t="s">
        <v>424</v>
      </c>
      <c r="E36" s="855" t="s">
        <v>431</v>
      </c>
      <c r="F36" s="27" t="s">
        <v>326</v>
      </c>
      <c r="G36" s="23" t="s">
        <v>708</v>
      </c>
      <c r="H36" s="72">
        <v>2</v>
      </c>
      <c r="I36" s="1044">
        <f>I33+TIME(0,H33,0)</f>
        <v>0.35069444444444436</v>
      </c>
    </row>
    <row r="37" spans="3:9" s="386" customFormat="1" ht="16.5" customHeight="1" outlineLevel="1">
      <c r="C37" s="1064">
        <v>7.2</v>
      </c>
      <c r="D37" s="21" t="s">
        <v>424</v>
      </c>
      <c r="E37" s="22" t="s">
        <v>292</v>
      </c>
      <c r="F37" s="23"/>
      <c r="G37" s="23"/>
      <c r="H37" s="78"/>
      <c r="I37" s="1044"/>
    </row>
    <row r="38" spans="3:9" s="399" customFormat="1" ht="16.5" customHeight="1" outlineLevel="1">
      <c r="C38" s="1038" t="s">
        <v>235</v>
      </c>
      <c r="D38" s="1107"/>
      <c r="E38" s="1085" t="s">
        <v>264</v>
      </c>
      <c r="F38" s="1086"/>
      <c r="G38" s="1086"/>
      <c r="H38" s="1108"/>
      <c r="I38" s="1109"/>
    </row>
    <row r="39" spans="3:9" s="36" customFormat="1" ht="16.5" customHeight="1" outlineLevel="1">
      <c r="C39" s="1043" t="s">
        <v>246</v>
      </c>
      <c r="D39" s="21" t="s">
        <v>424</v>
      </c>
      <c r="E39" s="1035" t="s">
        <v>610</v>
      </c>
      <c r="F39" s="27" t="s">
        <v>326</v>
      </c>
      <c r="G39" s="27" t="s">
        <v>436</v>
      </c>
      <c r="H39" s="72">
        <v>2</v>
      </c>
      <c r="I39" s="1044">
        <f>I36+TIME(0,H36,0)</f>
        <v>0.35208333333333325</v>
      </c>
    </row>
    <row r="40" spans="3:9" s="329" customFormat="1" ht="16.5" customHeight="1" outlineLevel="1">
      <c r="C40" s="1043" t="s">
        <v>247</v>
      </c>
      <c r="D40" s="28" t="s">
        <v>363</v>
      </c>
      <c r="E40" s="1035" t="s">
        <v>101</v>
      </c>
      <c r="F40" s="27" t="s">
        <v>326</v>
      </c>
      <c r="G40" s="23" t="s">
        <v>327</v>
      </c>
      <c r="H40" s="72">
        <v>2</v>
      </c>
      <c r="I40" s="1044">
        <f>I39+TIME(0,H39,0)</f>
        <v>0.35347222222222213</v>
      </c>
    </row>
    <row r="41" spans="3:9" s="329" customFormat="1" ht="16.5" customHeight="1" outlineLevel="1">
      <c r="C41" s="1043" t="s">
        <v>248</v>
      </c>
      <c r="D41" s="28" t="s">
        <v>363</v>
      </c>
      <c r="E41" s="1036" t="s">
        <v>739</v>
      </c>
      <c r="F41" s="27" t="s">
        <v>326</v>
      </c>
      <c r="G41" s="23" t="s">
        <v>327</v>
      </c>
      <c r="H41" s="72">
        <v>2</v>
      </c>
      <c r="I41" s="1044">
        <f>I40+TIME(0,H40,0)</f>
        <v>0.354861111111111</v>
      </c>
    </row>
    <row r="42" spans="3:9" s="386" customFormat="1" ht="16.5" customHeight="1" outlineLevel="1">
      <c r="C42" s="1043" t="s">
        <v>744</v>
      </c>
      <c r="D42" s="21" t="s">
        <v>423</v>
      </c>
      <c r="E42" s="1037" t="s">
        <v>161</v>
      </c>
      <c r="F42" s="23" t="s">
        <v>326</v>
      </c>
      <c r="G42" s="23" t="s">
        <v>456</v>
      </c>
      <c r="H42" s="72"/>
      <c r="I42" s="1045"/>
    </row>
    <row r="43" spans="3:9" s="386" customFormat="1" ht="16.5" customHeight="1" outlineLevel="1">
      <c r="C43" s="1061" t="s">
        <v>249</v>
      </c>
      <c r="D43" s="21" t="s">
        <v>424</v>
      </c>
      <c r="E43" s="32" t="s">
        <v>745</v>
      </c>
      <c r="F43" s="23" t="s">
        <v>326</v>
      </c>
      <c r="G43" s="21" t="s">
        <v>824</v>
      </c>
      <c r="H43" s="74">
        <v>3</v>
      </c>
      <c r="I43" s="1044">
        <f>I41+TIME(0,H41,0)</f>
        <v>0.3562499999999999</v>
      </c>
    </row>
    <row r="44" spans="3:9" s="399" customFormat="1" ht="16.5" customHeight="1" outlineLevel="1">
      <c r="C44" s="1114"/>
      <c r="D44" s="785"/>
      <c r="E44" s="1115" t="s">
        <v>746</v>
      </c>
      <c r="F44" s="27" t="s">
        <v>326</v>
      </c>
      <c r="G44" s="23" t="s">
        <v>327</v>
      </c>
      <c r="H44" s="364"/>
      <c r="I44" s="1116"/>
    </row>
    <row r="45" spans="3:9" s="386" customFormat="1" ht="16.5" customHeight="1" outlineLevel="1">
      <c r="C45" s="1061" t="s">
        <v>250</v>
      </c>
      <c r="D45" s="21" t="s">
        <v>424</v>
      </c>
      <c r="E45" s="32" t="s">
        <v>107</v>
      </c>
      <c r="F45" s="23" t="s">
        <v>326</v>
      </c>
      <c r="G45" s="21" t="s">
        <v>129</v>
      </c>
      <c r="H45" s="78">
        <v>3</v>
      </c>
      <c r="I45" s="1044">
        <f>I43+TIME(0,H43,0)</f>
        <v>0.3583333333333332</v>
      </c>
    </row>
    <row r="46" spans="3:9" s="386" customFormat="1" ht="16.5" customHeight="1" outlineLevel="1">
      <c r="C46" s="1061" t="s">
        <v>251</v>
      </c>
      <c r="D46" s="21" t="s">
        <v>424</v>
      </c>
      <c r="E46" s="32" t="s">
        <v>106</v>
      </c>
      <c r="F46" s="23" t="s">
        <v>326</v>
      </c>
      <c r="G46" s="21" t="s">
        <v>281</v>
      </c>
      <c r="H46" s="78">
        <v>3</v>
      </c>
      <c r="I46" s="1044">
        <f>I45+TIME(0,H45,0)</f>
        <v>0.36041666666666655</v>
      </c>
    </row>
    <row r="47" spans="3:9" s="386" customFormat="1" ht="16.5" customHeight="1" outlineLevel="1">
      <c r="C47" s="1064"/>
      <c r="D47" s="21"/>
      <c r="E47" s="787" t="s">
        <v>661</v>
      </c>
      <c r="F47" s="27" t="s">
        <v>326</v>
      </c>
      <c r="G47" s="23" t="s">
        <v>327</v>
      </c>
      <c r="H47" s="78"/>
      <c r="I47" s="1044"/>
    </row>
    <row r="48" spans="3:9" s="386" customFormat="1" ht="16.5" customHeight="1" outlineLevel="1">
      <c r="C48" s="1061" t="s">
        <v>252</v>
      </c>
      <c r="D48" s="21" t="s">
        <v>424</v>
      </c>
      <c r="E48" s="32" t="s">
        <v>105</v>
      </c>
      <c r="F48" s="23" t="s">
        <v>326</v>
      </c>
      <c r="G48" s="23" t="s">
        <v>130</v>
      </c>
      <c r="H48" s="78">
        <v>3</v>
      </c>
      <c r="I48" s="1044">
        <f>I46+TIME(0,H46,0)</f>
        <v>0.3624999999999999</v>
      </c>
    </row>
    <row r="49" spans="3:9" s="386" customFormat="1" ht="16.5" customHeight="1" outlineLevel="1">
      <c r="C49" s="1064"/>
      <c r="D49" s="21"/>
      <c r="E49" s="787" t="s">
        <v>743</v>
      </c>
      <c r="F49" s="27" t="s">
        <v>326</v>
      </c>
      <c r="G49" s="23" t="s">
        <v>327</v>
      </c>
      <c r="H49" s="78"/>
      <c r="I49" s="1044"/>
    </row>
    <row r="50" spans="3:9" s="386" customFormat="1" ht="16.5" customHeight="1" outlineLevel="1">
      <c r="C50" s="1061" t="s">
        <v>712</v>
      </c>
      <c r="D50" s="21" t="s">
        <v>424</v>
      </c>
      <c r="E50" s="32" t="s">
        <v>104</v>
      </c>
      <c r="F50" s="23" t="s">
        <v>326</v>
      </c>
      <c r="G50" s="21" t="s">
        <v>663</v>
      </c>
      <c r="H50" s="78">
        <v>3</v>
      </c>
      <c r="I50" s="1044">
        <f>I48+TIME(0,H48,0)</f>
        <v>0.3645833333333332</v>
      </c>
    </row>
    <row r="51" spans="3:9" s="386" customFormat="1" ht="16.5" customHeight="1" outlineLevel="1">
      <c r="C51" s="1064"/>
      <c r="D51" s="21"/>
      <c r="E51" s="787" t="s">
        <v>662</v>
      </c>
      <c r="F51" s="27" t="s">
        <v>326</v>
      </c>
      <c r="G51" s="23" t="s">
        <v>327</v>
      </c>
      <c r="H51" s="78"/>
      <c r="I51" s="1044"/>
    </row>
    <row r="52" spans="3:9" s="386" customFormat="1" ht="16.5" customHeight="1" outlineLevel="1">
      <c r="C52" s="1061" t="s">
        <v>620</v>
      </c>
      <c r="D52" s="21" t="s">
        <v>424</v>
      </c>
      <c r="E52" s="32" t="s">
        <v>262</v>
      </c>
      <c r="F52" s="23" t="s">
        <v>326</v>
      </c>
      <c r="G52" s="21" t="s">
        <v>433</v>
      </c>
      <c r="H52" s="78">
        <v>3</v>
      </c>
      <c r="I52" s="1044">
        <f>I50+TIME(0,H50,0)</f>
        <v>0.36666666666666653</v>
      </c>
    </row>
    <row r="53" spans="3:9" s="386" customFormat="1" ht="16.5" customHeight="1" outlineLevel="1">
      <c r="C53" s="1061" t="s">
        <v>282</v>
      </c>
      <c r="D53" s="21" t="s">
        <v>424</v>
      </c>
      <c r="E53" s="32" t="s">
        <v>619</v>
      </c>
      <c r="F53" s="23" t="s">
        <v>326</v>
      </c>
      <c r="G53" s="21" t="s">
        <v>304</v>
      </c>
      <c r="H53" s="78">
        <v>3</v>
      </c>
      <c r="I53" s="1044">
        <f>I52+TIME(0,H52,0)</f>
        <v>0.36874999999999986</v>
      </c>
    </row>
    <row r="54" spans="3:9" s="386" customFormat="1" ht="16.5" customHeight="1" outlineLevel="1">
      <c r="C54" s="1061" t="s">
        <v>757</v>
      </c>
      <c r="D54" s="21" t="s">
        <v>424</v>
      </c>
      <c r="E54" s="32" t="s">
        <v>618</v>
      </c>
      <c r="F54" s="23" t="s">
        <v>326</v>
      </c>
      <c r="G54" s="21" t="s">
        <v>711</v>
      </c>
      <c r="H54" s="78">
        <v>3</v>
      </c>
      <c r="I54" s="1044">
        <f>I53+TIME(0,H53,0)</f>
        <v>0.3708333333333332</v>
      </c>
    </row>
    <row r="55" spans="3:9" s="386" customFormat="1" ht="16.5" customHeight="1" outlineLevel="1">
      <c r="C55" s="1061" t="s">
        <v>758</v>
      </c>
      <c r="D55" s="21" t="s">
        <v>424</v>
      </c>
      <c r="E55" s="32" t="s">
        <v>67</v>
      </c>
      <c r="F55" s="23" t="s">
        <v>326</v>
      </c>
      <c r="G55" s="21" t="s">
        <v>850</v>
      </c>
      <c r="H55" s="78">
        <v>3</v>
      </c>
      <c r="I55" s="1044">
        <f>I54+TIME(0,H54,0)</f>
        <v>0.3729166666666665</v>
      </c>
    </row>
    <row r="56" spans="3:9" s="386" customFormat="1" ht="16.5" customHeight="1" outlineLevel="1">
      <c r="C56" s="1061" t="s">
        <v>759</v>
      </c>
      <c r="D56" s="21" t="s">
        <v>424</v>
      </c>
      <c r="E56" s="32" t="s">
        <v>310</v>
      </c>
      <c r="F56" s="23" t="s">
        <v>326</v>
      </c>
      <c r="G56" s="21" t="s">
        <v>182</v>
      </c>
      <c r="H56" s="78">
        <v>3</v>
      </c>
      <c r="I56" s="1044">
        <f>I55+TIME(0,H55,0)</f>
        <v>0.37499999999999983</v>
      </c>
    </row>
    <row r="57" spans="3:9" s="386" customFormat="1" ht="16.5" customHeight="1" outlineLevel="1">
      <c r="C57" s="1061" t="s">
        <v>760</v>
      </c>
      <c r="D57" s="21" t="s">
        <v>424</v>
      </c>
      <c r="E57" s="32" t="s">
        <v>713</v>
      </c>
      <c r="F57" s="23" t="s">
        <v>326</v>
      </c>
      <c r="G57" s="21" t="s">
        <v>283</v>
      </c>
      <c r="H57" s="78">
        <v>3</v>
      </c>
      <c r="I57" s="1044">
        <f>I56+TIME(0,H56,0)</f>
        <v>0.37708333333333316</v>
      </c>
    </row>
    <row r="58" spans="3:9" s="386" customFormat="1" ht="16.5" customHeight="1" outlineLevel="1">
      <c r="C58" s="1038" t="s">
        <v>253</v>
      </c>
      <c r="D58" s="1039"/>
      <c r="E58" s="1085" t="s">
        <v>265</v>
      </c>
      <c r="F58" s="1086"/>
      <c r="G58" s="1086"/>
      <c r="H58" s="1041"/>
      <c r="I58" s="1042"/>
    </row>
    <row r="59" spans="3:9" s="36" customFormat="1" ht="16.5" customHeight="1" outlineLevel="1">
      <c r="C59" s="1043" t="s">
        <v>254</v>
      </c>
      <c r="D59" s="21" t="s">
        <v>424</v>
      </c>
      <c r="E59" s="1035" t="s">
        <v>610</v>
      </c>
      <c r="F59" s="27" t="s">
        <v>326</v>
      </c>
      <c r="G59" s="27" t="s">
        <v>748</v>
      </c>
      <c r="H59" s="78">
        <v>2</v>
      </c>
      <c r="I59" s="1044">
        <f>I57+TIME(0,H57,0)</f>
        <v>0.3791666666666665</v>
      </c>
    </row>
    <row r="60" spans="3:9" s="329" customFormat="1" ht="16.5" customHeight="1" outlineLevel="1">
      <c r="C60" s="1043" t="s">
        <v>255</v>
      </c>
      <c r="D60" s="28" t="s">
        <v>363</v>
      </c>
      <c r="E60" s="1035" t="s">
        <v>749</v>
      </c>
      <c r="F60" s="27" t="s">
        <v>326</v>
      </c>
      <c r="G60" s="27" t="s">
        <v>748</v>
      </c>
      <c r="H60" s="72">
        <v>2</v>
      </c>
      <c r="I60" s="1044">
        <f>I59+TIME(0,H59,0)</f>
        <v>0.38055555555555537</v>
      </c>
    </row>
    <row r="61" spans="3:9" s="329" customFormat="1" ht="16.5" customHeight="1" outlineLevel="1">
      <c r="C61" s="1043" t="s">
        <v>256</v>
      </c>
      <c r="D61" s="28" t="s">
        <v>363</v>
      </c>
      <c r="E61" s="1036" t="s">
        <v>750</v>
      </c>
      <c r="F61" s="27" t="s">
        <v>326</v>
      </c>
      <c r="G61" s="27" t="s">
        <v>748</v>
      </c>
      <c r="H61" s="72">
        <v>2</v>
      </c>
      <c r="I61" s="1044">
        <f>I60+TIME(0,H60,0)</f>
        <v>0.38194444444444425</v>
      </c>
    </row>
    <row r="62" spans="3:9" s="386" customFormat="1" ht="16.5" customHeight="1" outlineLevel="1">
      <c r="C62" s="1043" t="s">
        <v>761</v>
      </c>
      <c r="D62" s="21" t="s">
        <v>423</v>
      </c>
      <c r="E62" s="1037" t="s">
        <v>161</v>
      </c>
      <c r="F62" s="23" t="s">
        <v>326</v>
      </c>
      <c r="G62" s="23" t="s">
        <v>456</v>
      </c>
      <c r="H62" s="72"/>
      <c r="I62" s="1045"/>
    </row>
    <row r="63" spans="3:9" s="386" customFormat="1" ht="16.5" customHeight="1" outlineLevel="1">
      <c r="C63" s="1043" t="s">
        <v>257</v>
      </c>
      <c r="D63" s="21" t="s">
        <v>424</v>
      </c>
      <c r="E63" s="32" t="s">
        <v>220</v>
      </c>
      <c r="F63" s="23" t="s">
        <v>326</v>
      </c>
      <c r="G63" s="23" t="s">
        <v>460</v>
      </c>
      <c r="H63" s="78">
        <v>6</v>
      </c>
      <c r="I63" s="1044">
        <f>I57+TIME(0,H57,0)</f>
        <v>0.3791666666666665</v>
      </c>
    </row>
    <row r="64" spans="3:9" s="386" customFormat="1" ht="16.5" customHeight="1" outlineLevel="1">
      <c r="C64" s="1043" t="s">
        <v>762</v>
      </c>
      <c r="D64" s="21" t="s">
        <v>424</v>
      </c>
      <c r="E64" s="33" t="s">
        <v>221</v>
      </c>
      <c r="F64" s="23" t="s">
        <v>326</v>
      </c>
      <c r="G64" s="21" t="s">
        <v>461</v>
      </c>
      <c r="H64" s="78">
        <v>6</v>
      </c>
      <c r="I64" s="1044">
        <f>I63+TIME(0,H63,0)</f>
        <v>0.38333333333333314</v>
      </c>
    </row>
    <row r="65" spans="3:9" s="386" customFormat="1" ht="16.5" customHeight="1" outlineLevel="1">
      <c r="C65" s="1043" t="s">
        <v>763</v>
      </c>
      <c r="D65" s="21" t="s">
        <v>424</v>
      </c>
      <c r="E65" s="33" t="s">
        <v>222</v>
      </c>
      <c r="F65" s="23" t="s">
        <v>326</v>
      </c>
      <c r="G65" s="21" t="s">
        <v>607</v>
      </c>
      <c r="H65" s="78">
        <v>6</v>
      </c>
      <c r="I65" s="1044">
        <f>I64+TIME(0,H64,0)</f>
        <v>0.3874999999999998</v>
      </c>
    </row>
    <row r="66" spans="3:9" s="329" customFormat="1" ht="16.5" customHeight="1" outlineLevel="1">
      <c r="C66" s="1103" t="s">
        <v>764</v>
      </c>
      <c r="D66" s="1046" t="s">
        <v>424</v>
      </c>
      <c r="E66" s="1047" t="s">
        <v>354</v>
      </c>
      <c r="F66" s="1046" t="s">
        <v>326</v>
      </c>
      <c r="G66" s="1048" t="s">
        <v>608</v>
      </c>
      <c r="H66" s="1049">
        <v>6</v>
      </c>
      <c r="I66" s="1050">
        <f>I65+TIME(0,H65,0)</f>
        <v>0.39166666666666644</v>
      </c>
    </row>
    <row r="67" spans="3:9" s="386" customFormat="1" ht="16.5" customHeight="1" outlineLevel="1">
      <c r="C67" s="1038" t="s">
        <v>753</v>
      </c>
      <c r="D67" s="1039"/>
      <c r="E67" s="1085" t="s">
        <v>268</v>
      </c>
      <c r="F67" s="1086"/>
      <c r="G67" s="1086"/>
      <c r="H67" s="1041"/>
      <c r="I67" s="1042"/>
    </row>
    <row r="68" spans="3:9" s="386" customFormat="1" ht="16.5" customHeight="1" outlineLevel="1">
      <c r="C68" s="1064" t="s">
        <v>754</v>
      </c>
      <c r="D68" s="21" t="s">
        <v>424</v>
      </c>
      <c r="E68" s="32" t="s">
        <v>668</v>
      </c>
      <c r="F68" s="23" t="s">
        <v>326</v>
      </c>
      <c r="G68" s="23" t="s">
        <v>88</v>
      </c>
      <c r="H68" s="78">
        <v>6</v>
      </c>
      <c r="I68" s="1044">
        <f>I66+TIME(0,H66,0)</f>
        <v>0.3958333333333331</v>
      </c>
    </row>
    <row r="69" spans="3:9" s="386" customFormat="1" ht="16.5" customHeight="1" outlineLevel="1">
      <c r="C69" s="1051" t="s">
        <v>755</v>
      </c>
      <c r="D69" s="1052" t="s">
        <v>424</v>
      </c>
      <c r="E69" s="1053" t="s">
        <v>715</v>
      </c>
      <c r="F69" s="1054" t="s">
        <v>326</v>
      </c>
      <c r="G69" s="1054" t="s">
        <v>88</v>
      </c>
      <c r="H69" s="1049"/>
      <c r="I69" s="1050"/>
    </row>
    <row r="70" spans="3:9" s="386" customFormat="1" ht="16.5" customHeight="1" outlineLevel="1">
      <c r="C70" s="390"/>
      <c r="D70" s="387"/>
      <c r="E70" s="786"/>
      <c r="F70" s="388"/>
      <c r="G70" s="388"/>
      <c r="H70" s="389"/>
      <c r="I70" s="334"/>
    </row>
    <row r="71" spans="3:9" s="386" customFormat="1" ht="16.5" customHeight="1" outlineLevel="1">
      <c r="C71" s="1055">
        <v>9</v>
      </c>
      <c r="D71" s="1056" t="s">
        <v>424</v>
      </c>
      <c r="E71" s="1091" t="s">
        <v>637</v>
      </c>
      <c r="F71" s="1057" t="s">
        <v>326</v>
      </c>
      <c r="G71" s="1057" t="s">
        <v>747</v>
      </c>
      <c r="H71" s="1058">
        <v>6</v>
      </c>
      <c r="I71" s="1059">
        <f>I68+TIME(0,H68,0)</f>
        <v>0.39999999999999974</v>
      </c>
    </row>
    <row r="72" spans="3:9" s="386" customFormat="1" ht="16.5" customHeight="1" outlineLevel="1">
      <c r="C72" s="390"/>
      <c r="D72" s="387"/>
      <c r="E72" s="393"/>
      <c r="F72" s="388"/>
      <c r="G72" s="388"/>
      <c r="H72" s="389"/>
      <c r="I72" s="334"/>
    </row>
    <row r="73" spans="3:9" s="386" customFormat="1" ht="16.5" customHeight="1" outlineLevel="1">
      <c r="C73" s="1055">
        <v>10</v>
      </c>
      <c r="D73" s="1056" t="s">
        <v>424</v>
      </c>
      <c r="E73" s="1091" t="s">
        <v>228</v>
      </c>
      <c r="F73" s="1057" t="s">
        <v>326</v>
      </c>
      <c r="G73" s="1057" t="s">
        <v>109</v>
      </c>
      <c r="H73" s="1058">
        <v>6</v>
      </c>
      <c r="I73" s="1059">
        <f>I71+TIME(0,H71,0)</f>
        <v>0.4041666666666664</v>
      </c>
    </row>
    <row r="74" spans="3:9" s="386" customFormat="1" ht="16.5" customHeight="1" outlineLevel="1">
      <c r="C74" s="390"/>
      <c r="D74" s="387"/>
      <c r="E74" s="393"/>
      <c r="F74" s="388"/>
      <c r="G74" s="388"/>
      <c r="H74" s="389"/>
      <c r="I74" s="334"/>
    </row>
    <row r="75" spans="3:9" s="386" customFormat="1" ht="16.5" customHeight="1" outlineLevel="1">
      <c r="C75" s="1055">
        <v>11</v>
      </c>
      <c r="D75" s="1056" t="s">
        <v>424</v>
      </c>
      <c r="E75" s="1092" t="s">
        <v>716</v>
      </c>
      <c r="F75" s="1057" t="s">
        <v>326</v>
      </c>
      <c r="G75" s="1056" t="s">
        <v>659</v>
      </c>
      <c r="H75" s="1058">
        <v>6</v>
      </c>
      <c r="I75" s="1059">
        <f>I73+TIME(0,H73,0)</f>
        <v>0.40833333333333305</v>
      </c>
    </row>
    <row r="76" spans="3:9" s="386" customFormat="1" ht="16.5" customHeight="1" outlineLevel="1">
      <c r="C76" s="390"/>
      <c r="D76" s="387"/>
      <c r="E76" s="394"/>
      <c r="F76" s="388"/>
      <c r="G76" s="387"/>
      <c r="H76" s="389"/>
      <c r="I76" s="334"/>
    </row>
    <row r="77" spans="3:9" s="386" customFormat="1" ht="16.5" customHeight="1" outlineLevel="1">
      <c r="C77" s="1055">
        <v>12</v>
      </c>
      <c r="D77" s="1056" t="s">
        <v>424</v>
      </c>
      <c r="E77" s="1092" t="s">
        <v>355</v>
      </c>
      <c r="F77" s="1057" t="s">
        <v>328</v>
      </c>
      <c r="G77" s="1056" t="s">
        <v>448</v>
      </c>
      <c r="H77" s="1058">
        <v>6</v>
      </c>
      <c r="I77" s="1059">
        <f>I75+TIME(0,H75,0)</f>
        <v>0.4124999999999997</v>
      </c>
    </row>
    <row r="78" spans="3:9" s="386" customFormat="1" ht="16.5" customHeight="1" outlineLevel="1">
      <c r="C78" s="390"/>
      <c r="D78" s="387"/>
      <c r="E78" s="394"/>
      <c r="F78" s="388"/>
      <c r="G78" s="387"/>
      <c r="H78" s="389"/>
      <c r="I78" s="334"/>
    </row>
    <row r="79" spans="3:9" s="386" customFormat="1" ht="16.5" customHeight="1" outlineLevel="1">
      <c r="C79" s="1060">
        <v>13</v>
      </c>
      <c r="D79" s="1039" t="s">
        <v>363</v>
      </c>
      <c r="E79" s="1093" t="s">
        <v>740</v>
      </c>
      <c r="F79" s="1086"/>
      <c r="G79" s="1094"/>
      <c r="H79" s="1041">
        <v>0</v>
      </c>
      <c r="I79" s="1042">
        <f>I77+TIME(0,H77,0)</f>
        <v>0.41666666666666635</v>
      </c>
    </row>
    <row r="80" spans="3:9" s="329" customFormat="1" ht="16.5" customHeight="1" outlineLevel="1">
      <c r="C80" s="1065"/>
      <c r="D80" s="27"/>
      <c r="E80" s="25"/>
      <c r="F80" s="27"/>
      <c r="G80" s="29"/>
      <c r="H80" s="72"/>
      <c r="I80" s="1100"/>
    </row>
    <row r="81" spans="3:9" s="329" customFormat="1" ht="16.5" customHeight="1" outlineLevel="1">
      <c r="C81" s="1061"/>
      <c r="D81" s="27"/>
      <c r="E81" s="28" t="s">
        <v>425</v>
      </c>
      <c r="F81" s="25"/>
      <c r="G81" s="25"/>
      <c r="H81" s="80">
        <v>30</v>
      </c>
      <c r="I81" s="1044">
        <f>I79+TIME(0,H79,0)</f>
        <v>0.41666666666666635</v>
      </c>
    </row>
    <row r="82" spans="3:9" s="329" customFormat="1" ht="16.5" customHeight="1" outlineLevel="1">
      <c r="C82" s="1061"/>
      <c r="D82" s="27"/>
      <c r="E82" s="28"/>
      <c r="F82" s="25"/>
      <c r="G82" s="25"/>
      <c r="H82" s="80"/>
      <c r="I82" s="1044"/>
    </row>
    <row r="83" spans="3:9" s="329" customFormat="1" ht="16.5" customHeight="1" outlineLevel="1">
      <c r="C83" s="1062"/>
      <c r="D83" s="1046"/>
      <c r="E83" s="1095" t="s">
        <v>752</v>
      </c>
      <c r="F83" s="1096"/>
      <c r="G83" s="1096"/>
      <c r="H83" s="1063"/>
      <c r="I83" s="1050">
        <f>I81+TIME(0,H81,0)</f>
        <v>0.43749999999999967</v>
      </c>
    </row>
    <row r="84" spans="3:9" s="329" customFormat="1" ht="16.5" customHeight="1" outlineLevel="1">
      <c r="C84" s="1083"/>
      <c r="D84" s="1067"/>
      <c r="E84" s="1081"/>
      <c r="F84" s="1066"/>
      <c r="G84" s="1066"/>
      <c r="H84" s="1082"/>
      <c r="I84" s="1084"/>
    </row>
    <row r="85" spans="1:9" s="418" customFormat="1" ht="16.5" customHeight="1" outlineLevel="1">
      <c r="A85" s="417"/>
      <c r="B85" s="472"/>
      <c r="C85" s="472"/>
      <c r="D85" s="472"/>
      <c r="E85" s="472"/>
      <c r="F85" s="472"/>
      <c r="G85" s="472"/>
      <c r="H85" s="472"/>
      <c r="I85" s="472"/>
    </row>
    <row r="86" spans="1:9" s="52" customFormat="1" ht="16.5" customHeight="1" outlineLevel="1">
      <c r="A86" s="64"/>
      <c r="B86" s="51"/>
      <c r="C86" s="95"/>
      <c r="D86" s="51"/>
      <c r="E86" s="51"/>
      <c r="F86" s="51"/>
      <c r="G86" s="51"/>
      <c r="H86" s="51"/>
      <c r="I86" s="51"/>
    </row>
    <row r="87" spans="1:9" s="52" customFormat="1" ht="16.5" customHeight="1" outlineLevel="1">
      <c r="A87" s="64"/>
      <c r="B87" s="53"/>
      <c r="C87" s="54" t="s">
        <v>323</v>
      </c>
      <c r="D87" s="55" t="s">
        <v>323</v>
      </c>
      <c r="E87" s="56" t="s">
        <v>426</v>
      </c>
      <c r="F87" s="55" t="s">
        <v>323</v>
      </c>
      <c r="G87" s="56"/>
      <c r="H87" s="84" t="s">
        <v>323</v>
      </c>
      <c r="I87" s="85" t="s">
        <v>323</v>
      </c>
    </row>
    <row r="88" spans="1:9" s="52" customFormat="1" ht="16.5" customHeight="1" outlineLevel="1">
      <c r="A88" s="64"/>
      <c r="B88" s="53"/>
      <c r="C88" s="54"/>
      <c r="D88" s="56"/>
      <c r="E88" s="56" t="s">
        <v>263</v>
      </c>
      <c r="F88" s="56"/>
      <c r="G88" s="53"/>
      <c r="H88" s="51"/>
      <c r="I88" s="51"/>
    </row>
    <row r="89" spans="1:9" s="52" customFormat="1" ht="16.5" customHeight="1" outlineLevel="1">
      <c r="A89" s="64"/>
      <c r="B89" s="53"/>
      <c r="C89" s="54"/>
      <c r="D89" s="56"/>
      <c r="E89" s="56"/>
      <c r="F89" s="56"/>
      <c r="G89" s="53"/>
      <c r="H89" s="51"/>
      <c r="I89" s="51"/>
    </row>
    <row r="90" spans="1:9" s="52" customFormat="1" ht="16.5" customHeight="1" outlineLevel="1">
      <c r="A90" s="64"/>
      <c r="B90" s="53"/>
      <c r="C90" s="54" t="s">
        <v>452</v>
      </c>
      <c r="D90" s="56"/>
      <c r="E90" s="56"/>
      <c r="F90" s="56"/>
      <c r="G90" s="53"/>
      <c r="H90" s="51"/>
      <c r="I90" s="51"/>
    </row>
    <row r="91" spans="1:9" s="52" customFormat="1" ht="16.5" customHeight="1" outlineLevel="1">
      <c r="A91" s="64"/>
      <c r="B91" s="53"/>
      <c r="C91" s="54" t="s">
        <v>453</v>
      </c>
      <c r="D91" s="56"/>
      <c r="E91" s="56"/>
      <c r="F91" s="53"/>
      <c r="G91" s="53"/>
      <c r="H91" s="51"/>
      <c r="I91" s="51"/>
    </row>
    <row r="92" spans="1:9" s="52" customFormat="1" ht="16.5" customHeight="1" outlineLevel="1">
      <c r="A92" s="64"/>
      <c r="B92" s="53"/>
      <c r="C92" s="54" t="s">
        <v>454</v>
      </c>
      <c r="D92" s="56"/>
      <c r="E92" s="56"/>
      <c r="F92" s="53"/>
      <c r="G92" s="53"/>
      <c r="H92" s="51"/>
      <c r="I92" s="51"/>
    </row>
    <row r="93" spans="1:9" s="52" customFormat="1" ht="16.5" customHeight="1" outlineLevel="1">
      <c r="A93" s="64"/>
      <c r="B93" s="53"/>
      <c r="C93" s="54" t="s">
        <v>455</v>
      </c>
      <c r="D93" s="56"/>
      <c r="E93" s="56"/>
      <c r="F93" s="53"/>
      <c r="G93" s="53"/>
      <c r="H93" s="51"/>
      <c r="I93" s="51"/>
    </row>
    <row r="94" spans="1:9" s="68" customFormat="1" ht="16.5" customHeight="1" outlineLevel="1">
      <c r="A94" s="65"/>
      <c r="B94" s="66"/>
      <c r="C94" s="67"/>
      <c r="D94" s="66"/>
      <c r="E94" s="66"/>
      <c r="F94" s="66"/>
      <c r="G94" s="66"/>
      <c r="H94" s="76"/>
      <c r="I94" s="76"/>
    </row>
    <row r="95" spans="1:9" s="426" customFormat="1" ht="16.5" customHeight="1" outlineLevel="1">
      <c r="A95" s="425"/>
      <c r="C95" s="427"/>
      <c r="H95" s="428"/>
      <c r="I95" s="428"/>
    </row>
    <row r="100" spans="1:9" s="329" customFormat="1" ht="16.5" customHeight="1">
      <c r="A100" s="332" t="s">
        <v>323</v>
      </c>
      <c r="C100" s="330"/>
      <c r="D100" s="331"/>
      <c r="E100" s="332"/>
      <c r="H100" s="333"/>
      <c r="I100" s="334"/>
    </row>
  </sheetData>
  <mergeCells count="9">
    <mergeCell ref="D19:E19"/>
    <mergeCell ref="D4:I4"/>
    <mergeCell ref="B7:I7"/>
    <mergeCell ref="B8:I9"/>
    <mergeCell ref="B3:C4"/>
    <mergeCell ref="B2:C2"/>
    <mergeCell ref="D2:I2"/>
    <mergeCell ref="D3:I3"/>
    <mergeCell ref="H10:I10"/>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2003-03-10T02:55:33Z</cp:lastPrinted>
  <dcterms:created xsi:type="dcterms:W3CDTF">2000-07-21T11:47:05Z</dcterms:created>
  <dcterms:modified xsi:type="dcterms:W3CDTF">2003-05-12T14:36:51Z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-2120484392</vt:i4>
  </property>
  <property fmtid="{D5CDD505-2E9C-101B-9397-08002B2CF9AE}" pid="3" name="_EmailSubject">
    <vt:lpwstr>Updated File Version R2</vt:lpwstr>
  </property>
  <property fmtid="{D5CDD505-2E9C-101B-9397-08002B2CF9AE}" pid="4" name="_AuthorEmail">
    <vt:lpwstr>jrosdahl@microlinear.com</vt:lpwstr>
  </property>
  <property fmtid="{D5CDD505-2E9C-101B-9397-08002B2CF9AE}" pid="5" name="_AuthorEmailDisplayName">
    <vt:lpwstr>Rosdahl.Jon</vt:lpwstr>
  </property>
  <property fmtid="{D5CDD505-2E9C-101B-9397-08002B2CF9AE}" pid="6" name="_PreviousAdHocReviewCycleID">
    <vt:i4>-1710638376</vt:i4>
  </property>
</Properties>
</file>