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2_0.bin" ContentType="application/vnd.openxmlformats-officedocument.oleObject"/>
  <Override PartName="/xl/embeddings/oleObject_2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45" windowWidth="15270" windowHeight="4980" tabRatio="964" activeTab="0"/>
  </bookViews>
  <sheets>
    <sheet name="Cover" sheetId="1" r:id="rId1"/>
    <sheet name="Notice" sheetId="2" r:id="rId2"/>
    <sheet name="WG Activites" sheetId="3" r:id="rId3"/>
    <sheet name="WG QuickGuide" sheetId="4" r:id="rId4"/>
    <sheet name="WG ORG Chart" sheetId="5" r:id="rId5"/>
    <sheet name="CAC Information" sheetId="6" r:id="rId6"/>
    <sheet name="Session Rooms" sheetId="7" r:id="rId7"/>
    <sheet name="802.11 WLAN Graphic" sheetId="8" r:id="rId8"/>
    <sheet name="Joint 11-15-18-19-20 Mtg" sheetId="9" r:id="rId9"/>
    <sheet name="All Objectives" sheetId="10" r:id="rId10"/>
    <sheet name="802.11 WG Agenda" sheetId="11" r:id="rId11"/>
    <sheet name="TGE Agenda" sheetId="12" r:id="rId12"/>
    <sheet name="TGF Agenda" sheetId="13" r:id="rId13"/>
    <sheet name="TGG Agenda" sheetId="14" r:id="rId14"/>
    <sheet name="TGH Agenda" sheetId="15" r:id="rId15"/>
    <sheet name="TGI Agenda" sheetId="16" r:id="rId16"/>
    <sheet name="TGJ Agenda" sheetId="17" r:id="rId17"/>
    <sheet name="TGK Agenda" sheetId="18" r:id="rId18"/>
    <sheet name="TGM Agenda" sheetId="19" r:id="rId19"/>
    <sheet name="Publicity SC Agenda" sheetId="20" r:id="rId20"/>
    <sheet name="WNG SC Agenda" sheetId="21" r:id="rId21"/>
    <sheet name="HT SG Agenda" sheetId="22" r:id="rId22"/>
  </sheets>
  <definedNames>
    <definedName name="_Parse_In" localSheetId="10" hidden="1">'802.11 WG Agenda'!$C$48:$C$79</definedName>
    <definedName name="_Parse_In" localSheetId="8" hidden="1">'Joint 11-15-18-19-20 Mtg'!#REF!</definedName>
    <definedName name="_Parse_Out" localSheetId="10" hidden="1">'802.11 WG Agenda'!#REF!</definedName>
    <definedName name="_Parse_Out" localSheetId="8" hidden="1">'Joint 11-15-18-19-20 Mtg'!#REF!</definedName>
    <definedName name="all">#REF!</definedName>
    <definedName name="circular">#REF!</definedName>
    <definedName name="_xlnm.Print_Area" localSheetId="10">'802.11 WG Agenda'!$C$1:$I$79</definedName>
    <definedName name="_xlnm.Print_Area" localSheetId="7">'802.11 WLAN Graphic'!$B$2:$W$38</definedName>
    <definedName name="_xlnm.Print_Area" localSheetId="21">'HT SG Agenda'!$B$36:$V$79</definedName>
    <definedName name="_xlnm.Print_Area" localSheetId="8">'Joint 11-15-18-19-20 Mtg'!$C$2:$I$79</definedName>
    <definedName name="_xlnm.Print_Area" localSheetId="1">'Notice'!$B$1:$O$35</definedName>
    <definedName name="_xlnm.Print_Area" localSheetId="19">'Publicity SC Agenda'!#REF!</definedName>
    <definedName name="_xlnm.Print_Area" localSheetId="11">'TGE Agenda'!#REF!</definedName>
    <definedName name="_xlnm.Print_Area" localSheetId="12">'TGF Agenda'!#REF!</definedName>
    <definedName name="_xlnm.Print_Area" localSheetId="13">'TGG Agenda'!#REF!</definedName>
    <definedName name="_xlnm.Print_Area" localSheetId="14">'TGH Agenda'!#REF!</definedName>
    <definedName name="_xlnm.Print_Area" localSheetId="15">'TGI Agenda'!#REF!</definedName>
    <definedName name="_xlnm.Print_Area" localSheetId="16">'TGJ Agenda'!#REF!</definedName>
    <definedName name="_xlnm.Print_Area" localSheetId="17">'TGK Agenda'!#REF!</definedName>
    <definedName name="_xlnm.Print_Area" localSheetId="18">'TGM Agenda'!#REF!</definedName>
    <definedName name="_xlnm.Print_Area" localSheetId="3">'WG QuickGuide'!#REF!</definedName>
    <definedName name="_xlnm.Print_Area" localSheetId="20">'WNG SC Agenda'!#REF!</definedName>
    <definedName name="Print_Area_MI" localSheetId="10">'802.11 WG Agenda'!$C$1:$H$39</definedName>
    <definedName name="Print_Area_MI" localSheetId="7">#REF!</definedName>
    <definedName name="Print_Area_MI" localSheetId="21">#REF!</definedName>
    <definedName name="Print_Area_MI" localSheetId="8">'Joint 11-15-18-19-20 Mtg'!$C$2:$H$79</definedName>
    <definedName name="Print_Area_MI" localSheetId="19">#REF!</definedName>
    <definedName name="Print_Area_MI" localSheetId="11">#REF!</definedName>
    <definedName name="Print_Area_MI" localSheetId="12">#REF!</definedName>
    <definedName name="Print_Area_MI" localSheetId="13">#REF!</definedName>
    <definedName name="Print_Area_MI" localSheetId="14">#REF!</definedName>
    <definedName name="Print_Area_MI" localSheetId="15">#REF!</definedName>
    <definedName name="Print_Area_MI" localSheetId="16">#REF!</definedName>
    <definedName name="Print_Area_MI" localSheetId="17">#REF!</definedName>
    <definedName name="Print_Area_MI" localSheetId="18">#REF!</definedName>
    <definedName name="Print_Area_MI" localSheetId="20">#REF!</definedName>
    <definedName name="Print_Area_MI">#REF!</definedName>
    <definedName name="Text26" localSheetId="3">'WG QuickGuide'!$F$56</definedName>
    <definedName name="Text27" localSheetId="3">'WG QuickGuide'!$F$57</definedName>
    <definedName name="Z_00AABE15_45FB_42F7_A454_BE72949E7A28_.wvu.Cols" localSheetId="5" hidden="1">'CAC Information'!#REF!</definedName>
    <definedName name="Z_00AABE15_45FB_42F7_A454_BE72949E7A28_.wvu.PrintArea" localSheetId="10" hidden="1">'802.11 WG Agenda'!$C$1:$I$79</definedName>
    <definedName name="Z_00AABE15_45FB_42F7_A454_BE72949E7A28_.wvu.PrintArea" localSheetId="7" hidden="1">'802.11 WLAN Graphic'!$B$2:$W$38</definedName>
    <definedName name="Z_00AABE15_45FB_42F7_A454_BE72949E7A28_.wvu.PrintArea" localSheetId="21" hidden="1">'HT SG Agenda'!$B$36:$V$79</definedName>
    <definedName name="Z_00AABE15_45FB_42F7_A454_BE72949E7A28_.wvu.PrintArea" localSheetId="8" hidden="1">'Joint 11-15-18-19-20 Mtg'!$C$2:$I$79</definedName>
    <definedName name="Z_00AABE15_45FB_42F7_A454_BE72949E7A28_.wvu.PrintArea" localSheetId="1" hidden="1">'Notice'!$B$1:$O$35</definedName>
    <definedName name="Z_00AABE15_45FB_42F7_A454_BE72949E7A28_.wvu.PrintArea" localSheetId="19" hidden="1">'Publicity SC Agenda'!#REF!</definedName>
    <definedName name="Z_00AABE15_45FB_42F7_A454_BE72949E7A28_.wvu.PrintArea" localSheetId="11" hidden="1">'TGE Agenda'!#REF!</definedName>
    <definedName name="Z_00AABE15_45FB_42F7_A454_BE72949E7A28_.wvu.PrintArea" localSheetId="12" hidden="1">'TGF Agenda'!#REF!</definedName>
    <definedName name="Z_00AABE15_45FB_42F7_A454_BE72949E7A28_.wvu.PrintArea" localSheetId="13" hidden="1">'TGG Agenda'!#REF!</definedName>
    <definedName name="Z_00AABE15_45FB_42F7_A454_BE72949E7A28_.wvu.PrintArea" localSheetId="14" hidden="1">'TGH Agenda'!#REF!</definedName>
    <definedName name="Z_00AABE15_45FB_42F7_A454_BE72949E7A28_.wvu.PrintArea" localSheetId="15" hidden="1">'TGI Agenda'!#REF!</definedName>
    <definedName name="Z_00AABE15_45FB_42F7_A454_BE72949E7A28_.wvu.PrintArea" localSheetId="16" hidden="1">'TGJ Agenda'!#REF!</definedName>
    <definedName name="Z_00AABE15_45FB_42F7_A454_BE72949E7A28_.wvu.PrintArea" localSheetId="17" hidden="1">'TGK Agenda'!#REF!</definedName>
    <definedName name="Z_00AABE15_45FB_42F7_A454_BE72949E7A28_.wvu.PrintArea" localSheetId="18" hidden="1">'TGM Agenda'!#REF!</definedName>
    <definedName name="Z_00AABE15_45FB_42F7_A454_BE72949E7A28_.wvu.Rows" localSheetId="7" hidden="1">'802.11 WLAN Graphic'!$39:$39</definedName>
    <definedName name="Z_01351426_BC21_409B_B89C_63860E1A4AC3_.wvu.PrintArea" localSheetId="21" hidden="1">'HT SG Agenda'!$B$36:$V$79</definedName>
    <definedName name="Z_01351426_BC21_409B_B89C_63860E1A4AC3_.wvu.PrintArea" localSheetId="19" hidden="1">'Publicity SC Agenda'!#REF!</definedName>
    <definedName name="Z_01351426_BC21_409B_B89C_63860E1A4AC3_.wvu.PrintArea" localSheetId="11" hidden="1">'TGE Agenda'!#REF!</definedName>
    <definedName name="Z_01351426_BC21_409B_B89C_63860E1A4AC3_.wvu.PrintArea" localSheetId="12" hidden="1">'TGF Agenda'!#REF!</definedName>
    <definedName name="Z_01351426_BC21_409B_B89C_63860E1A4AC3_.wvu.PrintArea" localSheetId="13" hidden="1">'TGG Agenda'!#REF!</definedName>
    <definedName name="Z_01351426_BC21_409B_B89C_63860E1A4AC3_.wvu.PrintArea" localSheetId="14" hidden="1">'TGH Agenda'!#REF!</definedName>
    <definedName name="Z_01351426_BC21_409B_B89C_63860E1A4AC3_.wvu.PrintArea" localSheetId="15" hidden="1">'TGI Agenda'!#REF!</definedName>
    <definedName name="Z_01351426_BC21_409B_B89C_63860E1A4AC3_.wvu.PrintArea" localSheetId="16" hidden="1">'TGJ Agenda'!#REF!</definedName>
    <definedName name="Z_01351426_BC21_409B_B89C_63860E1A4AC3_.wvu.PrintArea" localSheetId="17" hidden="1">'TGK Agenda'!#REF!</definedName>
    <definedName name="Z_01351426_BC21_409B_B89C_63860E1A4AC3_.wvu.PrintArea" localSheetId="18" hidden="1">'TGM Agenda'!#REF!</definedName>
    <definedName name="Z_01351426_BC21_409B_B89C_63860E1A4AC3_.wvu.PrintArea" localSheetId="20" hidden="1">'WNG SC Agenda'!#REF!</definedName>
    <definedName name="Z_1A4B53BA_FB50_4C55_8FB0_39E1B9C1F190_.wvu.Cols" localSheetId="5" hidden="1">'CAC Information'!#REF!</definedName>
    <definedName name="Z_1A4B53BA_FB50_4C55_8FB0_39E1B9C1F190_.wvu.PrintArea" localSheetId="10" hidden="1">'802.11 WG Agenda'!$C$1:$I$79</definedName>
    <definedName name="Z_1A4B53BA_FB50_4C55_8FB0_39E1B9C1F190_.wvu.PrintArea" localSheetId="7" hidden="1">'802.11 WLAN Graphic'!$B$2:$W$38</definedName>
    <definedName name="Z_1A4B53BA_FB50_4C55_8FB0_39E1B9C1F190_.wvu.PrintArea" localSheetId="21" hidden="1">'HT SG Agenda'!$B$36:$V$79</definedName>
    <definedName name="Z_1A4B53BA_FB50_4C55_8FB0_39E1B9C1F190_.wvu.PrintArea" localSheetId="8" hidden="1">'Joint 11-15-18-19-20 Mtg'!$C$2:$I$79</definedName>
    <definedName name="Z_1A4B53BA_FB50_4C55_8FB0_39E1B9C1F190_.wvu.PrintArea" localSheetId="1" hidden="1">'Notice'!$B$1:$O$35</definedName>
    <definedName name="Z_1A4B53BA_FB50_4C55_8FB0_39E1B9C1F190_.wvu.PrintArea" localSheetId="19" hidden="1">'Publicity SC Agenda'!#REF!</definedName>
    <definedName name="Z_1A4B53BA_FB50_4C55_8FB0_39E1B9C1F190_.wvu.PrintArea" localSheetId="11" hidden="1">'TGE Agenda'!#REF!</definedName>
    <definedName name="Z_1A4B53BA_FB50_4C55_8FB0_39E1B9C1F190_.wvu.PrintArea" localSheetId="12" hidden="1">'TGF Agenda'!#REF!</definedName>
    <definedName name="Z_1A4B53BA_FB50_4C55_8FB0_39E1B9C1F190_.wvu.PrintArea" localSheetId="13" hidden="1">'TGG Agenda'!#REF!</definedName>
    <definedName name="Z_1A4B53BA_FB50_4C55_8FB0_39E1B9C1F190_.wvu.PrintArea" localSheetId="14" hidden="1">'TGH Agenda'!#REF!</definedName>
    <definedName name="Z_1A4B53BA_FB50_4C55_8FB0_39E1B9C1F190_.wvu.PrintArea" localSheetId="15" hidden="1">'TGI Agenda'!#REF!</definedName>
    <definedName name="Z_1A4B53BA_FB50_4C55_8FB0_39E1B9C1F190_.wvu.PrintArea" localSheetId="16" hidden="1">'TGJ Agenda'!#REF!</definedName>
    <definedName name="Z_1A4B53BA_FB50_4C55_8FB0_39E1B9C1F190_.wvu.PrintArea" localSheetId="17" hidden="1">'TGK Agenda'!#REF!</definedName>
    <definedName name="Z_1A4B53BA_FB50_4C55_8FB0_39E1B9C1F190_.wvu.PrintArea" localSheetId="18" hidden="1">'TGM Agenda'!#REF!</definedName>
    <definedName name="Z_1A4B53BA_FB50_4C55_8FB0_39E1B9C1F190_.wvu.Rows" localSheetId="10" hidden="1">'802.11 WG Agenda'!$1:$41,'802.11 WG Agenda'!$48:$72,'802.11 WG Agenda'!$78:$79,'802.11 WG Agenda'!#REF!</definedName>
    <definedName name="Z_1A4B53BA_FB50_4C55_8FB0_39E1B9C1F190_.wvu.Rows" localSheetId="7" hidden="1">'802.11 WLAN Graphic'!$39:$39</definedName>
    <definedName name="Z_1A4B53BA_FB50_4C55_8FB0_39E1B9C1F190_.wvu.Rows" localSheetId="8" hidden="1">'Joint 11-15-18-19-20 Mtg'!#REF!,'Joint 11-15-18-19-20 Mtg'!#REF!,'Joint 11-15-18-19-20 Mtg'!#REF!,'Joint 11-15-18-19-20 Mtg'!#REF!</definedName>
    <definedName name="Z_20E74821_39C1_45DB_92E8_46A0E2E722B2_.wvu.Cols" localSheetId="5" hidden="1">'CAC Information'!#REF!</definedName>
    <definedName name="Z_20E74821_39C1_45DB_92E8_46A0E2E722B2_.wvu.PrintArea" localSheetId="10" hidden="1">'802.11 WG Agenda'!$C$1:$I$79</definedName>
    <definedName name="Z_20E74821_39C1_45DB_92E8_46A0E2E722B2_.wvu.PrintArea" localSheetId="7" hidden="1">'802.11 WLAN Graphic'!$B$2:$W$38</definedName>
    <definedName name="Z_20E74821_39C1_45DB_92E8_46A0E2E722B2_.wvu.PrintArea" localSheetId="21" hidden="1">'HT SG Agenda'!$B$36:$V$79</definedName>
    <definedName name="Z_20E74821_39C1_45DB_92E8_46A0E2E722B2_.wvu.PrintArea" localSheetId="8" hidden="1">'Joint 11-15-18-19-20 Mtg'!$C$2:$I$79</definedName>
    <definedName name="Z_20E74821_39C1_45DB_92E8_46A0E2E722B2_.wvu.PrintArea" localSheetId="1" hidden="1">'Notice'!$B$1:$O$35</definedName>
    <definedName name="Z_20E74821_39C1_45DB_92E8_46A0E2E722B2_.wvu.PrintArea" localSheetId="19" hidden="1">'Publicity SC Agenda'!#REF!</definedName>
    <definedName name="Z_20E74821_39C1_45DB_92E8_46A0E2E722B2_.wvu.PrintArea" localSheetId="11" hidden="1">'TGE Agenda'!#REF!</definedName>
    <definedName name="Z_20E74821_39C1_45DB_92E8_46A0E2E722B2_.wvu.PrintArea" localSheetId="12" hidden="1">'TGF Agenda'!#REF!</definedName>
    <definedName name="Z_20E74821_39C1_45DB_92E8_46A0E2E722B2_.wvu.PrintArea" localSheetId="13" hidden="1">'TGG Agenda'!#REF!</definedName>
    <definedName name="Z_20E74821_39C1_45DB_92E8_46A0E2E722B2_.wvu.PrintArea" localSheetId="14" hidden="1">'TGH Agenda'!#REF!</definedName>
    <definedName name="Z_20E74821_39C1_45DB_92E8_46A0E2E722B2_.wvu.PrintArea" localSheetId="15" hidden="1">'TGI Agenda'!#REF!</definedName>
    <definedName name="Z_20E74821_39C1_45DB_92E8_46A0E2E722B2_.wvu.PrintArea" localSheetId="16" hidden="1">'TGJ Agenda'!#REF!</definedName>
    <definedName name="Z_20E74821_39C1_45DB_92E8_46A0E2E722B2_.wvu.PrintArea" localSheetId="17" hidden="1">'TGK Agenda'!#REF!</definedName>
    <definedName name="Z_20E74821_39C1_45DB_92E8_46A0E2E722B2_.wvu.PrintArea" localSheetId="18" hidden="1">'TGM Agenda'!#REF!</definedName>
    <definedName name="Z_20E74821_39C1_45DB_92E8_46A0E2E722B2_.wvu.Rows" localSheetId="10" hidden="1">'802.11 WG Agenda'!#REF!,'802.11 WG Agenda'!$1:$41,'802.11 WG Agenda'!$48:$72</definedName>
    <definedName name="Z_20E74821_39C1_45DB_92E8_46A0E2E722B2_.wvu.Rows" localSheetId="7" hidden="1">'802.11 WLAN Graphic'!$39:$39</definedName>
    <definedName name="Z_20E74821_39C1_45DB_92E8_46A0E2E722B2_.wvu.Rows" localSheetId="8" hidden="1">'Joint 11-15-18-19-20 Mtg'!$1:$63,'Joint 11-15-18-19-20 Mtg'!#REF!,'Joint 11-15-18-19-20 Mtg'!#REF!</definedName>
    <definedName name="Z_27B78060_68E1_4A63_8B2B_C34DB2097BAE_.wvu.Cols" localSheetId="5" hidden="1">'CAC Information'!#REF!</definedName>
    <definedName name="Z_27B78060_68E1_4A63_8B2B_C34DB2097BAE_.wvu.PrintArea" localSheetId="10" hidden="1">'802.11 WG Agenda'!$C$1:$I$79</definedName>
    <definedName name="Z_27B78060_68E1_4A63_8B2B_C34DB2097BAE_.wvu.PrintArea" localSheetId="7" hidden="1">'802.11 WLAN Graphic'!$B$2:$W$38</definedName>
    <definedName name="Z_27B78060_68E1_4A63_8B2B_C34DB2097BAE_.wvu.PrintArea" localSheetId="21" hidden="1">'HT SG Agenda'!$B$36:$V$79</definedName>
    <definedName name="Z_27B78060_68E1_4A63_8B2B_C34DB2097BAE_.wvu.PrintArea" localSheetId="8" hidden="1">'Joint 11-15-18-19-20 Mtg'!$C$2:$I$79</definedName>
    <definedName name="Z_27B78060_68E1_4A63_8B2B_C34DB2097BAE_.wvu.PrintArea" localSheetId="1" hidden="1">'Notice'!$B$1:$O$35</definedName>
    <definedName name="Z_27B78060_68E1_4A63_8B2B_C34DB2097BAE_.wvu.PrintArea" localSheetId="19" hidden="1">'Publicity SC Agenda'!#REF!</definedName>
    <definedName name="Z_27B78060_68E1_4A63_8B2B_C34DB2097BAE_.wvu.PrintArea" localSheetId="11" hidden="1">'TGE Agenda'!#REF!</definedName>
    <definedName name="Z_27B78060_68E1_4A63_8B2B_C34DB2097BAE_.wvu.PrintArea" localSheetId="12" hidden="1">'TGF Agenda'!#REF!</definedName>
    <definedName name="Z_27B78060_68E1_4A63_8B2B_C34DB2097BAE_.wvu.PrintArea" localSheetId="13" hidden="1">'TGG Agenda'!#REF!</definedName>
    <definedName name="Z_27B78060_68E1_4A63_8B2B_C34DB2097BAE_.wvu.PrintArea" localSheetId="14" hidden="1">'TGH Agenda'!#REF!</definedName>
    <definedName name="Z_27B78060_68E1_4A63_8B2B_C34DB2097BAE_.wvu.PrintArea" localSheetId="15" hidden="1">'TGI Agenda'!#REF!</definedName>
    <definedName name="Z_27B78060_68E1_4A63_8B2B_C34DB2097BAE_.wvu.PrintArea" localSheetId="16" hidden="1">'TGJ Agenda'!#REF!</definedName>
    <definedName name="Z_27B78060_68E1_4A63_8B2B_C34DB2097BAE_.wvu.PrintArea" localSheetId="17" hidden="1">'TGK Agenda'!#REF!</definedName>
    <definedName name="Z_27B78060_68E1_4A63_8B2B_C34DB2097BAE_.wvu.PrintArea" localSheetId="18" hidden="1">'TGM Agenda'!#REF!</definedName>
    <definedName name="Z_27B78060_68E1_4A63_8B2B_C34DB2097BAE_.wvu.Rows" localSheetId="7" hidden="1">'802.11 WLAN Graphic'!$39:$39</definedName>
    <definedName name="Z_2A0FDEE0_69FA_11D3_B977_C0F04DC10124_.wvu.PrintArea" localSheetId="10" hidden="1">'802.11 WG Agenda'!$C$1:$I$39</definedName>
    <definedName name="Z_2A0FDEE0_69FA_11D3_B977_C0F04DC10124_.wvu.PrintArea" localSheetId="8" hidden="1">'Joint 11-15-18-19-20 Mtg'!$C$2:$I$79</definedName>
    <definedName name="Z_471EB7C4_B2CF_4FBE_9DC9_693B69A7F9FF_.wvu.Cols" localSheetId="5" hidden="1">'CAC Information'!#REF!</definedName>
    <definedName name="Z_471EB7C4_B2CF_4FBE_9DC9_693B69A7F9FF_.wvu.PrintArea" localSheetId="10" hidden="1">'802.11 WG Agenda'!$C$1:$I$79</definedName>
    <definedName name="Z_471EB7C4_B2CF_4FBE_9DC9_693B69A7F9FF_.wvu.PrintArea" localSheetId="7" hidden="1">'802.11 WLAN Graphic'!$B$2:$W$38</definedName>
    <definedName name="Z_471EB7C4_B2CF_4FBE_9DC9_693B69A7F9FF_.wvu.PrintArea" localSheetId="21" hidden="1">'HT SG Agenda'!$B$36:$V$79</definedName>
    <definedName name="Z_471EB7C4_B2CF_4FBE_9DC9_693B69A7F9FF_.wvu.PrintArea" localSheetId="8" hidden="1">'Joint 11-15-18-19-20 Mtg'!$C$2:$I$79</definedName>
    <definedName name="Z_471EB7C4_B2CF_4FBE_9DC9_693B69A7F9FF_.wvu.PrintArea" localSheetId="1" hidden="1">'Notice'!$B$1:$O$35</definedName>
    <definedName name="Z_471EB7C4_B2CF_4FBE_9DC9_693B69A7F9FF_.wvu.PrintArea" localSheetId="19" hidden="1">'Publicity SC Agenda'!#REF!</definedName>
    <definedName name="Z_471EB7C4_B2CF_4FBE_9DC9_693B69A7F9FF_.wvu.PrintArea" localSheetId="11" hidden="1">'TGE Agenda'!#REF!</definedName>
    <definedName name="Z_471EB7C4_B2CF_4FBE_9DC9_693B69A7F9FF_.wvu.PrintArea" localSheetId="12" hidden="1">'TGF Agenda'!#REF!</definedName>
    <definedName name="Z_471EB7C4_B2CF_4FBE_9DC9_693B69A7F9FF_.wvu.PrintArea" localSheetId="13" hidden="1">'TGG Agenda'!#REF!</definedName>
    <definedName name="Z_471EB7C4_B2CF_4FBE_9DC9_693B69A7F9FF_.wvu.PrintArea" localSheetId="14" hidden="1">'TGH Agenda'!#REF!</definedName>
    <definedName name="Z_471EB7C4_B2CF_4FBE_9DC9_693B69A7F9FF_.wvu.PrintArea" localSheetId="15" hidden="1">'TGI Agenda'!#REF!</definedName>
    <definedName name="Z_471EB7C4_B2CF_4FBE_9DC9_693B69A7F9FF_.wvu.PrintArea" localSheetId="16" hidden="1">'TGJ Agenda'!#REF!</definedName>
    <definedName name="Z_471EB7C4_B2CF_4FBE_9DC9_693B69A7F9FF_.wvu.PrintArea" localSheetId="17" hidden="1">'TGK Agenda'!#REF!</definedName>
    <definedName name="Z_471EB7C4_B2CF_4FBE_9DC9_693B69A7F9FF_.wvu.PrintArea" localSheetId="18" hidden="1">'TGM Agenda'!#REF!</definedName>
    <definedName name="Z_471EB7C4_B2CF_4FBE_9DC9_693B69A7F9FF_.wvu.Rows" localSheetId="7" hidden="1">'802.11 WLAN Graphic'!$39:$39</definedName>
    <definedName name="Z_50D0CB11_55BB_43D8_AE23_D74B28948084_.wvu.Cols" localSheetId="5" hidden="1">'CAC Information'!#REF!</definedName>
    <definedName name="Z_50D0CB11_55BB_43D8_AE23_D74B28948084_.wvu.PrintArea" localSheetId="10" hidden="1">'802.11 WG Agenda'!$C$1:$I$79</definedName>
    <definedName name="Z_50D0CB11_55BB_43D8_AE23_D74B28948084_.wvu.PrintArea" localSheetId="7" hidden="1">'802.11 WLAN Graphic'!$B$2:$W$38</definedName>
    <definedName name="Z_50D0CB11_55BB_43D8_AE23_D74B28948084_.wvu.PrintArea" localSheetId="21" hidden="1">'HT SG Agenda'!$B$36:$V$79</definedName>
    <definedName name="Z_50D0CB11_55BB_43D8_AE23_D74B28948084_.wvu.PrintArea" localSheetId="8" hidden="1">'Joint 11-15-18-19-20 Mtg'!$C$2:$I$79</definedName>
    <definedName name="Z_50D0CB11_55BB_43D8_AE23_D74B28948084_.wvu.PrintArea" localSheetId="1" hidden="1">'Notice'!$B$1:$O$35</definedName>
    <definedName name="Z_50D0CB11_55BB_43D8_AE23_D74B28948084_.wvu.PrintArea" localSheetId="19" hidden="1">'Publicity SC Agenda'!#REF!</definedName>
    <definedName name="Z_50D0CB11_55BB_43D8_AE23_D74B28948084_.wvu.PrintArea" localSheetId="11" hidden="1">'TGE Agenda'!#REF!</definedName>
    <definedName name="Z_50D0CB11_55BB_43D8_AE23_D74B28948084_.wvu.PrintArea" localSheetId="12" hidden="1">'TGF Agenda'!#REF!</definedName>
    <definedName name="Z_50D0CB11_55BB_43D8_AE23_D74B28948084_.wvu.PrintArea" localSheetId="13" hidden="1">'TGG Agenda'!#REF!</definedName>
    <definedName name="Z_50D0CB11_55BB_43D8_AE23_D74B28948084_.wvu.PrintArea" localSheetId="14" hidden="1">'TGH Agenda'!#REF!</definedName>
    <definedName name="Z_50D0CB11_55BB_43D8_AE23_D74B28948084_.wvu.PrintArea" localSheetId="15" hidden="1">'TGI Agenda'!#REF!</definedName>
    <definedName name="Z_50D0CB11_55BB_43D8_AE23_D74B28948084_.wvu.PrintArea" localSheetId="16" hidden="1">'TGJ Agenda'!#REF!</definedName>
    <definedName name="Z_50D0CB11_55BB_43D8_AE23_D74B28948084_.wvu.PrintArea" localSheetId="17" hidden="1">'TGK Agenda'!#REF!</definedName>
    <definedName name="Z_50D0CB11_55BB_43D8_AE23_D74B28948084_.wvu.PrintArea" localSheetId="18" hidden="1">'TGM Agenda'!#REF!</definedName>
    <definedName name="Z_50D0CB11_55BB_43D8_AE23_D74B28948084_.wvu.Rows" localSheetId="10" hidden="1">'802.11 WG Agenda'!#REF!,'802.11 WG Agenda'!$48:$72,'802.11 WG Agenda'!$78:$79,'802.11 WG Agenda'!#REF!</definedName>
    <definedName name="Z_50D0CB11_55BB_43D8_AE23_D74B28948084_.wvu.Rows" localSheetId="7" hidden="1">'802.11 WLAN Graphic'!$39:$39</definedName>
    <definedName name="Z_50D0CB11_55BB_43D8_AE23_D74B28948084_.wvu.Rows" localSheetId="8" hidden="1">'Joint 11-15-18-19-20 Mtg'!$1:$63,'Joint 11-15-18-19-20 Mtg'!#REF!,'Joint 11-15-18-19-20 Mtg'!#REF!,'Joint 11-15-18-19-20 Mtg'!#REF!</definedName>
    <definedName name="Z_7E5ADFC7_82CA_4A70_A250_6FC82DA284DC_.wvu.Cols" localSheetId="5" hidden="1">'CAC Information'!#REF!</definedName>
    <definedName name="Z_7E5ADFC7_82CA_4A70_A250_6FC82DA284DC_.wvu.PrintArea" localSheetId="10" hidden="1">'802.11 WG Agenda'!$C$1:$I$79</definedName>
    <definedName name="Z_7E5ADFC7_82CA_4A70_A250_6FC82DA284DC_.wvu.PrintArea" localSheetId="7" hidden="1">'802.11 WLAN Graphic'!$B$2:$W$38</definedName>
    <definedName name="Z_7E5ADFC7_82CA_4A70_A250_6FC82DA284DC_.wvu.PrintArea" localSheetId="21" hidden="1">'HT SG Agenda'!$B$36:$V$79</definedName>
    <definedName name="Z_7E5ADFC7_82CA_4A70_A250_6FC82DA284DC_.wvu.PrintArea" localSheetId="8" hidden="1">'Joint 11-15-18-19-20 Mtg'!$C$2:$I$79</definedName>
    <definedName name="Z_7E5ADFC7_82CA_4A70_A250_6FC82DA284DC_.wvu.PrintArea" localSheetId="1" hidden="1">'Notice'!$B$1:$O$35</definedName>
    <definedName name="Z_7E5ADFC7_82CA_4A70_A250_6FC82DA284DC_.wvu.PrintArea" localSheetId="19" hidden="1">'Publicity SC Agenda'!#REF!</definedName>
    <definedName name="Z_7E5ADFC7_82CA_4A70_A250_6FC82DA284DC_.wvu.PrintArea" localSheetId="11" hidden="1">'TGE Agenda'!#REF!</definedName>
    <definedName name="Z_7E5ADFC7_82CA_4A70_A250_6FC82DA284DC_.wvu.PrintArea" localSheetId="12" hidden="1">'TGF Agenda'!#REF!</definedName>
    <definedName name="Z_7E5ADFC7_82CA_4A70_A250_6FC82DA284DC_.wvu.PrintArea" localSheetId="13" hidden="1">'TGG Agenda'!#REF!</definedName>
    <definedName name="Z_7E5ADFC7_82CA_4A70_A250_6FC82DA284DC_.wvu.PrintArea" localSheetId="14" hidden="1">'TGH Agenda'!#REF!</definedName>
    <definedName name="Z_7E5ADFC7_82CA_4A70_A250_6FC82DA284DC_.wvu.PrintArea" localSheetId="15" hidden="1">'TGI Agenda'!#REF!</definedName>
    <definedName name="Z_7E5ADFC7_82CA_4A70_A250_6FC82DA284DC_.wvu.PrintArea" localSheetId="16" hidden="1">'TGJ Agenda'!#REF!</definedName>
    <definedName name="Z_7E5ADFC7_82CA_4A70_A250_6FC82DA284DC_.wvu.PrintArea" localSheetId="17" hidden="1">'TGK Agenda'!#REF!</definedName>
    <definedName name="Z_7E5ADFC7_82CA_4A70_A250_6FC82DA284DC_.wvu.PrintArea" localSheetId="18" hidden="1">'TGM Agenda'!#REF!</definedName>
    <definedName name="Z_7E5ADFC7_82CA_4A70_A250_6FC82DA284DC_.wvu.Rows" localSheetId="10" hidden="1">'802.11 WG Agenda'!#REF!,'802.11 WG Agenda'!$1:$41,'802.11 WG Agenda'!$78:$79,'802.11 WG Agenda'!#REF!</definedName>
    <definedName name="Z_7E5ADFC7_82CA_4A70_A250_6FC82DA284DC_.wvu.Rows" localSheetId="7" hidden="1">'802.11 WLAN Graphic'!$39:$39</definedName>
    <definedName name="Z_7E5ADFC7_82CA_4A70_A250_6FC82DA284DC_.wvu.Rows" localSheetId="8" hidden="1">'Joint 11-15-18-19-20 Mtg'!$1:$63,'Joint 11-15-18-19-20 Mtg'!#REF!,'Joint 11-15-18-19-20 Mtg'!#REF!,'Joint 11-15-18-19-20 Mtg'!#REF!</definedName>
    <definedName name="Z_8D92D2AF_2CAD_452E_A3CD_1873B5F36168_.wvu.PrintArea" localSheetId="21" hidden="1">'HT SG Agenda'!$B$36:$V$79</definedName>
    <definedName name="Z_8D92D2AF_2CAD_452E_A3CD_1873B5F36168_.wvu.PrintArea" localSheetId="19" hidden="1">'Publicity SC Agenda'!#REF!</definedName>
    <definedName name="Z_8D92D2AF_2CAD_452E_A3CD_1873B5F36168_.wvu.PrintArea" localSheetId="11" hidden="1">'TGE Agenda'!#REF!</definedName>
    <definedName name="Z_8D92D2AF_2CAD_452E_A3CD_1873B5F36168_.wvu.PrintArea" localSheetId="12" hidden="1">'TGF Agenda'!#REF!</definedName>
    <definedName name="Z_8D92D2AF_2CAD_452E_A3CD_1873B5F36168_.wvu.PrintArea" localSheetId="13" hidden="1">'TGG Agenda'!#REF!</definedName>
    <definedName name="Z_8D92D2AF_2CAD_452E_A3CD_1873B5F36168_.wvu.PrintArea" localSheetId="14" hidden="1">'TGH Agenda'!#REF!</definedName>
    <definedName name="Z_8D92D2AF_2CAD_452E_A3CD_1873B5F36168_.wvu.PrintArea" localSheetId="15" hidden="1">'TGI Agenda'!#REF!</definedName>
    <definedName name="Z_8D92D2AF_2CAD_452E_A3CD_1873B5F36168_.wvu.PrintArea" localSheetId="16" hidden="1">'TGJ Agenda'!#REF!</definedName>
    <definedName name="Z_8D92D2AF_2CAD_452E_A3CD_1873B5F36168_.wvu.PrintArea" localSheetId="17" hidden="1">'TGK Agenda'!#REF!</definedName>
    <definedName name="Z_8D92D2AF_2CAD_452E_A3CD_1873B5F36168_.wvu.PrintArea" localSheetId="18" hidden="1">'TGM Agenda'!#REF!</definedName>
    <definedName name="Z_8D92D2AF_2CAD_452E_A3CD_1873B5F36168_.wvu.PrintArea" localSheetId="20" hidden="1">'WNG SC Agenda'!#REF!</definedName>
    <definedName name="Z_9CE52BE5_0801_41C2_9AF3_77665672858F_.wvu.PrintArea" localSheetId="21" hidden="1">'HT SG Agenda'!$B$36:$V$79</definedName>
    <definedName name="Z_9CE52BE5_0801_41C2_9AF3_77665672858F_.wvu.PrintArea" localSheetId="19" hidden="1">'Publicity SC Agenda'!#REF!</definedName>
    <definedName name="Z_9CE52BE5_0801_41C2_9AF3_77665672858F_.wvu.PrintArea" localSheetId="11" hidden="1">'TGE Agenda'!#REF!</definedName>
    <definedName name="Z_9CE52BE5_0801_41C2_9AF3_77665672858F_.wvu.PrintArea" localSheetId="12" hidden="1">'TGF Agenda'!#REF!</definedName>
    <definedName name="Z_9CE52BE5_0801_41C2_9AF3_77665672858F_.wvu.PrintArea" localSheetId="13" hidden="1">'TGG Agenda'!#REF!</definedName>
    <definedName name="Z_9CE52BE5_0801_41C2_9AF3_77665672858F_.wvu.PrintArea" localSheetId="14" hidden="1">'TGH Agenda'!#REF!</definedName>
    <definedName name="Z_9CE52BE5_0801_41C2_9AF3_77665672858F_.wvu.PrintArea" localSheetId="15" hidden="1">'TGI Agenda'!#REF!</definedName>
    <definedName name="Z_9CE52BE5_0801_41C2_9AF3_77665672858F_.wvu.PrintArea" localSheetId="16" hidden="1">'TGJ Agenda'!#REF!</definedName>
    <definedName name="Z_9CE52BE5_0801_41C2_9AF3_77665672858F_.wvu.PrintArea" localSheetId="17" hidden="1">'TGK Agenda'!#REF!</definedName>
    <definedName name="Z_9CE52BE5_0801_41C2_9AF3_77665672858F_.wvu.PrintArea" localSheetId="18" hidden="1">'TGM Agenda'!#REF!</definedName>
    <definedName name="Z_9CE52BE5_0801_41C2_9AF3_77665672858F_.wvu.PrintArea" localSheetId="20" hidden="1">'WNG SC Agenda'!#REF!</definedName>
    <definedName name="Z_B316FFF2_8282_4BB7_BE04_5FED6E033DE9_.wvu.Cols" localSheetId="5" hidden="1">'CAC Information'!#REF!</definedName>
    <definedName name="Z_B316FFF2_8282_4BB7_BE04_5FED6E033DE9_.wvu.PrintArea" localSheetId="10" hidden="1">'802.11 WG Agenda'!$C$1:$I$79</definedName>
    <definedName name="Z_B316FFF2_8282_4BB7_BE04_5FED6E033DE9_.wvu.PrintArea" localSheetId="7" hidden="1">'802.11 WLAN Graphic'!$B$2:$W$38</definedName>
    <definedName name="Z_B316FFF2_8282_4BB7_BE04_5FED6E033DE9_.wvu.PrintArea" localSheetId="21" hidden="1">'HT SG Agenda'!$B$36:$V$79</definedName>
    <definedName name="Z_B316FFF2_8282_4BB7_BE04_5FED6E033DE9_.wvu.PrintArea" localSheetId="8" hidden="1">'Joint 11-15-18-19-20 Mtg'!$C$2:$I$79</definedName>
    <definedName name="Z_B316FFF2_8282_4BB7_BE04_5FED6E033DE9_.wvu.PrintArea" localSheetId="1" hidden="1">'Notice'!$B$1:$O$35</definedName>
    <definedName name="Z_B316FFF2_8282_4BB7_BE04_5FED6E033DE9_.wvu.PrintArea" localSheetId="19" hidden="1">'Publicity SC Agenda'!#REF!</definedName>
    <definedName name="Z_B316FFF2_8282_4BB7_BE04_5FED6E033DE9_.wvu.PrintArea" localSheetId="11" hidden="1">'TGE Agenda'!#REF!</definedName>
    <definedName name="Z_B316FFF2_8282_4BB7_BE04_5FED6E033DE9_.wvu.PrintArea" localSheetId="12" hidden="1">'TGF Agenda'!#REF!</definedName>
    <definedName name="Z_B316FFF2_8282_4BB7_BE04_5FED6E033DE9_.wvu.PrintArea" localSheetId="13" hidden="1">'TGG Agenda'!#REF!</definedName>
    <definedName name="Z_B316FFF2_8282_4BB7_BE04_5FED6E033DE9_.wvu.PrintArea" localSheetId="14" hidden="1">'TGH Agenda'!#REF!</definedName>
    <definedName name="Z_B316FFF2_8282_4BB7_BE04_5FED6E033DE9_.wvu.PrintArea" localSheetId="15" hidden="1">'TGI Agenda'!#REF!</definedName>
    <definedName name="Z_B316FFF2_8282_4BB7_BE04_5FED6E033DE9_.wvu.PrintArea" localSheetId="16" hidden="1">'TGJ Agenda'!#REF!</definedName>
    <definedName name="Z_B316FFF2_8282_4BB7_BE04_5FED6E033DE9_.wvu.PrintArea" localSheetId="17" hidden="1">'TGK Agenda'!#REF!</definedName>
    <definedName name="Z_B316FFF2_8282_4BB7_BE04_5FED6E033DE9_.wvu.PrintArea" localSheetId="18" hidden="1">'TGM Agenda'!#REF!</definedName>
    <definedName name="Z_B316FFF2_8282_4BB7_BE04_5FED6E033DE9_.wvu.Rows" localSheetId="7" hidden="1">'802.11 WLAN Graphic'!$39:$39</definedName>
    <definedName name="Z_D4E8B07C_FEE0_4EA8_8BFF_718522EDB209_.wvu.PrintArea" localSheetId="21" hidden="1">'HT SG Agenda'!$B$36:$V$79</definedName>
    <definedName name="Z_D4E8B07C_FEE0_4EA8_8BFF_718522EDB209_.wvu.PrintArea" localSheetId="19" hidden="1">'Publicity SC Agenda'!#REF!</definedName>
    <definedName name="Z_D4E8B07C_FEE0_4EA8_8BFF_718522EDB209_.wvu.PrintArea" localSheetId="11" hidden="1">'TGE Agenda'!#REF!</definedName>
    <definedName name="Z_D4E8B07C_FEE0_4EA8_8BFF_718522EDB209_.wvu.PrintArea" localSheetId="12" hidden="1">'TGF Agenda'!#REF!</definedName>
    <definedName name="Z_D4E8B07C_FEE0_4EA8_8BFF_718522EDB209_.wvu.PrintArea" localSheetId="13" hidden="1">'TGG Agenda'!#REF!</definedName>
    <definedName name="Z_D4E8B07C_FEE0_4EA8_8BFF_718522EDB209_.wvu.PrintArea" localSheetId="14" hidden="1">'TGH Agenda'!#REF!</definedName>
    <definedName name="Z_D4E8B07C_FEE0_4EA8_8BFF_718522EDB209_.wvu.PrintArea" localSheetId="15" hidden="1">'TGI Agenda'!#REF!</definedName>
    <definedName name="Z_D4E8B07C_FEE0_4EA8_8BFF_718522EDB209_.wvu.PrintArea" localSheetId="16" hidden="1">'TGJ Agenda'!#REF!</definedName>
    <definedName name="Z_D4E8B07C_FEE0_4EA8_8BFF_718522EDB209_.wvu.PrintArea" localSheetId="17" hidden="1">'TGK Agenda'!#REF!</definedName>
    <definedName name="Z_D4E8B07C_FEE0_4EA8_8BFF_718522EDB209_.wvu.PrintArea" localSheetId="18" hidden="1">'TGM Agenda'!#REF!</definedName>
    <definedName name="Z_D4E8B07C_FEE0_4EA8_8BFF_718522EDB209_.wvu.PrintArea" localSheetId="20" hidden="1">'WNG SC Agenda'!#REF!</definedName>
    <definedName name="Z_DBF0CC93_C857_4200_9DDB_6A6B8DD7471C_.wvu.PrintArea" localSheetId="21" hidden="1">'HT SG Agenda'!$B$36:$V$79</definedName>
    <definedName name="Z_DBF0CC93_C857_4200_9DDB_6A6B8DD7471C_.wvu.PrintArea" localSheetId="19" hidden="1">'Publicity SC Agenda'!#REF!</definedName>
    <definedName name="Z_DBF0CC93_C857_4200_9DDB_6A6B8DD7471C_.wvu.PrintArea" localSheetId="11" hidden="1">'TGE Agenda'!#REF!</definedName>
    <definedName name="Z_DBF0CC93_C857_4200_9DDB_6A6B8DD7471C_.wvu.PrintArea" localSheetId="12" hidden="1">'TGF Agenda'!#REF!</definedName>
    <definedName name="Z_DBF0CC93_C857_4200_9DDB_6A6B8DD7471C_.wvu.PrintArea" localSheetId="13" hidden="1">'TGG Agenda'!#REF!</definedName>
    <definedName name="Z_DBF0CC93_C857_4200_9DDB_6A6B8DD7471C_.wvu.PrintArea" localSheetId="14" hidden="1">'TGH Agenda'!#REF!</definedName>
    <definedName name="Z_DBF0CC93_C857_4200_9DDB_6A6B8DD7471C_.wvu.PrintArea" localSheetId="15" hidden="1">'TGI Agenda'!#REF!</definedName>
    <definedName name="Z_DBF0CC93_C857_4200_9DDB_6A6B8DD7471C_.wvu.PrintArea" localSheetId="16" hidden="1">'TGJ Agenda'!#REF!</definedName>
    <definedName name="Z_DBF0CC93_C857_4200_9DDB_6A6B8DD7471C_.wvu.PrintArea" localSheetId="17" hidden="1">'TGK Agenda'!#REF!</definedName>
    <definedName name="Z_DBF0CC93_C857_4200_9DDB_6A6B8DD7471C_.wvu.PrintArea" localSheetId="18" hidden="1">'TGM Agenda'!#REF!</definedName>
    <definedName name="Z_DBF0CC93_C857_4200_9DDB_6A6B8DD7471C_.wvu.PrintArea" localSheetId="20" hidden="1">'WNG SC Agenda'!#REF!</definedName>
    <definedName name="Z_E764EE67_CA44_4B34_823D_893379A920B1_.wvu.Cols" localSheetId="6" hidden="1">'Session Rooms'!$I:$I</definedName>
    <definedName name="Z_E764EE67_CA44_4B34_823D_893379A920B1_.wvu.FilterData" localSheetId="6" hidden="1">'Session Rooms'!$D$17:$D$264</definedName>
    <definedName name="Z_E764EE67_CA44_4B34_823D_893379A920B1_.wvu.PrintArea" localSheetId="6" hidden="1">'Session Rooms'!$A$17:$H$203</definedName>
    <definedName name="Z_E764EE67_CA44_4B34_823D_893379A920B1_.wvu.Rows" localSheetId="6" hidden="1">'Session Rooms'!$17:$17,'Session Rooms'!#REF!,'Session Rooms'!#REF!</definedName>
    <definedName name="Z_F11FCF8F_B1E0_4502_BA2A_D6902C41E860_.wvu.PrintArea" localSheetId="21" hidden="1">'HT SG Agenda'!$B$36:$V$79</definedName>
    <definedName name="Z_F11FCF8F_B1E0_4502_BA2A_D6902C41E860_.wvu.PrintArea" localSheetId="19" hidden="1">'Publicity SC Agenda'!#REF!</definedName>
    <definedName name="Z_F11FCF8F_B1E0_4502_BA2A_D6902C41E860_.wvu.PrintArea" localSheetId="11" hidden="1">'TGE Agenda'!#REF!</definedName>
    <definedName name="Z_F11FCF8F_B1E0_4502_BA2A_D6902C41E860_.wvu.PrintArea" localSheetId="12" hidden="1">'TGF Agenda'!#REF!</definedName>
    <definedName name="Z_F11FCF8F_B1E0_4502_BA2A_D6902C41E860_.wvu.PrintArea" localSheetId="13" hidden="1">'TGG Agenda'!#REF!</definedName>
    <definedName name="Z_F11FCF8F_B1E0_4502_BA2A_D6902C41E860_.wvu.PrintArea" localSheetId="14" hidden="1">'TGH Agenda'!#REF!</definedName>
    <definedName name="Z_F11FCF8F_B1E0_4502_BA2A_D6902C41E860_.wvu.PrintArea" localSheetId="15" hidden="1">'TGI Agenda'!#REF!</definedName>
    <definedName name="Z_F11FCF8F_B1E0_4502_BA2A_D6902C41E860_.wvu.PrintArea" localSheetId="16" hidden="1">'TGJ Agenda'!#REF!</definedName>
    <definedName name="Z_F11FCF8F_B1E0_4502_BA2A_D6902C41E860_.wvu.PrintArea" localSheetId="17" hidden="1">'TGK Agenda'!#REF!</definedName>
    <definedName name="Z_F11FCF8F_B1E0_4502_BA2A_D6902C41E860_.wvu.PrintArea" localSheetId="18" hidden="1">'TGM Agenda'!#REF!</definedName>
    <definedName name="Z_F11FCF8F_B1E0_4502_BA2A_D6902C41E860_.wvu.PrintArea" localSheetId="20" hidden="1">'WNG SC Agenda'!#REF!</definedName>
    <definedName name="Z_F37DB0C0_D2D7_11D5_950B_0030AB07C715_.wvu.Cols" localSheetId="6" hidden="1">'Session Rooms'!$I:$I</definedName>
    <definedName name="Z_F37DB0C0_D2D7_11D5_950B_0030AB07C715_.wvu.FilterData" localSheetId="6" hidden="1">'Session Rooms'!$D$17:$D$264</definedName>
    <definedName name="Z_F37DB0C0_D2D7_11D5_950B_0030AB07C715_.wvu.PrintArea" localSheetId="6" hidden="1">'Session Rooms'!$A$17:$H$203</definedName>
    <definedName name="Z_F79A64F2_B6BC_4F7C_99F7_D466E5DF942E_.wvu.PrintArea" localSheetId="21" hidden="1">'HT SG Agenda'!$B$36:$V$79</definedName>
    <definedName name="Z_F79A64F2_B6BC_4F7C_99F7_D466E5DF942E_.wvu.PrintArea" localSheetId="19" hidden="1">'Publicity SC Agenda'!#REF!</definedName>
    <definedName name="Z_F79A64F2_B6BC_4F7C_99F7_D466E5DF942E_.wvu.PrintArea" localSheetId="11" hidden="1">'TGE Agenda'!#REF!</definedName>
    <definedName name="Z_F79A64F2_B6BC_4F7C_99F7_D466E5DF942E_.wvu.PrintArea" localSheetId="12" hidden="1">'TGF Agenda'!#REF!</definedName>
    <definedName name="Z_F79A64F2_B6BC_4F7C_99F7_D466E5DF942E_.wvu.PrintArea" localSheetId="13" hidden="1">'TGG Agenda'!#REF!</definedName>
    <definedName name="Z_F79A64F2_B6BC_4F7C_99F7_D466E5DF942E_.wvu.PrintArea" localSheetId="14" hidden="1">'TGH Agenda'!#REF!</definedName>
    <definedName name="Z_F79A64F2_B6BC_4F7C_99F7_D466E5DF942E_.wvu.PrintArea" localSheetId="15" hidden="1">'TGI Agenda'!#REF!</definedName>
    <definedName name="Z_F79A64F2_B6BC_4F7C_99F7_D466E5DF942E_.wvu.PrintArea" localSheetId="16" hidden="1">'TGJ Agenda'!#REF!</definedName>
    <definedName name="Z_F79A64F2_B6BC_4F7C_99F7_D466E5DF942E_.wvu.PrintArea" localSheetId="17" hidden="1">'TGK Agenda'!#REF!</definedName>
    <definedName name="Z_F79A64F2_B6BC_4F7C_99F7_D466E5DF942E_.wvu.PrintArea" localSheetId="18" hidden="1">'TGM Agenda'!#REF!</definedName>
    <definedName name="Z_F79A64F2_B6BC_4F7C_99F7_D466E5DF942E_.wvu.PrintArea" localSheetId="20" hidden="1">'WNG SC Agenda'!#REF!</definedName>
  </definedNames>
  <calcPr fullCalcOnLoad="1"/>
</workbook>
</file>

<file path=xl/sharedStrings.xml><?xml version="1.0" encoding="utf-8"?>
<sst xmlns="http://schemas.openxmlformats.org/spreadsheetml/2006/main" count="2629" uniqueCount="990">
  <si>
    <t>BR+XC (2)</t>
  </si>
  <si>
    <t>10 (12)</t>
  </si>
  <si>
    <t>RR-TAG (Closing Plenary 3:30-5:30p if possible)</t>
  </si>
  <si>
    <t>(12) 20</t>
  </si>
  <si>
    <t>Governors</t>
  </si>
  <si>
    <t>(140) 40</t>
  </si>
  <si>
    <t>(100) 80</t>
  </si>
  <si>
    <t>(160) 120</t>
  </si>
  <si>
    <t>(80) 100</t>
  </si>
  <si>
    <t>RR-TAG (if needed)</t>
  </si>
  <si>
    <t>10-10:15a</t>
  </si>
  <si>
    <t>No Lunch Service offered</t>
  </si>
  <si>
    <t>Marriott Ft. Lauderdale:</t>
  </si>
  <si>
    <t>Friday, January 10 through Sunday, January 19, 2003 (24 hour basis)</t>
  </si>
  <si>
    <t>(Amberjack)</t>
  </si>
  <si>
    <t>(Mako)</t>
  </si>
  <si>
    <t>IEEE 802 Registration Desk:</t>
  </si>
  <si>
    <t>Sunday, Jaunary 12 through Friday, January 17, 2003 (24 hour basis)</t>
  </si>
  <si>
    <t>(Ballroom Foyer)</t>
  </si>
  <si>
    <r>
      <t>Sun</t>
    </r>
    <r>
      <rPr>
        <sz val="10"/>
        <rFont val="Arial"/>
        <family val="2"/>
      </rPr>
      <t xml:space="preserve"> </t>
    </r>
  </si>
  <si>
    <t>ALLOCATED ROOM ASSIGNMENTS AS PER January 3rd, 2003 - Version 4</t>
  </si>
  <si>
    <t>WG, TG, SG, SC CHAIRS SESSION MINUTES &amp; REPORTS TO WG SECRETARY</t>
  </si>
  <si>
    <t>BETWEEN MEETING CAC CONFERENCE CALLS #1 &amp; #2</t>
  </si>
  <si>
    <t>TENTATIVE OBJECTIVES &amp; AGENDAS FOR NEXT WG SESSION TO WG CHAIR</t>
  </si>
  <si>
    <t>12:00 pm Hard Stop Time</t>
  </si>
  <si>
    <t>To resolve LB#51 comments, generate a new version of the draft and work towards  submitting a recirculation or  Letter Ballot</t>
  </si>
  <si>
    <t xml:space="preserve">TASK GROUP E AGENDA - Monday, January 13,2003 </t>
  </si>
  <si>
    <t>REVIEW AND APPROVE MINUTES OF NOVEMBER  MEETING</t>
  </si>
  <si>
    <t>Technical discussions / Comment Resolution/ New Draft</t>
  </si>
  <si>
    <t xml:space="preserve">Technical discussions / Comment Resolution/ New Draft  </t>
  </si>
  <si>
    <t>TASK GROUP E AGENDA - Tuesday, January 14, 2003</t>
  </si>
  <si>
    <t>TASK GROUP E AGENDA - Wednsday, January 15, 2003</t>
  </si>
  <si>
    <t xml:space="preserve">Technical discussions / Comment Resolution/ New Draft </t>
  </si>
  <si>
    <t>TASK GROUP E AGENDA - January 16,2003</t>
  </si>
  <si>
    <t>Technical discussions / Comment Resolution/ New Draft TG Discussion</t>
  </si>
  <si>
    <t xml:space="preserve">   submission of letter or recirculation   ballot vote</t>
  </si>
  <si>
    <t>TASK GROUP K OBJECTIVES FOR THIS SESSION</t>
  </si>
  <si>
    <t>Review and address comments from letter ballot 52</t>
  </si>
  <si>
    <t>TASK GROUP I AGENDA - Monday, January 13th, 2003</t>
  </si>
  <si>
    <t>Review and Approve Minutes (02/717)</t>
  </si>
  <si>
    <t>Call for presentation for comment resolution</t>
  </si>
  <si>
    <t>TASK GROUP I AGENDA - Tuesday, January 14th, 2003</t>
  </si>
  <si>
    <t>TASK GROUP I AGENDA - Wednesday, January 15th, 2003</t>
  </si>
  <si>
    <t>TASK GROUP I AGENDA - Thursday, January 16th, 2003</t>
  </si>
  <si>
    <t>Recess until after lunch</t>
  </si>
  <si>
    <t>Adjurn for week</t>
  </si>
  <si>
    <t>Class or Board</t>
  </si>
  <si>
    <t>" CHECK NOTICE BOARDS FOR MORE CURRENT INFORMATION "</t>
  </si>
  <si>
    <t>No. of </t>
  </si>
  <si>
    <t>Date:</t>
  </si>
  <si>
    <t>Time:</t>
  </si>
  <si>
    <t>Style: </t>
  </si>
  <si>
    <t>LCD#</t>
  </si>
  <si>
    <t>People:</t>
  </si>
  <si>
    <t>Meeting Room:</t>
  </si>
  <si>
    <t>Level:</t>
  </si>
  <si>
    <t>TAN / KRAEMER</t>
  </si>
  <si>
    <t>ALL CHAIRS SEE CAC INFO TAB BELOW</t>
  </si>
  <si>
    <t>Social Evening</t>
  </si>
  <si>
    <t>STRAW POLE OF NEW ATTENDEES</t>
  </si>
  <si>
    <t>10:00-10:15</t>
  </si>
  <si>
    <t>10:15-10:30</t>
  </si>
  <si>
    <t>IEEE 802 PLENARY MEETING SESSION ROOMS</t>
  </si>
  <si>
    <t>REVIEW IEEE/802 &amp; 802.11 POLICIES and RULES</t>
  </si>
  <si>
    <t>DT- Discussion Topic           II - Information Item</t>
  </si>
  <si>
    <t>+ - special order, i.e. fixed time</t>
  </si>
  <si>
    <t>Set/Review Objectives</t>
  </si>
  <si>
    <t>* - consent agenda</t>
  </si>
  <si>
    <t>All agenda items are General Orders, i.e.time is not fixed, unless otherwise noted</t>
  </si>
  <si>
    <t>^ - All time durations are estimates.</t>
  </si>
  <si>
    <t>Recess and adjournment times are fixed.</t>
  </si>
  <si>
    <t>TASK GROUP 2 - COEXISTENCE</t>
  </si>
  <si>
    <t>TASK GROUP 3 - HIGH RATE</t>
  </si>
  <si>
    <t>TASK GROUP 4 - LOW RATE</t>
  </si>
  <si>
    <t>REVIEW OBJECTIVES, ACTIVITIES, &amp; PLANS FROM THIS SESSION</t>
  </si>
  <si>
    <t>17:30-19:00</t>
  </si>
  <si>
    <t>19:00-21:30</t>
  </si>
  <si>
    <t>802.11g SESSION CALLED TO ORDER</t>
  </si>
  <si>
    <t>Shoemake</t>
  </si>
  <si>
    <t>4</t>
  </si>
  <si>
    <t>REVIEW AND APPROVE MINUTES</t>
  </si>
  <si>
    <t>4.1</t>
  </si>
  <si>
    <t>5</t>
  </si>
  <si>
    <t>RESOLUTION OF COMMENTS</t>
  </si>
  <si>
    <t>RECESS FOR DINNER</t>
  </si>
  <si>
    <t>RECESS FOR DAY</t>
  </si>
  <si>
    <t>RECESS FOR BREAK</t>
  </si>
  <si>
    <t>RECESS</t>
  </si>
  <si>
    <t>Andren</t>
  </si>
  <si>
    <t>REVIEW OF COMMENT RESOLUTION DOCUMENT</t>
  </si>
  <si>
    <t>REVIEW LIST OF SECTIONS OPEN FOR COMMENT</t>
  </si>
  <si>
    <t>RECESS FOR LUNCH</t>
  </si>
  <si>
    <t>9</t>
  </si>
  <si>
    <t>MI/ME</t>
  </si>
  <si>
    <t>UNFINSIHED BUSINESS</t>
  </si>
  <si>
    <t>ADJOURN SESSION</t>
  </si>
  <si>
    <t>802.18 RADIO REGULATORY TECHNICAL ADVISORY GROUP ACTIVITIES &amp; PLANS</t>
  </si>
  <si>
    <t>CAC CONFERENCE CALL #1</t>
  </si>
  <si>
    <t>CAC CONFERENCE CALL #2</t>
  </si>
  <si>
    <t>SESSION TYPE</t>
  </si>
  <si>
    <t>SESSION DATE</t>
  </si>
  <si>
    <t>PREVOIUS SESSION MINUTES &amp; REPORTS TO WG SECRETARY</t>
  </si>
  <si>
    <t>TENTATIVE OBJECTIVES &amp; AGENDAS TO WG CHAIR</t>
  </si>
  <si>
    <t>NEXT WG SESSION #</t>
  </si>
  <si>
    <t>7.2.1</t>
  </si>
  <si>
    <t>802.11 WG OPENING PLENARY MEETING CALLED TO ORDER</t>
  </si>
  <si>
    <t>7.2.1.1</t>
  </si>
  <si>
    <t>7.2.1.2</t>
  </si>
  <si>
    <t>7.2.1.3</t>
  </si>
  <si>
    <t>7.2.1.4</t>
  </si>
  <si>
    <t>7.2.1.5</t>
  </si>
  <si>
    <t>7.2.1.6</t>
  </si>
  <si>
    <t>7.2.1.7</t>
  </si>
  <si>
    <t>7.2.2</t>
  </si>
  <si>
    <t>7.2.2.1</t>
  </si>
  <si>
    <t>7.2.2.2</t>
  </si>
  <si>
    <t>7.2.2.3</t>
  </si>
  <si>
    <t>7.2.2.4</t>
  </si>
  <si>
    <t>8.1.1</t>
  </si>
  <si>
    <t>CAC MEMBERS PLEASE READ AND ADHERE TO THESE MILESTONES WHICH WILL BENEFIT ALL THE WG MEMBERSHIP</t>
  </si>
  <si>
    <t>DOCUMENTATION UPDATE</t>
  </si>
  <si>
    <t>802.18 RADIO REGULATORY TAG CLOSING REPORT &amp; NEXT MEETING OBJECTIVES</t>
  </si>
  <si>
    <t>IEEE 802.11 STANDARD ROLL-UP INCLUSION of 11A / 11B / 11B COR-1 / 11D Amendments</t>
  </si>
  <si>
    <t>WIRELESS NETWORK + WLAN CARDS</t>
  </si>
  <si>
    <t>TASK GROUP I - ENHANCED SECURITY MECHANISMS</t>
  </si>
  <si>
    <t xml:space="preserve">Meeting: </t>
  </si>
  <si>
    <t>DT - Discussion Topic         II - Information Item</t>
  </si>
  <si>
    <t>APPROVE OR MODIFY JOINT 802.11, 802.15 &amp; 802.18 OPENING SESSION MEETING AGENDA</t>
  </si>
  <si>
    <t>802.11 WIRELESS LOCAL AREA NETWORKS WORKING GROUP</t>
  </si>
  <si>
    <t>802.15 WIRELESS PERSONAL AREA NETWORKS WORKING GROUP</t>
  </si>
  <si>
    <t>PSC</t>
  </si>
  <si>
    <t>Joint 802.11 / 802.15 Publicity Standing Committee</t>
  </si>
  <si>
    <t>JOINT 802.11 &amp; 802.15 STANDING COMMITTEE</t>
  </si>
  <si>
    <t>PUBLICITY SC CLOSING REPORT &amp; NEXT MEETING OBJECTIVES</t>
  </si>
  <si>
    <t>PUBLICITY SC MOTIONS (If Required)</t>
  </si>
  <si>
    <t>WEB SITE ACCESS AND ADDITIONS</t>
  </si>
  <si>
    <t>OTHER ANNOUNCEMENTS</t>
  </si>
  <si>
    <t>802.18 RADIO REGULATORY TAG MOTIONS (If Required)</t>
  </si>
  <si>
    <t>802.11 WIRELESS LOCAL AREA NETWORKS WG</t>
  </si>
  <si>
    <t>4.2.9</t>
  </si>
  <si>
    <t>5.1.9</t>
  </si>
  <si>
    <t>6.1.9</t>
  </si>
  <si>
    <t>TASK GROUP / STUDY GROUP / STANDING COMMITTEE ACTIVITIES &amp; PLANS</t>
  </si>
  <si>
    <t>January 13-17, 2003</t>
  </si>
  <si>
    <t>OPHIR</t>
  </si>
  <si>
    <t>TAN</t>
  </si>
  <si>
    <t>OK</t>
  </si>
  <si>
    <t xml:space="preserve">Group: </t>
  </si>
  <si>
    <t>802 PLENARY</t>
  </si>
  <si>
    <t>SEALS</t>
  </si>
  <si>
    <t>CARNEY</t>
  </si>
  <si>
    <t>JOHANSSON</t>
  </si>
  <si>
    <t>REPORTS FROM LIAISON REPRESENTATIVES</t>
  </si>
  <si>
    <t>EXTERNAL LIAISON REPRESENTATIVES</t>
  </si>
  <si>
    <t>IEEE 802.11 TO / FROM OTHER IEEE 802 WORKING GROUPS</t>
  </si>
  <si>
    <t>LI</t>
  </si>
  <si>
    <t>Preparation for WIG#2</t>
  </si>
  <si>
    <t>Prepare for IEEE Plenary, March 2003</t>
  </si>
  <si>
    <t>WNG STANDING COMMITTEE AGENDA - Tuesday, January 14th, 2003 - 1:00 PM</t>
  </si>
  <si>
    <t>Review of major decisions from Kauai meeting</t>
  </si>
  <si>
    <t>REVIEW AND APPROVE MINUTES OF Kauai MEETING</t>
  </si>
  <si>
    <t>WNG STANDING COMMITTEE AGENDA - Wednesday, January 15th, 2003 - 1:00 PM</t>
  </si>
  <si>
    <t>Presentations</t>
  </si>
  <si>
    <t xml:space="preserve">Presentation </t>
  </si>
  <si>
    <t>WNG STANDING COMMITTEE AGENDA - Thursday, January 16th, 2002 - 7:00 PM</t>
  </si>
  <si>
    <t>Presentation</t>
  </si>
  <si>
    <t>802.11 WG CHAIRs ADVISORY COMMITTEE (CAC)</t>
  </si>
  <si>
    <t>MATHEWS</t>
  </si>
  <si>
    <t>Update timeline chart for all 802.11 WG PARs &amp; Projections for Completion</t>
  </si>
  <si>
    <t>ANY FINAL REVISIONS OF OBJECTIVES &amp; AGENDAS TO WG CHAIR</t>
  </si>
  <si>
    <t>12:00-13:00</t>
  </si>
  <si>
    <t>STANDING COMMITTEE WNG - GLOBALIZATION &amp; HARMONIZATION</t>
  </si>
  <si>
    <t>SUNDAY</t>
  </si>
  <si>
    <t>MONDAY</t>
  </si>
  <si>
    <t>TUESDAY</t>
  </si>
  <si>
    <t>WNG SC CLOSING REPORT &amp; NEXT MEETING OBJECTIVES</t>
  </si>
  <si>
    <t>WNG SC MOTIONS (If Required)</t>
  </si>
  <si>
    <t>WEDNESDAY</t>
  </si>
  <si>
    <t>THURSDAY</t>
  </si>
  <si>
    <t>FRIDAY</t>
  </si>
  <si>
    <t>Break</t>
  </si>
  <si>
    <t>Lunch</t>
  </si>
  <si>
    <t>802.11 Wireless Next Generation Standing Committee</t>
  </si>
  <si>
    <t>Dinner</t>
  </si>
  <si>
    <t xml:space="preserve"> </t>
  </si>
  <si>
    <t xml:space="preserve">  </t>
  </si>
  <si>
    <t>*</t>
  </si>
  <si>
    <t xml:space="preserve"> -</t>
  </si>
  <si>
    <t>KERRY</t>
  </si>
  <si>
    <t>-</t>
  </si>
  <si>
    <t>TGG</t>
  </si>
  <si>
    <t>PC</t>
  </si>
  <si>
    <t>TGF</t>
  </si>
  <si>
    <t>5GSG</t>
  </si>
  <si>
    <t>TGH</t>
  </si>
  <si>
    <t xml:space="preserve">ALL CHAIRS </t>
  </si>
  <si>
    <t>LEGEND</t>
  </si>
  <si>
    <t>Hours</t>
  </si>
  <si>
    <t>HEADT</t>
  </si>
  <si>
    <t>PROJ</t>
  </si>
  <si>
    <t>T MIC</t>
  </si>
  <si>
    <t>P MIC</t>
  </si>
  <si>
    <t>X</t>
  </si>
  <si>
    <t>RISER</t>
  </si>
  <si>
    <t>R SIZE</t>
  </si>
  <si>
    <t>SCRN</t>
  </si>
  <si>
    <t>T SEAT</t>
  </si>
  <si>
    <t>Task Group F (Inter-Access Point Protocol)</t>
  </si>
  <si>
    <t>Task Group H (Spectrum Managed 802.11a)</t>
  </si>
  <si>
    <t>Task Group G (802.11b Data Rates &gt;20 Mbit/s)</t>
  </si>
  <si>
    <t>WG MTGs</t>
  </si>
  <si>
    <t>Room Size</t>
  </si>
  <si>
    <t>Head Table</t>
  </si>
  <si>
    <t>Table Riser</t>
  </si>
  <si>
    <t>Table Seats</t>
  </si>
  <si>
    <t>TASK GROUP 3A FOR ALTERNATIVE 15.3 PHY</t>
  </si>
  <si>
    <t>802.20 MOBILE BROADBAND WIRELESS ACCESS WORKING GROUP ACTIVITIES &amp; PLANS</t>
  </si>
  <si>
    <t>KLERER</t>
  </si>
  <si>
    <t>Proj Screens</t>
  </si>
  <si>
    <t>Table Mics</t>
  </si>
  <si>
    <t>R TYPE</t>
  </si>
  <si>
    <t>C</t>
  </si>
  <si>
    <t>B</t>
  </si>
  <si>
    <t>Week%</t>
  </si>
  <si>
    <t>APPROVE OR MODIFY AGENDA</t>
  </si>
  <si>
    <t>MI</t>
  </si>
  <si>
    <t>DT</t>
  </si>
  <si>
    <t>II</t>
  </si>
  <si>
    <t>BREAK</t>
  </si>
  <si>
    <t>ME - Motion, External        MI - Motion, Internal</t>
  </si>
  <si>
    <t>MEETING CALLED TO ORDER</t>
  </si>
  <si>
    <t>OLD BUSINESS</t>
  </si>
  <si>
    <t>NEW BUSINESS</t>
  </si>
  <si>
    <t>Category  (* = consent agenda)</t>
  </si>
  <si>
    <t>REPORT ON EXCOM ACTIVITIES AND PLANS</t>
  </si>
  <si>
    <t>FAKATSELIS</t>
  </si>
  <si>
    <t>HALASZ</t>
  </si>
  <si>
    <t>SHOEMAKE</t>
  </si>
  <si>
    <t>KASSLIN</t>
  </si>
  <si>
    <t>PETRICK</t>
  </si>
  <si>
    <t>WORSTELL</t>
  </si>
  <si>
    <t>ANNOUNCEMENTS</t>
  </si>
  <si>
    <t>RECESS FOR SUBGROUPS</t>
  </si>
  <si>
    <t>VIEW WIDTHS: 5.33,4,42,2,13,3,10 (also for draft text file to email)</t>
  </si>
  <si>
    <t>PRINT WIDTHS (descr. &amp; name vary to fit): 5.33,5,55,2,16,3,10</t>
  </si>
  <si>
    <t>set font to bold for agenda items for minutes printout</t>
  </si>
  <si>
    <t>set left margin to 0 for draft text, 4 for final print</t>
  </si>
  <si>
    <t>ALL</t>
  </si>
  <si>
    <t>REVIEW INTERIM MEETINGS</t>
  </si>
  <si>
    <t>FUTURE MEETING LOCATIONS</t>
  </si>
  <si>
    <t>FINANCIALS / YTD SUMMARY</t>
  </si>
  <si>
    <t>SHELLHAMMER</t>
  </si>
  <si>
    <t>BARR</t>
  </si>
  <si>
    <t>HEILE</t>
  </si>
  <si>
    <t>CONDUCT VOTES IF REQUIRED</t>
  </si>
  <si>
    <t>4.2.1</t>
  </si>
  <si>
    <t>4.2.2</t>
  </si>
  <si>
    <t>4.2.3</t>
  </si>
  <si>
    <t>TGE CLOSING REPORT &amp; NEXT MEETING OBJECTIVES</t>
  </si>
  <si>
    <t>4.2.4</t>
  </si>
  <si>
    <t>TGF CLOSING REPORT &amp; NEXT MEETING OBJECTIVES</t>
  </si>
  <si>
    <t>4.2.5</t>
  </si>
  <si>
    <t>TGG CLOSING REPORT &amp; NEXT MEETING OBJECTIVES</t>
  </si>
  <si>
    <t>4.2.6</t>
  </si>
  <si>
    <t>NEXT MEETING: March 9th-14th, Hyatt Regency, DFW Airport, Dallas, TX, USA - 78th Mtg - Plenary</t>
  </si>
  <si>
    <t>INTERIM</t>
  </si>
  <si>
    <t>HARD STOP</t>
  </si>
  <si>
    <t>Develop plan for future HT SG Work</t>
  </si>
  <si>
    <t>ROSDAHL / ALL</t>
  </si>
  <si>
    <t>Discuss/Revise PAR and 5 Criteria</t>
  </si>
  <si>
    <t>Adjourn for the session</t>
  </si>
  <si>
    <t>Thurs</t>
  </si>
  <si>
    <t>SR+HT</t>
  </si>
  <si>
    <t xml:space="preserve">Draft outline for the RRM specification </t>
  </si>
  <si>
    <t>PAINE / ALL</t>
  </si>
  <si>
    <t>Technical Papers</t>
  </si>
  <si>
    <t xml:space="preserve">PAINE </t>
  </si>
  <si>
    <t>PAINE/ALL</t>
  </si>
  <si>
    <t>Motions for Closing Plenary</t>
  </si>
  <si>
    <t>802.11h SESSION CALLED TO ORDER</t>
  </si>
  <si>
    <t>Kasslin</t>
  </si>
  <si>
    <t>2</t>
  </si>
  <si>
    <t>Recess for dinner</t>
  </si>
  <si>
    <t>REVIEW IEEE/802 &amp; 802.11 POLICIES and RULES'</t>
  </si>
  <si>
    <t>CHAIRS STATUS UPDATE AND REVIEW OF OBJECTIVES FOR THE SESSION</t>
  </si>
  <si>
    <t>Call for papers</t>
  </si>
  <si>
    <t>6</t>
  </si>
  <si>
    <t>13.0</t>
  </si>
  <si>
    <t>COMMENT RESOLUTION</t>
  </si>
  <si>
    <t>Recess for day</t>
  </si>
  <si>
    <t>Recess for break</t>
  </si>
  <si>
    <t>Recess for lunch</t>
  </si>
  <si>
    <t>10</t>
  </si>
  <si>
    <t>11</t>
  </si>
  <si>
    <t>12</t>
  </si>
  <si>
    <t>13</t>
  </si>
  <si>
    <t>14</t>
  </si>
  <si>
    <t>15</t>
  </si>
  <si>
    <t>16</t>
  </si>
  <si>
    <t>PREPARATIONS FOR THE NEXT MEETING</t>
  </si>
  <si>
    <t>17</t>
  </si>
  <si>
    <t>ADJOURN SESSION OF 802.11h</t>
  </si>
  <si>
    <t>* = consent agenda</t>
  </si>
  <si>
    <t>Reports from WECA &amp; WiMedia</t>
  </si>
  <si>
    <t>Review Objectives</t>
  </si>
  <si>
    <t>EATON</t>
  </si>
  <si>
    <t>Adjourn</t>
  </si>
  <si>
    <t>Nominate and Select Task Group Leadership</t>
  </si>
  <si>
    <t>Review Japan 4.9 - 5 GHz Requirements and Issues document</t>
  </si>
  <si>
    <t xml:space="preserve">Review Issues and Technical presentations </t>
  </si>
  <si>
    <t>Draft Japan 4.9 - 5 GHz specification</t>
  </si>
  <si>
    <t>ME - Motion, External</t>
  </si>
  <si>
    <t>MI - Motion, Internal</t>
  </si>
  <si>
    <t>DT - Discussion Topic</t>
  </si>
  <si>
    <t>II - Information Item</t>
  </si>
  <si>
    <t>Updates from ETSI/BRAN. MMAC, 802.18 and IAG</t>
  </si>
  <si>
    <t>Review and discuss WIG activities and presentations</t>
  </si>
  <si>
    <t>WNG  MEETING CALLED TO ORDER</t>
  </si>
  <si>
    <t>TK Tan</t>
  </si>
  <si>
    <t>ROLL CALL</t>
  </si>
  <si>
    <t>REVIEW OBJECTIVES FOR THIS SESSION</t>
  </si>
  <si>
    <t>Meeting Logistics</t>
  </si>
  <si>
    <t>Present outline of  AGENDA</t>
  </si>
  <si>
    <t>Updates from ETSI/BRAN, MMAC and IAG meetings</t>
  </si>
  <si>
    <t>Discussion of  AGENDA</t>
  </si>
  <si>
    <t>Approval of  AGENDA</t>
  </si>
  <si>
    <t>Radio Regulatory Update</t>
  </si>
  <si>
    <t>Stevenson</t>
  </si>
  <si>
    <t>Discussion of long term WLAN requirements</t>
  </si>
  <si>
    <t>Plans for next meeting</t>
  </si>
  <si>
    <t>TASK GROUP G OBJECTIVES FOR THIS SESSION</t>
  </si>
  <si>
    <t>TASK GROUP H OBJECTIVES FOR THIS SESSION</t>
  </si>
  <si>
    <t>WNG STANDING COMMITTEE OBJECTIVES FOR THIS SESSION</t>
  </si>
  <si>
    <t>PUBLICITY STANDING COMMITTEE OBJECTIVES FOR THIS SESSION</t>
  </si>
  <si>
    <t>802.11i Session Called to Order</t>
  </si>
  <si>
    <t>Chairs Status Update and Review Of Objectives for the Session</t>
  </si>
  <si>
    <t>Review IEEE/802 &amp; 802.11 Policies and Rules</t>
  </si>
  <si>
    <t>Comment Resolution</t>
  </si>
  <si>
    <t>Afternoon break</t>
  </si>
  <si>
    <t>Dinner break</t>
  </si>
  <si>
    <t>Comment resolution</t>
  </si>
  <si>
    <t>Recess for the day</t>
  </si>
  <si>
    <t>Lunch break</t>
  </si>
  <si>
    <t>Prepare for next meeting</t>
  </si>
  <si>
    <t>802.11 / 15 / 18 / 19 JOINT OPENING MEETING</t>
  </si>
  <si>
    <t>Prepare revised draft</t>
  </si>
  <si>
    <t>Review the results of WG letter ballot</t>
  </si>
  <si>
    <t>Jully 14, 2003</t>
  </si>
  <si>
    <t>March 10-14, 2003</t>
  </si>
  <si>
    <t>LOCATION</t>
  </si>
  <si>
    <t>Fort Lauderdale, FL</t>
  </si>
  <si>
    <t>DFW, Dallas, TX</t>
  </si>
  <si>
    <t>Singapore</t>
  </si>
  <si>
    <t>San Francisco, CA</t>
  </si>
  <si>
    <t>Albuquerque, NM</t>
  </si>
  <si>
    <t>Kauai, HI</t>
  </si>
  <si>
    <t>Decide whether or not to forward to Sponsor Ballot</t>
  </si>
  <si>
    <t>If draft is not forwarded, resolve comments and issue recirculation ballot</t>
  </si>
  <si>
    <t>TASK GROUP G AGENDA - Monday, January 12th, 2003</t>
  </si>
  <si>
    <t>Kauai, Hawaii, USA</t>
  </si>
  <si>
    <t>REVIEW OF LETTER BALLOT #50 RESULTS</t>
  </si>
  <si>
    <t>DETERMINATION</t>
  </si>
  <si>
    <t>DECISION ON FORWARDING TO SPONSOR BALLOT OR ISSUING NEW RECIRCULATION BALLOT.  IF BALLOT FORWARDED TO LETTER BALLOT, AGENDA ITEMS 6, 7 AND 8 TO BE SKIPPED.</t>
  </si>
  <si>
    <t>TASK GROUP G AGENDA - Tuesday, January 13th, 2003</t>
  </si>
  <si>
    <t>TASK GROUP G AGENDA - Wednesday, January 14th, 2003</t>
  </si>
  <si>
    <t>TASK GROUP G AGENDA - Thursday, January 15th, 2003</t>
  </si>
  <si>
    <t>REVIEW DRAFT 6.0 IN WORD FORMAT</t>
  </si>
  <si>
    <t>7.2</t>
  </si>
  <si>
    <t>7.3</t>
  </si>
  <si>
    <t>8</t>
  </si>
  <si>
    <t>MOTION TO ISSUE RECIRCULATION BALLOT</t>
  </si>
  <si>
    <t>Proceed to next stage (depends on Ballot result, unknown at time of agenda creation) of SB process</t>
  </si>
  <si>
    <t>SESSION CALLED TO ORDER</t>
  </si>
  <si>
    <t>Bagby</t>
  </si>
  <si>
    <t>Chair's status update, review objectives for session, adopt session agenda, distribute SB results</t>
  </si>
  <si>
    <t>SB comment processing / draft revision</t>
  </si>
  <si>
    <t>Recess for Lunch</t>
  </si>
  <si>
    <t>Review EOW status &amp; plenary report, motions for plenary as required</t>
  </si>
  <si>
    <t>Adjourn Session</t>
  </si>
  <si>
    <t xml:space="preserve">1 </t>
  </si>
  <si>
    <t>TGe MEETING CALLED TO ORDER</t>
  </si>
  <si>
    <t>Fakatselis</t>
  </si>
  <si>
    <t>2.</t>
  </si>
  <si>
    <t xml:space="preserve">7 </t>
  </si>
  <si>
    <t>7.1</t>
  </si>
  <si>
    <t>MATTERS ARISING FROM THE MINUTES</t>
  </si>
  <si>
    <t xml:space="preserve">8 </t>
  </si>
  <si>
    <t>CALL For PAPERS / Comment Resolustion Pocess</t>
  </si>
  <si>
    <t>10.0</t>
  </si>
  <si>
    <t>Recess</t>
  </si>
  <si>
    <t>Rescess</t>
  </si>
  <si>
    <t>ME</t>
  </si>
  <si>
    <t>Old Bussiness</t>
  </si>
  <si>
    <t>New Bussiness</t>
  </si>
  <si>
    <t>14.0</t>
  </si>
  <si>
    <t xml:space="preserve">   Draft presentation/ vote</t>
  </si>
  <si>
    <t>15.0</t>
  </si>
  <si>
    <t>Items in RED have are  fixed time subjects</t>
  </si>
  <si>
    <t>802</t>
  </si>
  <si>
    <t>802.11/.15/.18/.19</t>
  </si>
  <si>
    <t>6:30-9:30p</t>
  </si>
  <si>
    <t>WG Chair’s Meeting</t>
  </si>
  <si>
    <t>BR</t>
  </si>
  <si>
    <t>Mon</t>
  </si>
  <si>
    <t>7-8a</t>
  </si>
  <si>
    <t>Advisory Committee Meeting</t>
  </si>
  <si>
    <t>8a-12n</t>
  </si>
  <si>
    <t>SR+HT+HM+PD</t>
  </si>
  <si>
    <t>Grand Ballroom</t>
  </si>
  <si>
    <t>Joint Opening Plenary</t>
  </si>
  <si>
    <t>1-3p</t>
  </si>
  <si>
    <t>SR+HT+HM</t>
  </si>
  <si>
    <t>802.11</t>
  </si>
  <si>
    <t>3:30-5:30p</t>
  </si>
  <si>
    <t>TG2</t>
  </si>
  <si>
    <t>TG4</t>
  </si>
  <si>
    <t>SR+HM+HT</t>
  </si>
  <si>
    <t>802.18</t>
  </si>
  <si>
    <t>MBWA</t>
  </si>
  <si>
    <t>3:30-9:30p</t>
  </si>
  <si>
    <t>802 SEC MEETING</t>
  </si>
  <si>
    <t>JOINT 802.11, 802.15, 802.18, 802.19 &amp; 802.20 OPENING SESSION MEETING - Monday, March 10th, 2003 - 01:00 PM</t>
  </si>
  <si>
    <t>802.11 OPENING PLENARY AGENDA - Monday, March 10th, 2003 - 02:30 PM</t>
  </si>
  <si>
    <t>802.11 MID-SESSION PLENARY AGENDA - Wednesday, March 12th, 2003 - 10:30 AM</t>
  </si>
  <si>
    <t>802.11 CLOSING PLENARY AGENDA - Friday, March 14th, 2003 - 08:00 AM</t>
  </si>
  <si>
    <t>IEEE 802.11-1999 Reaffirmation 2003 Update</t>
  </si>
  <si>
    <t>TGE (QoS)</t>
  </si>
  <si>
    <t>TG3</t>
  </si>
  <si>
    <t>Tues</t>
  </si>
  <si>
    <t>8-10a</t>
  </si>
  <si>
    <t>8a-5:30p</t>
  </si>
  <si>
    <t>8a-9:30p</t>
  </si>
  <si>
    <t>RR-TAG</t>
  </si>
  <si>
    <t>10:30a-12n</t>
  </si>
  <si>
    <t>802.11/802.15</t>
  </si>
  <si>
    <t>1-5:30p</t>
  </si>
  <si>
    <t>1-9:30p</t>
  </si>
  <si>
    <t>Wed</t>
  </si>
  <si>
    <t>Task Group j</t>
  </si>
  <si>
    <t>Task Group k</t>
  </si>
  <si>
    <t>TGk</t>
  </si>
  <si>
    <t>Ongoing - Initial meeting January 2003</t>
  </si>
  <si>
    <t>The committee(s) that are tasked by the WG as the author(s) of the Standard or subsequent Amendments via an approved PAR</t>
  </si>
  <si>
    <t>Enhance the 802.11 standard and amendments, to add channel selection for 4.9 GHz and 5 GHz in Japan to additionally conform to the Japanese rules for radio operation</t>
  </si>
  <si>
    <t>To obtain Japanese regulatory approval by enhancing the current 802.11 MAC and 802.11a PHY to additionally operate in newly available Japanese 4.9 GHz and 5 GHz bands</t>
  </si>
  <si>
    <t>To define Radio Resource Measurement enhancements to provide interfaces to higher layers for radio and network measurements</t>
  </si>
  <si>
    <t>The original standard has a basic set of radio resource measurements for internal use only. These measurements and others are required to provide services; such as roaming, coexistence, and others; to external entities. It is necessary to provide these measurements and other information in order to manage these services from an external source</t>
  </si>
  <si>
    <t>6:30-9p</t>
  </si>
  <si>
    <t>Social Reception</t>
  </si>
  <si>
    <t>REC</t>
  </si>
  <si>
    <t>WG Chair's Advisory Committee Meeting</t>
  </si>
  <si>
    <t>TGI (SEC)</t>
  </si>
  <si>
    <t>SR+HM+HT+PD</t>
  </si>
  <si>
    <t>WLAN Closing Plenary</t>
  </si>
  <si>
    <t>SR+HT+PD+HM</t>
  </si>
  <si>
    <t>WPAN Closing Plenary</t>
  </si>
  <si>
    <t>IEEE 802 Key:</t>
  </si>
  <si>
    <t>Types of Equipment Required:</t>
  </si>
  <si>
    <t>Room Set-Ups:</t>
  </si>
  <si>
    <t>OH  =  Overhead Projector &amp; Screen</t>
  </si>
  <si>
    <t>US = U-Shaped</t>
  </si>
  <si>
    <t>HI  =  High Intensity OH &amp; Screen</t>
  </si>
  <si>
    <t>SR = Schoolroom</t>
  </si>
  <si>
    <t>HT  =  Head Table with Power Strip</t>
  </si>
  <si>
    <t>BR = Boardroom</t>
  </si>
  <si>
    <t>PD  =  Podium with Microphone</t>
  </si>
  <si>
    <t>TH = Theater</t>
  </si>
  <si>
    <t>HM  =  Hand Microphone (wired)</t>
  </si>
  <si>
    <t>XC = Extra Chairs</t>
  </si>
  <si>
    <t>WM  =   Wireless Microphone</t>
  </si>
  <si>
    <t>REC  =  Reception</t>
  </si>
  <si>
    <t>SP   =  Speaker Phone for BR setup</t>
  </si>
  <si>
    <t>HIGH THROUGHPUT STUDY GROUP AGENDA -  Tuesday, Jan. 14th, 2002 - 8:00 AM</t>
  </si>
  <si>
    <t>Recess till Evening</t>
  </si>
  <si>
    <t>HIGH THROUGHPUT STUDY GROUP AGENDA -  Tuesday, Jan. 14th, 2002 - 7:00 PM</t>
  </si>
  <si>
    <t>HIGH THROUGHPUT STUDY GROUP AGENDA -  Thursday, Jan. 16th, 2002 - 7:00 PM</t>
  </si>
  <si>
    <t>TBA  =  To Be Announced</t>
  </si>
  <si>
    <t>FC   =   Flipchart with Markers</t>
  </si>
  <si>
    <t>RR  =  Rounds</t>
  </si>
  <si>
    <t>LCD = PC Screen Projector &amp; Screen  (=&gt;SVGA, =&gt;500 lumens)</t>
  </si>
  <si>
    <t>OTHER IMPORTANT IEEE 802  MEETING SPECIFICATIONS:</t>
  </si>
  <si>
    <t>IEEE 802 Office:</t>
  </si>
  <si>
    <t>IEEE 802 Storage:</t>
  </si>
  <si>
    <t>CHAIR - RICHARD PAINE</t>
  </si>
  <si>
    <t>CHAIR - JON ROSDAHL</t>
  </si>
  <si>
    <t>CHAIR - TEIK-KHEONG "TK" TAN / VICE-CHAIR - BRUCE KRAEMER</t>
  </si>
  <si>
    <t>CHAIR - BRIAN MATHEWS</t>
  </si>
  <si>
    <t>CHAIR - MIKA KASSLIN</t>
  </si>
  <si>
    <t>CHAIR - MATTHEW SHOEMAKE / VICE-CHAIR - JOHN TERRY</t>
  </si>
  <si>
    <t>TASK GROUP F OBJECTIVES FOR THIS SESSION</t>
  </si>
  <si>
    <t>CHAIR - DAVE BAGBY</t>
  </si>
  <si>
    <t>July 21-25, 2003</t>
  </si>
  <si>
    <t>September xx-xx, 2003</t>
  </si>
  <si>
    <t>November 10-14, 2003</t>
  </si>
  <si>
    <t>May 12-16, 2002</t>
  </si>
  <si>
    <t>TASK GROUP E OBJECTIVES FOR THIS SESSION</t>
  </si>
  <si>
    <t>CHAIR - JOHN FAKETSELIS / VICE-CHAR - DUNCAN KITCHIN</t>
  </si>
  <si>
    <t>TASK GROUP I OBJECTIVES FOR THIS SESSION</t>
  </si>
  <si>
    <t>CHAIR - DAVE HALASZ</t>
  </si>
  <si>
    <t>802.11 WORKING GROUP OBJECTIVES FOR THIS SESSION</t>
  </si>
  <si>
    <t>Fri</t>
  </si>
  <si>
    <t>8a-6p</t>
  </si>
  <si>
    <t>MAY 2003 MEETING - May 11th-16th, Singapore, Singapore</t>
  </si>
  <si>
    <t>JANUARY 2004 MEETING - Vancouver, Canada - Hosted by IEEE 802 LMSC</t>
  </si>
  <si>
    <t>WG VOTERS SUMMARY</t>
  </si>
  <si>
    <t>2.1.1</t>
  </si>
  <si>
    <t>2.1.2</t>
  </si>
  <si>
    <t>SEPTEMBER 2003 MEETING - Solicitation for Host and Venue</t>
  </si>
  <si>
    <t>Meeting Call to Order</t>
  </si>
  <si>
    <t>08:00-10:00</t>
  </si>
  <si>
    <t>13:00-14:15</t>
  </si>
  <si>
    <t>14:15-14:30</t>
  </si>
  <si>
    <t>14:30-15:00</t>
  </si>
  <si>
    <t>15:00-15:15</t>
  </si>
  <si>
    <t>15:15-15:30</t>
  </si>
  <si>
    <t>PLENARY</t>
  </si>
  <si>
    <t>11 / 15 PSC</t>
  </si>
  <si>
    <t>No Overhead Projectors</t>
  </si>
  <si>
    <t>CAC Co-ordination with WG Chair</t>
  </si>
  <si>
    <t>REVIEW &amp; APPROVE JOINT 802.11, 802.15 &amp; 802.18 MEETING MINUTES from Kauai Session</t>
  </si>
  <si>
    <t>TASK GROUP K - RADIO RESOURCE MEASUREMENTS</t>
  </si>
  <si>
    <t>TASK GROUP J - 4.9 - 5 GHZ OPERATION IN JAPAN</t>
  </si>
  <si>
    <t>7.2.1.9</t>
  </si>
  <si>
    <t>LI (CHAIR ELECT)</t>
  </si>
  <si>
    <t>REVIEW AND APPROVE THE 802.11 MINUTES OF Kauai MEETING</t>
  </si>
  <si>
    <t>WAKELEY</t>
  </si>
  <si>
    <t>TGJ CLOSING REPORT &amp; NEXT MEETING OBJECTIVES</t>
  </si>
  <si>
    <t>TGK CLOSING REPORT &amp; NEXT MEETING OBJECTIVES</t>
  </si>
  <si>
    <t>4.2.12</t>
  </si>
  <si>
    <t>4.2.12.1</t>
  </si>
  <si>
    <t>4.2.12.1.1</t>
  </si>
  <si>
    <t>4.2.12.1.2</t>
  </si>
  <si>
    <t>4.2.12.1.3</t>
  </si>
  <si>
    <t>4.2.12.1.4</t>
  </si>
  <si>
    <t>4.2.12.2</t>
  </si>
  <si>
    <t>4.2.12.2.1</t>
  </si>
  <si>
    <t>4.2.12.2.2</t>
  </si>
  <si>
    <t>4.2.12.2.3</t>
  </si>
  <si>
    <t>4.2.12.2.4</t>
  </si>
  <si>
    <t>TGJ MOTIONS (If Required)</t>
  </si>
  <si>
    <t>TGK MOTIONS (If Required)</t>
  </si>
  <si>
    <t>5.1.11</t>
  </si>
  <si>
    <t>6.1.11</t>
  </si>
  <si>
    <t>Investigated the globalization and harmonization of the 5GHz band jointly with ETSI-BRAN, and MMAC</t>
  </si>
  <si>
    <t>Standing Committee</t>
  </si>
  <si>
    <t>To provide one Worldwide 5 GHz WLAN Standard acceptable to ETSI-BRAN, and MMAC</t>
  </si>
  <si>
    <t>Closed - Not Active</t>
  </si>
  <si>
    <t>To provide one Worldwide, or Common Interface to WLAN Standards acceptable to ETSI-BRAN, and MMAC, plus refinements to the existing 802.11 Standard</t>
  </si>
  <si>
    <t>SC</t>
  </si>
  <si>
    <t>A group that reports directly to the WG Chair that investigates or provides assistance</t>
  </si>
  <si>
    <t>Standing Committee - Publicity</t>
  </si>
  <si>
    <t>Standing Committee - Wireless Next Generations</t>
  </si>
  <si>
    <t>Investigating the globalization and harmonization of WLANs jointly with ETSI-BRAN, and MMAC, including revisions to the 802.11 Standard</t>
  </si>
  <si>
    <t>Study Group - 5GHz</t>
  </si>
  <si>
    <t>Study Group - High Throughput</t>
  </si>
  <si>
    <t>The Working Group is comprised of all of the Task Groups, Study Groups, and Standing Committees together</t>
  </si>
  <si>
    <t>7-9:30p</t>
  </si>
  <si>
    <t>HTSG</t>
  </si>
  <si>
    <t>802.15</t>
  </si>
  <si>
    <t>802.19</t>
  </si>
  <si>
    <t>Investigating the possibility of improvements to the 802.11 standard to provide high throughput</t>
  </si>
  <si>
    <t>Ongoing - Initial meeting September 2002</t>
  </si>
  <si>
    <t>*II</t>
  </si>
  <si>
    <t>*MI</t>
  </si>
  <si>
    <t>Recess for the Day</t>
  </si>
  <si>
    <t>4.2.7</t>
  </si>
  <si>
    <t>TGE MOTIONS (If Required)</t>
  </si>
  <si>
    <t>TGF MOTIONS (If Required)</t>
  </si>
  <si>
    <t>TGG MOTIONS (If Required)</t>
  </si>
  <si>
    <t>TGH MOTIONS (If Required)</t>
  </si>
  <si>
    <t>ADJOURN THIS SESSION</t>
  </si>
  <si>
    <t>Guidance Timing</t>
  </si>
  <si>
    <t>LANSFORD</t>
  </si>
  <si>
    <t>TGH CLOSING REPORT &amp; NEXT MEETING OBJECTIVES</t>
  </si>
  <si>
    <t>KERRY / COLE</t>
  </si>
  <si>
    <t>STD. 802.11-1999 REAFFIRMATION BALLOT SUMMARY</t>
  </si>
  <si>
    <t>802.11F RECIRCULATION BALLOT SUMMARY</t>
  </si>
  <si>
    <t>802.11H SPONSOR BALLOT SUMMARY</t>
  </si>
  <si>
    <t>KASSLIN / KERRY</t>
  </si>
  <si>
    <t xml:space="preserve"> TASK GROUP J AGENDA - Monday, Jan. 13th, 2002 - 10:30 AM</t>
  </si>
  <si>
    <t>Approve or Modify Agenda</t>
  </si>
  <si>
    <t>Nomination and Selection of Task Group Officers</t>
  </si>
  <si>
    <t>TGJ Requirements and Issues Review</t>
  </si>
  <si>
    <t>LI / ALL</t>
  </si>
  <si>
    <t>Call for Presentations</t>
  </si>
  <si>
    <t>Recess for Day</t>
  </si>
  <si>
    <t xml:space="preserve"> TASK GROUP J AGENDA  - Thursday, Jan. 16th, 2002 - 10:30 AM</t>
  </si>
  <si>
    <t xml:space="preserve">LI </t>
  </si>
  <si>
    <t>Resolution of any PAR &amp; 5 Criteria Issues</t>
  </si>
  <si>
    <t>Review &amp; process responses to Sponsor Ballot Recirculation</t>
  </si>
  <si>
    <t>TASK GROUP F AGENDA - Monday, January 13th, 2003 - 10:30 AM</t>
  </si>
  <si>
    <t>TASK GROUP F AGENDA - Wednesday, January 15th, 2003 - 1:00 PM</t>
  </si>
  <si>
    <t>TASK GROUP F AGENDA - Thursday, January 16th, 2003 - 8:00 AM</t>
  </si>
  <si>
    <t>TGI CLOSING REPORT &amp; NEXT MEETING OBJECTIVES</t>
  </si>
  <si>
    <t>TGI MOTIONS (If Required)</t>
  </si>
  <si>
    <t>PUBLICITY ACTIVITY REVIEW</t>
  </si>
  <si>
    <t>Task Group E (MAC Enhancements - QoS)</t>
  </si>
  <si>
    <t>Task Group I (Enhanced Security Mechanisms)</t>
  </si>
  <si>
    <t>Quick Reference Guide</t>
  </si>
  <si>
    <t>Group</t>
  </si>
  <si>
    <t>Label</t>
  </si>
  <si>
    <t>Description</t>
  </si>
  <si>
    <t>IEEE 802.11 Working Group</t>
  </si>
  <si>
    <t>WG</t>
  </si>
  <si>
    <t>Task Group</t>
  </si>
  <si>
    <t>TG</t>
  </si>
  <si>
    <t>MAC</t>
  </si>
  <si>
    <t>Scope of Project</t>
  </si>
  <si>
    <t>Status</t>
  </si>
  <si>
    <t>Update Status</t>
  </si>
  <si>
    <t>PHY</t>
  </si>
  <si>
    <t>Task Group a</t>
  </si>
  <si>
    <t>TGa</t>
  </si>
  <si>
    <t>The scope of the project is to develop a PHY to operate in the newly allocated UNII band.</t>
  </si>
  <si>
    <t>Task Group b</t>
  </si>
  <si>
    <t>TGb</t>
  </si>
  <si>
    <t>The scope of the project is to develop a standard for a higher rate PHY in the 2.4GHz band</t>
  </si>
  <si>
    <t>Task Group b-cor1</t>
  </si>
  <si>
    <t>TGb-Cor1</t>
  </si>
  <si>
    <t>The scope of this project is to correct deficiencies in the MIB definition of 802.11b</t>
  </si>
  <si>
    <t>Purpose of  Project:</t>
  </si>
  <si>
    <t>As the MIB is currently defined in 802.11b, it is not possible to compile an interoperable MIB. This project will correct the deficiencies in the MIB</t>
  </si>
  <si>
    <t>Ongoing</t>
  </si>
  <si>
    <t>Task Group d</t>
  </si>
  <si>
    <t>TGd</t>
  </si>
  <si>
    <t>11/15/18 CO-ORD</t>
  </si>
  <si>
    <t>This supplement will define the physical layer requirements (channelization, hopping patterns, new values for current MIB attributes, and other requirements to extend the operation of 802.11 WLANs to new regulatory domains (countries)</t>
  </si>
  <si>
    <t>5.1.5</t>
  </si>
  <si>
    <t>JOINT 802.11, 802.15, 802.18 &amp; 802.19 OPENING SESSION MEETING CALLED TO ORDER</t>
  </si>
  <si>
    <t>REVIEW IEEE, 802 LMSC, 802.11, 802.15, 802.18, &amp; 802.19 POLICIES and PROCEDURES</t>
  </si>
  <si>
    <t>WG / TAG CHAIRS</t>
  </si>
  <si>
    <t>NETWORK ADMIN</t>
  </si>
  <si>
    <t>PETRICK / ALFVIN</t>
  </si>
  <si>
    <t>REVIEW 802.11, 802.15, 802.18 &amp; 802.19 OBJECTIVES, ACTIVITIES, &amp; PLANS FOR THIS SESSION</t>
  </si>
  <si>
    <t>PAINE</t>
  </si>
  <si>
    <t>7.2.1.8</t>
  </si>
  <si>
    <t>STUDY GROUP - HIGH THROUGHPUT</t>
  </si>
  <si>
    <t>ROSDAHL</t>
  </si>
  <si>
    <t>WI-FI ALLIANCE (WECA) MARKETING ACTIVITY</t>
  </si>
  <si>
    <t>802.19 COEXISTENCE TECHNICAL ADVISORY GROUP ACTIVITIES &amp; PLANS</t>
  </si>
  <si>
    <t>ADJOURN JOINT 802.11 / 802.15 / 802.18 / 802.19 MEETING &amp; RECESS FOR WG / TAG PLENARIES</t>
  </si>
  <si>
    <t>BEGIN MEETINGS OF 802.11 WG, 802.15 WG, 802.18 TAG &amp; 802.19 TAG PLENARIES</t>
  </si>
  <si>
    <t>HT SG</t>
  </si>
  <si>
    <t>802.11 High Throughput Study Group</t>
  </si>
  <si>
    <t>NEW MEM ORIEN</t>
  </si>
  <si>
    <t>NEW MEM ORIE</t>
  </si>
  <si>
    <t>Joint 802.11 / 802.15 / 802.18 / 802.19 Opening Plenary</t>
  </si>
  <si>
    <t>ALL CHAIRS / VICE-CHAIRS</t>
  </si>
  <si>
    <t>HT SG CLOSING REPORT &amp; NEXT MEETING OBJECTIVES</t>
  </si>
  <si>
    <t>4.2.10</t>
  </si>
  <si>
    <t>ANA STATUS UPDATE</t>
  </si>
  <si>
    <t>4.2.11</t>
  </si>
  <si>
    <t>802.19 COEXISTENCE TAG CLOSING REPORT &amp; NEXT MEETING OBJECTIVES</t>
  </si>
  <si>
    <t>802.19 COEXISTENCE TAG MOTIONS (If Required)</t>
  </si>
  <si>
    <t>5.1.10</t>
  </si>
  <si>
    <t>HT SG MOTIONS (If Required)</t>
  </si>
  <si>
    <t>6.1.10</t>
  </si>
  <si>
    <t>The current 802.11 standard defines operation in only a few regulatory domains (countries).  This supplement will add the requirements and definitions necessary to allow 802.11 WLAN equipment to operate in markets not served by the current standard</t>
  </si>
  <si>
    <t>Task Group e</t>
  </si>
  <si>
    <t>TGe</t>
  </si>
  <si>
    <t>Enhance the 802.11 Medium Access Control (MAC) to improve and manage Quality of Service, provide classes of service, and enhanced security and authentication mechanisms. Consider efficiency enhancements in the areas of the Distributed Coordination Function (DCF) and Point Coordination Function (PCF)</t>
  </si>
  <si>
    <t>Task Group l</t>
  </si>
  <si>
    <t>TGl</t>
  </si>
  <si>
    <t>TGj</t>
  </si>
  <si>
    <t>N/A</t>
  </si>
  <si>
    <t>Task Group m</t>
  </si>
  <si>
    <t>TGm</t>
  </si>
  <si>
    <t>Maintenance of technical and editorial corrections to the 802.11-1999 (reaff. 2003) Wireless LAN Medium Access Control (MAC) and Physical Layer (PHY) specifications standard</t>
  </si>
  <si>
    <t>Maintenance of the IEEE 802.11-1999 (reaff. 2003) standard</t>
  </si>
  <si>
    <t>Initial meeting March 2003 (Subject to SEC approval of the Task Group PAR)</t>
  </si>
  <si>
    <t>To enhance the current 802.11 MAC to expand support for LAN applications with Quality of Service requirements. Provide improvements in security, and in the capabilities and efficiency of the protocol. These enhancements, in combination with recent improvements in PHY capabilities from 802.11a and 802.11b, will increase overall system performance, and expand the application space for 802.11. Example applications include transport of voice, audio and video over 802.11 wireless networks, video conferencing, media stream distribution, enhanced security applications, and mobile and nomadic access applications</t>
  </si>
  <si>
    <t>TGK</t>
  </si>
  <si>
    <t>Task Group K (Radio Resource Measurements)</t>
  </si>
  <si>
    <t>TGJ</t>
  </si>
  <si>
    <t>Task Group J (4.9 - 5 GHz Operation in Japan)</t>
  </si>
  <si>
    <t xml:space="preserve"> TASK GROUP J OBJECTIVES FOR THIS SESSION</t>
  </si>
  <si>
    <t>802.11 - 4.9 - 5 GHz Operation in Japan</t>
  </si>
  <si>
    <t>CHAIR - SHEUNG LI (CHAIR ELECT)</t>
  </si>
  <si>
    <t>Task Group f</t>
  </si>
  <si>
    <t>TGf</t>
  </si>
  <si>
    <t xml:space="preserve"> To develop recommended practices for an Inter-Access Point Protocol (IAPP) which provides the necessary capabilities to achieve multi-vendor Access Point interoperability across a Distribution System supporting IEEE P802.11 Wireless LAN Links. This IAPP will be developed for the following environment(s): </t>
  </si>
  <si>
    <t xml:space="preserve">1) A Distribution System consisting of IEEE 802 LAN components supporting an IETF IP environment. </t>
  </si>
  <si>
    <t xml:space="preserve">2) Others as deemed appropriate </t>
  </si>
  <si>
    <t>This Recommended Practices Document shall support the IEEE P802.11standard revision(s)</t>
  </si>
  <si>
    <t>COLE</t>
  </si>
  <si>
    <t>TASK GROUP / STUDY GROUP / STANDING COMMITTEE REPORTS</t>
  </si>
  <si>
    <t>802.11 - MAC Enhancements - QoS</t>
  </si>
  <si>
    <t>802.11 - Inter-Access Point Protocol</t>
  </si>
  <si>
    <t>802.11 - 802.11b Data Rates &gt;20 Mbit/s</t>
  </si>
  <si>
    <t>802.11 - Spectrum Managed 802.11a</t>
  </si>
  <si>
    <t>802.11 - Enhanced Security Mechanisms</t>
  </si>
  <si>
    <t>802.11 - Wireless LANs Next Generation</t>
  </si>
  <si>
    <t>802.11 - High Throughput</t>
  </si>
  <si>
    <t>Draft the PAR and Criteria Statement for High Throughput</t>
  </si>
  <si>
    <t>Prepare response to the Criteria requirements</t>
  </si>
  <si>
    <t>TASK GROUP M OBJECTIVES FOR THIS SESSION</t>
  </si>
  <si>
    <t>CHAIR - BOB O'HARA</t>
  </si>
  <si>
    <t>802.11 - Standard Maintenance</t>
  </si>
  <si>
    <t xml:space="preserve"> TASK GROUP K AGENDA -  Tuesday Jan 12th, 2002 - 7:00 PM</t>
  </si>
  <si>
    <t xml:space="preserve"> TASK GROUP K AGENDA -  Tuesday, Jan 12th, 2002 - 8:00 AM</t>
  </si>
  <si>
    <t xml:space="preserve"> TASK GROUP K AGENDA -  Wednesday Jan 12th, 2002 - 3:30 PM</t>
  </si>
  <si>
    <t>CHAIR - SHEUNG LI</t>
  </si>
  <si>
    <t xml:space="preserve"> TASK GROUP M AGENDA -  Tuesday, Jan 12th, 2002 - 8:00 AM</t>
  </si>
  <si>
    <t>R0</t>
  </si>
  <si>
    <t>78TH IEEE 802.11 WIRELESS LOCAL AREA NETWORKS SESSION</t>
  </si>
  <si>
    <t>March 9th-14th, 2003</t>
  </si>
  <si>
    <t>802.11/15/18/19/20 LEADERSHIP MEETING</t>
  </si>
  <si>
    <t>The graphic below describes the session of the IEEE P802.11 WG in graphic format.</t>
  </si>
  <si>
    <t>Hyatt Regency DFW, International Parkway, P.O.Box 619014, DFW Airport, TX 75261, USA.</t>
  </si>
  <si>
    <t xml:space="preserve"> 23rd IEEE 802.11 WLAN WG &amp; IEEE 802.15 WPAN WG JOINT SESSION</t>
  </si>
  <si>
    <t>including 5th Joint Session with IEEE 802.18 Radio Regulations TAG</t>
  </si>
  <si>
    <t>and 4th Joint Session with IEEE 802.19 Coexistance TAG</t>
  </si>
  <si>
    <t>and 2nd Joint Session with IEEE 802.19 MBWA WG</t>
  </si>
  <si>
    <t>TGM</t>
  </si>
  <si>
    <t>Task Group M (802.11 Standard Maintenance)</t>
  </si>
  <si>
    <t>802.11/15/18/19/20</t>
  </si>
  <si>
    <t>Joint 802.11 / 15 / 18 /19 / 20 Leadship Co-ord Ad-Hoc</t>
  </si>
  <si>
    <t>802.11/15/18/19/20 New Members Orientation Meeting</t>
  </si>
  <si>
    <t>Task Group "Letter - L" will not be used by the IEEE 802.11 Working Group for inclusion into the published standard or amendment</t>
  </si>
  <si>
    <t>All agenda items are General Orders, i.e. time is not fixed, unless otherwise noted</t>
  </si>
  <si>
    <t>802.11 - Radio Resource Measurements</t>
  </si>
  <si>
    <t>HT STUDY GROUP OBJECTIVES FOR THIS SESSION</t>
  </si>
  <si>
    <t>802.11 - Publicity</t>
  </si>
  <si>
    <t>CHAIR - STUART J. KERRY / 1ST VICE-CHAIR - AL PETRICK / 2ND VICE-CHAIR - HARRY WORSTELL / SECRETARY - TIM GODFREY</t>
  </si>
  <si>
    <t>CHAIR - STUART J. KERRY /1ST VICE-CHAIR - AL PETRICK /2ND VICE-CHAIR - HARRY WORSTELL /SECRETARY - TIM GODFREY</t>
  </si>
  <si>
    <t>802.11 - Radio Resource Measurement</t>
  </si>
  <si>
    <t>Select RRM Leadership Team</t>
  </si>
  <si>
    <t>Resolution of RRM Issues Document</t>
  </si>
  <si>
    <t>Draft Specification</t>
  </si>
  <si>
    <t>Technical Presentations</t>
  </si>
  <si>
    <t>Update on Teleconference Results (Draft Spec)</t>
  </si>
  <si>
    <t>Selection of 802.11k Leadership</t>
  </si>
  <si>
    <t>Resolution of Issues Document</t>
  </si>
  <si>
    <t>Recess until evening</t>
  </si>
  <si>
    <t>Resume Meeting</t>
  </si>
  <si>
    <t>07:00PM</t>
  </si>
  <si>
    <t>08:45PM</t>
  </si>
  <si>
    <t>09:30PM</t>
  </si>
  <si>
    <t>O'HARA</t>
  </si>
  <si>
    <t>DISCUSSION &amp; APPROVAL OF A MAINTENANCE PAR FOR 802.11-1999 (reaff. 2002/3)</t>
  </si>
  <si>
    <t>3:30PM</t>
  </si>
  <si>
    <t>4:30PM</t>
  </si>
  <si>
    <t>5:30PM</t>
  </si>
  <si>
    <t>IEEE P802.11 specifies the MAC and PHY layers of a Wireless LAN system and includes the basic architecture of such systems, including the concepts of Access Points and Distribution Systems. Implementation of these concepts where purposely not defined by P802.11 because there are many ways to create a Wireless LAN system. Additionally many of the possible implementation approaches involve concepts from higher network layers. While this leaves great flexibility in Distributions System and Access Point functional design, the associated cost is that physical Access Point devices from different vendors are unlikely to inter-operate across a Distribution System due to the different approaches taken to Distribution System design. As P802.11 based systems have grown in popularity, this limitation has become an impediment to WLAN market growth. At the same time it has become clear that there are a small number of Distribution System environments that comprise the bulk of the commercial WLAN system installations</t>
  </si>
  <si>
    <t>This project proposes to specify the necessary information that needs to be exchanged between Access Points to support the P802.11 DS functions. The information exchanges required will be specified for, one or more Distribution Systems; in a manner sufficient to enable the implementation of Distribution Systems containing Access Points from different vendors which adhere to the recommended practices</t>
  </si>
  <si>
    <t>Task Group g</t>
  </si>
  <si>
    <t>TGg</t>
  </si>
  <si>
    <t>5.1.8</t>
  </si>
  <si>
    <t>WG MOTIONS (If Required)</t>
  </si>
  <si>
    <t>RECESS FOR REFRESHMENT BREAK</t>
  </si>
  <si>
    <t>CONTINUE MEETING OF 802.11 WG</t>
  </si>
  <si>
    <t>6.1.8</t>
  </si>
  <si>
    <t>End Special Orders</t>
  </si>
  <si>
    <t xml:space="preserve">The scope of this project is to develop a higher speed(s) PHY extension to the 802.11b standard. The new standard shall be compatible with the IEEE 802.11 MAC. The maximum PHY data rate targeted by this project shall be at least 20 Mbit/s.  The new extension shall implement all mandatory portions of the IEEE 802.11b PHY standard. </t>
  </si>
  <si>
    <t>Reports from Wi-Fi &amp; WiMedia</t>
  </si>
  <si>
    <t>Discussions on VOIP, 802.11 enhancements to increase range, DSRC</t>
  </si>
  <si>
    <t>802.11 CHAIR - STUART J. KERRY / 802.15 CHAIR - BOB HEILE / 802.18 CHAIR - CARL STEVENSON / 802.19 CHAIR - JIM LANSFORD / 802.20 CHAIR - MARK KLERER</t>
  </si>
  <si>
    <t>Wi-Fi Alliance Message</t>
  </si>
  <si>
    <t>BAGBY (ROSDAHL) / KERRY</t>
  </si>
  <si>
    <t xml:space="preserve">BAGBY (ROSDAHL) </t>
  </si>
  <si>
    <t>TASK GROUP F AGENDA - Tuesday, January 14th, 2003 - 7:00 PM</t>
  </si>
  <si>
    <t>Recess for the dinner</t>
  </si>
  <si>
    <t xml:space="preserve">The project will take advantage of the provisions for rate expansion that are in place on the current standard PHY.  The 802.11 MAC defines a mechanism for operation of stations supporting different data rates in the same area. The current 802.11b standard already defines the basic rates of  1, 2, 5.5 and 11 Mbit/s.  The proposed project targets further developing the provisions for enhanced data rate capability of 802.11b networks. </t>
  </si>
  <si>
    <t xml:space="preserve">The 802.11 MAC currently incorporates the interpretation of data rate information and the computation of expected packet duration even if the specific station does not support the rate at which the packet was sent. </t>
  </si>
  <si>
    <t>Task Group h</t>
  </si>
  <si>
    <t>TGh</t>
  </si>
  <si>
    <t>Enhance the 802.11 Medium Access Control (MAC) standard and 802.11a High Speed Physical Layer (PHY) in the 5GHz Band supplement to the standard; to add indoor and outdoor channel selection for 5GHz license exempt bands in Europe; and to enhance channel energy measurement and reporting mechanisms to improve spectrum and transmit power management (per CEPT and subsequent EU committee or body ruling incorporating CEPT Recommendation ERC 99/23)</t>
  </si>
  <si>
    <t xml:space="preserve"> To enhance the current 802.11 MAC and 802.11a PHY with network management and control extensions for spectrum and transmit power management in 5GHz license exempt bands, enabling regulatory acceptance of 802.11 5GHz products. Provide improvements in channel energy measurement and reporting, channel coverage in many regulatory domains, and provide Dynamic Channel Selection and Transmit Power Control mechanisms</t>
  </si>
  <si>
    <t>Study Group</t>
  </si>
  <si>
    <t>SG</t>
  </si>
  <si>
    <t>Investigates the interest of placing something in the Standard</t>
  </si>
  <si>
    <t>1 CALL 01/03</t>
  </si>
  <si>
    <t>BARI</t>
  </si>
  <si>
    <t>4.2.12.2.5</t>
  </si>
  <si>
    <t>STANLEY</t>
  </si>
  <si>
    <t>NEW</t>
  </si>
  <si>
    <t>4.2.12.2.6</t>
  </si>
  <si>
    <t>INOUE</t>
  </si>
  <si>
    <t>APPROVED</t>
  </si>
  <si>
    <t>`</t>
  </si>
  <si>
    <t>GARG</t>
  </si>
  <si>
    <t>4.2.12.1.2.1</t>
  </si>
  <si>
    <t>4.2.12.2.7</t>
  </si>
  <si>
    <t>BETWEEN 802.11 FROM 802.15.3/3A</t>
  </si>
  <si>
    <t>BETWEEN 802.11 TO/FROM IETF</t>
  </si>
  <si>
    <t>BETWEEN 802.11 TO/FROM MMAC</t>
  </si>
  <si>
    <t>BETWEEN 802.11 TO/FROM 3 GPP SA2</t>
  </si>
  <si>
    <t>BETWEEN 802.11 TO/FROM WI-FI ALLIANCE (WECA)</t>
  </si>
  <si>
    <t>BETWEEN 802.11 TO/FROM 802.1</t>
  </si>
  <si>
    <t xml:space="preserve">BETWEEN 802.11 TO/FROM 802.18  </t>
  </si>
  <si>
    <t xml:space="preserve">BETWEEN 802.11 TO/FROM 802.16  </t>
  </si>
  <si>
    <t>BETWEEN 802.11 TO/FROM JEDEC - JC61</t>
  </si>
  <si>
    <t>BETWEEN 802.11 TO/FROM IEEE P1394.1</t>
  </si>
  <si>
    <t>BETWEEN 802.11 TO/FROMAND 802.15</t>
  </si>
  <si>
    <t>KUWAHARA / STEVENSON</t>
  </si>
  <si>
    <t>BETWEEN 802.11 TO CABLE LABS</t>
  </si>
  <si>
    <t>Looks at how IEEE 802.11 can better "publicize" the standard by collecting data related to its use and operation</t>
  </si>
  <si>
    <t>MAC Task Group</t>
  </si>
  <si>
    <t>KITCHIN</t>
  </si>
  <si>
    <t>The scope of the project is to develop one common MAC for Wireless Local Area Networks (WLANs) applications, in-conjunction with the PHY Task Group work</t>
  </si>
  <si>
    <t>Work has been completed and is now part of the original Standard - Published as IEEE Std. 802.11-1997</t>
  </si>
  <si>
    <t>Work has been completed on the ISO / IEC version of the original Standard - Published as 8802-11: 1999 (ISO/IEC) (IEEE Std. 802.11, 1999 Edition)</t>
  </si>
  <si>
    <t>PHY Task Group</t>
  </si>
  <si>
    <t>The scope of the project is to develop three PHY's for Wireless Local Area Networks (WLANs) applications, using Infrared (IR), 2.4 GHz Frequency Hopping Spread Spectrum (FHSS), and 2.4 GHz Direct Sequence Spread Spectrum (DSSS), in-conjunction with the one common MAC Task Group work</t>
  </si>
  <si>
    <t>Work has been completed and is now part of the Standard as an amendment - Published as IEEE Std. 802.11a-1999</t>
  </si>
  <si>
    <t>Work has been completed on the ISO / IEC version of the original Standard as an amendment - Published as 8802-11: 1999 (E)/Amd 1: 2000 (ISO/IEC) (IEEE Std. 802.11a-1999 Edition)</t>
  </si>
  <si>
    <t>Work has been completed and is now part of the Standard as an amendment - Published as IEEE Std. 802.11b-1999</t>
  </si>
  <si>
    <t xml:space="preserve"> To develop a new PHY extension to enhance the performance and the possible applications of the 802.11b compatible networks by increasing the data rate achievable by such devices. This technology will be beneficial for improved access to fixed network LAN and inter-network infrastructure (including access to other wireless LANs) via a network of access points, as well as creation of higher performance ad hoc networks</t>
  </si>
  <si>
    <t>IP STATEMENTS</t>
  </si>
  <si>
    <t>APPROVE OR MODIFY WORKING GROUP AGENDA</t>
  </si>
  <si>
    <t>Task Group c</t>
  </si>
  <si>
    <t>TGc</t>
  </si>
  <si>
    <t>To provide the required 802.11 specific information to the ISO/IEC 10038 (IEEE 802.1D) standard</t>
  </si>
  <si>
    <t>Work has been completed and is now part of the ISO/IEC 10038 (IEEE 802.1D) Standard</t>
  </si>
  <si>
    <t>Review and process responses to Sponsor Ballot</t>
  </si>
  <si>
    <t>Update on progress in related matters</t>
  </si>
  <si>
    <t>TASK GROUP H AGENDA - Monday, January 13th, 2003 - 3:30 PM</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</si>
  <si>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</si>
  <si>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</si>
  <si>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</si>
  <si>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</si>
  <si>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</si>
  <si>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</si>
  <si>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</si>
  <si>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REVIEW AND APPROVE MINUTES OF Kauai, Hawaii MEETING (02/719)</t>
  </si>
  <si>
    <t>UPDATE ON HARMONIZED STANDARD AND WRC-03 PREPARATIONS</t>
  </si>
  <si>
    <t>TASK GROUP H AGENDA - Tuesday, January 14th, 2003 - 8:00 AM</t>
  </si>
  <si>
    <t>TASK GROUP H AGENDA - Wednesday,January 15th, 2003 - 8:00 AM</t>
  </si>
  <si>
    <t>TASK GROUP H AGENDA - Thursday, January 16th, 2003 - 10:30 AM</t>
  </si>
  <si>
    <t xml:space="preserve">STATUS REVIEW </t>
  </si>
  <si>
    <t>To add a subclause under 2.5 Support of the Internal Sub-Layer Service by specific MAC Procedures to cover bridge operation with IEEE 802.11 MAC. This supplement to ISO/IEC 10038 (IEEE 802.1D) will be developed by the 802.11 Working Group in cooperation with the IEEE 802.1 Working Group.</t>
  </si>
  <si>
    <t>MATHEWS / ROBERTS</t>
  </si>
  <si>
    <t>Ongoing - Note: the Security portion of the TGe PAR was moved to the TGi PAR as of May 2001</t>
  </si>
  <si>
    <t>TGi</t>
  </si>
  <si>
    <t>Task Group i</t>
  </si>
  <si>
    <t>Enhance the 802.11 Medium Access Control (MAC) to enhance security and authentication mechanisms</t>
  </si>
  <si>
    <t>802.11/15 - Publicity</t>
  </si>
  <si>
    <t>CHAIRS - BRIAN MATHEWS (802.11) / GLYN ROBERTS (802.15)</t>
  </si>
  <si>
    <t>Review &amp; discuss .11/.15 press coverage</t>
  </si>
  <si>
    <t>Review 802News website content</t>
  </si>
  <si>
    <t>Preparation for May'03 Singapore IEEE802Wireless meeting</t>
  </si>
  <si>
    <t>PUBLICITY STANDING COMMITTEE AGENDA -  Tuesday, Jan. 14th, 2003 - 10:30AM</t>
  </si>
  <si>
    <t>Report from Wi-Fi Alliance</t>
  </si>
  <si>
    <t>WiMedia Alliance Update</t>
  </si>
  <si>
    <t>Review .11/.15 press coverage</t>
  </si>
  <si>
    <t>MATHEWS/ROBERTS</t>
  </si>
  <si>
    <t>Review 802News website</t>
  </si>
  <si>
    <t>Singapore event planning</t>
  </si>
  <si>
    <t>To enhance the current 802.11 MAC to provide improvements in security</t>
  </si>
  <si>
    <t>1.1.1</t>
  </si>
  <si>
    <t>1.1.2</t>
  </si>
  <si>
    <t>1.1.3</t>
  </si>
  <si>
    <t>TGE</t>
  </si>
  <si>
    <t>TGI</t>
  </si>
  <si>
    <t>APPROVE OR MODIFY 802.11 WORKING GROUP AGENDA</t>
  </si>
  <si>
    <t>SUMMARY OF KEY WORKING GROUP / 802 EVENTS / ACTIVITIES</t>
  </si>
  <si>
    <t>DT/MI</t>
  </si>
  <si>
    <t>TASK GROUP H - SPECTRUM MANAGED 802.11A</t>
  </si>
  <si>
    <t>TASK GROUP G - DATA RATES &gt;20 MBIT/S AT 2.4 GHZ</t>
  </si>
  <si>
    <t>TASK GROUP F - INTER-ACCESS POINT PROTOCOL</t>
  </si>
  <si>
    <t>TASK GROUP E - MAC ENHANCEMENTS (QOS)</t>
  </si>
  <si>
    <t>ONLINE ATTENDANCE RECORDING &amp; DOCUMENT# REQUESTS</t>
  </si>
  <si>
    <t>STEVENSON</t>
  </si>
  <si>
    <t>802.11 WG OPENING PLENARY</t>
  </si>
  <si>
    <t>07:00-08:00</t>
  </si>
  <si>
    <t>16:30-17:30</t>
  </si>
  <si>
    <t>15:30-16:30</t>
  </si>
  <si>
    <t>10:30-12:00</t>
  </si>
  <si>
    <t>NEW MEMBERS ORIENTATION</t>
  </si>
  <si>
    <t>802.11 WG CLOSING PLENARY (Con't)</t>
  </si>
  <si>
    <t>BEGIN MEETINGS OF 802.11 SUBGROUPS</t>
  </si>
  <si>
    <t>6.1.1</t>
  </si>
  <si>
    <t>6.1.2</t>
  </si>
  <si>
    <t>6.1.3</t>
  </si>
  <si>
    <t>6.1.4</t>
  </si>
  <si>
    <t>6.1.5</t>
  </si>
  <si>
    <t>6.1.6</t>
  </si>
  <si>
    <t>6.1.7</t>
  </si>
  <si>
    <t>5.1.1</t>
  </si>
  <si>
    <t>5.1.2</t>
  </si>
  <si>
    <t>5.1.3</t>
  </si>
  <si>
    <t>5.1.4</t>
  </si>
  <si>
    <t>5.1.6</t>
  </si>
  <si>
    <t>5.1.7</t>
  </si>
  <si>
    <t>FAKATSELIS / KITCHIN</t>
  </si>
  <si>
    <t>SHOEMAKE / TERRY</t>
  </si>
  <si>
    <t>THURSDAY MORNING WG CHAIRs ADVISORY COMMITTEE MEETING @ 07:00 AM</t>
  </si>
  <si>
    <t>802.11 WG CLOSING PLENARY</t>
  </si>
  <si>
    <t>802.11 WG CHAIRs</t>
  </si>
  <si>
    <t>ADVISORY COMMITTEE</t>
  </si>
  <si>
    <t>802.11 WG MEETING ROOM SETUPS</t>
  </si>
  <si>
    <t>802 SEC MTG</t>
  </si>
  <si>
    <t>4.2.8</t>
  </si>
  <si>
    <t>WNG SC</t>
  </si>
  <si>
    <t>WG CHAIRS</t>
  </si>
  <si>
    <t>JT WIRELESS</t>
  </si>
  <si>
    <t>SOCIAL EVE.</t>
  </si>
  <si>
    <t>802.11 WG                                    MID-SESSION PLENARY</t>
  </si>
  <si>
    <t>802.11 Chair's Advisory Committee</t>
  </si>
  <si>
    <t>802.11 Working Group Meetings</t>
  </si>
  <si>
    <t>Total</t>
  </si>
  <si>
    <t>802.11 WG Timings</t>
  </si>
  <si>
    <t>Extra</t>
  </si>
  <si>
    <t>Equalized Column Totals</t>
  </si>
  <si>
    <t>Present.Mics</t>
  </si>
  <si>
    <t>STATS</t>
  </si>
  <si>
    <t>Concurrent Hours</t>
  </si>
  <si>
    <t>LCD Projector</t>
  </si>
  <si>
    <t xml:space="preserve">   Hours</t>
  </si>
  <si>
    <t xml:space="preserve">TOTAL Work Time =  </t>
  </si>
  <si>
    <t xml:space="preserve">TOTAL Session =  </t>
  </si>
  <si>
    <t>Work has been completed and is now part of the Standard as an amendment - Published as IEEE Std. 802.11b-cor1 2001</t>
  </si>
  <si>
    <t>Work has been completed and is now part of the Standard as an amendment - Published as IEEE Std. 802.11d 2001</t>
  </si>
  <si>
    <t>ROBERTS</t>
  </si>
  <si>
    <t>IEEE 802.11 / ETSI BRAN and MMAC study groups administrative issues &amp; co-ordination</t>
  </si>
  <si>
    <t>AOB / OPEN DISCUSSION / NEXT STEPS (If Required)</t>
  </si>
  <si>
    <t>Items in RED are fixed time subjects under Special Orders</t>
  </si>
  <si>
    <t>Items in BLUE are new items added during session agenda setting</t>
  </si>
  <si>
    <t>MATTERS ARISING FROM THE PREVIOUS MINUTES</t>
  </si>
  <si>
    <t>ATTENDANCE RECORDING</t>
  </si>
  <si>
    <t>WEB SITE POSTING OF TENTATIVE OBJECTIVES &amp; AGENDAS</t>
  </si>
  <si>
    <t>FINAL REVISIONS OF OBJECTIVES &amp; AGENDAS TO WG CHAIR</t>
  </si>
  <si>
    <t>November 11-15, 2002</t>
  </si>
  <si>
    <t>TBD</t>
  </si>
  <si>
    <t>ALL CHAIRS / WG SEC</t>
  </si>
  <si>
    <t>WG CHAIR</t>
  </si>
  <si>
    <t>IEEE 802 Wireless Registration Office:   Amberjack -  Hours:  Sun 6-9p,   Mon-Fri:  7:30a-5p</t>
  </si>
  <si>
    <t>IEEE 802 Wireless Registration Desk:  Foyer -  Hours: Sun 6-9p, Mon-Thu:  7:30a-5p, Fri 7:30a-12n</t>
  </si>
  <si>
    <t>3-4:30p</t>
  </si>
  <si>
    <t>Joint Leadership Meeting (All WG Chairs)</t>
  </si>
  <si>
    <t>BR+XC(2)</t>
  </si>
  <si>
    <t>(10) 12</t>
  </si>
  <si>
    <t>President</t>
  </si>
  <si>
    <t>4:30-6:30p</t>
  </si>
  <si>
    <t>New Members Orientation</t>
  </si>
  <si>
    <t>Dolphin</t>
  </si>
  <si>
    <t>No F &amp; B Service Required</t>
  </si>
  <si>
    <t>Continental Breakfast</t>
  </si>
  <si>
    <t>Ballroom Foyer</t>
  </si>
  <si>
    <t>8-9:15a</t>
  </si>
  <si>
    <t>802.20</t>
  </si>
  <si>
    <t xml:space="preserve">SR+HT </t>
  </si>
  <si>
    <t>9:30-10:15a</t>
  </si>
  <si>
    <t>WLAN WG Opening Plenary</t>
  </si>
  <si>
    <t>Salon DE</t>
  </si>
  <si>
    <t>WPAN WG Opening Plenary</t>
  </si>
  <si>
    <t>Atlantic 1-3</t>
  </si>
  <si>
    <t>RR-TAG WG Opening Plenary</t>
  </si>
  <si>
    <t>Flamingo</t>
  </si>
  <si>
    <t>10:15-10:30a</t>
  </si>
  <si>
    <t>Coffee Service</t>
  </si>
  <si>
    <t>10:30-12n</t>
  </si>
  <si>
    <t>TG3/TG3a</t>
  </si>
  <si>
    <t>(150) 100</t>
  </si>
  <si>
    <t>10:30a-3p</t>
  </si>
  <si>
    <t>Marlin</t>
  </si>
  <si>
    <t>Atlantic 4</t>
  </si>
  <si>
    <t>10:30a-5:30p</t>
  </si>
  <si>
    <t>(140) 90</t>
  </si>
  <si>
    <t>Salon ABC</t>
  </si>
  <si>
    <t>10:30a-9:30p</t>
  </si>
  <si>
    <t>Salon D</t>
  </si>
  <si>
    <t>Palmetto</t>
  </si>
  <si>
    <t>12n-1p</t>
  </si>
  <si>
    <t>Lunch Service (included in registration fee)</t>
  </si>
  <si>
    <t>Stranahan</t>
  </si>
  <si>
    <t>1:30-9:30p</t>
  </si>
  <si>
    <t>TG3a</t>
  </si>
  <si>
    <t>Palm</t>
  </si>
  <si>
    <t>3-3:30p</t>
  </si>
  <si>
    <t>Salon E</t>
  </si>
  <si>
    <t xml:space="preserve">TGH </t>
  </si>
  <si>
    <t>(140) 80</t>
  </si>
  <si>
    <t>(160) 100</t>
  </si>
  <si>
    <t>(80) 90</t>
  </si>
  <si>
    <t>Atlantic 3/4</t>
  </si>
  <si>
    <t>Atlantic 1/2</t>
  </si>
  <si>
    <t>10-10:30a</t>
  </si>
  <si>
    <t>(140) 120</t>
  </si>
  <si>
    <t>SR+HT+HM+P+E101</t>
  </si>
  <si>
    <t>(90) 80</t>
  </si>
  <si>
    <t>Salon AB</t>
  </si>
  <si>
    <t>(15) 20</t>
  </si>
  <si>
    <t>Poinciana</t>
  </si>
  <si>
    <t>WLAN Full Working Group</t>
  </si>
  <si>
    <t>WPAN Full Working Group</t>
  </si>
  <si>
    <t>Wireless Coexistence TG</t>
  </si>
  <si>
    <t>(150) 120</t>
  </si>
  <si>
    <t>(150) 80</t>
  </si>
  <si>
    <t>Off-Site</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</si>
</sst>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quot;Yes&quot;;&quot;Yes&quot;;&quot;No&quot;"/>
    <numFmt numFmtId="166" formatCode="&quot;True&quot;;&quot;True&quot;;&quot;False&quot;"/>
    <numFmt numFmtId="167" formatCode="&quot;On&quot;;&quot;On&quot;;&quot;Off&quot;"/>
    <numFmt numFmtId="168" formatCode="hh:mm\ AM/PM_)"/>
    <numFmt numFmtId="169" formatCode="#."/>
    <numFmt numFmtId="170" formatCode="0.0"/>
    <numFmt numFmtId="171" formatCode="0.000"/>
    <numFmt numFmtId="172" formatCode="0.0%"/>
    <numFmt numFmtId="173" formatCode="d\-mmm\-yyyy"/>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m/d/yy\ h:mm\ AM/PM"/>
    <numFmt numFmtId="183" formatCode="#,##0\ &quot;€&quot;;\-#,##0\ &quot;€&quot;"/>
    <numFmt numFmtId="184" formatCode="#,##0\ &quot;€&quot;;[Red]\-#,##0\ &quot;€&quot;"/>
    <numFmt numFmtId="185" formatCode="#,##0.00\ &quot;€&quot;;\-#,##0.00\ &quot;€&quot;"/>
    <numFmt numFmtId="186" formatCode="#,##0.00\ &quot;€&quot;;[Red]\-#,##0.00\ &quot;€&quot;"/>
    <numFmt numFmtId="187" formatCode="_-* #,##0\ &quot;€&quot;_-;\-* #,##0\ &quot;€&quot;_-;_-* &quot;-&quot;\ &quot;€&quot;_-;_-@_-"/>
    <numFmt numFmtId="188" formatCode="_-* #,##0\ _€_-;\-* #,##0\ _€_-;_-* &quot;-&quot;\ _€_-;_-@_-"/>
    <numFmt numFmtId="189" formatCode="_-* #,##0.00\ &quot;€&quot;_-;\-* #,##0.00\ &quot;€&quot;_-;_-* &quot;-&quot;??\ &quot;€&quot;_-;_-@_-"/>
    <numFmt numFmtId="190" formatCode="_-* #,##0.00\ _€_-;\-* #,##0.00\ _€_-;_-* &quot;-&quot;??\ _€_-;_-@_-"/>
    <numFmt numFmtId="191" formatCode="mmmm\ d\,\ yyyy"/>
    <numFmt numFmtId="192" formatCode="&quot;$&quot;#,##0;\-&quot;$&quot;#,##0"/>
    <numFmt numFmtId="193" formatCode="&quot;$&quot;#,##0;[Red]\-&quot;$&quot;#,##0"/>
    <numFmt numFmtId="194" formatCode="&quot;$&quot;#,##0.00;\-&quot;$&quot;#,##0.00"/>
    <numFmt numFmtId="195" formatCode="&quot;$&quot;#,##0.00;[Red]\-&quot;$&quot;#,##0.00"/>
    <numFmt numFmtId="196" formatCode="_-&quot;$&quot;* #,##0_-;\-&quot;$&quot;* #,##0_-;_-&quot;$&quot;* &quot;-&quot;_-;_-@_-"/>
    <numFmt numFmtId="197" formatCode="_-&quot;$&quot;* #,##0.00_-;\-&quot;$&quot;* #,##0.00_-;_-&quot;$&quot;* &quot;-&quot;??_-;_-@_-"/>
    <numFmt numFmtId="198" formatCode="[$€-2]\ #,##0.00_);[Red]\([$€-2]\ #,##0.00\)"/>
    <numFmt numFmtId="199" formatCode="0.0000"/>
    <numFmt numFmtId="200" formatCode="_([$€]* #,##0.00_);_([$€]* \(#,##0.00\);_([$€]* &quot;-&quot;??_);_(@_)"/>
    <numFmt numFmtId="201" formatCode="[&lt;=9999999]###\-####;\(###\)\ ###\-####"/>
    <numFmt numFmtId="202" formatCode="\(###\)\ ###\-####"/>
    <numFmt numFmtId="203" formatCode="&quot;$&quot;#,##0.000;[Red]\-&quot;$&quot;#,##0.000"/>
    <numFmt numFmtId="204" formatCode="&quot;$&quot;#,##0.00"/>
    <numFmt numFmtId="205" formatCode="#,##0_ ;[Red]\-#,##0\ "/>
    <numFmt numFmtId="206" formatCode="mmm\-d"/>
    <numFmt numFmtId="207" formatCode="0.0E+00"/>
    <numFmt numFmtId="208" formatCode="[$-409]dddd\,\ mmmm\ dd\,\ yyyy"/>
    <numFmt numFmtId="209" formatCode="hh:mm\ AM/PM_)\ \N\o\o\n"/>
    <numFmt numFmtId="210" formatCode="[$-409]h:mm:ss\ AM/PM;@"/>
    <numFmt numFmtId="211" formatCode="[$-1009]mmmm\ d\,\ yyyy"/>
    <numFmt numFmtId="212" formatCode="[$-1009]mmmm\ d\,\ yyyy;@"/>
    <numFmt numFmtId="213" formatCode="[$-F800]dddd\,\ mmmm\ dd\,\ yyyy"/>
    <numFmt numFmtId="214" formatCode="[$-409]mmm\-yy;@"/>
    <numFmt numFmtId="215" formatCode="[$-409]h:mm\ AM/PM;@"/>
    <numFmt numFmtId="216" formatCode="#,##0\ &quot;DM&quot;;\-#,##0\ &quot;DM&quot;"/>
    <numFmt numFmtId="217" formatCode="#,##0\ &quot;DM&quot;;[Red]\-#,##0\ &quot;DM&quot;"/>
    <numFmt numFmtId="218" formatCode="#,##0.00\ &quot;DM&quot;;\-#,##0.00\ &quot;DM&quot;"/>
    <numFmt numFmtId="219" formatCode="#,##0.00\ &quot;DM&quot;;[Red]\-#,##0.00\ &quot;DM&quot;"/>
    <numFmt numFmtId="220" formatCode="_-* #,##0\ &quot;DM&quot;_-;\-* #,##0\ &quot;DM&quot;_-;_-* &quot;-&quot;\ &quot;DM&quot;_-;_-@_-"/>
    <numFmt numFmtId="221" formatCode="_-* #,##0\ _D_M_-;\-* #,##0\ _D_M_-;_-* &quot;-&quot;\ _D_M_-;_-@_-"/>
    <numFmt numFmtId="222" formatCode="_-* #,##0.00\ &quot;DM&quot;_-;\-* #,##0.00\ &quot;DM&quot;_-;_-* &quot;-&quot;??\ &quot;DM&quot;_-;_-@_-"/>
    <numFmt numFmtId="223" formatCode="_-* #,##0.00\ _D_M_-;\-* #,##0.00\ _D_M_-;_-* &quot;-&quot;??\ _D_M_-;_-@_-"/>
    <numFmt numFmtId="224" formatCode="hh:mm\ AM/PM"/>
    <numFmt numFmtId="225" formatCode="#,##0.0_);\(#,##0.0\)"/>
  </numFmts>
  <fonts count="113">
    <font>
      <sz val="10"/>
      <name val="Arial"/>
      <family val="0"/>
    </font>
    <font>
      <b/>
      <sz val="16"/>
      <name val="Arial"/>
      <family val="2"/>
    </font>
    <font>
      <b/>
      <sz val="12"/>
      <name val="Times New Roman"/>
      <family val="1"/>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0"/>
      <color indexed="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b/>
      <sz val="16"/>
      <color indexed="23"/>
      <name val="Arial"/>
      <family val="2"/>
    </font>
    <font>
      <b/>
      <sz val="10"/>
      <color indexed="9"/>
      <name val="Arial"/>
      <family val="0"/>
    </font>
    <font>
      <b/>
      <i/>
      <sz val="10"/>
      <color indexed="9"/>
      <name val="Arial"/>
      <family val="0"/>
    </font>
    <font>
      <sz val="10"/>
      <color indexed="8"/>
      <name val="Arial"/>
      <family val="0"/>
    </font>
    <font>
      <b/>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2"/>
      <color indexed="9"/>
      <name val="Arial"/>
      <family val="2"/>
    </font>
    <font>
      <b/>
      <sz val="10"/>
      <name val="Arial"/>
      <family val="2"/>
    </font>
    <font>
      <b/>
      <sz val="12"/>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9"/>
      <color indexed="9"/>
      <name val="Arial"/>
      <family val="2"/>
    </font>
    <font>
      <b/>
      <sz val="10"/>
      <color indexed="13"/>
      <name val="Arial"/>
      <family val="2"/>
    </font>
    <font>
      <b/>
      <sz val="12"/>
      <color indexed="10"/>
      <name val="Arial"/>
      <family val="2"/>
    </font>
    <font>
      <b/>
      <sz val="20"/>
      <name val="Arial"/>
      <family val="2"/>
    </font>
    <font>
      <b/>
      <sz val="22"/>
      <name val="Arial"/>
      <family val="2"/>
    </font>
    <font>
      <b/>
      <sz val="36"/>
      <color indexed="8"/>
      <name val="Arial"/>
      <family val="2"/>
    </font>
    <font>
      <sz val="12"/>
      <color indexed="10"/>
      <name val="Arial"/>
      <family val="2"/>
    </font>
    <font>
      <b/>
      <sz val="16"/>
      <color indexed="9"/>
      <name val="Arial"/>
      <family val="2"/>
    </font>
    <font>
      <b/>
      <u val="single"/>
      <sz val="16"/>
      <name val="Arial"/>
      <family val="2"/>
    </font>
    <font>
      <b/>
      <sz val="22"/>
      <color indexed="8"/>
      <name val="Arial"/>
      <family val="2"/>
    </font>
    <font>
      <b/>
      <sz val="22"/>
      <color indexed="9"/>
      <name val="Arial"/>
      <family val="2"/>
    </font>
    <font>
      <b/>
      <sz val="22"/>
      <color indexed="13"/>
      <name val="Arial"/>
      <family val="2"/>
    </font>
    <font>
      <b/>
      <sz val="24"/>
      <name val="Arial"/>
      <family val="2"/>
    </font>
    <font>
      <b/>
      <sz val="24"/>
      <color indexed="8"/>
      <name val="Arial"/>
      <family val="2"/>
    </font>
    <font>
      <b/>
      <sz val="24"/>
      <color indexed="12"/>
      <name val="Arial"/>
      <family val="2"/>
    </font>
    <font>
      <sz val="24"/>
      <name val="Arial"/>
      <family val="2"/>
    </font>
    <font>
      <b/>
      <sz val="24"/>
      <color indexed="9"/>
      <name val="Arial"/>
      <family val="2"/>
    </font>
    <font>
      <b/>
      <sz val="24"/>
      <color indexed="13"/>
      <name val="Arial"/>
      <family val="2"/>
    </font>
    <font>
      <sz val="24"/>
      <color indexed="9"/>
      <name val="Arial"/>
      <family val="2"/>
    </font>
    <font>
      <sz val="24"/>
      <color indexed="8"/>
      <name val="Arial"/>
      <family val="2"/>
    </font>
    <font>
      <b/>
      <sz val="26"/>
      <name val="Arial"/>
      <family val="2"/>
    </font>
    <font>
      <b/>
      <u val="single"/>
      <sz val="16"/>
      <color indexed="23"/>
      <name val="Arial"/>
      <family val="2"/>
    </font>
    <font>
      <b/>
      <sz val="24"/>
      <color indexed="23"/>
      <name val="Arial"/>
      <family val="2"/>
    </font>
    <font>
      <b/>
      <sz val="18"/>
      <color indexed="23"/>
      <name val="Arial"/>
      <family val="2"/>
    </font>
    <font>
      <sz val="10"/>
      <color indexed="55"/>
      <name val="Arial"/>
      <family val="0"/>
    </font>
    <font>
      <b/>
      <sz val="18"/>
      <color indexed="12"/>
      <name val="Arial"/>
      <family val="2"/>
    </font>
    <font>
      <b/>
      <sz val="14"/>
      <color indexed="42"/>
      <name val="Arial"/>
      <family val="2"/>
    </font>
    <font>
      <b/>
      <sz val="14"/>
      <color indexed="10"/>
      <name val="Arial"/>
      <family val="2"/>
    </font>
    <font>
      <b/>
      <sz val="14"/>
      <color indexed="60"/>
      <name val="Arial"/>
      <family val="2"/>
    </font>
    <font>
      <b/>
      <sz val="14"/>
      <color indexed="21"/>
      <name val="Arial"/>
      <family val="2"/>
    </font>
    <font>
      <b/>
      <sz val="14"/>
      <color indexed="53"/>
      <name val="Arial"/>
      <family val="2"/>
    </font>
    <font>
      <b/>
      <sz val="14"/>
      <color indexed="12"/>
      <name val="Arial"/>
      <family val="2"/>
    </font>
    <font>
      <b/>
      <sz val="14"/>
      <color indexed="8"/>
      <name val="Arial"/>
      <family val="2"/>
    </font>
    <font>
      <b/>
      <sz val="14"/>
      <color indexed="23"/>
      <name val="Arial"/>
      <family val="2"/>
    </font>
    <font>
      <b/>
      <sz val="14"/>
      <color indexed="54"/>
      <name val="Arial"/>
      <family val="2"/>
    </font>
    <font>
      <b/>
      <sz val="14"/>
      <color indexed="17"/>
      <name val="Arial"/>
      <family val="2"/>
    </font>
    <font>
      <b/>
      <sz val="14"/>
      <color indexed="13"/>
      <name val="Arial"/>
      <family val="2"/>
    </font>
    <font>
      <b/>
      <sz val="14"/>
      <color indexed="61"/>
      <name val="Arial"/>
      <family val="2"/>
    </font>
    <font>
      <b/>
      <sz val="14"/>
      <color indexed="14"/>
      <name val="Arial"/>
      <family val="2"/>
    </font>
    <font>
      <b/>
      <sz val="10"/>
      <color indexed="12"/>
      <name val="Arial"/>
      <family val="2"/>
    </font>
    <font>
      <sz val="10"/>
      <color indexed="12"/>
      <name val="Arial"/>
      <family val="2"/>
    </font>
    <font>
      <b/>
      <sz val="100"/>
      <name val="Arial"/>
      <family val="2"/>
    </font>
    <font>
      <i/>
      <sz val="10"/>
      <name val="Arial"/>
      <family val="0"/>
    </font>
    <font>
      <sz val="13"/>
      <name val="Arial"/>
      <family val="2"/>
    </font>
    <font>
      <b/>
      <sz val="13"/>
      <name val="Arial"/>
      <family val="2"/>
    </font>
    <font>
      <b/>
      <i/>
      <sz val="10"/>
      <name val="Arial"/>
      <family val="2"/>
    </font>
    <font>
      <b/>
      <u val="single"/>
      <sz val="10"/>
      <color indexed="9"/>
      <name val="Arial"/>
      <family val="2"/>
    </font>
    <font>
      <b/>
      <sz val="8"/>
      <color indexed="23"/>
      <name val="Arial"/>
      <family val="2"/>
    </font>
    <font>
      <b/>
      <sz val="10"/>
      <name val="Times New Roman"/>
      <family val="1"/>
    </font>
    <font>
      <b/>
      <u val="single"/>
      <sz val="12"/>
      <color indexed="10"/>
      <name val="Times New Roman"/>
      <family val="1"/>
    </font>
    <font>
      <b/>
      <u val="single"/>
      <sz val="10"/>
      <color indexed="8"/>
      <name val="Arial"/>
      <family val="2"/>
    </font>
    <font>
      <b/>
      <sz val="12"/>
      <color indexed="9"/>
      <name val="Times New Roman"/>
      <family val="1"/>
    </font>
    <font>
      <b/>
      <sz val="12"/>
      <color indexed="8"/>
      <name val="Times New Roman"/>
      <family val="1"/>
    </font>
    <font>
      <b/>
      <sz val="36"/>
      <color indexed="9"/>
      <name val="Arial"/>
      <family val="2"/>
    </font>
    <font>
      <sz val="36"/>
      <color indexed="9"/>
      <name val="Arial"/>
      <family val="2"/>
    </font>
    <font>
      <b/>
      <sz val="10"/>
      <color indexed="22"/>
      <name val="Arial"/>
      <family val="2"/>
    </font>
    <font>
      <b/>
      <sz val="9"/>
      <color indexed="8"/>
      <name val="Arial"/>
      <family val="2"/>
    </font>
    <font>
      <b/>
      <sz val="10"/>
      <color indexed="9"/>
      <name val="Times New Roman"/>
      <family val="1"/>
    </font>
    <font>
      <u val="single"/>
      <sz val="10"/>
      <name val="Arial"/>
      <family val="2"/>
    </font>
    <font>
      <b/>
      <u val="single"/>
      <sz val="12"/>
      <color indexed="10"/>
      <name val="Arial"/>
      <family val="2"/>
    </font>
    <font>
      <sz val="8"/>
      <name val="Arial"/>
      <family val="0"/>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3"/>
      <name val="Arial"/>
      <family val="0"/>
    </font>
    <font>
      <sz val="10"/>
      <color indexed="23"/>
      <name val="Arial"/>
      <family val="0"/>
    </font>
    <font>
      <b/>
      <sz val="12"/>
      <color indexed="43"/>
      <name val="Arial"/>
      <family val="0"/>
    </font>
    <font>
      <sz val="10"/>
      <color indexed="43"/>
      <name val="Arial"/>
      <family val="0"/>
    </font>
    <font>
      <sz val="28"/>
      <color indexed="21"/>
      <name val="Arial"/>
      <family val="2"/>
    </font>
    <font>
      <b/>
      <u val="single"/>
      <sz val="10"/>
      <name val="Arial"/>
      <family val="2"/>
    </font>
    <font>
      <i/>
      <u val="single"/>
      <sz val="10"/>
      <color indexed="12"/>
      <name val="Arial"/>
      <family val="2"/>
    </font>
    <font>
      <i/>
      <sz val="10"/>
      <color indexed="12"/>
      <name val="Arial"/>
      <family val="2"/>
    </font>
    <font>
      <b/>
      <i/>
      <sz val="10"/>
      <color indexed="12"/>
      <name val="Arial"/>
      <family val="2"/>
    </font>
    <font>
      <sz val="19"/>
      <name val="Arial"/>
      <family val="0"/>
    </font>
    <font>
      <b/>
      <sz val="19"/>
      <name val="Arial"/>
      <family val="2"/>
    </font>
    <font>
      <b/>
      <sz val="26.25"/>
      <name val="Arial"/>
      <family val="2"/>
    </font>
  </fonts>
  <fills count="33">
    <fill>
      <patternFill/>
    </fill>
    <fill>
      <patternFill patternType="gray125"/>
    </fill>
    <fill>
      <patternFill patternType="solid">
        <fgColor indexed="43"/>
        <bgColor indexed="64"/>
      </patternFill>
    </fill>
    <fill>
      <patternFill patternType="solid">
        <fgColor indexed="21"/>
        <bgColor indexed="64"/>
      </patternFill>
    </fill>
    <fill>
      <patternFill patternType="solid">
        <fgColor indexed="22"/>
        <bgColor indexed="64"/>
      </patternFill>
    </fill>
    <fill>
      <patternFill patternType="solid">
        <fgColor indexed="13"/>
        <bgColor indexed="64"/>
      </patternFill>
    </fill>
    <fill>
      <patternFill patternType="solid">
        <fgColor indexed="8"/>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16"/>
        <bgColor indexed="64"/>
      </patternFill>
    </fill>
    <fill>
      <patternFill patternType="solid">
        <fgColor indexed="54"/>
        <bgColor indexed="64"/>
      </patternFill>
    </fill>
    <fill>
      <patternFill patternType="solid">
        <fgColor indexed="14"/>
        <bgColor indexed="64"/>
      </patternFill>
    </fill>
    <fill>
      <patternFill patternType="solid">
        <fgColor indexed="12"/>
        <bgColor indexed="64"/>
      </patternFill>
    </fill>
    <fill>
      <patternFill patternType="solid">
        <fgColor indexed="10"/>
        <bgColor indexed="64"/>
      </patternFill>
    </fill>
    <fill>
      <patternFill patternType="solid">
        <fgColor indexed="53"/>
        <bgColor indexed="64"/>
      </patternFill>
    </fill>
    <fill>
      <patternFill patternType="solid">
        <fgColor indexed="61"/>
        <bgColor indexed="64"/>
      </patternFill>
    </fill>
    <fill>
      <patternFill patternType="solid">
        <fgColor indexed="50"/>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42"/>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indexed="60"/>
        <bgColor indexed="64"/>
      </patternFill>
    </fill>
    <fill>
      <patternFill patternType="solid">
        <fgColor indexed="44"/>
        <bgColor indexed="64"/>
      </patternFill>
    </fill>
    <fill>
      <patternFill patternType="solid">
        <fgColor indexed="51"/>
        <bgColor indexed="64"/>
      </patternFill>
    </fill>
  </fills>
  <borders count="68">
    <border>
      <left/>
      <right/>
      <top/>
      <bottom/>
      <diagonal/>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style="medium"/>
      <right>
        <color indexed="63"/>
      </right>
      <top style="medium"/>
      <bottom style="medium"/>
    </border>
    <border>
      <left style="thin"/>
      <right style="thin"/>
      <top style="medium"/>
      <bottom>
        <color indexed="63"/>
      </bottom>
    </border>
    <border>
      <left style="thin"/>
      <right style="medium"/>
      <top style="medium"/>
      <bottom>
        <color indexed="63"/>
      </bottom>
    </border>
    <border>
      <left style="thin"/>
      <right style="medium"/>
      <top style="thin"/>
      <bottom style="thin"/>
    </border>
    <border>
      <left style="medium"/>
      <right style="thin"/>
      <top style="medium"/>
      <bottom>
        <color indexed="63"/>
      </bottom>
    </border>
    <border>
      <left style="medium"/>
      <right>
        <color indexed="63"/>
      </right>
      <top style="medium"/>
      <bottom>
        <color indexed="63"/>
      </bottom>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medium"/>
      <bottom>
        <color indexed="63"/>
      </bottom>
    </border>
    <border>
      <left style="medium"/>
      <right style="medium"/>
      <top style="medium"/>
      <bottom style="thin"/>
    </border>
    <border>
      <left>
        <color indexed="63"/>
      </left>
      <right style="medium"/>
      <top style="medium"/>
      <bottom style="thin"/>
    </border>
    <border>
      <left style="medium"/>
      <right style="medium"/>
      <top style="thin"/>
      <bottom style="thin"/>
    </border>
    <border>
      <left>
        <color indexed="63"/>
      </left>
      <right style="medium"/>
      <top style="thin"/>
      <bottom style="thin"/>
    </border>
    <border>
      <left>
        <color indexed="63"/>
      </left>
      <right style="medium"/>
      <top style="medium"/>
      <bottom style="medium"/>
    </border>
    <border>
      <left style="thin"/>
      <right>
        <color indexed="63"/>
      </right>
      <top style="medium"/>
      <bottom style="thin"/>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thin"/>
      <right>
        <color indexed="63"/>
      </right>
      <top style="thin"/>
      <bottom style="thin"/>
    </border>
    <border>
      <left style="medium"/>
      <right>
        <color indexed="63"/>
      </right>
      <top style="thin"/>
      <bottom style="thin"/>
    </border>
    <border>
      <left style="medium"/>
      <right>
        <color indexed="63"/>
      </right>
      <top style="thin"/>
      <bottom>
        <color indexed="63"/>
      </bottom>
    </border>
    <border>
      <left style="medium"/>
      <right style="medium"/>
      <top>
        <color indexed="63"/>
      </top>
      <bottom>
        <color indexed="63"/>
      </bottom>
    </border>
    <border>
      <left>
        <color indexed="63"/>
      </left>
      <right style="thin"/>
      <top style="thin"/>
      <bottom style="medium"/>
    </border>
    <border>
      <left>
        <color indexed="63"/>
      </left>
      <right>
        <color indexed="63"/>
      </right>
      <top style="thin"/>
      <bottom style="medium"/>
    </border>
    <border>
      <left style="medium"/>
      <right style="medium"/>
      <top style="thin"/>
      <bottom style="medium"/>
    </border>
    <border>
      <left>
        <color indexed="63"/>
      </left>
      <right>
        <color indexed="63"/>
      </right>
      <top style="medium"/>
      <bottom style="thin"/>
    </border>
    <border>
      <left>
        <color indexed="63"/>
      </left>
      <right style="medium"/>
      <top>
        <color indexed="63"/>
      </top>
      <bottom style="thin"/>
    </border>
    <border>
      <left>
        <color indexed="63"/>
      </left>
      <right>
        <color indexed="63"/>
      </right>
      <top style="medium"/>
      <bottom style="medium"/>
    </border>
    <border>
      <left style="medium"/>
      <right style="medium"/>
      <top>
        <color indexed="63"/>
      </top>
      <bottom style="medium"/>
    </border>
    <border>
      <left style="medium"/>
      <right>
        <color indexed="63"/>
      </right>
      <top>
        <color indexed="63"/>
      </top>
      <bottom style="thin"/>
    </border>
    <border>
      <left style="medium"/>
      <right>
        <color indexed="63"/>
      </right>
      <top style="thin"/>
      <bottom style="medium"/>
    </border>
    <border>
      <left style="medium"/>
      <right>
        <color indexed="63"/>
      </right>
      <top style="medium"/>
      <bottom style="thin"/>
    </border>
    <border>
      <left style="medium"/>
      <right style="thin"/>
      <top style="thin"/>
      <bottom style="medium"/>
    </border>
    <border>
      <left style="thin"/>
      <right>
        <color indexed="63"/>
      </right>
      <top style="thin"/>
      <bottom style="medium"/>
    </border>
  </borders>
  <cellStyleXfs count="25">
    <xf numFmtId="0" fontId="0" fillId="0" borderId="0">
      <alignment/>
      <protection/>
    </xf>
    <xf numFmtId="0" fontId="0"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7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0"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164" fontId="6" fillId="0" borderId="0">
      <alignment/>
      <protection/>
    </xf>
    <xf numFmtId="164" fontId="6" fillId="0" borderId="0">
      <alignment/>
      <protection/>
    </xf>
    <xf numFmtId="9" fontId="0" fillId="0" borderId="0" applyFont="0" applyFill="0" applyBorder="0" applyAlignment="0" applyProtection="0"/>
  </cellStyleXfs>
  <cellXfs count="1712">
    <xf numFmtId="0" fontId="0" fillId="0" borderId="0" xfId="0" applyAlignment="1">
      <alignment/>
    </xf>
    <xf numFmtId="0" fontId="1" fillId="2" borderId="0" xfId="0" applyFont="1" applyFill="1" applyBorder="1" applyAlignment="1">
      <alignment vertical="center" wrapText="1"/>
    </xf>
    <xf numFmtId="0" fontId="1" fillId="2" borderId="0" xfId="0" applyFont="1" applyFill="1" applyBorder="1" applyAlignment="1">
      <alignment vertical="center"/>
    </xf>
    <xf numFmtId="0" fontId="17" fillId="3" borderId="0" xfId="0" applyFont="1" applyFill="1" applyAlignment="1">
      <alignment horizontal="center" vertical="top" wrapText="1"/>
    </xf>
    <xf numFmtId="0" fontId="18" fillId="4" borderId="1"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 xfId="0" applyFont="1" applyFill="1" applyBorder="1" applyAlignment="1">
      <alignment horizontal="center" vertical="top" wrapText="1"/>
    </xf>
    <xf numFmtId="0" fontId="18" fillId="4" borderId="4" xfId="0" applyFont="1" applyFill="1" applyBorder="1" applyAlignment="1">
      <alignment vertical="top" wrapText="1"/>
    </xf>
    <xf numFmtId="0" fontId="18" fillId="4" borderId="5" xfId="0" applyFont="1" applyFill="1" applyBorder="1" applyAlignment="1">
      <alignment vertical="top" wrapText="1"/>
    </xf>
    <xf numFmtId="0" fontId="18" fillId="4" borderId="6" xfId="0" applyFont="1" applyFill="1" applyBorder="1" applyAlignment="1">
      <alignment vertical="top" wrapText="1"/>
    </xf>
    <xf numFmtId="0" fontId="18" fillId="4" borderId="7" xfId="0" applyFont="1" applyFill="1" applyBorder="1" applyAlignment="1">
      <alignment vertical="top" wrapText="1"/>
    </xf>
    <xf numFmtId="0" fontId="0" fillId="4" borderId="2" xfId="0" applyFill="1" applyBorder="1" applyAlignment="1">
      <alignment horizontal="center" vertical="top" wrapText="1"/>
    </xf>
    <xf numFmtId="0" fontId="0" fillId="4" borderId="5" xfId="0" applyFill="1" applyBorder="1" applyAlignment="1">
      <alignment vertical="top" wrapText="1"/>
    </xf>
    <xf numFmtId="0" fontId="0" fillId="4" borderId="1" xfId="0" applyFill="1" applyBorder="1" applyAlignment="1">
      <alignment horizontal="center" vertical="top" wrapText="1"/>
    </xf>
    <xf numFmtId="0" fontId="0" fillId="4" borderId="7" xfId="0" applyFill="1" applyBorder="1" applyAlignment="1">
      <alignment vertical="top" wrapText="1"/>
    </xf>
    <xf numFmtId="0" fontId="18" fillId="4" borderId="1" xfId="0" applyFont="1" applyFill="1" applyBorder="1" applyAlignment="1">
      <alignment vertical="top" wrapText="1"/>
    </xf>
    <xf numFmtId="164" fontId="0" fillId="5" borderId="0" xfId="22" applyFont="1" applyFill="1" applyBorder="1" applyAlignment="1">
      <alignment horizontal="left" vertical="center"/>
      <protection/>
    </xf>
    <xf numFmtId="164" fontId="27" fillId="6" borderId="0" xfId="22" applyFont="1" applyFill="1" applyBorder="1" applyAlignment="1">
      <alignment horizontal="left" vertical="center"/>
      <protection/>
    </xf>
    <xf numFmtId="164" fontId="0" fillId="6" borderId="0" xfId="22" applyFont="1" applyFill="1" applyBorder="1" applyAlignment="1">
      <alignment horizontal="left" vertical="center"/>
      <protection/>
    </xf>
    <xf numFmtId="0" fontId="0" fillId="4" borderId="0" xfId="0" applyFont="1" applyFill="1" applyBorder="1" applyAlignment="1">
      <alignment horizontal="left" vertical="center"/>
    </xf>
    <xf numFmtId="0" fontId="19" fillId="4" borderId="0" xfId="0" applyNumberFormat="1" applyFont="1" applyFill="1" applyBorder="1" applyAlignment="1" applyProtection="1">
      <alignment horizontal="left" vertical="center"/>
      <protection/>
    </xf>
    <xf numFmtId="0" fontId="27" fillId="4" borderId="0" xfId="0" applyFont="1" applyFill="1" applyBorder="1" applyAlignment="1">
      <alignment horizontal="left" vertical="center"/>
    </xf>
    <xf numFmtId="164" fontId="19" fillId="4" borderId="0" xfId="0" applyNumberFormat="1" applyFont="1" applyFill="1" applyBorder="1" applyAlignment="1" applyProtection="1">
      <alignment horizontal="left" vertical="center" indent="2"/>
      <protection/>
    </xf>
    <xf numFmtId="164" fontId="19" fillId="4" borderId="0" xfId="0"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indent="4"/>
      <protection/>
    </xf>
    <xf numFmtId="164" fontId="0" fillId="4" borderId="0" xfId="22" applyFont="1" applyFill="1" applyBorder="1" applyAlignment="1">
      <alignment horizontal="left" vertical="center"/>
      <protection/>
    </xf>
    <xf numFmtId="0" fontId="19" fillId="4" borderId="0" xfId="22" applyNumberFormat="1" applyFont="1" applyFill="1" applyBorder="1" applyAlignment="1" applyProtection="1" quotePrefix="1">
      <alignment horizontal="left" vertical="center"/>
      <protection/>
    </xf>
    <xf numFmtId="164" fontId="19" fillId="4" borderId="0" xfId="22" applyNumberFormat="1" applyFont="1" applyFill="1" applyBorder="1" applyAlignment="1" applyProtection="1">
      <alignment horizontal="left" vertical="center"/>
      <protection/>
    </xf>
    <xf numFmtId="164" fontId="27" fillId="4" borderId="0" xfId="22" applyFont="1" applyFill="1" applyBorder="1" applyAlignment="1">
      <alignment horizontal="left" vertical="center"/>
      <protection/>
    </xf>
    <xf numFmtId="164" fontId="27" fillId="4" borderId="0" xfId="22" applyNumberFormat="1" applyFont="1" applyFill="1" applyBorder="1" applyAlignment="1" applyProtection="1">
      <alignment horizontal="left" vertical="center"/>
      <protection/>
    </xf>
    <xf numFmtId="0" fontId="27" fillId="4" borderId="0" xfId="22" applyNumberFormat="1" applyFont="1" applyFill="1" applyBorder="1" applyAlignment="1">
      <alignment horizontal="left" vertical="center"/>
      <protection/>
    </xf>
    <xf numFmtId="164" fontId="19" fillId="4" borderId="0" xfId="22" applyNumberFormat="1" applyFont="1" applyFill="1" applyBorder="1" applyAlignment="1" applyProtection="1">
      <alignment horizontal="left" vertical="center" indent="2"/>
      <protection/>
    </xf>
    <xf numFmtId="0" fontId="19" fillId="4" borderId="0" xfId="22"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indent="6"/>
      <protection/>
    </xf>
    <xf numFmtId="0" fontId="27" fillId="4" borderId="0" xfId="0" applyFont="1" applyFill="1" applyBorder="1" applyAlignment="1">
      <alignment horizontal="left" vertical="center" indent="6"/>
    </xf>
    <xf numFmtId="0" fontId="19" fillId="4" borderId="0" xfId="23" applyNumberFormat="1" applyFont="1" applyFill="1" applyBorder="1" applyAlignment="1" applyProtection="1">
      <alignment horizontal="left" vertical="center"/>
      <protection/>
    </xf>
    <xf numFmtId="164" fontId="19" fillId="7" borderId="0" xfId="23" applyNumberFormat="1" applyFont="1" applyFill="1" applyBorder="1" applyAlignment="1" applyProtection="1">
      <alignment horizontal="left" vertical="center"/>
      <protection/>
    </xf>
    <xf numFmtId="164" fontId="18" fillId="7" borderId="0" xfId="22" applyFont="1" applyFill="1" applyBorder="1" applyAlignment="1">
      <alignment horizontal="left" vertical="center"/>
      <protection/>
    </xf>
    <xf numFmtId="164" fontId="19" fillId="4" borderId="0" xfId="23" applyNumberFormat="1" applyFont="1" applyFill="1" applyBorder="1" applyAlignment="1" applyProtection="1">
      <alignment horizontal="left" vertical="center"/>
      <protection/>
    </xf>
    <xf numFmtId="164" fontId="29" fillId="4" borderId="0" xfId="23" applyFont="1" applyFill="1" applyBorder="1" applyAlignment="1">
      <alignment horizontal="left" vertical="center"/>
      <protection/>
    </xf>
    <xf numFmtId="164" fontId="19" fillId="4" borderId="0" xfId="23" applyFont="1" applyFill="1" applyBorder="1" applyAlignment="1">
      <alignment horizontal="left" vertical="center"/>
      <protection/>
    </xf>
    <xf numFmtId="164" fontId="18" fillId="4" borderId="0" xfId="22" applyFont="1" applyFill="1" applyBorder="1" applyAlignment="1">
      <alignment horizontal="left" vertical="center"/>
      <protection/>
    </xf>
    <xf numFmtId="0" fontId="19" fillId="4" borderId="0" xfId="22" applyNumberFormat="1" applyFont="1" applyFill="1" applyBorder="1" applyAlignment="1">
      <alignment horizontal="left" vertical="center"/>
      <protection/>
    </xf>
    <xf numFmtId="0" fontId="19" fillId="7" borderId="0" xfId="23" applyNumberFormat="1" applyFont="1" applyFill="1" applyBorder="1" applyAlignment="1" applyProtection="1">
      <alignment horizontal="left" vertical="center"/>
      <protection/>
    </xf>
    <xf numFmtId="164" fontId="9" fillId="4" borderId="0" xfId="23" applyFont="1" applyFill="1" applyBorder="1" applyAlignment="1">
      <alignment horizontal="left" vertical="center"/>
      <protection/>
    </xf>
    <xf numFmtId="164" fontId="27" fillId="4" borderId="0" xfId="23" applyNumberFormat="1" applyFont="1" applyFill="1" applyBorder="1" applyAlignment="1" applyProtection="1">
      <alignment horizontal="left" vertical="center"/>
      <protection/>
    </xf>
    <xf numFmtId="164" fontId="9" fillId="7" borderId="0" xfId="23" applyFont="1" applyFill="1" applyBorder="1" applyAlignment="1">
      <alignment horizontal="left" vertical="center"/>
      <protection/>
    </xf>
    <xf numFmtId="164" fontId="27" fillId="4" borderId="0" xfId="23" applyFont="1" applyFill="1" applyBorder="1" applyAlignment="1">
      <alignment horizontal="left" vertical="center"/>
      <protection/>
    </xf>
    <xf numFmtId="0" fontId="27" fillId="4" borderId="0" xfId="23" applyNumberFormat="1" applyFont="1" applyFill="1" applyBorder="1" applyAlignment="1" applyProtection="1">
      <alignment horizontal="left" vertical="center"/>
      <protection/>
    </xf>
    <xf numFmtId="0" fontId="27" fillId="7" borderId="0" xfId="23" applyNumberFormat="1" applyFont="1" applyFill="1" applyBorder="1" applyAlignment="1" applyProtection="1">
      <alignment horizontal="left" vertical="center"/>
      <protection/>
    </xf>
    <xf numFmtId="0" fontId="19" fillId="4" borderId="0" xfId="23" applyNumberFormat="1" applyFont="1" applyFill="1" applyBorder="1" applyAlignment="1" applyProtection="1" quotePrefix="1">
      <alignment horizontal="left" vertical="center"/>
      <protection/>
    </xf>
    <xf numFmtId="0" fontId="27" fillId="4" borderId="0" xfId="23" applyNumberFormat="1" applyFont="1" applyFill="1" applyBorder="1" applyAlignment="1" applyProtection="1" quotePrefix="1">
      <alignment horizontal="left" vertical="center"/>
      <protection/>
    </xf>
    <xf numFmtId="164" fontId="30" fillId="6" borderId="0" xfId="23" applyFont="1" applyFill="1" applyBorder="1" applyAlignment="1">
      <alignment horizontal="center" vertical="center"/>
      <protection/>
    </xf>
    <xf numFmtId="164" fontId="9" fillId="6" borderId="0" xfId="23" applyFont="1" applyFill="1" applyBorder="1" applyAlignment="1">
      <alignment horizontal="left" vertical="center"/>
      <protection/>
    </xf>
    <xf numFmtId="164" fontId="30" fillId="6" borderId="0" xfId="23" applyFont="1" applyFill="1" applyBorder="1" applyAlignment="1">
      <alignment horizontal="left" vertical="center"/>
      <protection/>
    </xf>
    <xf numFmtId="0" fontId="16" fillId="6" borderId="0" xfId="23" applyNumberFormat="1" applyFont="1" applyFill="1" applyBorder="1" applyAlignment="1" applyProtection="1">
      <alignment horizontal="left" vertical="center"/>
      <protection/>
    </xf>
    <xf numFmtId="164" fontId="16" fillId="6" borderId="0" xfId="23" applyNumberFormat="1" applyFont="1" applyFill="1" applyBorder="1" applyAlignment="1" applyProtection="1">
      <alignment horizontal="left" vertical="center"/>
      <protection/>
    </xf>
    <xf numFmtId="164" fontId="16" fillId="6"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0" fillId="5" borderId="8" xfId="22" applyFont="1" applyFill="1" applyBorder="1" applyAlignment="1">
      <alignment horizontal="left" vertical="center"/>
      <protection/>
    </xf>
    <xf numFmtId="164" fontId="0" fillId="5" borderId="9" xfId="22" applyFont="1" applyFill="1" applyBorder="1" applyAlignment="1">
      <alignment horizontal="left" vertical="center"/>
      <protection/>
    </xf>
    <xf numFmtId="164" fontId="0" fillId="5" borderId="10" xfId="22" applyFont="1" applyFill="1" applyBorder="1" applyAlignment="1">
      <alignment horizontal="left" vertical="center"/>
      <protection/>
    </xf>
    <xf numFmtId="164" fontId="0" fillId="6" borderId="10" xfId="22" applyFont="1" applyFill="1" applyBorder="1" applyAlignment="1">
      <alignment horizontal="left" vertical="center"/>
      <protection/>
    </xf>
    <xf numFmtId="164" fontId="9" fillId="6" borderId="10" xfId="23" applyFont="1" applyFill="1" applyBorder="1" applyAlignment="1">
      <alignment horizontal="left" vertical="center"/>
      <protection/>
    </xf>
    <xf numFmtId="164" fontId="9" fillId="6" borderId="11" xfId="23" applyFont="1" applyFill="1" applyBorder="1" applyAlignment="1">
      <alignment horizontal="left" vertical="center"/>
      <protection/>
    </xf>
    <xf numFmtId="164" fontId="30" fillId="6" borderId="12" xfId="23" applyFont="1" applyFill="1" applyBorder="1" applyAlignment="1">
      <alignment horizontal="left" vertical="center"/>
      <protection/>
    </xf>
    <xf numFmtId="0" fontId="30" fillId="6" borderId="12" xfId="23" applyNumberFormat="1" applyFont="1" applyFill="1" applyBorder="1" applyAlignment="1">
      <alignment horizontal="left" vertical="center"/>
      <protection/>
    </xf>
    <xf numFmtId="164" fontId="9" fillId="6" borderId="12" xfId="23" applyFont="1" applyFill="1" applyBorder="1" applyAlignment="1">
      <alignment horizontal="left" vertical="center"/>
      <protection/>
    </xf>
    <xf numFmtId="164" fontId="27" fillId="4" borderId="0" xfId="23" applyNumberFormat="1" applyFont="1" applyFill="1" applyBorder="1" applyAlignment="1" applyProtection="1">
      <alignment horizontal="center" vertical="center"/>
      <protection/>
    </xf>
    <xf numFmtId="168" fontId="27" fillId="4" borderId="0" xfId="23" applyNumberFormat="1" applyFont="1" applyFill="1" applyBorder="1" applyAlignment="1" applyProtection="1">
      <alignment horizontal="center" vertical="center"/>
      <protection/>
    </xf>
    <xf numFmtId="164" fontId="19" fillId="4" borderId="0" xfId="22" applyNumberFormat="1" applyFont="1" applyFill="1" applyBorder="1" applyAlignment="1" applyProtection="1">
      <alignment horizontal="center" vertical="center"/>
      <protection/>
    </xf>
    <xf numFmtId="164" fontId="27" fillId="4" borderId="0" xfId="22" applyNumberFormat="1" applyFont="1" applyFill="1" applyBorder="1" applyAlignment="1" applyProtection="1">
      <alignment horizontal="center" vertical="center"/>
      <protection/>
    </xf>
    <xf numFmtId="164" fontId="19" fillId="4" borderId="0" xfId="23" applyNumberFormat="1" applyFont="1" applyFill="1" applyBorder="1" applyAlignment="1" applyProtection="1">
      <alignment horizontal="center" vertical="center"/>
      <protection/>
    </xf>
    <xf numFmtId="164" fontId="27" fillId="4" borderId="0" xfId="23" applyFont="1" applyFill="1" applyBorder="1" applyAlignment="1">
      <alignment horizontal="center" vertical="center"/>
      <protection/>
    </xf>
    <xf numFmtId="164" fontId="27" fillId="7" borderId="0" xfId="23" applyNumberFormat="1" applyFont="1" applyFill="1" applyBorder="1" applyAlignment="1" applyProtection="1">
      <alignment horizontal="center" vertical="center"/>
      <protection/>
    </xf>
    <xf numFmtId="164" fontId="30" fillId="6" borderId="12"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27" fillId="4" borderId="0" xfId="0" applyNumberFormat="1" applyFont="1" applyFill="1" applyBorder="1" applyAlignment="1" applyProtection="1">
      <alignment horizontal="center" vertical="center"/>
      <protection/>
    </xf>
    <xf numFmtId="168" fontId="27" fillId="4" borderId="0" xfId="0" applyNumberFormat="1" applyFont="1" applyFill="1" applyBorder="1" applyAlignment="1" applyProtection="1">
      <alignment horizontal="center" vertical="center"/>
      <protection/>
    </xf>
    <xf numFmtId="168" fontId="27" fillId="4" borderId="0" xfId="22" applyNumberFormat="1" applyFont="1" applyFill="1" applyBorder="1" applyAlignment="1" applyProtection="1">
      <alignment horizontal="center" vertical="center"/>
      <protection/>
    </xf>
    <xf numFmtId="168" fontId="16" fillId="4" borderId="0" xfId="0" applyNumberFormat="1" applyFont="1" applyFill="1" applyBorder="1" applyAlignment="1" applyProtection="1">
      <alignment horizontal="center" vertical="center"/>
      <protection/>
    </xf>
    <xf numFmtId="164" fontId="27" fillId="4" borderId="0" xfId="22" applyFont="1" applyFill="1" applyBorder="1" applyAlignment="1">
      <alignment horizontal="center" vertical="center"/>
      <protection/>
    </xf>
    <xf numFmtId="168" fontId="19" fillId="4" borderId="0" xfId="23" applyNumberFormat="1" applyFont="1" applyFill="1" applyBorder="1" applyAlignment="1" applyProtection="1">
      <alignment horizontal="center" vertical="center"/>
      <protection/>
    </xf>
    <xf numFmtId="168" fontId="19" fillId="4" borderId="0" xfId="22" applyNumberFormat="1" applyFont="1" applyFill="1" applyBorder="1" applyAlignment="1" applyProtection="1">
      <alignment horizontal="center" vertical="center"/>
      <protection/>
    </xf>
    <xf numFmtId="168" fontId="27" fillId="7" borderId="0" xfId="23" applyNumberFormat="1" applyFont="1" applyFill="1" applyBorder="1" applyAlignment="1" applyProtection="1">
      <alignment horizontal="center" vertical="center"/>
      <protection/>
    </xf>
    <xf numFmtId="164" fontId="16" fillId="6" borderId="0" xfId="23" applyNumberFormat="1" applyFont="1" applyFill="1" applyBorder="1" applyAlignment="1" applyProtection="1">
      <alignment horizontal="center" vertical="center"/>
      <protection/>
    </xf>
    <xf numFmtId="168" fontId="16" fillId="6" borderId="0" xfId="23" applyNumberFormat="1" applyFont="1" applyFill="1" applyBorder="1" applyAlignment="1" applyProtection="1">
      <alignment horizontal="center" vertical="center"/>
      <protection/>
    </xf>
    <xf numFmtId="164" fontId="27" fillId="0" borderId="0" xfId="22" applyFont="1" applyBorder="1" applyAlignment="1">
      <alignment horizontal="center" vertical="center"/>
      <protection/>
    </xf>
    <xf numFmtId="164" fontId="35" fillId="6" borderId="13" xfId="23" applyNumberFormat="1" applyFont="1" applyFill="1" applyBorder="1" applyAlignment="1" applyProtection="1">
      <alignment horizontal="left" vertical="center"/>
      <protection/>
    </xf>
    <xf numFmtId="164" fontId="35" fillId="6" borderId="7" xfId="23" applyFont="1" applyFill="1" applyBorder="1" applyAlignment="1">
      <alignment horizontal="left" vertical="center"/>
      <protection/>
    </xf>
    <xf numFmtId="164" fontId="19" fillId="5" borderId="9" xfId="23" applyNumberFormat="1" applyFont="1" applyFill="1" applyBorder="1" applyAlignment="1" applyProtection="1">
      <alignment horizontal="left" vertical="center"/>
      <protection/>
    </xf>
    <xf numFmtId="164" fontId="19" fillId="5" borderId="4" xfId="23" applyFont="1" applyFill="1" applyBorder="1" applyAlignment="1">
      <alignment horizontal="left" vertical="center"/>
      <protection/>
    </xf>
    <xf numFmtId="164" fontId="19" fillId="5" borderId="0" xfId="23" applyNumberFormat="1" applyFont="1" applyFill="1" applyBorder="1" applyAlignment="1" applyProtection="1">
      <alignment horizontal="left" vertical="center"/>
      <protection/>
    </xf>
    <xf numFmtId="164" fontId="19" fillId="5" borderId="5" xfId="23" applyFont="1" applyFill="1" applyBorder="1" applyAlignment="1">
      <alignment horizontal="left" vertical="center"/>
      <protection/>
    </xf>
    <xf numFmtId="164" fontId="19" fillId="5" borderId="13" xfId="22" applyNumberFormat="1" applyFont="1" applyFill="1" applyBorder="1" applyAlignment="1" applyProtection="1">
      <alignment horizontal="left" vertical="center"/>
      <protection/>
    </xf>
    <xf numFmtId="164" fontId="19" fillId="5" borderId="7" xfId="23" applyFont="1" applyFill="1" applyBorder="1" applyAlignment="1">
      <alignment horizontal="left" vertical="center"/>
      <protection/>
    </xf>
    <xf numFmtId="0" fontId="30" fillId="6" borderId="0" xfId="23"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19" fillId="0" borderId="0" xfId="0" applyNumberFormat="1" applyFont="1" applyFill="1" applyBorder="1" applyAlignment="1" applyProtection="1">
      <alignment horizontal="left" vertical="center"/>
      <protection/>
    </xf>
    <xf numFmtId="0" fontId="27" fillId="0" borderId="0" xfId="0" applyFont="1" applyFill="1" applyBorder="1" applyAlignment="1">
      <alignment horizontal="left" vertical="center"/>
    </xf>
    <xf numFmtId="164" fontId="19" fillId="0" borderId="0" xfId="0" applyNumberFormat="1" applyFont="1" applyFill="1" applyBorder="1" applyAlignment="1" applyProtection="1">
      <alignment horizontal="left" vertical="center"/>
      <protection/>
    </xf>
    <xf numFmtId="164" fontId="27" fillId="0" borderId="0" xfId="0" applyNumberFormat="1" applyFont="1" applyFill="1" applyBorder="1" applyAlignment="1" applyProtection="1">
      <alignment horizontal="center" vertical="center"/>
      <protection/>
    </xf>
    <xf numFmtId="168" fontId="27" fillId="0" borderId="0" xfId="0" applyNumberFormat="1" applyFont="1" applyFill="1" applyBorder="1" applyAlignment="1" applyProtection="1">
      <alignment horizontal="center" vertical="center"/>
      <protection/>
    </xf>
    <xf numFmtId="164" fontId="0" fillId="0" borderId="0" xfId="22" applyFont="1" applyFill="1" applyBorder="1" applyAlignment="1">
      <alignment horizontal="left" vertical="center"/>
      <protection/>
    </xf>
    <xf numFmtId="164" fontId="19" fillId="0" borderId="0" xfId="22" applyNumberFormat="1" applyFont="1" applyFill="1" applyBorder="1" applyAlignment="1" applyProtection="1">
      <alignment horizontal="left" vertical="center"/>
      <protection/>
    </xf>
    <xf numFmtId="164" fontId="27" fillId="0" borderId="0" xfId="22" applyNumberFormat="1" applyFont="1" applyFill="1" applyBorder="1" applyAlignment="1" applyProtection="1">
      <alignment horizontal="center" vertical="center"/>
      <protection/>
    </xf>
    <xf numFmtId="168" fontId="27" fillId="0" borderId="0" xfId="22" applyNumberFormat="1" applyFont="1" applyFill="1" applyBorder="1" applyAlignment="1" applyProtection="1">
      <alignment horizontal="center" vertical="center"/>
      <protection/>
    </xf>
    <xf numFmtId="0" fontId="1" fillId="2" borderId="14" xfId="0" applyFont="1" applyFill="1" applyBorder="1" applyAlignment="1">
      <alignment vertical="center"/>
    </xf>
    <xf numFmtId="0" fontId="1" fillId="2" borderId="15" xfId="0" applyFont="1" applyFill="1" applyBorder="1" applyAlignment="1">
      <alignment vertical="center"/>
    </xf>
    <xf numFmtId="0" fontId="38" fillId="2" borderId="16" xfId="0" applyFont="1" applyFill="1" applyBorder="1" applyAlignment="1">
      <alignment horizontal="center" vertical="center" wrapText="1"/>
    </xf>
    <xf numFmtId="0" fontId="38" fillId="2" borderId="15" xfId="0" applyFont="1" applyFill="1" applyBorder="1" applyAlignment="1">
      <alignment horizontal="center" vertical="center" wrapText="1"/>
    </xf>
    <xf numFmtId="0" fontId="38" fillId="2" borderId="17" xfId="0" applyFont="1" applyFill="1" applyBorder="1" applyAlignment="1">
      <alignment vertical="center" wrapText="1"/>
    </xf>
    <xf numFmtId="0" fontId="38" fillId="2" borderId="18" xfId="0" applyFont="1" applyFill="1" applyBorder="1" applyAlignment="1">
      <alignment vertical="center" wrapText="1"/>
    </xf>
    <xf numFmtId="0" fontId="38" fillId="2" borderId="0" xfId="0" applyFont="1" applyFill="1" applyBorder="1" applyAlignment="1">
      <alignment vertical="center" wrapText="1"/>
    </xf>
    <xf numFmtId="0" fontId="38" fillId="2" borderId="19" xfId="0" applyFont="1" applyFill="1" applyBorder="1" applyAlignment="1">
      <alignment vertical="center" wrapText="1"/>
    </xf>
    <xf numFmtId="164" fontId="18" fillId="5" borderId="0" xfId="22" applyFont="1" applyFill="1" applyBorder="1" applyAlignment="1">
      <alignment horizontal="center" vertical="center"/>
      <protection/>
    </xf>
    <xf numFmtId="0" fontId="1" fillId="2" borderId="17" xfId="0" applyFont="1" applyFill="1" applyBorder="1" applyAlignment="1">
      <alignment vertical="center"/>
    </xf>
    <xf numFmtId="0" fontId="20" fillId="2" borderId="0" xfId="0" applyFont="1" applyFill="1" applyBorder="1" applyAlignment="1">
      <alignment horizontal="center" vertical="center"/>
    </xf>
    <xf numFmtId="164" fontId="18" fillId="5" borderId="0" xfId="22" applyFont="1" applyFill="1" applyBorder="1" applyAlignment="1">
      <alignment vertical="center"/>
      <protection/>
    </xf>
    <xf numFmtId="164" fontId="0" fillId="5" borderId="0" xfId="22" applyFont="1" applyFill="1" applyBorder="1" applyAlignment="1">
      <alignment horizontal="center" vertical="center"/>
      <protection/>
    </xf>
    <xf numFmtId="0" fontId="0" fillId="5" borderId="0" xfId="22" applyNumberFormat="1" applyFont="1" applyFill="1" applyBorder="1" applyAlignment="1">
      <alignment horizontal="left" vertical="center"/>
      <protection/>
    </xf>
    <xf numFmtId="164" fontId="27" fillId="5" borderId="0" xfId="22" applyFont="1" applyFill="1" applyBorder="1" applyAlignment="1">
      <alignment horizontal="center" vertical="center"/>
      <protection/>
    </xf>
    <xf numFmtId="0" fontId="0" fillId="2" borderId="0" xfId="0" applyFill="1" applyAlignment="1">
      <alignment/>
    </xf>
    <xf numFmtId="0" fontId="0" fillId="2" borderId="0" xfId="0" applyFill="1" applyBorder="1" applyAlignment="1">
      <alignment/>
    </xf>
    <xf numFmtId="0" fontId="27" fillId="8" borderId="20"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1" fillId="8" borderId="21" xfId="0" applyFont="1" applyFill="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46" fillId="0" borderId="0" xfId="0" applyFont="1" applyBorder="1" applyAlignment="1">
      <alignment vertical="center"/>
    </xf>
    <xf numFmtId="0" fontId="46" fillId="0" borderId="0" xfId="0" applyFont="1" applyAlignment="1">
      <alignment vertical="center"/>
    </xf>
    <xf numFmtId="0" fontId="10" fillId="0" borderId="0" xfId="0" applyFont="1" applyBorder="1" applyAlignment="1">
      <alignment vertical="center"/>
    </xf>
    <xf numFmtId="0" fontId="10" fillId="0" borderId="0" xfId="0" applyFont="1" applyAlignment="1">
      <alignment vertical="center"/>
    </xf>
    <xf numFmtId="0" fontId="54" fillId="8" borderId="22" xfId="0" applyFont="1" applyFill="1" applyBorder="1" applyAlignment="1">
      <alignment horizontal="center" vertical="center"/>
    </xf>
    <xf numFmtId="199" fontId="46" fillId="0" borderId="0" xfId="0" applyNumberFormat="1" applyFont="1" applyAlignment="1">
      <alignment vertical="center"/>
    </xf>
    <xf numFmtId="0" fontId="38"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46" fillId="0" borderId="0" xfId="0" applyFont="1" applyFill="1" applyBorder="1" applyAlignment="1">
      <alignment horizontal="center" vertical="center" wrapText="1"/>
    </xf>
    <xf numFmtId="0" fontId="46" fillId="0" borderId="0" xfId="0" applyFont="1" applyFill="1" applyBorder="1" applyAlignment="1">
      <alignment horizontal="center" vertical="center"/>
    </xf>
    <xf numFmtId="0" fontId="51" fillId="0" borderId="0" xfId="0" applyFont="1" applyFill="1" applyBorder="1" applyAlignment="1">
      <alignment horizontal="center" vertical="center" wrapText="1"/>
    </xf>
    <xf numFmtId="0" fontId="49" fillId="0" borderId="0" xfId="0" applyFont="1" applyFill="1" applyBorder="1" applyAlignment="1">
      <alignment vertical="center"/>
    </xf>
    <xf numFmtId="0" fontId="49"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3" fillId="0" borderId="0" xfId="0" applyFont="1" applyFill="1" applyBorder="1" applyAlignment="1">
      <alignment vertical="center"/>
    </xf>
    <xf numFmtId="0" fontId="1" fillId="0" borderId="0" xfId="0" applyFont="1" applyFill="1" applyBorder="1" applyAlignment="1">
      <alignment horizontal="right" vertical="center"/>
    </xf>
    <xf numFmtId="0" fontId="46" fillId="0" borderId="0" xfId="0" applyFont="1" applyAlignment="1">
      <alignment horizontal="right" vertical="center"/>
    </xf>
    <xf numFmtId="0" fontId="50" fillId="0" borderId="0" xfId="0" applyFont="1" applyFill="1" applyBorder="1" applyAlignment="1">
      <alignment horizontal="right" vertical="center"/>
    </xf>
    <xf numFmtId="0" fontId="1" fillId="0" borderId="0" xfId="0" applyFont="1" applyAlignment="1">
      <alignment horizontal="right" vertical="center"/>
    </xf>
    <xf numFmtId="0" fontId="3" fillId="0" borderId="0" xfId="0" applyFont="1" applyBorder="1" applyAlignment="1">
      <alignment horizontal="right" vertical="center"/>
    </xf>
    <xf numFmtId="0" fontId="3" fillId="0" borderId="0" xfId="0" applyFont="1" applyAlignment="1">
      <alignment horizontal="right" vertical="center"/>
    </xf>
    <xf numFmtId="171" fontId="46" fillId="0" borderId="0" xfId="0" applyNumberFormat="1" applyFont="1" applyAlignment="1">
      <alignment vertical="center"/>
    </xf>
    <xf numFmtId="171" fontId="10" fillId="0" borderId="0" xfId="0" applyNumberFormat="1" applyFont="1" applyFill="1" applyBorder="1" applyAlignment="1">
      <alignment vertical="center"/>
    </xf>
    <xf numFmtId="171" fontId="13" fillId="8" borderId="0" xfId="0" applyNumberFormat="1" applyFont="1" applyFill="1" applyBorder="1" applyAlignment="1">
      <alignment horizontal="center" vertical="center"/>
    </xf>
    <xf numFmtId="171" fontId="12" fillId="8" borderId="0" xfId="0" applyNumberFormat="1" applyFont="1" applyFill="1" applyBorder="1" applyAlignment="1">
      <alignment horizontal="center" vertical="center"/>
    </xf>
    <xf numFmtId="171" fontId="12" fillId="8" borderId="19"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10" fillId="5" borderId="18" xfId="0" applyFont="1" applyFill="1" applyBorder="1" applyAlignment="1">
      <alignment horizontal="center" vertical="center"/>
    </xf>
    <xf numFmtId="0" fontId="10" fillId="5" borderId="23" xfId="0" applyFont="1" applyFill="1" applyBorder="1" applyAlignment="1">
      <alignment horizontal="center" vertical="center"/>
    </xf>
    <xf numFmtId="0" fontId="37" fillId="9" borderId="24" xfId="0" applyFont="1" applyFill="1" applyBorder="1" applyAlignment="1">
      <alignment horizontal="center" vertical="center"/>
    </xf>
    <xf numFmtId="0" fontId="10" fillId="4" borderId="1" xfId="0" applyFont="1" applyFill="1" applyBorder="1" applyAlignment="1">
      <alignment vertical="center"/>
    </xf>
    <xf numFmtId="0" fontId="10" fillId="4" borderId="25" xfId="0" applyFont="1" applyFill="1" applyBorder="1" applyAlignment="1">
      <alignment vertical="center"/>
    </xf>
    <xf numFmtId="0" fontId="10" fillId="4" borderId="1" xfId="0" applyFont="1" applyFill="1" applyBorder="1" applyAlignment="1">
      <alignment horizontal="left" vertical="center"/>
    </xf>
    <xf numFmtId="0" fontId="10" fillId="5" borderId="26" xfId="0" applyFont="1" applyFill="1" applyBorder="1" applyAlignment="1">
      <alignment vertical="center"/>
    </xf>
    <xf numFmtId="0" fontId="44" fillId="6" borderId="14" xfId="0" applyFont="1" applyFill="1" applyBorder="1" applyAlignment="1">
      <alignment vertical="center"/>
    </xf>
    <xf numFmtId="0" fontId="44" fillId="6" borderId="15" xfId="0" applyFont="1" applyFill="1" applyBorder="1" applyAlignment="1">
      <alignment vertical="center"/>
    </xf>
    <xf numFmtId="0" fontId="44" fillId="6" borderId="16" xfId="0" applyFont="1" applyFill="1" applyBorder="1" applyAlignment="1">
      <alignment vertical="center"/>
    </xf>
    <xf numFmtId="0" fontId="44" fillId="10" borderId="14" xfId="0" applyFont="1" applyFill="1" applyBorder="1" applyAlignment="1">
      <alignment vertical="center"/>
    </xf>
    <xf numFmtId="0" fontId="44" fillId="10" borderId="16" xfId="0" applyFont="1" applyFill="1" applyBorder="1" applyAlignment="1">
      <alignment vertical="center"/>
    </xf>
    <xf numFmtId="0" fontId="26" fillId="10" borderId="0" xfId="0" applyFont="1" applyFill="1" applyBorder="1" applyAlignment="1">
      <alignment vertical="center"/>
    </xf>
    <xf numFmtId="0" fontId="26" fillId="10" borderId="27" xfId="0" applyFont="1" applyFill="1" applyBorder="1" applyAlignment="1">
      <alignment vertical="center"/>
    </xf>
    <xf numFmtId="0" fontId="23" fillId="10" borderId="17" xfId="0" applyFont="1" applyFill="1" applyBorder="1" applyAlignment="1">
      <alignment vertical="center"/>
    </xf>
    <xf numFmtId="0" fontId="26" fillId="10" borderId="17" xfId="0" applyFont="1" applyFill="1" applyBorder="1" applyAlignment="1">
      <alignment vertical="center"/>
    </xf>
    <xf numFmtId="0" fontId="23" fillId="10" borderId="18" xfId="0" applyFont="1" applyFill="1" applyBorder="1" applyAlignment="1">
      <alignment vertical="center"/>
    </xf>
    <xf numFmtId="0" fontId="26" fillId="10" borderId="21" xfId="0" applyFont="1" applyFill="1" applyBorder="1" applyAlignment="1">
      <alignment vertical="center"/>
    </xf>
    <xf numFmtId="0" fontId="26" fillId="10" borderId="19" xfId="0" applyFont="1" applyFill="1" applyBorder="1" applyAlignment="1">
      <alignment vertical="center"/>
    </xf>
    <xf numFmtId="0" fontId="26" fillId="10" borderId="14" xfId="0" applyFont="1" applyFill="1" applyBorder="1" applyAlignment="1">
      <alignment vertical="center"/>
    </xf>
    <xf numFmtId="0" fontId="26" fillId="10" borderId="15" xfId="0" applyFont="1" applyFill="1" applyBorder="1" applyAlignment="1">
      <alignment vertical="center"/>
    </xf>
    <xf numFmtId="0" fontId="26" fillId="10" borderId="16" xfId="0" applyFont="1" applyFill="1" applyBorder="1" applyAlignment="1">
      <alignment vertical="center"/>
    </xf>
    <xf numFmtId="0" fontId="1" fillId="2" borderId="27" xfId="0" applyFont="1" applyFill="1" applyBorder="1" applyAlignment="1">
      <alignment vertical="center"/>
    </xf>
    <xf numFmtId="0" fontId="42" fillId="2" borderId="17" xfId="0" applyFont="1" applyFill="1" applyBorder="1" applyAlignment="1">
      <alignment horizontal="left" vertical="center"/>
    </xf>
    <xf numFmtId="0" fontId="42" fillId="2" borderId="17" xfId="0" applyFont="1" applyFill="1" applyBorder="1" applyAlignment="1">
      <alignment horizontal="center" vertical="center"/>
    </xf>
    <xf numFmtId="0" fontId="55" fillId="2" borderId="17" xfId="0" applyFont="1" applyFill="1" applyBorder="1" applyAlignment="1">
      <alignment horizontal="center" vertical="center"/>
    </xf>
    <xf numFmtId="0" fontId="55" fillId="2" borderId="18" xfId="0" applyFont="1" applyFill="1" applyBorder="1" applyAlignment="1">
      <alignment horizontal="center" vertical="center"/>
    </xf>
    <xf numFmtId="0" fontId="46" fillId="2" borderId="21" xfId="0" applyFont="1" applyFill="1" applyBorder="1" applyAlignment="1">
      <alignment vertical="center"/>
    </xf>
    <xf numFmtId="0" fontId="10" fillId="2" borderId="21" xfId="0" applyFont="1" applyFill="1" applyBorder="1" applyAlignment="1">
      <alignment vertical="center"/>
    </xf>
    <xf numFmtId="0" fontId="1" fillId="2" borderId="21" xfId="0" applyFont="1" applyFill="1" applyBorder="1" applyAlignment="1">
      <alignment vertical="center"/>
    </xf>
    <xf numFmtId="0" fontId="3" fillId="2" borderId="14" xfId="0" applyFont="1" applyFill="1" applyBorder="1" applyAlignment="1">
      <alignment vertical="center"/>
    </xf>
    <xf numFmtId="0" fontId="56" fillId="2" borderId="0" xfId="0" applyFont="1" applyFill="1" applyBorder="1" applyAlignment="1">
      <alignment vertical="center"/>
    </xf>
    <xf numFmtId="0" fontId="56" fillId="2" borderId="19" xfId="0" applyFont="1" applyFill="1" applyBorder="1" applyAlignment="1">
      <alignment vertical="center"/>
    </xf>
    <xf numFmtId="0" fontId="57" fillId="2" borderId="0" xfId="0" applyFont="1" applyFill="1" applyBorder="1" applyAlignment="1">
      <alignment vertical="center"/>
    </xf>
    <xf numFmtId="0" fontId="57" fillId="2" borderId="19" xfId="0" applyFont="1" applyFill="1" applyBorder="1" applyAlignment="1">
      <alignment vertical="center"/>
    </xf>
    <xf numFmtId="0" fontId="15" fillId="2" borderId="19" xfId="0" applyFont="1" applyFill="1" applyBorder="1" applyAlignment="1">
      <alignment vertical="center"/>
    </xf>
    <xf numFmtId="0" fontId="57" fillId="2" borderId="0" xfId="0" applyFont="1" applyFill="1" applyBorder="1" applyAlignment="1">
      <alignment horizontal="center" vertical="center"/>
    </xf>
    <xf numFmtId="0" fontId="11" fillId="2" borderId="15" xfId="0" applyFont="1" applyFill="1" applyBorder="1" applyAlignment="1">
      <alignment vertical="center"/>
    </xf>
    <xf numFmtId="0" fontId="11" fillId="2" borderId="16" xfId="0" applyFont="1" applyFill="1" applyBorder="1" applyAlignment="1">
      <alignment vertical="center"/>
    </xf>
    <xf numFmtId="0" fontId="3" fillId="2" borderId="15" xfId="0" applyFont="1" applyFill="1" applyBorder="1" applyAlignment="1">
      <alignment vertical="center"/>
    </xf>
    <xf numFmtId="0" fontId="44" fillId="11" borderId="28" xfId="0" applyFont="1" applyFill="1" applyBorder="1" applyAlignment="1">
      <alignment horizontal="center" vertical="center"/>
    </xf>
    <xf numFmtId="0" fontId="44" fillId="11" borderId="1" xfId="0" applyFont="1" applyFill="1" applyBorder="1" applyAlignment="1">
      <alignment horizontal="center" vertical="center"/>
    </xf>
    <xf numFmtId="0" fontId="44" fillId="11" borderId="25" xfId="0" applyFont="1" applyFill="1" applyBorder="1" applyAlignment="1">
      <alignment horizontal="center" vertical="center"/>
    </xf>
    <xf numFmtId="0" fontId="44" fillId="12" borderId="28" xfId="0" applyFont="1" applyFill="1" applyBorder="1" applyAlignment="1">
      <alignment horizontal="center" vertical="center"/>
    </xf>
    <xf numFmtId="0" fontId="44" fillId="12" borderId="1" xfId="0" applyFont="1" applyFill="1" applyBorder="1" applyAlignment="1">
      <alignment horizontal="center" vertical="center"/>
    </xf>
    <xf numFmtId="0" fontId="44" fillId="12" borderId="25" xfId="0" applyFont="1" applyFill="1" applyBorder="1" applyAlignment="1">
      <alignment horizontal="center" vertical="center"/>
    </xf>
    <xf numFmtId="0" fontId="44" fillId="13" borderId="28" xfId="0" applyFont="1" applyFill="1" applyBorder="1" applyAlignment="1">
      <alignment horizontal="center" vertical="center"/>
    </xf>
    <xf numFmtId="0" fontId="44" fillId="13" borderId="1" xfId="0" applyFont="1" applyFill="1" applyBorder="1" applyAlignment="1">
      <alignment horizontal="center" vertical="center"/>
    </xf>
    <xf numFmtId="0" fontId="44" fillId="14" borderId="28" xfId="0" applyFont="1" applyFill="1" applyBorder="1" applyAlignment="1">
      <alignment horizontal="center" vertical="center"/>
    </xf>
    <xf numFmtId="0" fontId="44" fillId="14" borderId="1" xfId="0" applyFont="1" applyFill="1" applyBorder="1" applyAlignment="1">
      <alignment horizontal="center" vertical="center"/>
    </xf>
    <xf numFmtId="0" fontId="44" fillId="14" borderId="25" xfId="0" applyFont="1" applyFill="1" applyBorder="1" applyAlignment="1">
      <alignment horizontal="center" vertical="center"/>
    </xf>
    <xf numFmtId="0" fontId="44" fillId="13" borderId="25" xfId="0" applyFont="1" applyFill="1" applyBorder="1" applyAlignment="1">
      <alignment horizontal="center" vertical="center"/>
    </xf>
    <xf numFmtId="0" fontId="44" fillId="15" borderId="28" xfId="0" applyFont="1" applyFill="1" applyBorder="1" applyAlignment="1">
      <alignment horizontal="center" vertical="center"/>
    </xf>
    <xf numFmtId="0" fontId="44" fillId="15" borderId="1" xfId="0" applyFont="1" applyFill="1" applyBorder="1" applyAlignment="1">
      <alignment horizontal="center" vertical="center"/>
    </xf>
    <xf numFmtId="0" fontId="44" fillId="15" borderId="25" xfId="0" applyFont="1" applyFill="1" applyBorder="1" applyAlignment="1">
      <alignment horizontal="center" vertical="center"/>
    </xf>
    <xf numFmtId="0" fontId="44" fillId="3" borderId="28" xfId="0" applyFont="1" applyFill="1" applyBorder="1" applyAlignment="1">
      <alignment horizontal="center" vertical="center"/>
    </xf>
    <xf numFmtId="0" fontId="44" fillId="3" borderId="1" xfId="0" applyFont="1" applyFill="1" applyBorder="1" applyAlignment="1">
      <alignment horizontal="center" vertical="center"/>
    </xf>
    <xf numFmtId="0" fontId="44" fillId="3" borderId="25" xfId="0" applyFont="1" applyFill="1" applyBorder="1" applyAlignment="1">
      <alignment horizontal="center" vertical="center"/>
    </xf>
    <xf numFmtId="0" fontId="44" fillId="16" borderId="28" xfId="0" applyFont="1" applyFill="1" applyBorder="1" applyAlignment="1">
      <alignment horizontal="center" vertical="center"/>
    </xf>
    <xf numFmtId="0" fontId="44" fillId="16" borderId="1" xfId="0" applyFont="1" applyFill="1" applyBorder="1" applyAlignment="1">
      <alignment horizontal="center" vertical="center"/>
    </xf>
    <xf numFmtId="0" fontId="44" fillId="16" borderId="25" xfId="0" applyFont="1" applyFill="1" applyBorder="1" applyAlignment="1">
      <alignment horizontal="center" vertical="center"/>
    </xf>
    <xf numFmtId="172" fontId="44" fillId="6" borderId="0" xfId="0" applyNumberFormat="1" applyFont="1" applyFill="1" applyBorder="1" applyAlignment="1">
      <alignment horizontal="center" vertical="center"/>
    </xf>
    <xf numFmtId="0" fontId="44" fillId="6" borderId="19" xfId="0" applyFont="1" applyFill="1" applyBorder="1" applyAlignment="1">
      <alignment vertical="center"/>
    </xf>
    <xf numFmtId="0" fontId="1" fillId="5" borderId="1" xfId="0" applyFont="1" applyFill="1" applyBorder="1" applyAlignment="1">
      <alignment horizontal="center" vertical="center"/>
    </xf>
    <xf numFmtId="172" fontId="43" fillId="6" borderId="21" xfId="0" applyNumberFormat="1" applyFont="1" applyFill="1" applyBorder="1" applyAlignment="1">
      <alignment horizontal="center" vertical="center"/>
    </xf>
    <xf numFmtId="0" fontId="1" fillId="5" borderId="29" xfId="0" applyFont="1" applyFill="1" applyBorder="1" applyAlignment="1">
      <alignment horizontal="center" vertical="center"/>
    </xf>
    <xf numFmtId="0" fontId="10" fillId="4" borderId="29" xfId="0" applyFont="1" applyFill="1" applyBorder="1" applyAlignment="1">
      <alignment horizontal="left" vertical="center"/>
    </xf>
    <xf numFmtId="0" fontId="10" fillId="4" borderId="29" xfId="0" applyFont="1" applyFill="1" applyBorder="1" applyAlignment="1">
      <alignment vertical="center"/>
    </xf>
    <xf numFmtId="0" fontId="10" fillId="4" borderId="30" xfId="0" applyFont="1" applyFill="1" applyBorder="1" applyAlignment="1">
      <alignment vertical="center"/>
    </xf>
    <xf numFmtId="0" fontId="10" fillId="4" borderId="31" xfId="0" applyFont="1" applyFill="1" applyBorder="1" applyAlignment="1">
      <alignment horizontal="left" vertical="center"/>
    </xf>
    <xf numFmtId="0" fontId="1" fillId="5" borderId="31" xfId="0" applyFont="1" applyFill="1" applyBorder="1" applyAlignment="1">
      <alignment horizontal="center" vertical="center"/>
    </xf>
    <xf numFmtId="0" fontId="10" fillId="4" borderId="31" xfId="0" applyFont="1" applyFill="1" applyBorder="1" applyAlignment="1">
      <alignment vertical="center"/>
    </xf>
    <xf numFmtId="0" fontId="10" fillId="4" borderId="32" xfId="0" applyFont="1" applyFill="1" applyBorder="1" applyAlignment="1">
      <alignment vertical="center"/>
    </xf>
    <xf numFmtId="172" fontId="45" fillId="6" borderId="32" xfId="0" applyNumberFormat="1" applyFont="1" applyFill="1" applyBorder="1" applyAlignment="1" applyProtection="1">
      <alignment horizontal="center" vertical="center"/>
      <protection/>
    </xf>
    <xf numFmtId="172" fontId="43" fillId="5" borderId="25" xfId="0" applyNumberFormat="1" applyFont="1" applyFill="1" applyBorder="1" applyAlignment="1" applyProtection="1">
      <alignment horizontal="center" vertical="center"/>
      <protection/>
    </xf>
    <xf numFmtId="172" fontId="44" fillId="16" borderId="25" xfId="0" applyNumberFormat="1" applyFont="1" applyFill="1" applyBorder="1" applyAlignment="1" applyProtection="1">
      <alignment horizontal="center" vertical="center"/>
      <protection/>
    </xf>
    <xf numFmtId="172" fontId="44" fillId="3" borderId="25" xfId="0" applyNumberFormat="1" applyFont="1" applyFill="1" applyBorder="1" applyAlignment="1" applyProtection="1">
      <alignment horizontal="center" vertical="center"/>
      <protection/>
    </xf>
    <xf numFmtId="172" fontId="44" fillId="15" borderId="25" xfId="0" applyNumberFormat="1" applyFont="1" applyFill="1" applyBorder="1" applyAlignment="1" applyProtection="1">
      <alignment horizontal="center" vertical="center"/>
      <protection/>
    </xf>
    <xf numFmtId="172" fontId="44" fillId="13" borderId="25" xfId="0" applyNumberFormat="1" applyFont="1" applyFill="1" applyBorder="1" applyAlignment="1" applyProtection="1">
      <alignment horizontal="center" vertical="center"/>
      <protection/>
    </xf>
    <xf numFmtId="172" fontId="43" fillId="17" borderId="25" xfId="0" applyNumberFormat="1" applyFont="1" applyFill="1" applyBorder="1" applyAlignment="1" applyProtection="1">
      <alignment horizontal="center" vertical="center"/>
      <protection/>
    </xf>
    <xf numFmtId="172" fontId="44" fillId="14" borderId="25" xfId="0" applyNumberFormat="1" applyFont="1" applyFill="1" applyBorder="1" applyAlignment="1" applyProtection="1">
      <alignment horizontal="center" vertical="center"/>
      <protection/>
    </xf>
    <xf numFmtId="172" fontId="44" fillId="11" borderId="25" xfId="0" applyNumberFormat="1" applyFont="1" applyFill="1" applyBorder="1" applyAlignment="1" applyProtection="1">
      <alignment horizontal="center" vertical="center"/>
      <protection/>
    </xf>
    <xf numFmtId="172" fontId="44" fillId="12" borderId="25" xfId="0" applyNumberFormat="1" applyFont="1" applyFill="1" applyBorder="1" applyAlignment="1" applyProtection="1">
      <alignment horizontal="center" vertical="center"/>
      <protection/>
    </xf>
    <xf numFmtId="0" fontId="38" fillId="5" borderId="28" xfId="0" applyFont="1" applyFill="1" applyBorder="1" applyAlignment="1">
      <alignment horizontal="center" vertical="center"/>
    </xf>
    <xf numFmtId="0" fontId="38" fillId="5" borderId="1" xfId="0" applyFont="1" applyFill="1" applyBorder="1" applyAlignment="1">
      <alignment horizontal="center" vertical="center"/>
    </xf>
    <xf numFmtId="0" fontId="38" fillId="5" borderId="25" xfId="0" applyFont="1" applyFill="1" applyBorder="1" applyAlignment="1">
      <alignment horizontal="center" vertical="center"/>
    </xf>
    <xf numFmtId="0" fontId="38" fillId="17" borderId="28" xfId="0" applyFont="1" applyFill="1" applyBorder="1" applyAlignment="1">
      <alignment horizontal="center" vertical="center"/>
    </xf>
    <xf numFmtId="0" fontId="38" fillId="17" borderId="1" xfId="0" applyFont="1" applyFill="1" applyBorder="1" applyAlignment="1">
      <alignment horizontal="center" vertical="center"/>
    </xf>
    <xf numFmtId="0" fontId="38" fillId="17" borderId="25" xfId="0" applyFont="1" applyFill="1" applyBorder="1" applyAlignment="1">
      <alignment horizontal="center" vertical="center"/>
    </xf>
    <xf numFmtId="0" fontId="7" fillId="4" borderId="0" xfId="23" applyNumberFormat="1" applyFont="1" applyFill="1" applyBorder="1" applyAlignment="1" applyProtection="1">
      <alignment horizontal="left" vertical="center"/>
      <protection/>
    </xf>
    <xf numFmtId="164" fontId="19" fillId="5" borderId="13" xfId="23" applyNumberFormat="1" applyFont="1" applyFill="1" applyBorder="1" applyAlignment="1" applyProtection="1">
      <alignment horizontal="left" vertical="center"/>
      <protection/>
    </xf>
    <xf numFmtId="164" fontId="19" fillId="5" borderId="6" xfId="23" applyFont="1" applyFill="1" applyBorder="1" applyAlignment="1">
      <alignment horizontal="left" vertical="center"/>
      <protection/>
    </xf>
    <xf numFmtId="0" fontId="38" fillId="2" borderId="21" xfId="0" applyFont="1" applyFill="1" applyBorder="1" applyAlignment="1">
      <alignment vertical="center"/>
    </xf>
    <xf numFmtId="0" fontId="1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1" fillId="8" borderId="19" xfId="0" applyFont="1" applyFill="1" applyBorder="1" applyAlignment="1">
      <alignment horizontal="center" vertical="center"/>
    </xf>
    <xf numFmtId="0" fontId="43" fillId="5" borderId="28" xfId="0" applyFont="1" applyFill="1" applyBorder="1" applyAlignment="1">
      <alignment horizontal="center" vertical="center"/>
    </xf>
    <xf numFmtId="0" fontId="45" fillId="6" borderId="33" xfId="0" applyFont="1" applyFill="1" applyBorder="1" applyAlignment="1">
      <alignment horizontal="center" vertical="center"/>
    </xf>
    <xf numFmtId="0" fontId="45" fillId="6" borderId="31" xfId="0" applyFont="1" applyFill="1" applyBorder="1" applyAlignment="1">
      <alignment horizontal="center" vertical="center"/>
    </xf>
    <xf numFmtId="0" fontId="45" fillId="6" borderId="32" xfId="0" applyFont="1" applyFill="1" applyBorder="1" applyAlignment="1">
      <alignment horizontal="center" vertical="center"/>
    </xf>
    <xf numFmtId="170" fontId="45" fillId="6" borderId="34" xfId="0" applyNumberFormat="1" applyFont="1" applyFill="1" applyBorder="1" applyAlignment="1">
      <alignment horizontal="center" vertical="center"/>
    </xf>
    <xf numFmtId="170" fontId="43" fillId="5" borderId="7" xfId="0" applyNumberFormat="1" applyFont="1" applyFill="1" applyBorder="1" applyAlignment="1">
      <alignment horizontal="center" vertical="center"/>
    </xf>
    <xf numFmtId="170" fontId="44" fillId="16" borderId="7" xfId="0" applyNumberFormat="1" applyFont="1" applyFill="1" applyBorder="1" applyAlignment="1">
      <alignment horizontal="center" vertical="center"/>
    </xf>
    <xf numFmtId="170" fontId="44" fillId="3" borderId="7" xfId="0" applyNumberFormat="1" applyFont="1" applyFill="1" applyBorder="1" applyAlignment="1">
      <alignment horizontal="center" vertical="center"/>
    </xf>
    <xf numFmtId="170" fontId="44" fillId="15" borderId="7" xfId="0" applyNumberFormat="1" applyFont="1" applyFill="1" applyBorder="1" applyAlignment="1">
      <alignment horizontal="center" vertical="center"/>
    </xf>
    <xf numFmtId="170" fontId="44" fillId="13" borderId="7" xfId="0" applyNumberFormat="1" applyFont="1" applyFill="1" applyBorder="1" applyAlignment="1">
      <alignment horizontal="center" vertical="center"/>
    </xf>
    <xf numFmtId="170" fontId="43" fillId="17" borderId="7" xfId="0" applyNumberFormat="1" applyFont="1" applyFill="1" applyBorder="1" applyAlignment="1">
      <alignment horizontal="center" vertical="center"/>
    </xf>
    <xf numFmtId="170" fontId="44" fillId="14" borderId="7" xfId="0" applyNumberFormat="1" applyFont="1" applyFill="1" applyBorder="1" applyAlignment="1">
      <alignment horizontal="center" vertical="center"/>
    </xf>
    <xf numFmtId="170" fontId="44" fillId="11" borderId="7" xfId="0" applyNumberFormat="1" applyFont="1" applyFill="1" applyBorder="1" applyAlignment="1">
      <alignment horizontal="center" vertical="center"/>
    </xf>
    <xf numFmtId="170" fontId="44" fillId="12" borderId="7" xfId="0" applyNumberFormat="1" applyFont="1" applyFill="1" applyBorder="1" applyAlignment="1">
      <alignment horizontal="center" vertical="center"/>
    </xf>
    <xf numFmtId="0" fontId="37" fillId="9" borderId="35" xfId="0" applyFont="1" applyFill="1" applyBorder="1" applyAlignment="1">
      <alignment horizontal="center" vertical="center"/>
    </xf>
    <xf numFmtId="0" fontId="44" fillId="10" borderId="21" xfId="0" applyFont="1" applyFill="1" applyBorder="1" applyAlignment="1">
      <alignment vertical="center"/>
    </xf>
    <xf numFmtId="0" fontId="41" fillId="8" borderId="0" xfId="0" applyFont="1" applyFill="1" applyBorder="1" applyAlignment="1">
      <alignment horizontal="center" vertical="center"/>
    </xf>
    <xf numFmtId="164" fontId="7" fillId="4" borderId="0" xfId="23" applyNumberFormat="1" applyFont="1" applyFill="1" applyBorder="1" applyAlignment="1" applyProtection="1">
      <alignment horizontal="left" vertical="center"/>
      <protection/>
    </xf>
    <xf numFmtId="164" fontId="7" fillId="4" borderId="0" xfId="23" applyNumberFormat="1" applyFont="1" applyFill="1" applyBorder="1" applyAlignment="1" applyProtection="1">
      <alignment horizontal="center" vertical="center"/>
      <protection/>
    </xf>
    <xf numFmtId="168" fontId="7" fillId="4" borderId="0" xfId="23" applyNumberFormat="1" applyFont="1" applyFill="1" applyBorder="1" applyAlignment="1" applyProtection="1">
      <alignment horizontal="center" vertical="center"/>
      <protection/>
    </xf>
    <xf numFmtId="164" fontId="40" fillId="4" borderId="0" xfId="23" applyFont="1" applyFill="1" applyBorder="1" applyAlignment="1">
      <alignment horizontal="left" vertical="center"/>
      <protection/>
    </xf>
    <xf numFmtId="164" fontId="7" fillId="4" borderId="0" xfId="23" applyFont="1" applyFill="1" applyBorder="1" applyAlignment="1">
      <alignment horizontal="left" vertical="center"/>
      <protection/>
    </xf>
    <xf numFmtId="164" fontId="7" fillId="4" borderId="0" xfId="23" applyNumberFormat="1" applyFont="1" applyFill="1" applyBorder="1" applyAlignment="1" applyProtection="1">
      <alignment horizontal="left" vertical="center" indent="2"/>
      <protection/>
    </xf>
    <xf numFmtId="0" fontId="27" fillId="0" borderId="0" xfId="22" applyNumberFormat="1" applyFont="1" applyFill="1" applyBorder="1" applyAlignment="1">
      <alignment horizontal="left" vertical="center"/>
      <protection/>
    </xf>
    <xf numFmtId="164" fontId="19" fillId="0" borderId="0" xfId="22" applyNumberFormat="1" applyFont="1" applyFill="1" applyBorder="1" applyAlignment="1" applyProtection="1">
      <alignment horizontal="left" vertical="center" indent="2"/>
      <protection/>
    </xf>
    <xf numFmtId="164" fontId="27" fillId="4" borderId="0" xfId="22" applyNumberFormat="1" applyFont="1" applyFill="1" applyBorder="1" applyAlignment="1" applyProtection="1" quotePrefix="1">
      <alignment horizontal="left" vertical="center" indent="2"/>
      <protection/>
    </xf>
    <xf numFmtId="164" fontId="73" fillId="4" borderId="0" xfId="22" applyNumberFormat="1" applyFont="1" applyFill="1" applyBorder="1" applyAlignment="1" applyProtection="1" quotePrefix="1">
      <alignment horizontal="left" vertical="center"/>
      <protection/>
    </xf>
    <xf numFmtId="164" fontId="74" fillId="4" borderId="0" xfId="22" applyFont="1" applyFill="1" applyBorder="1" applyAlignment="1">
      <alignment horizontal="left" vertical="center"/>
      <protection/>
    </xf>
    <xf numFmtId="0" fontId="73" fillId="4" borderId="0" xfId="22" applyNumberFormat="1" applyFont="1" applyFill="1" applyBorder="1" applyAlignment="1" applyProtection="1">
      <alignment horizontal="left" vertical="center"/>
      <protection/>
    </xf>
    <xf numFmtId="164" fontId="73" fillId="4" borderId="0" xfId="22" applyNumberFormat="1" applyFont="1" applyFill="1" applyBorder="1" applyAlignment="1" applyProtection="1">
      <alignment horizontal="left" vertical="center"/>
      <protection/>
    </xf>
    <xf numFmtId="164" fontId="73" fillId="4" borderId="0" xfId="22" applyNumberFormat="1" applyFont="1" applyFill="1" applyBorder="1" applyAlignment="1" applyProtection="1">
      <alignment horizontal="center" vertical="center"/>
      <protection/>
    </xf>
    <xf numFmtId="168" fontId="73" fillId="4" borderId="0" xfId="22" applyNumberFormat="1" applyFont="1" applyFill="1" applyBorder="1" applyAlignment="1" applyProtection="1">
      <alignment horizontal="center" vertical="center"/>
      <protection/>
    </xf>
    <xf numFmtId="0" fontId="73" fillId="4" borderId="0" xfId="0" applyFont="1" applyFill="1" applyBorder="1" applyAlignment="1">
      <alignment horizontal="left" vertical="center"/>
    </xf>
    <xf numFmtId="164" fontId="19" fillId="4" borderId="0" xfId="0" applyNumberFormat="1" applyFont="1" applyFill="1" applyBorder="1" applyAlignment="1" applyProtection="1">
      <alignment horizontal="left" vertical="center" wrapText="1" indent="2"/>
      <protection/>
    </xf>
    <xf numFmtId="0" fontId="74" fillId="4" borderId="0" xfId="0" applyFont="1" applyFill="1" applyAlignment="1">
      <alignment vertical="center"/>
    </xf>
    <xf numFmtId="164" fontId="74" fillId="4" borderId="0" xfId="22" applyFont="1" applyFill="1" applyAlignment="1">
      <alignment vertical="center"/>
      <protection/>
    </xf>
    <xf numFmtId="164" fontId="19" fillId="4" borderId="0" xfId="22" applyFont="1" applyFill="1" applyBorder="1" applyAlignment="1">
      <alignment horizontal="left" vertical="center"/>
      <protection/>
    </xf>
    <xf numFmtId="164" fontId="19" fillId="4" borderId="0" xfId="22" applyFont="1" applyFill="1" applyBorder="1" applyAlignment="1">
      <alignment horizontal="center" vertical="center"/>
      <protection/>
    </xf>
    <xf numFmtId="168" fontId="19" fillId="4" borderId="0" xfId="0" applyNumberFormat="1" applyFont="1" applyFill="1" applyBorder="1" applyAlignment="1" applyProtection="1">
      <alignment horizontal="center" vertical="center"/>
      <protection/>
    </xf>
    <xf numFmtId="164" fontId="18" fillId="4" borderId="0" xfId="23" applyFont="1" applyFill="1" applyBorder="1" applyAlignment="1">
      <alignment horizontal="left" vertical="center"/>
      <protection/>
    </xf>
    <xf numFmtId="168" fontId="7" fillId="4" borderId="0" xfId="0" applyNumberFormat="1" applyFont="1" applyFill="1" applyBorder="1" applyAlignment="1" applyProtection="1">
      <alignment horizontal="center" vertical="center"/>
      <protection/>
    </xf>
    <xf numFmtId="0" fontId="7" fillId="4" borderId="0" xfId="0" applyFont="1" applyFill="1" applyBorder="1" applyAlignment="1">
      <alignment horizontal="left" vertical="center"/>
    </xf>
    <xf numFmtId="164" fontId="7" fillId="4" borderId="0" xfId="0" applyNumberFormat="1" applyFont="1" applyFill="1" applyBorder="1" applyAlignment="1" applyProtection="1">
      <alignment horizontal="left" vertical="center"/>
      <protection/>
    </xf>
    <xf numFmtId="0" fontId="73" fillId="4" borderId="0" xfId="22" applyNumberFormat="1" applyFont="1" applyFill="1" applyBorder="1" applyAlignment="1">
      <alignment horizontal="left" vertical="center"/>
      <protection/>
    </xf>
    <xf numFmtId="164" fontId="73" fillId="4" borderId="0" xfId="0" applyNumberFormat="1" applyFont="1" applyFill="1" applyBorder="1" applyAlignment="1" applyProtection="1">
      <alignment horizontal="left" vertical="center"/>
      <protection/>
    </xf>
    <xf numFmtId="168" fontId="16" fillId="0" borderId="0" xfId="0" applyNumberFormat="1" applyFont="1" applyFill="1" applyBorder="1" applyAlignment="1" applyProtection="1">
      <alignment horizontal="center" vertical="center"/>
      <protection/>
    </xf>
    <xf numFmtId="0" fontId="43" fillId="18" borderId="28" xfId="0" applyFont="1" applyFill="1" applyBorder="1" applyAlignment="1">
      <alignment horizontal="center" vertical="center"/>
    </xf>
    <xf numFmtId="0" fontId="43" fillId="18" borderId="1" xfId="0" applyFont="1" applyFill="1" applyBorder="1" applyAlignment="1">
      <alignment horizontal="center" vertical="center"/>
    </xf>
    <xf numFmtId="0" fontId="43" fillId="18" borderId="25" xfId="0" applyFont="1" applyFill="1" applyBorder="1" applyAlignment="1">
      <alignment horizontal="center" vertical="center"/>
    </xf>
    <xf numFmtId="199" fontId="10" fillId="0" borderId="0" xfId="0" applyNumberFormat="1" applyFont="1" applyBorder="1" applyAlignment="1">
      <alignment horizontal="center" vertical="center"/>
    </xf>
    <xf numFmtId="199" fontId="12" fillId="3" borderId="36" xfId="0" applyNumberFormat="1" applyFont="1" applyFill="1" applyBorder="1" applyAlignment="1">
      <alignment horizontal="center" vertical="center"/>
    </xf>
    <xf numFmtId="199" fontId="12" fillId="3" borderId="37" xfId="0" applyNumberFormat="1" applyFont="1" applyFill="1" applyBorder="1" applyAlignment="1">
      <alignment horizontal="center" vertical="center"/>
    </xf>
    <xf numFmtId="199" fontId="12" fillId="3" borderId="33" xfId="0" applyNumberFormat="1" applyFont="1" applyFill="1" applyBorder="1" applyAlignment="1">
      <alignment horizontal="center" vertical="center"/>
    </xf>
    <xf numFmtId="199" fontId="12" fillId="3" borderId="31" xfId="0" applyNumberFormat="1" applyFont="1" applyFill="1" applyBorder="1" applyAlignment="1">
      <alignment horizontal="center" vertical="center"/>
    </xf>
    <xf numFmtId="199" fontId="12" fillId="3" borderId="32" xfId="0" applyNumberFormat="1" applyFont="1" applyFill="1" applyBorder="1" applyAlignment="1">
      <alignment horizontal="center" vertical="center"/>
    </xf>
    <xf numFmtId="199" fontId="13" fillId="3" borderId="33" xfId="0" applyNumberFormat="1" applyFont="1" applyFill="1" applyBorder="1" applyAlignment="1">
      <alignment horizontal="center" vertical="center"/>
    </xf>
    <xf numFmtId="199" fontId="13" fillId="3" borderId="31" xfId="0" applyNumberFormat="1" applyFont="1" applyFill="1" applyBorder="1" applyAlignment="1">
      <alignment horizontal="center" vertical="center"/>
    </xf>
    <xf numFmtId="199" fontId="13" fillId="3" borderId="32" xfId="0" applyNumberFormat="1" applyFont="1" applyFill="1" applyBorder="1" applyAlignment="1">
      <alignment horizontal="center" vertical="center"/>
    </xf>
    <xf numFmtId="199" fontId="12" fillId="3" borderId="36" xfId="0" applyNumberFormat="1" applyFont="1" applyFill="1" applyBorder="1" applyAlignment="1">
      <alignment horizontal="right" vertical="center"/>
    </xf>
    <xf numFmtId="199" fontId="10" fillId="0" borderId="0" xfId="0" applyNumberFormat="1" applyFont="1" applyAlignment="1">
      <alignment horizontal="center" vertical="center"/>
    </xf>
    <xf numFmtId="199" fontId="12" fillId="15" borderId="38" xfId="0" applyNumberFormat="1" applyFont="1" applyFill="1" applyBorder="1" applyAlignment="1">
      <alignment horizontal="center" vertical="center"/>
    </xf>
    <xf numFmtId="199" fontId="12" fillId="15" borderId="39" xfId="0" applyNumberFormat="1" applyFont="1" applyFill="1" applyBorder="1" applyAlignment="1">
      <alignment horizontal="center" vertical="center"/>
    </xf>
    <xf numFmtId="199" fontId="12" fillId="15" borderId="28" xfId="0" applyNumberFormat="1" applyFont="1" applyFill="1" applyBorder="1" applyAlignment="1">
      <alignment horizontal="center" vertical="center"/>
    </xf>
    <xf numFmtId="199" fontId="12" fillId="15" borderId="1" xfId="0" applyNumberFormat="1" applyFont="1" applyFill="1" applyBorder="1" applyAlignment="1">
      <alignment horizontal="center" vertical="center"/>
    </xf>
    <xf numFmtId="199" fontId="12" fillId="15" borderId="25" xfId="0" applyNumberFormat="1" applyFont="1" applyFill="1" applyBorder="1" applyAlignment="1">
      <alignment horizontal="center" vertical="center"/>
    </xf>
    <xf numFmtId="199" fontId="13" fillId="15" borderId="28" xfId="0" applyNumberFormat="1" applyFont="1" applyFill="1" applyBorder="1" applyAlignment="1">
      <alignment horizontal="center" vertical="center"/>
    </xf>
    <xf numFmtId="199" fontId="13" fillId="15" borderId="1" xfId="0" applyNumberFormat="1" applyFont="1" applyFill="1" applyBorder="1" applyAlignment="1">
      <alignment horizontal="center" vertical="center"/>
    </xf>
    <xf numFmtId="199" fontId="13" fillId="15" borderId="25" xfId="0" applyNumberFormat="1" applyFont="1" applyFill="1" applyBorder="1" applyAlignment="1">
      <alignment horizontal="center" vertical="center"/>
    </xf>
    <xf numFmtId="199" fontId="12" fillId="15" borderId="38" xfId="0" applyNumberFormat="1" applyFont="1" applyFill="1" applyBorder="1" applyAlignment="1">
      <alignment horizontal="right" vertical="center"/>
    </xf>
    <xf numFmtId="199" fontId="12" fillId="13" borderId="38" xfId="0" applyNumberFormat="1" applyFont="1" applyFill="1" applyBorder="1" applyAlignment="1">
      <alignment horizontal="center" vertical="center"/>
    </xf>
    <xf numFmtId="199" fontId="12" fillId="13" borderId="39" xfId="0" applyNumberFormat="1" applyFont="1" applyFill="1" applyBorder="1" applyAlignment="1">
      <alignment horizontal="center" vertical="center"/>
    </xf>
    <xf numFmtId="199" fontId="12" fillId="13" borderId="28" xfId="0" applyNumberFormat="1" applyFont="1" applyFill="1" applyBorder="1" applyAlignment="1">
      <alignment horizontal="center" vertical="center"/>
    </xf>
    <xf numFmtId="199" fontId="12" fillId="13" borderId="1" xfId="0" applyNumberFormat="1" applyFont="1" applyFill="1" applyBorder="1" applyAlignment="1">
      <alignment horizontal="center" vertical="center"/>
    </xf>
    <xf numFmtId="199" fontId="12" fillId="13" borderId="25" xfId="0" applyNumberFormat="1" applyFont="1" applyFill="1" applyBorder="1" applyAlignment="1">
      <alignment horizontal="center" vertical="center"/>
    </xf>
    <xf numFmtId="199" fontId="13" fillId="13" borderId="28" xfId="0" applyNumberFormat="1" applyFont="1" applyFill="1" applyBorder="1" applyAlignment="1">
      <alignment horizontal="center" vertical="center"/>
    </xf>
    <xf numFmtId="199" fontId="13" fillId="13" borderId="1" xfId="0" applyNumberFormat="1" applyFont="1" applyFill="1" applyBorder="1" applyAlignment="1">
      <alignment horizontal="center" vertical="center"/>
    </xf>
    <xf numFmtId="199" fontId="13" fillId="13" borderId="25" xfId="0" applyNumberFormat="1" applyFont="1" applyFill="1" applyBorder="1" applyAlignment="1">
      <alignment horizontal="center" vertical="center"/>
    </xf>
    <xf numFmtId="199" fontId="12" fillId="13" borderId="38" xfId="0" applyNumberFormat="1" applyFont="1" applyFill="1" applyBorder="1" applyAlignment="1">
      <alignment horizontal="right" vertical="center"/>
    </xf>
    <xf numFmtId="199" fontId="10" fillId="17" borderId="38" xfId="0" applyNumberFormat="1" applyFont="1" applyFill="1" applyBorder="1" applyAlignment="1">
      <alignment horizontal="center" vertical="center"/>
    </xf>
    <xf numFmtId="199" fontId="10" fillId="17" borderId="39" xfId="0" applyNumberFormat="1" applyFont="1" applyFill="1" applyBorder="1" applyAlignment="1">
      <alignment horizontal="center" vertical="center"/>
    </xf>
    <xf numFmtId="199" fontId="10" fillId="17" borderId="28" xfId="0" applyNumberFormat="1" applyFont="1" applyFill="1" applyBorder="1" applyAlignment="1">
      <alignment horizontal="center" vertical="center"/>
    </xf>
    <xf numFmtId="199" fontId="10" fillId="17" borderId="1" xfId="0" applyNumberFormat="1" applyFont="1" applyFill="1" applyBorder="1" applyAlignment="1">
      <alignment horizontal="center" vertical="center"/>
    </xf>
    <xf numFmtId="199" fontId="10" fillId="17" borderId="25" xfId="0" applyNumberFormat="1" applyFont="1" applyFill="1" applyBorder="1" applyAlignment="1">
      <alignment horizontal="center" vertical="center"/>
    </xf>
    <xf numFmtId="199" fontId="13" fillId="17" borderId="28" xfId="0" applyNumberFormat="1" applyFont="1" applyFill="1" applyBorder="1" applyAlignment="1">
      <alignment horizontal="center" vertical="center"/>
    </xf>
    <xf numFmtId="199" fontId="13" fillId="17" borderId="1" xfId="0" applyNumberFormat="1" applyFont="1" applyFill="1" applyBorder="1" applyAlignment="1">
      <alignment horizontal="center" vertical="center"/>
    </xf>
    <xf numFmtId="199" fontId="13" fillId="17" borderId="25" xfId="0" applyNumberFormat="1" applyFont="1" applyFill="1" applyBorder="1" applyAlignment="1">
      <alignment horizontal="center" vertical="center"/>
    </xf>
    <xf numFmtId="199" fontId="13" fillId="17" borderId="38" xfId="0" applyNumberFormat="1" applyFont="1" applyFill="1" applyBorder="1" applyAlignment="1">
      <alignment horizontal="right" vertical="center"/>
    </xf>
    <xf numFmtId="199" fontId="12" fillId="14" borderId="38" xfId="0" applyNumberFormat="1" applyFont="1" applyFill="1" applyBorder="1" applyAlignment="1">
      <alignment horizontal="center" vertical="center"/>
    </xf>
    <xf numFmtId="199" fontId="12" fillId="14" borderId="39" xfId="0" applyNumberFormat="1" applyFont="1" applyFill="1" applyBorder="1" applyAlignment="1">
      <alignment horizontal="center" vertical="center"/>
    </xf>
    <xf numFmtId="199" fontId="12" fillId="14" borderId="28" xfId="0" applyNumberFormat="1" applyFont="1" applyFill="1" applyBorder="1" applyAlignment="1">
      <alignment horizontal="center" vertical="center"/>
    </xf>
    <xf numFmtId="199" fontId="12" fillId="14" borderId="1" xfId="0" applyNumberFormat="1" applyFont="1" applyFill="1" applyBorder="1" applyAlignment="1">
      <alignment horizontal="center" vertical="center"/>
    </xf>
    <xf numFmtId="199" fontId="12" fillId="14" borderId="25" xfId="0" applyNumberFormat="1" applyFont="1" applyFill="1" applyBorder="1" applyAlignment="1">
      <alignment horizontal="center" vertical="center"/>
    </xf>
    <xf numFmtId="199" fontId="13" fillId="14" borderId="28" xfId="0" applyNumberFormat="1" applyFont="1" applyFill="1" applyBorder="1" applyAlignment="1">
      <alignment horizontal="center" vertical="center"/>
    </xf>
    <xf numFmtId="199" fontId="13" fillId="14" borderId="1" xfId="0" applyNumberFormat="1" applyFont="1" applyFill="1" applyBorder="1" applyAlignment="1">
      <alignment horizontal="center" vertical="center"/>
    </xf>
    <xf numFmtId="199" fontId="13" fillId="14" borderId="25" xfId="0" applyNumberFormat="1" applyFont="1" applyFill="1" applyBorder="1" applyAlignment="1">
      <alignment horizontal="center" vertical="center"/>
    </xf>
    <xf numFmtId="199" fontId="12" fillId="14" borderId="38" xfId="0" applyNumberFormat="1" applyFont="1" applyFill="1" applyBorder="1" applyAlignment="1">
      <alignment horizontal="right" vertical="center"/>
    </xf>
    <xf numFmtId="199" fontId="12" fillId="11" borderId="38" xfId="0" applyNumberFormat="1" applyFont="1" applyFill="1" applyBorder="1" applyAlignment="1">
      <alignment horizontal="center" vertical="center"/>
    </xf>
    <xf numFmtId="199" fontId="12" fillId="11" borderId="39" xfId="0" applyNumberFormat="1" applyFont="1" applyFill="1" applyBorder="1" applyAlignment="1">
      <alignment horizontal="center" vertical="center"/>
    </xf>
    <xf numFmtId="199" fontId="12" fillId="11" borderId="28" xfId="0" applyNumberFormat="1" applyFont="1" applyFill="1" applyBorder="1" applyAlignment="1">
      <alignment horizontal="center" vertical="center"/>
    </xf>
    <xf numFmtId="199" fontId="12" fillId="11" borderId="1" xfId="0" applyNumberFormat="1" applyFont="1" applyFill="1" applyBorder="1" applyAlignment="1">
      <alignment horizontal="center" vertical="center"/>
    </xf>
    <xf numFmtId="199" fontId="12" fillId="11" borderId="25" xfId="0" applyNumberFormat="1" applyFont="1" applyFill="1" applyBorder="1" applyAlignment="1">
      <alignment horizontal="center" vertical="center"/>
    </xf>
    <xf numFmtId="199" fontId="13" fillId="11" borderId="28" xfId="0" applyNumberFormat="1" applyFont="1" applyFill="1" applyBorder="1" applyAlignment="1">
      <alignment horizontal="center" vertical="center"/>
    </xf>
    <xf numFmtId="199" fontId="13" fillId="11" borderId="1" xfId="0" applyNumberFormat="1" applyFont="1" applyFill="1" applyBorder="1" applyAlignment="1">
      <alignment horizontal="center" vertical="center"/>
    </xf>
    <xf numFmtId="199" fontId="13" fillId="11" borderId="25" xfId="0" applyNumberFormat="1" applyFont="1" applyFill="1" applyBorder="1" applyAlignment="1">
      <alignment horizontal="center" vertical="center"/>
    </xf>
    <xf numFmtId="199" fontId="12" fillId="11" borderId="38" xfId="0" applyNumberFormat="1" applyFont="1" applyFill="1" applyBorder="1" applyAlignment="1">
      <alignment horizontal="right" vertical="center"/>
    </xf>
    <xf numFmtId="199" fontId="12" fillId="12" borderId="38" xfId="0" applyNumberFormat="1" applyFont="1" applyFill="1" applyBorder="1" applyAlignment="1">
      <alignment horizontal="center" vertical="center"/>
    </xf>
    <xf numFmtId="199" fontId="12" fillId="12" borderId="39" xfId="0" applyNumberFormat="1" applyFont="1" applyFill="1" applyBorder="1" applyAlignment="1">
      <alignment horizontal="center" vertical="center"/>
    </xf>
    <xf numFmtId="199" fontId="12" fillId="12" borderId="28" xfId="0" applyNumberFormat="1" applyFont="1" applyFill="1" applyBorder="1" applyAlignment="1">
      <alignment horizontal="center" vertical="center"/>
    </xf>
    <xf numFmtId="199" fontId="12" fillId="12" borderId="1" xfId="0" applyNumberFormat="1" applyFont="1" applyFill="1" applyBorder="1" applyAlignment="1">
      <alignment horizontal="center" vertical="center"/>
    </xf>
    <xf numFmtId="199" fontId="12" fillId="12" borderId="25" xfId="0" applyNumberFormat="1" applyFont="1" applyFill="1" applyBorder="1" applyAlignment="1">
      <alignment horizontal="center" vertical="center"/>
    </xf>
    <xf numFmtId="199" fontId="13" fillId="12" borderId="28" xfId="0" applyNumberFormat="1" applyFont="1" applyFill="1" applyBorder="1" applyAlignment="1">
      <alignment horizontal="center" vertical="center"/>
    </xf>
    <xf numFmtId="199" fontId="13" fillId="12" borderId="1" xfId="0" applyNumberFormat="1" applyFont="1" applyFill="1" applyBorder="1" applyAlignment="1">
      <alignment horizontal="center" vertical="center"/>
    </xf>
    <xf numFmtId="199" fontId="13" fillId="12" borderId="25" xfId="0" applyNumberFormat="1" applyFont="1" applyFill="1" applyBorder="1" applyAlignment="1">
      <alignment horizontal="center" vertical="center"/>
    </xf>
    <xf numFmtId="199" fontId="12" fillId="12" borderId="38" xfId="0" applyNumberFormat="1" applyFont="1" applyFill="1" applyBorder="1" applyAlignment="1">
      <alignment horizontal="right" vertical="center"/>
    </xf>
    <xf numFmtId="199" fontId="13" fillId="18" borderId="38" xfId="0" applyNumberFormat="1" applyFont="1" applyFill="1" applyBorder="1" applyAlignment="1">
      <alignment horizontal="center" vertical="center"/>
    </xf>
    <xf numFmtId="199" fontId="13" fillId="18" borderId="39" xfId="0" applyNumberFormat="1" applyFont="1" applyFill="1" applyBorder="1" applyAlignment="1">
      <alignment horizontal="center" vertical="center"/>
    </xf>
    <xf numFmtId="199" fontId="13" fillId="18" borderId="28" xfId="0" applyNumberFormat="1" applyFont="1" applyFill="1" applyBorder="1" applyAlignment="1">
      <alignment horizontal="center" vertical="center"/>
    </xf>
    <xf numFmtId="199" fontId="13" fillId="18" borderId="1" xfId="0" applyNumberFormat="1" applyFont="1" applyFill="1" applyBorder="1" applyAlignment="1">
      <alignment horizontal="center" vertical="center"/>
    </xf>
    <xf numFmtId="199" fontId="13" fillId="18" borderId="25" xfId="0" applyNumberFormat="1" applyFont="1" applyFill="1" applyBorder="1" applyAlignment="1">
      <alignment horizontal="center" vertical="center"/>
    </xf>
    <xf numFmtId="199" fontId="13" fillId="18" borderId="38" xfId="0" applyNumberFormat="1" applyFont="1" applyFill="1" applyBorder="1" applyAlignment="1">
      <alignment horizontal="right" vertical="center"/>
    </xf>
    <xf numFmtId="199" fontId="25" fillId="6" borderId="38" xfId="0" applyNumberFormat="1" applyFont="1" applyFill="1" applyBorder="1" applyAlignment="1">
      <alignment horizontal="center" vertical="center"/>
    </xf>
    <xf numFmtId="199" fontId="25" fillId="6" borderId="39" xfId="0" applyNumberFormat="1" applyFont="1" applyFill="1" applyBorder="1" applyAlignment="1">
      <alignment horizontal="center" vertical="center"/>
    </xf>
    <xf numFmtId="199" fontId="25" fillId="6" borderId="28" xfId="0" applyNumberFormat="1" applyFont="1" applyFill="1" applyBorder="1" applyAlignment="1">
      <alignment horizontal="center" vertical="center"/>
    </xf>
    <xf numFmtId="199" fontId="25" fillId="6" borderId="1" xfId="0" applyNumberFormat="1" applyFont="1" applyFill="1" applyBorder="1" applyAlignment="1">
      <alignment horizontal="center" vertical="center"/>
    </xf>
    <xf numFmtId="199" fontId="25" fillId="6" borderId="25" xfId="0" applyNumberFormat="1" applyFont="1" applyFill="1" applyBorder="1" applyAlignment="1">
      <alignment horizontal="center" vertical="center"/>
    </xf>
    <xf numFmtId="199" fontId="25" fillId="6" borderId="38" xfId="0" applyNumberFormat="1" applyFont="1" applyFill="1" applyBorder="1" applyAlignment="1">
      <alignment horizontal="right" vertical="center"/>
    </xf>
    <xf numFmtId="199" fontId="12" fillId="10" borderId="38" xfId="0" applyNumberFormat="1" applyFont="1" applyFill="1" applyBorder="1" applyAlignment="1">
      <alignment horizontal="center" vertical="center"/>
    </xf>
    <xf numFmtId="199" fontId="12" fillId="10" borderId="39" xfId="0" applyNumberFormat="1" applyFont="1" applyFill="1" applyBorder="1" applyAlignment="1">
      <alignment horizontal="center" vertical="center"/>
    </xf>
    <xf numFmtId="199" fontId="12" fillId="10" borderId="28" xfId="0" applyNumberFormat="1" applyFont="1" applyFill="1" applyBorder="1" applyAlignment="1">
      <alignment horizontal="center" vertical="center"/>
    </xf>
    <xf numFmtId="199" fontId="12" fillId="10" borderId="1" xfId="0" applyNumberFormat="1" applyFont="1" applyFill="1" applyBorder="1" applyAlignment="1">
      <alignment horizontal="center" vertical="center"/>
    </xf>
    <xf numFmtId="199" fontId="12" fillId="10" borderId="25" xfId="0" applyNumberFormat="1" applyFont="1" applyFill="1" applyBorder="1" applyAlignment="1">
      <alignment horizontal="center" vertical="center"/>
    </xf>
    <xf numFmtId="199" fontId="13" fillId="10" borderId="28" xfId="0" applyNumberFormat="1" applyFont="1" applyFill="1" applyBorder="1" applyAlignment="1">
      <alignment horizontal="center" vertical="center"/>
    </xf>
    <xf numFmtId="199" fontId="13" fillId="10" borderId="1" xfId="0" applyNumberFormat="1" applyFont="1" applyFill="1" applyBorder="1" applyAlignment="1">
      <alignment horizontal="center" vertical="center"/>
    </xf>
    <xf numFmtId="199" fontId="13" fillId="10" borderId="25" xfId="0" applyNumberFormat="1" applyFont="1" applyFill="1" applyBorder="1" applyAlignment="1">
      <alignment horizontal="center" vertical="center"/>
    </xf>
    <xf numFmtId="199" fontId="12" fillId="10" borderId="38" xfId="0" applyNumberFormat="1" applyFont="1" applyFill="1" applyBorder="1" applyAlignment="1">
      <alignment horizontal="right" vertical="center"/>
    </xf>
    <xf numFmtId="199" fontId="13" fillId="5" borderId="38" xfId="0" applyNumberFormat="1" applyFont="1" applyFill="1" applyBorder="1" applyAlignment="1">
      <alignment horizontal="center" vertical="center"/>
    </xf>
    <xf numFmtId="199" fontId="13" fillId="5" borderId="39" xfId="0" applyNumberFormat="1" applyFont="1" applyFill="1" applyBorder="1" applyAlignment="1">
      <alignment horizontal="center" vertical="center"/>
    </xf>
    <xf numFmtId="199" fontId="13" fillId="5" borderId="28" xfId="0" applyNumberFormat="1" applyFont="1" applyFill="1" applyBorder="1" applyAlignment="1">
      <alignment horizontal="center" vertical="center"/>
    </xf>
    <xf numFmtId="199" fontId="13" fillId="5" borderId="1" xfId="0" applyNumberFormat="1" applyFont="1" applyFill="1" applyBorder="1" applyAlignment="1">
      <alignment horizontal="center" vertical="center"/>
    </xf>
    <xf numFmtId="199" fontId="13" fillId="5" borderId="25" xfId="0" applyNumberFormat="1" applyFont="1" applyFill="1" applyBorder="1" applyAlignment="1">
      <alignment horizontal="center" vertical="center"/>
    </xf>
    <xf numFmtId="199" fontId="13" fillId="5" borderId="38" xfId="0" applyNumberFormat="1" applyFont="1" applyFill="1" applyBorder="1" applyAlignment="1">
      <alignment horizontal="right" vertical="center"/>
    </xf>
    <xf numFmtId="199" fontId="12" fillId="16" borderId="38" xfId="0" applyNumberFormat="1" applyFont="1" applyFill="1" applyBorder="1" applyAlignment="1">
      <alignment horizontal="center" vertical="center"/>
    </xf>
    <xf numFmtId="199" fontId="12" fillId="16" borderId="39" xfId="0" applyNumberFormat="1" applyFont="1" applyFill="1" applyBorder="1" applyAlignment="1">
      <alignment horizontal="center" vertical="center"/>
    </xf>
    <xf numFmtId="199" fontId="12" fillId="16" borderId="28" xfId="0" applyNumberFormat="1" applyFont="1" applyFill="1" applyBorder="1" applyAlignment="1">
      <alignment horizontal="center" vertical="center"/>
    </xf>
    <xf numFmtId="199" fontId="12" fillId="16" borderId="1" xfId="0" applyNumberFormat="1" applyFont="1" applyFill="1" applyBorder="1" applyAlignment="1">
      <alignment horizontal="center" vertical="center"/>
    </xf>
    <xf numFmtId="199" fontId="12" fillId="16" borderId="25" xfId="0" applyNumberFormat="1" applyFont="1" applyFill="1" applyBorder="1" applyAlignment="1">
      <alignment horizontal="center" vertical="center"/>
    </xf>
    <xf numFmtId="199" fontId="13" fillId="16" borderId="28" xfId="0" applyNumberFormat="1" applyFont="1" applyFill="1" applyBorder="1" applyAlignment="1">
      <alignment horizontal="center" vertical="center"/>
    </xf>
    <xf numFmtId="199" fontId="13" fillId="16" borderId="1" xfId="0" applyNumberFormat="1" applyFont="1" applyFill="1" applyBorder="1" applyAlignment="1">
      <alignment horizontal="center" vertical="center"/>
    </xf>
    <xf numFmtId="199" fontId="13" fillId="16" borderId="25" xfId="0" applyNumberFormat="1" applyFont="1" applyFill="1" applyBorder="1" applyAlignment="1">
      <alignment horizontal="center" vertical="center"/>
    </xf>
    <xf numFmtId="199" fontId="12" fillId="16" borderId="38" xfId="0" applyNumberFormat="1" applyFont="1" applyFill="1" applyBorder="1" applyAlignment="1">
      <alignment horizontal="right" vertical="center"/>
    </xf>
    <xf numFmtId="199" fontId="12" fillId="6" borderId="40" xfId="0" applyNumberFormat="1" applyFont="1" applyFill="1" applyBorder="1" applyAlignment="1">
      <alignment horizontal="center" vertical="center"/>
    </xf>
    <xf numFmtId="199" fontId="13" fillId="7" borderId="20" xfId="0" applyNumberFormat="1" applyFont="1" applyFill="1" applyBorder="1" applyAlignment="1">
      <alignment horizontal="right" vertical="center"/>
    </xf>
    <xf numFmtId="199" fontId="10" fillId="0" borderId="0" xfId="0" applyNumberFormat="1" applyFont="1" applyBorder="1" applyAlignment="1">
      <alignment vertical="center"/>
    </xf>
    <xf numFmtId="199" fontId="13" fillId="19" borderId="36" xfId="0" applyNumberFormat="1" applyFont="1" applyFill="1" applyBorder="1" applyAlignment="1">
      <alignment horizontal="center" vertical="center"/>
    </xf>
    <xf numFmtId="199" fontId="13" fillId="19" borderId="37" xfId="0" applyNumberFormat="1" applyFont="1" applyFill="1" applyBorder="1" applyAlignment="1">
      <alignment horizontal="center" vertical="center"/>
    </xf>
    <xf numFmtId="199" fontId="13" fillId="19" borderId="33" xfId="0" applyNumberFormat="1" applyFont="1" applyFill="1" applyBorder="1" applyAlignment="1">
      <alignment horizontal="center" vertical="center"/>
    </xf>
    <xf numFmtId="199" fontId="13" fillId="19" borderId="31" xfId="0" applyNumberFormat="1" applyFont="1" applyFill="1" applyBorder="1" applyAlignment="1">
      <alignment horizontal="center" vertical="center"/>
    </xf>
    <xf numFmtId="199" fontId="13" fillId="19" borderId="32" xfId="0" applyNumberFormat="1" applyFont="1" applyFill="1" applyBorder="1" applyAlignment="1">
      <alignment horizontal="center" vertical="center"/>
    </xf>
    <xf numFmtId="199" fontId="13" fillId="19" borderId="41" xfId="0" applyNumberFormat="1" applyFont="1" applyFill="1" applyBorder="1" applyAlignment="1">
      <alignment horizontal="center" vertical="center"/>
    </xf>
    <xf numFmtId="199" fontId="13" fillId="19" borderId="42" xfId="0" applyNumberFormat="1" applyFont="1" applyFill="1" applyBorder="1" applyAlignment="1">
      <alignment horizontal="right" vertical="center"/>
    </xf>
    <xf numFmtId="199" fontId="13" fillId="20" borderId="43" xfId="0" applyNumberFormat="1" applyFont="1" applyFill="1" applyBorder="1" applyAlignment="1">
      <alignment horizontal="center" vertical="center"/>
    </xf>
    <xf numFmtId="199" fontId="13" fillId="20" borderId="44" xfId="0" applyNumberFormat="1" applyFont="1" applyFill="1" applyBorder="1" applyAlignment="1">
      <alignment horizontal="center" vertical="center"/>
    </xf>
    <xf numFmtId="199" fontId="13" fillId="20" borderId="45" xfId="0" applyNumberFormat="1" applyFont="1" applyFill="1" applyBorder="1" applyAlignment="1">
      <alignment horizontal="center" vertical="center"/>
    </xf>
    <xf numFmtId="199" fontId="13" fillId="20" borderId="46" xfId="0" applyNumberFormat="1" applyFont="1" applyFill="1" applyBorder="1" applyAlignment="1">
      <alignment horizontal="center" vertical="center"/>
    </xf>
    <xf numFmtId="199" fontId="13" fillId="20" borderId="47" xfId="0" applyNumberFormat="1" applyFont="1" applyFill="1" applyBorder="1" applyAlignment="1">
      <alignment horizontal="center" vertical="center"/>
    </xf>
    <xf numFmtId="199" fontId="13" fillId="20" borderId="8" xfId="0" applyNumberFormat="1" applyFont="1" applyFill="1" applyBorder="1" applyAlignment="1">
      <alignment horizontal="center" vertical="center"/>
    </xf>
    <xf numFmtId="199" fontId="13" fillId="20" borderId="28" xfId="0" applyNumberFormat="1" applyFont="1" applyFill="1" applyBorder="1" applyAlignment="1">
      <alignment horizontal="center" vertical="center"/>
    </xf>
    <xf numFmtId="199" fontId="13" fillId="20" borderId="38" xfId="0" applyNumberFormat="1" applyFont="1" applyFill="1" applyBorder="1" applyAlignment="1">
      <alignment horizontal="right" vertical="center"/>
    </xf>
    <xf numFmtId="199" fontId="13" fillId="8" borderId="27" xfId="0" applyNumberFormat="1" applyFont="1" applyFill="1" applyBorder="1" applyAlignment="1">
      <alignment horizontal="center" vertical="center"/>
    </xf>
    <xf numFmtId="199" fontId="1" fillId="0" borderId="0" xfId="0" applyNumberFormat="1" applyFont="1" applyBorder="1" applyAlignment="1">
      <alignment vertical="center"/>
    </xf>
    <xf numFmtId="199" fontId="1" fillId="8" borderId="21" xfId="0" applyNumberFormat="1" applyFont="1" applyFill="1" applyBorder="1" applyAlignment="1">
      <alignment vertical="center"/>
    </xf>
    <xf numFmtId="199" fontId="13" fillId="7" borderId="48" xfId="0" applyNumberFormat="1" applyFont="1" applyFill="1" applyBorder="1" applyAlignment="1">
      <alignment horizontal="center" vertical="center"/>
    </xf>
    <xf numFmtId="199" fontId="12" fillId="6" borderId="49" xfId="0" applyNumberFormat="1" applyFont="1" applyFill="1" applyBorder="1" applyAlignment="1">
      <alignment horizontal="center" vertical="center"/>
    </xf>
    <xf numFmtId="199" fontId="13" fillId="7" borderId="49" xfId="0" applyNumberFormat="1" applyFont="1" applyFill="1" applyBorder="1" applyAlignment="1">
      <alignment horizontal="center" vertical="center"/>
    </xf>
    <xf numFmtId="199" fontId="13" fillId="7" borderId="50" xfId="0" applyNumberFormat="1" applyFont="1" applyFill="1" applyBorder="1" applyAlignment="1">
      <alignment horizontal="center" vertical="center"/>
    </xf>
    <xf numFmtId="199" fontId="12" fillId="6" borderId="48" xfId="0" applyNumberFormat="1" applyFont="1" applyFill="1" applyBorder="1" applyAlignment="1">
      <alignment horizontal="center" vertical="center"/>
    </xf>
    <xf numFmtId="199" fontId="12" fillId="6" borderId="50" xfId="0" applyNumberFormat="1" applyFont="1" applyFill="1" applyBorder="1" applyAlignment="1">
      <alignment horizontal="center" vertical="center"/>
    </xf>
    <xf numFmtId="199" fontId="10" fillId="0" borderId="40" xfId="0" applyNumberFormat="1" applyFont="1" applyFill="1" applyBorder="1" applyAlignment="1">
      <alignment vertical="center"/>
    </xf>
    <xf numFmtId="199" fontId="12" fillId="6" borderId="20" xfId="0" applyNumberFormat="1" applyFont="1" applyFill="1" applyBorder="1" applyAlignment="1">
      <alignment horizontal="center" vertical="center"/>
    </xf>
    <xf numFmtId="199" fontId="1" fillId="0" borderId="0" xfId="0" applyNumberFormat="1" applyFont="1" applyAlignment="1">
      <alignment vertical="center"/>
    </xf>
    <xf numFmtId="0" fontId="44" fillId="16" borderId="28" xfId="0" applyNumberFormat="1" applyFont="1" applyFill="1" applyBorder="1" applyAlignment="1">
      <alignment horizontal="center" vertical="center"/>
    </xf>
    <xf numFmtId="0" fontId="22" fillId="0" borderId="0" xfId="0" applyFont="1" applyFill="1" applyBorder="1" applyAlignment="1">
      <alignment horizontal="left" vertical="center" indent="2"/>
    </xf>
    <xf numFmtId="0" fontId="1" fillId="0" borderId="0" xfId="0" applyFont="1" applyFill="1" applyBorder="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vertical="center"/>
    </xf>
    <xf numFmtId="0" fontId="11" fillId="0" borderId="0" xfId="0" applyFont="1" applyFill="1" applyBorder="1" applyAlignment="1">
      <alignment horizontal="center" vertical="center"/>
    </xf>
    <xf numFmtId="0" fontId="66"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23" fillId="0" borderId="0" xfId="0" applyFont="1" applyFill="1" applyBorder="1" applyAlignment="1">
      <alignment horizontal="center" vertical="center"/>
    </xf>
    <xf numFmtId="0" fontId="45" fillId="10" borderId="28" xfId="0" applyFont="1" applyFill="1" applyBorder="1" applyAlignment="1">
      <alignment horizontal="center" vertical="center"/>
    </xf>
    <xf numFmtId="0" fontId="45" fillId="10" borderId="1" xfId="0" applyFont="1" applyFill="1" applyBorder="1" applyAlignment="1">
      <alignment horizontal="center" vertical="center"/>
    </xf>
    <xf numFmtId="0" fontId="45" fillId="10" borderId="25" xfId="0" applyFont="1" applyFill="1" applyBorder="1" applyAlignment="1">
      <alignment horizontal="center" vertical="center"/>
    </xf>
    <xf numFmtId="170" fontId="45" fillId="10" borderId="7" xfId="0" applyNumberFormat="1" applyFont="1" applyFill="1" applyBorder="1" applyAlignment="1">
      <alignment horizontal="center" vertical="center"/>
    </xf>
    <xf numFmtId="172" fontId="45" fillId="10" borderId="25"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7" fillId="0" borderId="0" xfId="0" applyFont="1" applyFill="1" applyAlignment="1">
      <alignment vertical="center"/>
    </xf>
    <xf numFmtId="0" fontId="78" fillId="0" borderId="0" xfId="0" applyFont="1" applyFill="1" applyAlignment="1">
      <alignment vertical="center"/>
    </xf>
    <xf numFmtId="0" fontId="27" fillId="8" borderId="51" xfId="0" applyFont="1" applyFill="1" applyBorder="1" applyAlignment="1">
      <alignment horizontal="center" vertical="center"/>
    </xf>
    <xf numFmtId="0" fontId="8" fillId="4" borderId="0" xfId="0" applyFont="1" applyFill="1" applyBorder="1" applyAlignment="1">
      <alignment horizontal="left" vertical="center"/>
    </xf>
    <xf numFmtId="0" fontId="7" fillId="4" borderId="0" xfId="0" applyNumberFormat="1" applyFont="1" applyFill="1" applyBorder="1" applyAlignment="1" applyProtection="1">
      <alignment horizontal="left" vertical="center"/>
      <protection/>
    </xf>
    <xf numFmtId="164" fontId="7" fillId="4" borderId="0" xfId="0" applyNumberFormat="1" applyFont="1" applyFill="1" applyBorder="1" applyAlignment="1" applyProtection="1">
      <alignment horizontal="center" vertical="center"/>
      <protection/>
    </xf>
    <xf numFmtId="164" fontId="27" fillId="7" borderId="0" xfId="23" applyNumberFormat="1" applyFont="1" applyFill="1" applyBorder="1" applyAlignment="1" applyProtection="1">
      <alignment horizontal="left" vertical="center"/>
      <protection/>
    </xf>
    <xf numFmtId="164" fontId="0" fillId="7" borderId="0" xfId="22" applyFont="1" applyFill="1" applyBorder="1" applyAlignment="1">
      <alignment horizontal="left" vertical="center"/>
      <protection/>
    </xf>
    <xf numFmtId="0" fontId="19" fillId="7" borderId="0" xfId="22" applyNumberFormat="1" applyFont="1" applyFill="1" applyBorder="1" applyAlignment="1" applyProtection="1">
      <alignment horizontal="left" vertical="center"/>
      <protection/>
    </xf>
    <xf numFmtId="164" fontId="19" fillId="7" borderId="0" xfId="22" applyNumberFormat="1" applyFont="1" applyFill="1" applyBorder="1" applyAlignment="1" applyProtection="1">
      <alignment horizontal="left" vertical="center"/>
      <protection/>
    </xf>
    <xf numFmtId="164" fontId="27" fillId="7" borderId="0" xfId="22" applyFont="1" applyFill="1" applyBorder="1" applyAlignment="1">
      <alignment horizontal="left" vertical="center"/>
      <protection/>
    </xf>
    <xf numFmtId="164" fontId="27" fillId="7" borderId="0" xfId="22" applyFont="1" applyFill="1" applyBorder="1" applyAlignment="1">
      <alignment horizontal="center" vertical="center"/>
      <protection/>
    </xf>
    <xf numFmtId="168" fontId="27" fillId="7" borderId="0" xfId="0" applyNumberFormat="1" applyFont="1" applyFill="1" applyBorder="1" applyAlignment="1" applyProtection="1">
      <alignment horizontal="center" vertical="center"/>
      <protection/>
    </xf>
    <xf numFmtId="164" fontId="19" fillId="4" borderId="0" xfId="23" applyFont="1" applyFill="1" applyBorder="1" applyAlignment="1">
      <alignment horizontal="center" vertical="center"/>
      <protection/>
    </xf>
    <xf numFmtId="168" fontId="81" fillId="4" borderId="0" xfId="0" applyNumberFormat="1" applyFont="1" applyFill="1" applyBorder="1" applyAlignment="1" applyProtection="1">
      <alignment horizontal="center" vertical="center"/>
      <protection/>
    </xf>
    <xf numFmtId="168" fontId="81" fillId="7" borderId="0" xfId="0" applyNumberFormat="1" applyFont="1" applyFill="1" applyBorder="1" applyAlignment="1" applyProtection="1">
      <alignment horizontal="center" vertical="center"/>
      <protection/>
    </xf>
    <xf numFmtId="0" fontId="1" fillId="8" borderId="21" xfId="0" applyFont="1" applyFill="1" applyBorder="1" applyAlignment="1">
      <alignment horizontal="center" vertical="center"/>
    </xf>
    <xf numFmtId="199" fontId="13" fillId="21" borderId="38" xfId="0" applyNumberFormat="1" applyFont="1" applyFill="1" applyBorder="1" applyAlignment="1">
      <alignment horizontal="right" vertical="center"/>
    </xf>
    <xf numFmtId="199" fontId="13" fillId="21" borderId="43" xfId="0" applyNumberFormat="1" applyFont="1" applyFill="1" applyBorder="1" applyAlignment="1">
      <alignment horizontal="center" vertical="center"/>
    </xf>
    <xf numFmtId="199" fontId="13" fillId="21" borderId="44" xfId="0" applyNumberFormat="1" applyFont="1" applyFill="1" applyBorder="1" applyAlignment="1">
      <alignment horizontal="center" vertical="center"/>
    </xf>
    <xf numFmtId="199" fontId="13" fillId="21" borderId="45" xfId="0" applyNumberFormat="1" applyFont="1" applyFill="1" applyBorder="1" applyAlignment="1">
      <alignment horizontal="center" vertical="center"/>
    </xf>
    <xf numFmtId="199" fontId="13" fillId="21" borderId="46" xfId="0" applyNumberFormat="1" applyFont="1" applyFill="1" applyBorder="1" applyAlignment="1">
      <alignment horizontal="center" vertical="center"/>
    </xf>
    <xf numFmtId="199" fontId="13" fillId="21" borderId="47" xfId="0" applyNumberFormat="1" applyFont="1" applyFill="1" applyBorder="1" applyAlignment="1">
      <alignment horizontal="center" vertical="center"/>
    </xf>
    <xf numFmtId="199" fontId="13" fillId="21" borderId="8" xfId="0" applyNumberFormat="1" applyFont="1" applyFill="1" applyBorder="1" applyAlignment="1">
      <alignment horizontal="center" vertical="center"/>
    </xf>
    <xf numFmtId="199" fontId="13" fillId="21" borderId="28" xfId="0" applyNumberFormat="1" applyFont="1" applyFill="1" applyBorder="1" applyAlignment="1">
      <alignment horizontal="center" vertical="center"/>
    </xf>
    <xf numFmtId="0" fontId="43" fillId="4" borderId="28" xfId="0" applyFont="1" applyFill="1" applyBorder="1" applyAlignment="1">
      <alignment horizontal="center" vertical="center"/>
    </xf>
    <xf numFmtId="170" fontId="43" fillId="4" borderId="7" xfId="0" applyNumberFormat="1" applyFont="1" applyFill="1" applyBorder="1" applyAlignment="1">
      <alignment horizontal="center" vertical="center"/>
    </xf>
    <xf numFmtId="172" fontId="43" fillId="4" borderId="25" xfId="0" applyNumberFormat="1" applyFont="1" applyFill="1" applyBorder="1" applyAlignment="1" applyProtection="1">
      <alignment horizontal="center" vertical="center"/>
      <protection/>
    </xf>
    <xf numFmtId="0" fontId="43" fillId="4" borderId="1" xfId="0" applyFont="1" applyFill="1" applyBorder="1" applyAlignment="1">
      <alignment horizontal="center" vertical="center"/>
    </xf>
    <xf numFmtId="0" fontId="43" fillId="4" borderId="25" xfId="0" applyFont="1" applyFill="1" applyBorder="1" applyAlignment="1">
      <alignment horizontal="center" vertical="center"/>
    </xf>
    <xf numFmtId="199" fontId="13" fillId="4" borderId="28" xfId="0" applyNumberFormat="1" applyFont="1" applyFill="1" applyBorder="1" applyAlignment="1">
      <alignment horizontal="center" vertical="center"/>
    </xf>
    <xf numFmtId="199" fontId="13" fillId="4" borderId="1" xfId="0" applyNumberFormat="1" applyFont="1" applyFill="1" applyBorder="1" applyAlignment="1">
      <alignment horizontal="center" vertical="center"/>
    </xf>
    <xf numFmtId="199" fontId="13" fillId="4" borderId="25" xfId="0" applyNumberFormat="1" applyFont="1" applyFill="1" applyBorder="1" applyAlignment="1">
      <alignment horizontal="center" vertical="center"/>
    </xf>
    <xf numFmtId="199" fontId="13" fillId="4" borderId="38" xfId="0" applyNumberFormat="1" applyFont="1" applyFill="1" applyBorder="1" applyAlignment="1">
      <alignment horizontal="center" vertical="center"/>
    </xf>
    <xf numFmtId="199" fontId="13" fillId="4" borderId="39" xfId="0" applyNumberFormat="1" applyFont="1" applyFill="1" applyBorder="1" applyAlignment="1">
      <alignment horizontal="center" vertical="center"/>
    </xf>
    <xf numFmtId="199" fontId="13" fillId="4" borderId="38" xfId="0" applyNumberFormat="1" applyFont="1" applyFill="1" applyBorder="1" applyAlignment="1">
      <alignment horizontal="right" vertical="center"/>
    </xf>
    <xf numFmtId="199" fontId="10" fillId="0" borderId="0" xfId="0" applyNumberFormat="1" applyFont="1" applyFill="1" applyBorder="1" applyAlignment="1">
      <alignment horizontal="center" vertical="center"/>
    </xf>
    <xf numFmtId="0" fontId="1" fillId="6" borderId="0" xfId="0" applyFont="1" applyFill="1" applyBorder="1" applyAlignment="1">
      <alignment vertical="center"/>
    </xf>
    <xf numFmtId="0" fontId="1" fillId="6" borderId="0" xfId="0" applyFont="1" applyFill="1" applyBorder="1" applyAlignment="1">
      <alignment horizontal="center" vertical="center"/>
    </xf>
    <xf numFmtId="0" fontId="11" fillId="4" borderId="0" xfId="0" applyFont="1" applyFill="1" applyBorder="1" applyAlignment="1">
      <alignment vertical="center"/>
    </xf>
    <xf numFmtId="0" fontId="11" fillId="4" borderId="0" xfId="0" applyFont="1" applyFill="1" applyBorder="1" applyAlignment="1">
      <alignment horizontal="center" vertical="center"/>
    </xf>
    <xf numFmtId="0" fontId="82" fillId="4" borderId="0" xfId="0" applyFont="1" applyFill="1" applyBorder="1" applyAlignment="1">
      <alignment vertical="center"/>
    </xf>
    <xf numFmtId="0" fontId="0" fillId="4" borderId="0" xfId="0" applyFont="1" applyFill="1" applyAlignment="1">
      <alignment vertical="center"/>
    </xf>
    <xf numFmtId="164" fontId="19" fillId="4" borderId="0" xfId="22" applyNumberFormat="1" applyFont="1" applyFill="1" applyAlignment="1" applyProtection="1">
      <alignment horizontal="left" vertical="center"/>
      <protection/>
    </xf>
    <xf numFmtId="164" fontId="27" fillId="4" borderId="0" xfId="22" applyNumberFormat="1" applyFont="1" applyFill="1" applyAlignment="1" applyProtection="1">
      <alignment vertical="center"/>
      <protection/>
    </xf>
    <xf numFmtId="164" fontId="19" fillId="4" borderId="0" xfId="0" applyNumberFormat="1" applyFont="1" applyFill="1" applyAlignment="1" applyProtection="1">
      <alignment horizontal="left" vertical="center" wrapText="1"/>
      <protection/>
    </xf>
    <xf numFmtId="0" fontId="27" fillId="0" borderId="0" xfId="0" applyFont="1" applyFill="1" applyBorder="1" applyAlignment="1">
      <alignment vertical="center"/>
    </xf>
    <xf numFmtId="0" fontId="27" fillId="4" borderId="0" xfId="0" applyFont="1" applyFill="1" applyBorder="1" applyAlignment="1">
      <alignment vertical="center"/>
    </xf>
    <xf numFmtId="0" fontId="24" fillId="4" borderId="0" xfId="0" applyFont="1" applyFill="1" applyBorder="1" applyAlignment="1">
      <alignment vertical="center"/>
    </xf>
    <xf numFmtId="0" fontId="19" fillId="4" borderId="0" xfId="0" applyFont="1" applyFill="1" applyBorder="1" applyAlignment="1">
      <alignment horizontal="center" vertical="center"/>
    </xf>
    <xf numFmtId="0" fontId="1" fillId="4" borderId="0" xfId="0" applyFont="1" applyFill="1" applyBorder="1" applyAlignment="1">
      <alignment vertical="center"/>
    </xf>
    <xf numFmtId="0" fontId="2" fillId="4" borderId="0" xfId="0" applyFont="1" applyFill="1" applyBorder="1" applyAlignment="1">
      <alignment vertical="center"/>
    </xf>
    <xf numFmtId="0" fontId="2" fillId="0" borderId="0" xfId="0" applyFont="1" applyFill="1" applyBorder="1" applyAlignment="1">
      <alignment horizontal="center" vertical="center"/>
    </xf>
    <xf numFmtId="0" fontId="3" fillId="4" borderId="0" xfId="0" applyFont="1" applyFill="1" applyBorder="1" applyAlignment="1">
      <alignment vertical="center"/>
    </xf>
    <xf numFmtId="0" fontId="0" fillId="4" borderId="0" xfId="0" applyFont="1" applyFill="1" applyBorder="1" applyAlignment="1">
      <alignment vertical="center"/>
    </xf>
    <xf numFmtId="18" fontId="2" fillId="0" borderId="0" xfId="0" applyNumberFormat="1" applyFont="1" applyFill="1" applyBorder="1" applyAlignment="1">
      <alignment vertical="center"/>
    </xf>
    <xf numFmtId="164" fontId="0" fillId="4" borderId="0" xfId="22" applyFont="1" applyFill="1" applyBorder="1">
      <alignment/>
      <protection/>
    </xf>
    <xf numFmtId="164" fontId="19" fillId="4" borderId="0" xfId="22" applyNumberFormat="1" applyFont="1" applyFill="1" applyBorder="1" applyAlignment="1" applyProtection="1">
      <alignment horizontal="left"/>
      <protection/>
    </xf>
    <xf numFmtId="164" fontId="19" fillId="4" borderId="0" xfId="22" applyNumberFormat="1" applyFont="1" applyFill="1" applyBorder="1" applyAlignment="1" applyProtection="1">
      <alignment horizontal="left" wrapText="1"/>
      <protection/>
    </xf>
    <xf numFmtId="164" fontId="27" fillId="4" borderId="0" xfId="22" applyNumberFormat="1" applyFont="1" applyFill="1" applyBorder="1" applyProtection="1">
      <alignment/>
      <protection/>
    </xf>
    <xf numFmtId="18" fontId="27" fillId="4" borderId="0" xfId="22" applyNumberFormat="1" applyFont="1" applyFill="1" applyBorder="1" applyAlignment="1" applyProtection="1">
      <alignment horizontal="right"/>
      <protection/>
    </xf>
    <xf numFmtId="49" fontId="19" fillId="4" borderId="0" xfId="22" applyNumberFormat="1" applyFont="1" applyFill="1" applyBorder="1" applyAlignment="1" applyProtection="1">
      <alignment horizontal="left"/>
      <protection/>
    </xf>
    <xf numFmtId="164" fontId="27" fillId="4" borderId="0" xfId="22" applyNumberFormat="1" applyFont="1" applyFill="1" applyBorder="1" applyAlignment="1" applyProtection="1">
      <alignment horizontal="left" indent="1"/>
      <protection/>
    </xf>
    <xf numFmtId="0" fontId="27" fillId="6" borderId="0" xfId="0" applyFont="1" applyFill="1" applyBorder="1" applyAlignment="1">
      <alignment vertical="center"/>
    </xf>
    <xf numFmtId="0" fontId="27" fillId="4" borderId="0" xfId="0" applyFont="1" applyFill="1" applyAlignment="1">
      <alignment/>
    </xf>
    <xf numFmtId="164" fontId="27" fillId="4" borderId="0" xfId="22" applyFont="1" applyFill="1">
      <alignment/>
      <protection/>
    </xf>
    <xf numFmtId="164" fontId="19" fillId="4" borderId="0" xfId="22" applyNumberFormat="1" applyFont="1" applyFill="1" applyAlignment="1" applyProtection="1">
      <alignment horizontal="left"/>
      <protection/>
    </xf>
    <xf numFmtId="164" fontId="27" fillId="4" borderId="0" xfId="22" applyNumberFormat="1" applyFont="1" applyFill="1" applyProtection="1">
      <alignment/>
      <protection/>
    </xf>
    <xf numFmtId="168" fontId="27" fillId="4" borderId="0" xfId="22" applyNumberFormat="1" applyFont="1" applyFill="1" applyProtection="1">
      <alignment/>
      <protection/>
    </xf>
    <xf numFmtId="0" fontId="27" fillId="4" borderId="0" xfId="0" applyFont="1" applyFill="1" applyAlignment="1">
      <alignment horizontal="left"/>
    </xf>
    <xf numFmtId="0" fontId="2" fillId="0" borderId="0" xfId="0" applyFont="1" applyFill="1" applyBorder="1" applyAlignment="1">
      <alignment horizontal="left" vertical="center"/>
    </xf>
    <xf numFmtId="0" fontId="10" fillId="4" borderId="0" xfId="0" applyFont="1" applyFill="1" applyBorder="1" applyAlignment="1">
      <alignment vertical="center" wrapText="1"/>
    </xf>
    <xf numFmtId="0" fontId="13" fillId="4" borderId="0" xfId="0" applyFont="1" applyFill="1" applyBorder="1" applyAlignment="1">
      <alignment vertical="center" wrapText="1"/>
    </xf>
    <xf numFmtId="0" fontId="11" fillId="6" borderId="0" xfId="0" applyFont="1" applyFill="1" applyBorder="1" applyAlignment="1">
      <alignment vertical="center"/>
    </xf>
    <xf numFmtId="164" fontId="0" fillId="4" borderId="0" xfId="22" applyFont="1" applyFill="1" applyBorder="1" applyAlignment="1">
      <alignment vertical="top"/>
      <protection/>
    </xf>
    <xf numFmtId="164" fontId="27" fillId="4" borderId="0" xfId="22" applyFont="1" applyFill="1" applyBorder="1" applyAlignment="1">
      <alignment vertical="top"/>
      <protection/>
    </xf>
    <xf numFmtId="164" fontId="27" fillId="4" borderId="0" xfId="22" applyNumberFormat="1" applyFont="1" applyFill="1" applyBorder="1" applyAlignment="1" applyProtection="1">
      <alignment horizontal="left" vertical="top"/>
      <protection/>
    </xf>
    <xf numFmtId="164" fontId="19" fillId="4" borderId="0" xfId="22" applyNumberFormat="1" applyFont="1" applyFill="1" applyBorder="1" applyAlignment="1" applyProtection="1">
      <alignment horizontal="left" vertical="top"/>
      <protection/>
    </xf>
    <xf numFmtId="164" fontId="27" fillId="4" borderId="0" xfId="22" applyNumberFormat="1" applyFont="1" applyFill="1" applyBorder="1" applyAlignment="1" applyProtection="1">
      <alignment vertical="top"/>
      <protection/>
    </xf>
    <xf numFmtId="49" fontId="19" fillId="4" borderId="0" xfId="22" applyNumberFormat="1" applyFont="1" applyFill="1" applyBorder="1" applyAlignment="1" applyProtection="1">
      <alignment horizontal="left" vertical="top"/>
      <protection/>
    </xf>
    <xf numFmtId="18" fontId="0" fillId="4" borderId="0" xfId="22" applyNumberFormat="1" applyFont="1" applyFill="1" applyBorder="1" applyAlignment="1">
      <alignment vertical="top"/>
      <protection/>
    </xf>
    <xf numFmtId="18" fontId="27" fillId="4" borderId="0" xfId="22" applyNumberFormat="1" applyFont="1" applyFill="1" applyBorder="1" applyAlignment="1" applyProtection="1">
      <alignment vertical="top"/>
      <protection/>
    </xf>
    <xf numFmtId="164" fontId="27" fillId="7" borderId="0" xfId="22" applyNumberFormat="1" applyFont="1" applyFill="1" applyBorder="1" applyAlignment="1" applyProtection="1">
      <alignment horizontal="left" vertical="center"/>
      <protection/>
    </xf>
    <xf numFmtId="0" fontId="0" fillId="7" borderId="0" xfId="0" applyFont="1" applyFill="1" applyBorder="1" applyAlignment="1">
      <alignment horizontal="left" vertical="center"/>
    </xf>
    <xf numFmtId="0" fontId="27" fillId="7" borderId="0" xfId="0" applyFont="1" applyFill="1" applyBorder="1" applyAlignment="1">
      <alignment horizontal="left" vertical="center"/>
    </xf>
    <xf numFmtId="164" fontId="19" fillId="7" borderId="0" xfId="0" applyNumberFormat="1" applyFont="1" applyFill="1" applyBorder="1" applyAlignment="1" applyProtection="1">
      <alignment horizontal="left" vertical="center"/>
      <protection/>
    </xf>
    <xf numFmtId="164" fontId="19" fillId="7" borderId="0" xfId="0" applyNumberFormat="1" applyFont="1" applyFill="1" applyBorder="1" applyAlignment="1" applyProtection="1">
      <alignment horizontal="center" vertical="center"/>
      <protection/>
    </xf>
    <xf numFmtId="164" fontId="73" fillId="7" borderId="0" xfId="22" applyNumberFormat="1" applyFont="1" applyFill="1" applyBorder="1" applyAlignment="1" applyProtection="1">
      <alignment horizontal="left" vertical="center"/>
      <protection/>
    </xf>
    <xf numFmtId="164" fontId="27" fillId="7" borderId="0" xfId="0" applyNumberFormat="1" applyFont="1" applyFill="1" applyBorder="1" applyAlignment="1" applyProtection="1">
      <alignment horizontal="center" vertical="center"/>
      <protection/>
    </xf>
    <xf numFmtId="0" fontId="19" fillId="7" borderId="0" xfId="0" applyNumberFormat="1" applyFont="1" applyFill="1" applyBorder="1" applyAlignment="1" applyProtection="1">
      <alignment horizontal="left" vertical="center"/>
      <protection/>
    </xf>
    <xf numFmtId="164" fontId="19" fillId="7" borderId="0" xfId="0" applyNumberFormat="1" applyFont="1" applyFill="1" applyBorder="1" applyAlignment="1" applyProtection="1">
      <alignment horizontal="left" vertical="center" indent="6"/>
      <protection/>
    </xf>
    <xf numFmtId="164" fontId="19" fillId="7" borderId="0" xfId="0" applyNumberFormat="1" applyFont="1" applyFill="1" applyBorder="1" applyAlignment="1" applyProtection="1">
      <alignment horizontal="left" vertical="center" indent="4"/>
      <protection/>
    </xf>
    <xf numFmtId="0" fontId="27" fillId="7" borderId="0" xfId="0" applyFont="1" applyFill="1" applyBorder="1" applyAlignment="1">
      <alignment horizontal="left" vertical="center" indent="6"/>
    </xf>
    <xf numFmtId="164" fontId="27" fillId="7" borderId="0" xfId="22" applyFont="1" applyFill="1" applyBorder="1" applyAlignment="1">
      <alignment horizontal="left" vertical="center" indent="6"/>
      <protection/>
    </xf>
    <xf numFmtId="164" fontId="27" fillId="7" borderId="0" xfId="22" applyNumberFormat="1" applyFont="1" applyFill="1" applyBorder="1" applyAlignment="1" applyProtection="1">
      <alignment horizontal="center" vertical="center"/>
      <protection/>
    </xf>
    <xf numFmtId="164" fontId="19" fillId="7" borderId="0" xfId="0" applyNumberFormat="1" applyFont="1" applyFill="1" applyBorder="1" applyAlignment="1" applyProtection="1">
      <alignment horizontal="left" vertical="center" indent="2"/>
      <protection/>
    </xf>
    <xf numFmtId="164" fontId="19" fillId="7" borderId="0" xfId="0" applyNumberFormat="1" applyFont="1" applyFill="1" applyBorder="1" applyAlignment="1" applyProtection="1">
      <alignment horizontal="left" vertical="center" wrapText="1" indent="2"/>
      <protection/>
    </xf>
    <xf numFmtId="0" fontId="19" fillId="7" borderId="0" xfId="22" applyNumberFormat="1" applyFont="1" applyFill="1" applyBorder="1" applyAlignment="1" applyProtection="1" quotePrefix="1">
      <alignment horizontal="left" vertical="center"/>
      <protection/>
    </xf>
    <xf numFmtId="164" fontId="19" fillId="4" borderId="0" xfId="0" applyNumberFormat="1" applyFont="1" applyFill="1" applyBorder="1" applyAlignment="1" applyProtection="1">
      <alignment horizontal="center" vertical="center"/>
      <protection/>
    </xf>
    <xf numFmtId="164" fontId="74" fillId="7" borderId="0" xfId="22" applyFont="1" applyFill="1" applyBorder="1" applyAlignment="1">
      <alignment horizontal="left" vertical="center"/>
      <protection/>
    </xf>
    <xf numFmtId="0" fontId="73" fillId="7" borderId="0" xfId="22" applyNumberFormat="1" applyFont="1" applyFill="1" applyBorder="1" applyAlignment="1" applyProtection="1">
      <alignment horizontal="left" vertical="center"/>
      <protection/>
    </xf>
    <xf numFmtId="164" fontId="73" fillId="7" borderId="0" xfId="22" applyNumberFormat="1" applyFont="1" applyFill="1" applyBorder="1" applyAlignment="1" applyProtection="1">
      <alignment horizontal="center" vertical="center"/>
      <protection/>
    </xf>
    <xf numFmtId="168" fontId="73" fillId="7" borderId="0" xfId="22" applyNumberFormat="1" applyFont="1" applyFill="1" applyBorder="1" applyAlignment="1" applyProtection="1">
      <alignment horizontal="center" vertical="center"/>
      <protection/>
    </xf>
    <xf numFmtId="0" fontId="18" fillId="4" borderId="0" xfId="0" applyFont="1" applyFill="1" applyBorder="1" applyAlignment="1">
      <alignment horizontal="left" vertical="center"/>
    </xf>
    <xf numFmtId="0" fontId="19" fillId="4" borderId="0" xfId="0" applyFont="1" applyFill="1" applyBorder="1" applyAlignment="1">
      <alignment horizontal="left" vertical="center"/>
    </xf>
    <xf numFmtId="0" fontId="18" fillId="7" borderId="0" xfId="0" applyFont="1" applyFill="1" applyBorder="1" applyAlignment="1">
      <alignment horizontal="left" vertical="center"/>
    </xf>
    <xf numFmtId="0" fontId="19" fillId="7" borderId="0" xfId="0" applyFont="1" applyFill="1" applyBorder="1" applyAlignment="1">
      <alignment horizontal="left" vertical="center"/>
    </xf>
    <xf numFmtId="168" fontId="19" fillId="7" borderId="0" xfId="0" applyNumberFormat="1" applyFont="1" applyFill="1" applyBorder="1" applyAlignment="1" applyProtection="1">
      <alignment horizontal="center" vertical="center"/>
      <protection/>
    </xf>
    <xf numFmtId="164" fontId="29" fillId="7" borderId="0" xfId="23" applyFont="1" applyFill="1" applyBorder="1" applyAlignment="1">
      <alignment horizontal="left" vertical="center"/>
      <protection/>
    </xf>
    <xf numFmtId="164" fontId="19" fillId="7" borderId="0" xfId="23" applyFont="1" applyFill="1" applyBorder="1" applyAlignment="1">
      <alignment horizontal="left" vertical="center"/>
      <protection/>
    </xf>
    <xf numFmtId="164" fontId="19" fillId="7" borderId="0" xfId="23" applyNumberFormat="1" applyFont="1" applyFill="1" applyBorder="1" applyAlignment="1" applyProtection="1">
      <alignment horizontal="center" vertical="center"/>
      <protection/>
    </xf>
    <xf numFmtId="164" fontId="27" fillId="7" borderId="0" xfId="23" applyFont="1" applyFill="1" applyBorder="1" applyAlignment="1">
      <alignment horizontal="left" vertical="center"/>
      <protection/>
    </xf>
    <xf numFmtId="168" fontId="19" fillId="7" borderId="0" xfId="23" applyNumberFormat="1" applyFont="1" applyFill="1" applyBorder="1" applyAlignment="1" applyProtection="1">
      <alignment horizontal="center" vertical="center"/>
      <protection/>
    </xf>
    <xf numFmtId="0" fontId="74" fillId="7" borderId="0" xfId="0" applyFont="1" applyFill="1" applyAlignment="1">
      <alignment vertical="center"/>
    </xf>
    <xf numFmtId="164" fontId="74" fillId="7" borderId="0" xfId="22" applyFont="1" applyFill="1" applyAlignment="1">
      <alignment vertical="center"/>
      <protection/>
    </xf>
    <xf numFmtId="164" fontId="19" fillId="4" borderId="0" xfId="23" applyNumberFormat="1" applyFont="1" applyFill="1" applyBorder="1" applyAlignment="1" applyProtection="1">
      <alignment horizontal="left" vertical="center" indent="2"/>
      <protection/>
    </xf>
    <xf numFmtId="164" fontId="19" fillId="7" borderId="0" xfId="22" applyFont="1" applyFill="1" applyBorder="1" applyAlignment="1">
      <alignment horizontal="left" vertical="center"/>
      <protection/>
    </xf>
    <xf numFmtId="0" fontId="19" fillId="7" borderId="0" xfId="0" applyFont="1" applyFill="1" applyBorder="1" applyAlignment="1">
      <alignment horizontal="center" vertical="center"/>
    </xf>
    <xf numFmtId="0" fontId="19" fillId="7" borderId="0" xfId="23" applyNumberFormat="1" applyFont="1" applyFill="1" applyBorder="1" applyAlignment="1" applyProtection="1" quotePrefix="1">
      <alignment horizontal="left" vertical="center"/>
      <protection/>
    </xf>
    <xf numFmtId="164" fontId="19" fillId="7" borderId="0" xfId="23" applyNumberFormat="1" applyFont="1" applyFill="1" applyBorder="1" applyAlignment="1" applyProtection="1">
      <alignment horizontal="left" vertical="center" wrapText="1"/>
      <protection/>
    </xf>
    <xf numFmtId="0" fontId="19" fillId="7" borderId="0" xfId="22" applyNumberFormat="1" applyFont="1" applyFill="1" applyBorder="1" applyAlignment="1">
      <alignment horizontal="left" vertical="center"/>
      <protection/>
    </xf>
    <xf numFmtId="164" fontId="19" fillId="7" borderId="0" xfId="22" applyNumberFormat="1" applyFont="1" applyFill="1" applyBorder="1" applyAlignment="1" applyProtection="1">
      <alignment horizontal="center" vertical="center"/>
      <protection/>
    </xf>
    <xf numFmtId="168" fontId="19" fillId="7" borderId="0" xfId="22" applyNumberFormat="1" applyFont="1" applyFill="1" applyBorder="1" applyAlignment="1" applyProtection="1">
      <alignment horizontal="center" vertical="center"/>
      <protection/>
    </xf>
    <xf numFmtId="168" fontId="27" fillId="7" borderId="0" xfId="22" applyNumberFormat="1" applyFont="1" applyFill="1" applyBorder="1" applyAlignment="1" applyProtection="1">
      <alignment horizontal="center" vertical="center"/>
      <protection/>
    </xf>
    <xf numFmtId="0" fontId="27" fillId="7" borderId="0" xfId="0" applyFont="1" applyFill="1" applyBorder="1" applyAlignment="1">
      <alignment horizontal="left" vertical="center" indent="2"/>
    </xf>
    <xf numFmtId="164" fontId="19" fillId="7" borderId="0" xfId="22" applyFont="1" applyFill="1" applyBorder="1" applyAlignment="1">
      <alignment horizontal="left" vertical="center" indent="2"/>
      <protection/>
    </xf>
    <xf numFmtId="0" fontId="27" fillId="4" borderId="0" xfId="0" applyFont="1" applyFill="1" applyBorder="1" applyAlignment="1">
      <alignment horizontal="left" vertical="center" indent="2"/>
    </xf>
    <xf numFmtId="164" fontId="27" fillId="7" borderId="0" xfId="23" applyFont="1" applyFill="1" applyBorder="1" applyAlignment="1">
      <alignment horizontal="center" vertical="center"/>
      <protection/>
    </xf>
    <xf numFmtId="0" fontId="27" fillId="7" borderId="0" xfId="23" applyNumberFormat="1" applyFont="1" applyFill="1" applyBorder="1" applyAlignment="1" applyProtection="1" quotePrefix="1">
      <alignment horizontal="left" vertical="center"/>
      <protection/>
    </xf>
    <xf numFmtId="164" fontId="27" fillId="7" borderId="0" xfId="22" applyNumberFormat="1" applyFont="1" applyFill="1" applyBorder="1" applyAlignment="1" applyProtection="1">
      <alignment horizontal="left" vertical="center" indent="2"/>
      <protection/>
    </xf>
    <xf numFmtId="164" fontId="19" fillId="7" borderId="0" xfId="23" applyFont="1" applyFill="1" applyBorder="1" applyAlignment="1">
      <alignment horizontal="center" vertical="center"/>
      <protection/>
    </xf>
    <xf numFmtId="164" fontId="27" fillId="7" borderId="0" xfId="23" applyFont="1" applyFill="1" applyBorder="1" applyAlignment="1">
      <alignment horizontal="left" vertical="center" indent="2"/>
      <protection/>
    </xf>
    <xf numFmtId="0" fontId="8" fillId="7" borderId="0" xfId="0" applyFont="1" applyFill="1" applyBorder="1" applyAlignment="1">
      <alignment horizontal="left" vertical="center"/>
    </xf>
    <xf numFmtId="0" fontId="7" fillId="7" borderId="0" xfId="0" applyNumberFormat="1" applyFont="1" applyFill="1" applyBorder="1" applyAlignment="1" applyProtection="1">
      <alignment horizontal="left" vertical="center"/>
      <protection/>
    </xf>
    <xf numFmtId="0" fontId="7" fillId="7" borderId="0" xfId="0" applyFont="1" applyFill="1" applyBorder="1" applyAlignment="1">
      <alignment horizontal="left" vertical="center"/>
    </xf>
    <xf numFmtId="164" fontId="7" fillId="7" borderId="0" xfId="0" applyNumberFormat="1" applyFont="1" applyFill="1" applyBorder="1" applyAlignment="1" applyProtection="1">
      <alignment horizontal="left" vertical="center" indent="2"/>
      <protection/>
    </xf>
    <xf numFmtId="164" fontId="7" fillId="7" borderId="0" xfId="0" applyNumberFormat="1" applyFont="1" applyFill="1" applyBorder="1" applyAlignment="1" applyProtection="1">
      <alignment horizontal="left" vertical="center"/>
      <protection/>
    </xf>
    <xf numFmtId="164" fontId="7" fillId="7" borderId="0" xfId="0" applyNumberFormat="1" applyFont="1" applyFill="1" applyBorder="1" applyAlignment="1" applyProtection="1">
      <alignment horizontal="center" vertical="center"/>
      <protection/>
    </xf>
    <xf numFmtId="168" fontId="7" fillId="7" borderId="0" xfId="0" applyNumberFormat="1" applyFont="1" applyFill="1" applyBorder="1" applyAlignment="1" applyProtection="1">
      <alignment horizontal="center" vertical="center"/>
      <protection/>
    </xf>
    <xf numFmtId="164" fontId="40" fillId="7" borderId="0" xfId="23" applyFont="1" applyFill="1" applyBorder="1" applyAlignment="1">
      <alignment horizontal="left" vertical="center"/>
      <protection/>
    </xf>
    <xf numFmtId="0" fontId="7" fillId="7" borderId="0" xfId="23" applyNumberFormat="1" applyFont="1" applyFill="1" applyBorder="1" applyAlignment="1" applyProtection="1">
      <alignment horizontal="left" vertical="center"/>
      <protection/>
    </xf>
    <xf numFmtId="164" fontId="7" fillId="7" borderId="0" xfId="23" applyNumberFormat="1" applyFont="1" applyFill="1" applyBorder="1" applyAlignment="1" applyProtection="1">
      <alignment horizontal="left" vertical="center"/>
      <protection/>
    </xf>
    <xf numFmtId="164" fontId="7" fillId="7" borderId="0" xfId="23" applyNumberFormat="1" applyFont="1" applyFill="1" applyBorder="1" applyAlignment="1" applyProtection="1">
      <alignment horizontal="center" vertical="center"/>
      <protection/>
    </xf>
    <xf numFmtId="168" fontId="7" fillId="7" borderId="0" xfId="23" applyNumberFormat="1" applyFont="1" applyFill="1" applyBorder="1" applyAlignment="1" applyProtection="1">
      <alignment horizontal="center" vertical="center"/>
      <protection/>
    </xf>
    <xf numFmtId="164" fontId="7" fillId="7" borderId="0" xfId="23" applyFont="1" applyFill="1" applyBorder="1" applyAlignment="1">
      <alignment horizontal="left" vertical="center"/>
      <protection/>
    </xf>
    <xf numFmtId="164" fontId="19" fillId="7" borderId="0" xfId="22" applyFont="1" applyFill="1" applyBorder="1" applyAlignment="1">
      <alignment horizontal="center" vertical="center"/>
      <protection/>
    </xf>
    <xf numFmtId="164" fontId="18" fillId="7" borderId="0" xfId="23" applyFont="1" applyFill="1" applyBorder="1" applyAlignment="1">
      <alignment horizontal="left" vertical="center"/>
      <protection/>
    </xf>
    <xf numFmtId="164" fontId="7" fillId="7" borderId="0" xfId="23" applyNumberFormat="1" applyFont="1" applyFill="1" applyBorder="1" applyAlignment="1" applyProtection="1">
      <alignment horizontal="left" vertical="center" indent="2"/>
      <protection/>
    </xf>
    <xf numFmtId="164" fontId="9" fillId="3" borderId="11" xfId="23" applyFont="1" applyFill="1" applyBorder="1" applyAlignment="1">
      <alignment horizontal="left" vertical="center"/>
      <protection/>
    </xf>
    <xf numFmtId="164" fontId="9" fillId="3" borderId="12" xfId="23" applyFont="1" applyFill="1" applyBorder="1" applyAlignment="1">
      <alignment horizontal="left" vertical="center"/>
      <protection/>
    </xf>
    <xf numFmtId="164" fontId="30" fillId="14" borderId="52" xfId="23" applyFont="1" applyFill="1" applyBorder="1" applyAlignment="1">
      <alignment horizontal="left" vertical="center"/>
      <protection/>
    </xf>
    <xf numFmtId="164" fontId="30" fillId="14" borderId="13" xfId="23" applyFont="1" applyFill="1" applyBorder="1" applyAlignment="1">
      <alignment horizontal="left" vertical="center"/>
      <protection/>
    </xf>
    <xf numFmtId="0" fontId="16" fillId="14" borderId="13" xfId="23" applyNumberFormat="1" applyFont="1" applyFill="1" applyBorder="1" applyAlignment="1" applyProtection="1">
      <alignment horizontal="left" vertical="center"/>
      <protection/>
    </xf>
    <xf numFmtId="164" fontId="16" fillId="14" borderId="13" xfId="23" applyNumberFormat="1" applyFont="1" applyFill="1" applyBorder="1" applyAlignment="1" applyProtection="1">
      <alignment horizontal="left" vertical="center"/>
      <protection/>
    </xf>
    <xf numFmtId="164" fontId="16" fillId="14" borderId="13" xfId="23" applyFont="1" applyFill="1" applyBorder="1" applyAlignment="1">
      <alignment horizontal="left" vertical="center"/>
      <protection/>
    </xf>
    <xf numFmtId="168" fontId="34" fillId="14" borderId="13" xfId="23" applyNumberFormat="1" applyFont="1" applyFill="1" applyBorder="1" applyAlignment="1" applyProtection="1">
      <alignment horizontal="right" vertical="center"/>
      <protection/>
    </xf>
    <xf numFmtId="164" fontId="9" fillId="3" borderId="52" xfId="23" applyFont="1" applyFill="1" applyBorder="1" applyAlignment="1">
      <alignment horizontal="left" vertical="center"/>
      <protection/>
    </xf>
    <xf numFmtId="164" fontId="9" fillId="3" borderId="13" xfId="23" applyFont="1" applyFill="1" applyBorder="1" applyAlignment="1">
      <alignment horizontal="left" vertical="center"/>
      <protection/>
    </xf>
    <xf numFmtId="0" fontId="9" fillId="3" borderId="13" xfId="23" applyNumberFormat="1" applyFont="1" applyFill="1" applyBorder="1" applyAlignment="1">
      <alignment horizontal="left" vertical="center"/>
      <protection/>
    </xf>
    <xf numFmtId="164" fontId="9" fillId="3" borderId="13" xfId="23" applyFont="1" applyFill="1" applyBorder="1" applyAlignment="1">
      <alignment horizontal="center" vertical="center"/>
      <protection/>
    </xf>
    <xf numFmtId="164" fontId="73" fillId="7" borderId="0" xfId="22" applyNumberFormat="1" applyFont="1" applyFill="1" applyBorder="1" applyAlignment="1" applyProtection="1" quotePrefix="1">
      <alignment horizontal="left" vertical="center"/>
      <protection/>
    </xf>
    <xf numFmtId="0" fontId="0" fillId="0" borderId="0" xfId="0" applyFont="1" applyFill="1" applyAlignment="1">
      <alignment horizontal="left"/>
    </xf>
    <xf numFmtId="0" fontId="0" fillId="0" borderId="0" xfId="0" applyFont="1" applyFill="1" applyAlignment="1">
      <alignment/>
    </xf>
    <xf numFmtId="49" fontId="0" fillId="0" borderId="0" xfId="0" applyNumberFormat="1" applyFont="1" applyFill="1" applyAlignment="1">
      <alignment horizontal="left"/>
    </xf>
    <xf numFmtId="0" fontId="0" fillId="0" borderId="0" xfId="0" applyFont="1" applyFill="1" applyAlignment="1">
      <alignment horizontal="center"/>
    </xf>
    <xf numFmtId="0" fontId="0" fillId="0" borderId="0" xfId="0" applyFont="1" applyFill="1" applyAlignment="1">
      <alignment horizontal="right"/>
    </xf>
    <xf numFmtId="164" fontId="19" fillId="7" borderId="0" xfId="23" applyFont="1" applyFill="1" applyBorder="1" applyAlignment="1">
      <alignment horizontal="left" vertical="center" indent="2"/>
      <protection/>
    </xf>
    <xf numFmtId="168" fontId="16" fillId="7" borderId="0" xfId="22" applyNumberFormat="1" applyFont="1" applyFill="1" applyBorder="1" applyAlignment="1" applyProtection="1">
      <alignment horizontal="center" vertical="center"/>
      <protection/>
    </xf>
    <xf numFmtId="164" fontId="19" fillId="4" borderId="0" xfId="0" applyNumberFormat="1" applyFont="1" applyFill="1" applyBorder="1" applyAlignment="1" applyProtection="1" quotePrefix="1">
      <alignment horizontal="left" vertical="center"/>
      <protection/>
    </xf>
    <xf numFmtId="0" fontId="44" fillId="22" borderId="28" xfId="0" applyFont="1" applyFill="1" applyBorder="1" applyAlignment="1">
      <alignment horizontal="center" vertical="center"/>
    </xf>
    <xf numFmtId="170" fontId="44" fillId="22" borderId="7" xfId="0" applyNumberFormat="1" applyFont="1" applyFill="1" applyBorder="1" applyAlignment="1">
      <alignment horizontal="center" vertical="center"/>
    </xf>
    <xf numFmtId="172" fontId="44" fillId="22" borderId="25" xfId="0" applyNumberFormat="1" applyFont="1" applyFill="1" applyBorder="1" applyAlignment="1" applyProtection="1">
      <alignment horizontal="center" vertical="center"/>
      <protection/>
    </xf>
    <xf numFmtId="0" fontId="44" fillId="22" borderId="1" xfId="0" applyFont="1" applyFill="1" applyBorder="1" applyAlignment="1">
      <alignment horizontal="center" vertical="center"/>
    </xf>
    <xf numFmtId="0" fontId="44" fillId="22" borderId="25" xfId="0" applyFont="1" applyFill="1" applyBorder="1" applyAlignment="1">
      <alignment horizontal="center" vertical="center"/>
    </xf>
    <xf numFmtId="199" fontId="12" fillId="22" borderId="38" xfId="0" applyNumberFormat="1" applyFont="1" applyFill="1" applyBorder="1" applyAlignment="1">
      <alignment horizontal="center" vertical="center"/>
    </xf>
    <xf numFmtId="199" fontId="12" fillId="22" borderId="39" xfId="0" applyNumberFormat="1" applyFont="1" applyFill="1" applyBorder="1" applyAlignment="1">
      <alignment horizontal="center" vertical="center"/>
    </xf>
    <xf numFmtId="199" fontId="12" fillId="22" borderId="28" xfId="0" applyNumberFormat="1" applyFont="1" applyFill="1" applyBorder="1" applyAlignment="1">
      <alignment horizontal="center" vertical="center"/>
    </xf>
    <xf numFmtId="199" fontId="12" fillId="22" borderId="1" xfId="0" applyNumberFormat="1" applyFont="1" applyFill="1" applyBorder="1" applyAlignment="1">
      <alignment horizontal="center" vertical="center"/>
    </xf>
    <xf numFmtId="199" fontId="12" fillId="22" borderId="25" xfId="0" applyNumberFormat="1" applyFont="1" applyFill="1" applyBorder="1" applyAlignment="1">
      <alignment horizontal="center" vertical="center"/>
    </xf>
    <xf numFmtId="199" fontId="12" fillId="22" borderId="38" xfId="0" applyNumberFormat="1" applyFont="1" applyFill="1" applyBorder="1" applyAlignment="1">
      <alignment horizontal="right" vertical="center"/>
    </xf>
    <xf numFmtId="0" fontId="73" fillId="7" borderId="0" xfId="0" applyFont="1" applyFill="1" applyBorder="1" applyAlignment="1">
      <alignment horizontal="left" vertical="center"/>
    </xf>
    <xf numFmtId="0" fontId="73" fillId="7" borderId="0" xfId="22" applyNumberFormat="1" applyFont="1" applyFill="1" applyBorder="1" applyAlignment="1">
      <alignment horizontal="left" vertical="center"/>
      <protection/>
    </xf>
    <xf numFmtId="164" fontId="73" fillId="7" borderId="0" xfId="0" applyNumberFormat="1" applyFont="1" applyFill="1" applyBorder="1" applyAlignment="1" applyProtection="1">
      <alignment horizontal="left" vertical="center"/>
      <protection/>
    </xf>
    <xf numFmtId="0" fontId="27" fillId="7" borderId="0" xfId="0" applyFont="1" applyFill="1" applyAlignment="1">
      <alignment/>
    </xf>
    <xf numFmtId="164" fontId="19" fillId="7" borderId="0" xfId="22" applyNumberFormat="1" applyFont="1" applyFill="1" applyAlignment="1" applyProtection="1">
      <alignment horizontal="left"/>
      <protection/>
    </xf>
    <xf numFmtId="164" fontId="27" fillId="7" borderId="0" xfId="22" applyFont="1" applyFill="1">
      <alignment/>
      <protection/>
    </xf>
    <xf numFmtId="164" fontId="27" fillId="7" borderId="0" xfId="22" applyNumberFormat="1" applyFont="1" applyFill="1" applyProtection="1">
      <alignment/>
      <protection/>
    </xf>
    <xf numFmtId="168" fontId="27" fillId="7" borderId="0" xfId="22" applyNumberFormat="1" applyFont="1" applyFill="1" applyProtection="1">
      <alignment/>
      <protection/>
    </xf>
    <xf numFmtId="215" fontId="2" fillId="0" borderId="0" xfId="0" applyNumberFormat="1" applyFont="1" applyFill="1" applyBorder="1" applyAlignment="1">
      <alignment vertical="center"/>
    </xf>
    <xf numFmtId="164" fontId="0" fillId="7" borderId="0" xfId="22" applyFont="1" applyFill="1" applyBorder="1">
      <alignment/>
      <protection/>
    </xf>
    <xf numFmtId="49" fontId="19" fillId="7" borderId="0" xfId="22" applyNumberFormat="1" applyFont="1" applyFill="1" applyBorder="1" applyAlignment="1" applyProtection="1">
      <alignment horizontal="left"/>
      <protection/>
    </xf>
    <xf numFmtId="164" fontId="19" fillId="7" borderId="0" xfId="22" applyNumberFormat="1" applyFont="1" applyFill="1" applyBorder="1" applyAlignment="1" applyProtection="1">
      <alignment horizontal="left"/>
      <protection/>
    </xf>
    <xf numFmtId="164" fontId="27" fillId="7" borderId="0" xfId="22" applyNumberFormat="1" applyFont="1" applyFill="1" applyBorder="1" applyProtection="1">
      <alignment/>
      <protection/>
    </xf>
    <xf numFmtId="0" fontId="11" fillId="7" borderId="0" xfId="0" applyFont="1" applyFill="1" applyBorder="1" applyAlignment="1">
      <alignment vertical="center"/>
    </xf>
    <xf numFmtId="0" fontId="11" fillId="7" borderId="0" xfId="0" applyFont="1" applyFill="1" applyBorder="1" applyAlignment="1">
      <alignment horizontal="center" vertical="center"/>
    </xf>
    <xf numFmtId="1" fontId="2" fillId="0" borderId="0" xfId="0" applyNumberFormat="1" applyFont="1" applyFill="1" applyBorder="1" applyAlignment="1">
      <alignment vertical="center"/>
    </xf>
    <xf numFmtId="0" fontId="3" fillId="7" borderId="0" xfId="0" applyFont="1" applyFill="1" applyBorder="1" applyAlignment="1">
      <alignment vertical="center"/>
    </xf>
    <xf numFmtId="0" fontId="0" fillId="7" borderId="0" xfId="0" applyFont="1" applyFill="1" applyBorder="1" applyAlignment="1">
      <alignment vertical="center"/>
    </xf>
    <xf numFmtId="164" fontId="19" fillId="7" borderId="0" xfId="22" applyNumberFormat="1" applyFont="1" applyFill="1" applyAlignment="1" applyProtection="1">
      <alignment horizontal="left" vertical="center"/>
      <protection/>
    </xf>
    <xf numFmtId="18" fontId="3" fillId="0" borderId="0" xfId="0" applyNumberFormat="1" applyFont="1" applyFill="1" applyBorder="1" applyAlignment="1">
      <alignment vertical="center"/>
    </xf>
    <xf numFmtId="18" fontId="27" fillId="7" borderId="0" xfId="22" applyNumberFormat="1" applyFont="1" applyFill="1" applyBorder="1" applyAlignment="1" applyProtection="1">
      <alignment horizontal="right"/>
      <protection/>
    </xf>
    <xf numFmtId="0" fontId="10" fillId="7" borderId="0" xfId="0" applyFont="1" applyFill="1" applyBorder="1" applyAlignment="1">
      <alignment vertical="center" wrapText="1"/>
    </xf>
    <xf numFmtId="0" fontId="13" fillId="7" borderId="0" xfId="0" applyFont="1" applyFill="1" applyBorder="1" applyAlignment="1">
      <alignment vertical="center" wrapText="1"/>
    </xf>
    <xf numFmtId="164" fontId="19" fillId="7" borderId="0" xfId="22" applyNumberFormat="1" applyFont="1" applyFill="1" applyBorder="1" applyAlignment="1" applyProtection="1">
      <alignment horizontal="left" wrapText="1"/>
      <protection/>
    </xf>
    <xf numFmtId="0" fontId="1" fillId="7" borderId="0" xfId="0" applyFont="1" applyFill="1" applyBorder="1" applyAlignment="1">
      <alignment vertical="center"/>
    </xf>
    <xf numFmtId="0" fontId="27" fillId="6" borderId="0" xfId="0" applyFont="1" applyFill="1" applyAlignment="1">
      <alignment/>
    </xf>
    <xf numFmtId="164" fontId="23" fillId="6" borderId="0" xfId="22" applyFont="1" applyFill="1" applyBorder="1" applyAlignment="1" quotePrefix="1">
      <alignment vertical="center"/>
      <protection/>
    </xf>
    <xf numFmtId="0" fontId="20" fillId="4" borderId="0" xfId="0" applyFont="1" applyFill="1" applyBorder="1" applyAlignment="1">
      <alignment horizontal="center" vertical="center"/>
    </xf>
    <xf numFmtId="0" fontId="82" fillId="7" borderId="0" xfId="0" applyFont="1" applyFill="1" applyBorder="1" applyAlignment="1">
      <alignment vertical="center"/>
    </xf>
    <xf numFmtId="0" fontId="0" fillId="7" borderId="0" xfId="0" applyFont="1" applyFill="1" applyAlignment="1">
      <alignment vertical="center"/>
    </xf>
    <xf numFmtId="164" fontId="19" fillId="7" borderId="0" xfId="0" applyNumberFormat="1" applyFont="1" applyFill="1" applyAlignment="1" applyProtection="1">
      <alignment horizontal="left" vertical="center" wrapText="1"/>
      <protection/>
    </xf>
    <xf numFmtId="164" fontId="27" fillId="7" borderId="0" xfId="22" applyNumberFormat="1" applyFont="1" applyFill="1" applyAlignment="1" applyProtection="1">
      <alignment vertical="center"/>
      <protection/>
    </xf>
    <xf numFmtId="0" fontId="37" fillId="2" borderId="0" xfId="0" applyFont="1" applyFill="1" applyBorder="1" applyAlignment="1">
      <alignment vertical="center"/>
    </xf>
    <xf numFmtId="0" fontId="46" fillId="23" borderId="53" xfId="0" applyFont="1" applyFill="1" applyBorder="1" applyAlignment="1">
      <alignment horizontal="center" vertical="center" wrapText="1"/>
    </xf>
    <xf numFmtId="0" fontId="47" fillId="23" borderId="54" xfId="0" applyFont="1" applyFill="1" applyBorder="1" applyAlignment="1" quotePrefix="1">
      <alignment horizontal="center" vertical="center" wrapText="1"/>
    </xf>
    <xf numFmtId="0" fontId="50" fillId="24" borderId="53" xfId="0" applyFont="1" applyFill="1" applyBorder="1" applyAlignment="1" quotePrefix="1">
      <alignment horizontal="center" vertical="center" wrapText="1"/>
    </xf>
    <xf numFmtId="0" fontId="49" fillId="24" borderId="15" xfId="0" applyFont="1" applyFill="1" applyBorder="1" applyAlignment="1">
      <alignment vertical="center"/>
    </xf>
    <xf numFmtId="0" fontId="49" fillId="24" borderId="16" xfId="0" applyFont="1" applyFill="1" applyBorder="1" applyAlignment="1">
      <alignment vertical="center"/>
    </xf>
    <xf numFmtId="0" fontId="46" fillId="25" borderId="51" xfId="0" applyFont="1" applyFill="1" applyBorder="1" applyAlignment="1">
      <alignment vertical="center"/>
    </xf>
    <xf numFmtId="0" fontId="46" fillId="25" borderId="55" xfId="0" applyFont="1" applyFill="1" applyBorder="1" applyAlignment="1">
      <alignment vertical="center"/>
    </xf>
    <xf numFmtId="0" fontId="46" fillId="8" borderId="51" xfId="0" applyFont="1" applyFill="1" applyBorder="1" applyAlignment="1">
      <alignment horizontal="center" vertical="center"/>
    </xf>
    <xf numFmtId="0" fontId="47" fillId="25" borderId="55" xfId="0" applyFont="1" applyFill="1" applyBorder="1" applyAlignment="1">
      <alignment vertical="center" wrapText="1"/>
    </xf>
    <xf numFmtId="0" fontId="43" fillId="6" borderId="19" xfId="0" applyFont="1" applyFill="1" applyBorder="1" applyAlignment="1">
      <alignment horizontal="center" vertical="center"/>
    </xf>
    <xf numFmtId="0" fontId="43" fillId="10" borderId="0" xfId="0" applyFont="1" applyFill="1" applyBorder="1" applyAlignment="1">
      <alignment vertical="center"/>
    </xf>
    <xf numFmtId="0" fontId="44" fillId="10" borderId="21" xfId="0" applyFont="1" applyFill="1" applyBorder="1" applyAlignment="1">
      <alignment horizontal="center" vertical="center"/>
    </xf>
    <xf numFmtId="0" fontId="43" fillId="18" borderId="45" xfId="0" applyFont="1" applyFill="1" applyBorder="1" applyAlignment="1">
      <alignment horizontal="center" vertical="center"/>
    </xf>
    <xf numFmtId="0" fontId="44" fillId="10" borderId="0" xfId="0" applyFont="1" applyFill="1" applyBorder="1" applyAlignment="1">
      <alignment vertical="center"/>
    </xf>
    <xf numFmtId="0" fontId="43" fillId="10" borderId="27" xfId="0" applyFont="1" applyFill="1" applyBorder="1" applyAlignment="1">
      <alignment horizontal="center" vertical="center"/>
    </xf>
    <xf numFmtId="0" fontId="43" fillId="10" borderId="17" xfId="0" applyFont="1" applyFill="1" applyBorder="1" applyAlignment="1">
      <alignment vertical="center"/>
    </xf>
    <xf numFmtId="0" fontId="38" fillId="10" borderId="21" xfId="0" applyFont="1" applyFill="1" applyBorder="1" applyAlignment="1">
      <alignment horizontal="center" vertical="center"/>
    </xf>
    <xf numFmtId="0" fontId="44" fillId="10" borderId="19" xfId="0" applyFont="1" applyFill="1" applyBorder="1" applyAlignment="1">
      <alignment horizontal="center" vertical="center"/>
    </xf>
    <xf numFmtId="0" fontId="1" fillId="5" borderId="34"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56" xfId="0" applyFont="1" applyFill="1" applyBorder="1" applyAlignment="1">
      <alignment horizontal="center" vertical="center"/>
    </xf>
    <xf numFmtId="170" fontId="43" fillId="18" borderId="4" xfId="0" applyNumberFormat="1" applyFont="1" applyFill="1" applyBorder="1" applyAlignment="1">
      <alignment horizontal="center" vertical="center"/>
    </xf>
    <xf numFmtId="172" fontId="43" fillId="18" borderId="47" xfId="0" applyNumberFormat="1" applyFont="1" applyFill="1" applyBorder="1" applyAlignment="1" applyProtection="1">
      <alignment horizontal="center" vertical="center"/>
      <protection/>
    </xf>
    <xf numFmtId="164" fontId="30" fillId="3" borderId="12" xfId="23" applyFont="1" applyFill="1" applyBorder="1" applyAlignment="1">
      <alignment horizontal="center" vertical="center"/>
      <protection/>
    </xf>
    <xf numFmtId="0" fontId="6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69"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1" fillId="0" borderId="0" xfId="0" applyFont="1" applyFill="1" applyBorder="1" applyAlignment="1">
      <alignment horizontal="left" vertical="center"/>
    </xf>
    <xf numFmtId="0" fontId="65" fillId="0" borderId="0" xfId="0" applyFont="1" applyFill="1" applyBorder="1" applyAlignment="1">
      <alignment horizontal="center" vertical="center"/>
    </xf>
    <xf numFmtId="164" fontId="27" fillId="7" borderId="0" xfId="23" applyNumberFormat="1" applyFont="1" applyFill="1" applyBorder="1" applyAlignment="1" applyProtection="1">
      <alignment horizontal="left" vertical="center" indent="2"/>
      <protection/>
    </xf>
    <xf numFmtId="0" fontId="2" fillId="4" borderId="0" xfId="0" applyFont="1" applyFill="1" applyBorder="1" applyAlignment="1">
      <alignment horizontal="center" vertical="center"/>
    </xf>
    <xf numFmtId="18" fontId="2" fillId="4" borderId="0" xfId="0" applyNumberFormat="1" applyFont="1" applyFill="1" applyBorder="1" applyAlignment="1">
      <alignment vertical="center"/>
    </xf>
    <xf numFmtId="0" fontId="2" fillId="4" borderId="0" xfId="0" applyFont="1" applyFill="1" applyBorder="1" applyAlignment="1">
      <alignment horizontal="left" vertical="center"/>
    </xf>
    <xf numFmtId="164" fontId="83" fillId="4" borderId="0" xfId="22" applyFont="1" applyFill="1" applyBorder="1" applyAlignment="1" applyProtection="1">
      <alignment horizontal="left" vertical="top"/>
      <protection locked="0"/>
    </xf>
    <xf numFmtId="164" fontId="27" fillId="7" borderId="0" xfId="22" applyFont="1" applyFill="1" applyAlignment="1">
      <alignment horizontal="left"/>
      <protection/>
    </xf>
    <xf numFmtId="164" fontId="0" fillId="7" borderId="0" xfId="22" applyFont="1" applyFill="1" applyBorder="1" applyAlignment="1">
      <alignment vertical="top"/>
      <protection/>
    </xf>
    <xf numFmtId="164" fontId="19" fillId="7" borderId="0" xfId="22" applyNumberFormat="1" applyFont="1" applyFill="1" applyBorder="1" applyAlignment="1" applyProtection="1">
      <alignment horizontal="left" vertical="top"/>
      <protection/>
    </xf>
    <xf numFmtId="164" fontId="27" fillId="7" borderId="0" xfId="22" applyNumberFormat="1" applyFont="1" applyFill="1" applyBorder="1" applyAlignment="1" applyProtection="1">
      <alignment vertical="top"/>
      <protection/>
    </xf>
    <xf numFmtId="0" fontId="24" fillId="7" borderId="0" xfId="0" applyFont="1" applyFill="1" applyBorder="1" applyAlignment="1">
      <alignment vertical="center"/>
    </xf>
    <xf numFmtId="164" fontId="27" fillId="7" borderId="0" xfId="22" applyNumberFormat="1" applyFont="1" applyFill="1" applyBorder="1" applyAlignment="1" applyProtection="1">
      <alignment horizontal="left" indent="1"/>
      <protection/>
    </xf>
    <xf numFmtId="49" fontId="19" fillId="7" borderId="0" xfId="22" applyNumberFormat="1" applyFont="1" applyFill="1" applyBorder="1" applyAlignment="1" applyProtection="1">
      <alignment horizontal="left" vertical="top"/>
      <protection/>
    </xf>
    <xf numFmtId="18" fontId="27" fillId="7" borderId="0" xfId="22" applyNumberFormat="1" applyFont="1" applyFill="1" applyBorder="1" applyAlignment="1" applyProtection="1">
      <alignment vertical="top"/>
      <protection/>
    </xf>
    <xf numFmtId="164" fontId="27" fillId="7" borderId="0" xfId="22" applyFont="1" applyFill="1" applyBorder="1" applyAlignment="1">
      <alignment vertical="top"/>
      <protection/>
    </xf>
    <xf numFmtId="18" fontId="0" fillId="7" borderId="0" xfId="22" applyNumberFormat="1" applyFont="1" applyFill="1" applyBorder="1" applyAlignment="1">
      <alignment vertical="top"/>
      <protection/>
    </xf>
    <xf numFmtId="0" fontId="22" fillId="4" borderId="0" xfId="0" applyFont="1" applyFill="1" applyBorder="1" applyAlignment="1">
      <alignment horizontal="left" indent="2"/>
    </xf>
    <xf numFmtId="0" fontId="2" fillId="7" borderId="0" xfId="0" applyFont="1" applyFill="1" applyBorder="1" applyAlignment="1">
      <alignment horizontal="left" vertical="center"/>
    </xf>
    <xf numFmtId="0" fontId="2" fillId="7" borderId="0" xfId="0" applyFont="1" applyFill="1" applyBorder="1" applyAlignment="1">
      <alignment vertical="center"/>
    </xf>
    <xf numFmtId="164" fontId="27" fillId="7" borderId="0" xfId="22" applyFont="1" applyFill="1" applyBorder="1">
      <alignment/>
      <protection/>
    </xf>
    <xf numFmtId="18" fontId="0" fillId="7" borderId="0" xfId="22" applyNumberFormat="1" applyFont="1" applyFill="1" applyBorder="1">
      <alignment/>
      <protection/>
    </xf>
    <xf numFmtId="0" fontId="10" fillId="7" borderId="0" xfId="0" applyFont="1" applyFill="1" applyBorder="1" applyAlignment="1">
      <alignment horizontal="center" vertical="center" wrapText="1"/>
    </xf>
    <xf numFmtId="0" fontId="10" fillId="7" borderId="0" xfId="0" applyFont="1" applyFill="1" applyBorder="1" applyAlignment="1">
      <alignment vertical="center"/>
    </xf>
    <xf numFmtId="164" fontId="27" fillId="4" borderId="0" xfId="22" applyFont="1" applyFill="1" applyBorder="1">
      <alignment/>
      <protection/>
    </xf>
    <xf numFmtId="164" fontId="27" fillId="4" borderId="0" xfId="22" applyNumberFormat="1" applyFont="1" applyFill="1" applyBorder="1" applyAlignment="1" applyProtection="1">
      <alignment horizontal="left"/>
      <protection/>
    </xf>
    <xf numFmtId="164" fontId="82" fillId="4" borderId="0" xfId="22" applyNumberFormat="1" applyFont="1" applyFill="1" applyBorder="1" applyAlignment="1" applyProtection="1" quotePrefix="1">
      <alignment horizontal="left"/>
      <protection/>
    </xf>
    <xf numFmtId="0" fontId="10" fillId="4" borderId="0" xfId="0" applyFont="1" applyFill="1" applyBorder="1" applyAlignment="1">
      <alignment horizontal="center" vertical="center" wrapText="1"/>
    </xf>
    <xf numFmtId="0" fontId="10" fillId="4" borderId="0" xfId="0" applyFont="1" applyFill="1" applyBorder="1" applyAlignment="1">
      <alignment vertical="center"/>
    </xf>
    <xf numFmtId="164" fontId="27" fillId="7" borderId="0" xfId="22" applyNumberFormat="1" applyFont="1" applyFill="1" applyBorder="1" applyAlignment="1" applyProtection="1">
      <alignment horizontal="left"/>
      <protection/>
    </xf>
    <xf numFmtId="164" fontId="82" fillId="7" borderId="0" xfId="22" applyNumberFormat="1" applyFont="1" applyFill="1" applyBorder="1" applyAlignment="1" applyProtection="1" quotePrefix="1">
      <alignment horizontal="left"/>
      <protection/>
    </xf>
    <xf numFmtId="0" fontId="12" fillId="7" borderId="0" xfId="0" applyFont="1" applyFill="1" applyBorder="1" applyAlignment="1">
      <alignment vertical="center" wrapText="1"/>
    </xf>
    <xf numFmtId="0" fontId="12" fillId="7" borderId="0" xfId="0" applyFont="1" applyFill="1" applyBorder="1" applyAlignment="1">
      <alignment vertical="center"/>
    </xf>
    <xf numFmtId="0" fontId="25" fillId="7" borderId="0" xfId="0" applyFont="1" applyFill="1" applyBorder="1" applyAlignment="1">
      <alignment vertical="center" wrapText="1"/>
    </xf>
    <xf numFmtId="0" fontId="12" fillId="4" borderId="0" xfId="0" applyFont="1" applyFill="1" applyBorder="1" applyAlignment="1">
      <alignment vertical="center" wrapText="1"/>
    </xf>
    <xf numFmtId="0" fontId="12" fillId="4" borderId="0" xfId="0" applyFont="1" applyFill="1" applyBorder="1" applyAlignment="1">
      <alignment vertical="center"/>
    </xf>
    <xf numFmtId="0" fontId="25" fillId="4" borderId="0" xfId="0" applyFont="1" applyFill="1" applyBorder="1" applyAlignment="1">
      <alignment vertical="center" wrapText="1"/>
    </xf>
    <xf numFmtId="164" fontId="19" fillId="7" borderId="0" xfId="22" applyNumberFormat="1" applyFont="1" applyFill="1" applyBorder="1" applyAlignment="1" applyProtection="1" quotePrefix="1">
      <alignment horizontal="left"/>
      <protection/>
    </xf>
    <xf numFmtId="164" fontId="19" fillId="4" borderId="0" xfId="22" applyNumberFormat="1" applyFont="1" applyFill="1" applyBorder="1" applyAlignment="1" applyProtection="1" quotePrefix="1">
      <alignment horizontal="left"/>
      <protection/>
    </xf>
    <xf numFmtId="164" fontId="27" fillId="7" borderId="0" xfId="22" applyFont="1" applyFill="1" applyBorder="1" applyAlignment="1">
      <alignment horizontal="left"/>
      <protection/>
    </xf>
    <xf numFmtId="164" fontId="27" fillId="4" borderId="0" xfId="22" applyFont="1" applyFill="1" applyBorder="1" applyAlignment="1">
      <alignment horizontal="left"/>
      <protection/>
    </xf>
    <xf numFmtId="0" fontId="0" fillId="7" borderId="0" xfId="0" applyFont="1" applyFill="1" applyBorder="1" applyAlignment="1">
      <alignment/>
    </xf>
    <xf numFmtId="0" fontId="0" fillId="4" borderId="0" xfId="0" applyFont="1" applyFill="1" applyBorder="1" applyAlignment="1">
      <alignment/>
    </xf>
    <xf numFmtId="0" fontId="10" fillId="6" borderId="0" xfId="0" applyFont="1" applyFill="1" applyBorder="1" applyAlignment="1">
      <alignment vertical="center"/>
    </xf>
    <xf numFmtId="0" fontId="13" fillId="6" borderId="0" xfId="0" applyFont="1" applyFill="1" applyBorder="1" applyAlignment="1">
      <alignment vertical="center" wrapText="1"/>
    </xf>
    <xf numFmtId="0" fontId="12" fillId="6" borderId="0" xfId="0" applyFont="1" applyFill="1" applyBorder="1" applyAlignment="1">
      <alignment vertical="center" wrapText="1"/>
    </xf>
    <xf numFmtId="0" fontId="0" fillId="6" borderId="0" xfId="0" applyFont="1" applyFill="1" applyBorder="1" applyAlignment="1">
      <alignment vertical="center"/>
    </xf>
    <xf numFmtId="0" fontId="10" fillId="6" borderId="0" xfId="0" applyFont="1" applyFill="1" applyBorder="1" applyAlignment="1">
      <alignment vertical="center" wrapText="1"/>
    </xf>
    <xf numFmtId="0" fontId="24" fillId="6" borderId="0" xfId="0" applyFont="1" applyFill="1" applyBorder="1" applyAlignment="1">
      <alignment vertical="center"/>
    </xf>
    <xf numFmtId="0" fontId="10" fillId="6" borderId="0" xfId="0" applyFont="1" applyFill="1" applyBorder="1" applyAlignment="1">
      <alignment horizontal="center" vertical="center"/>
    </xf>
    <xf numFmtId="0" fontId="10" fillId="4" borderId="0" xfId="0" applyFont="1" applyFill="1" applyBorder="1" applyAlignment="1">
      <alignment horizontal="center" vertical="center"/>
    </xf>
    <xf numFmtId="164" fontId="0" fillId="4" borderId="0" xfId="22" applyFont="1" applyFill="1" applyBorder="1" applyAlignment="1">
      <alignment wrapText="1"/>
      <protection/>
    </xf>
    <xf numFmtId="18" fontId="0" fillId="4" borderId="0" xfId="22" applyNumberFormat="1" applyFont="1" applyFill="1" applyBorder="1">
      <alignment/>
      <protection/>
    </xf>
    <xf numFmtId="0" fontId="23" fillId="4" borderId="0" xfId="0" applyFont="1" applyFill="1" applyBorder="1" applyAlignment="1">
      <alignment vertical="center"/>
    </xf>
    <xf numFmtId="0" fontId="66" fillId="4" borderId="0" xfId="0" applyFont="1" applyFill="1" applyBorder="1" applyAlignment="1">
      <alignment horizontal="center" vertical="center"/>
    </xf>
    <xf numFmtId="18" fontId="27" fillId="4" borderId="0" xfId="22" applyNumberFormat="1" applyFont="1" applyFill="1" applyBorder="1" applyProtection="1">
      <alignment/>
      <protection/>
    </xf>
    <xf numFmtId="0" fontId="22" fillId="0" borderId="0" xfId="0" applyFont="1" applyFill="1" applyBorder="1" applyAlignment="1">
      <alignment horizontal="left" indent="2"/>
    </xf>
    <xf numFmtId="18" fontId="1" fillId="0" borderId="0" xfId="0" applyNumberFormat="1" applyFont="1" applyFill="1" applyBorder="1" applyAlignment="1">
      <alignment vertical="center"/>
    </xf>
    <xf numFmtId="18" fontId="1" fillId="0" borderId="0" xfId="0" applyNumberFormat="1" applyFont="1" applyFill="1" applyBorder="1" applyAlignment="1">
      <alignment vertical="center" wrapText="1"/>
    </xf>
    <xf numFmtId="18" fontId="1" fillId="0" borderId="0" xfId="0" applyNumberFormat="1" applyFont="1" applyFill="1" applyBorder="1" applyAlignment="1">
      <alignment horizontal="left" vertical="center"/>
    </xf>
    <xf numFmtId="18" fontId="10" fillId="0" borderId="0" xfId="0" applyNumberFormat="1" applyFont="1" applyFill="1" applyBorder="1" applyAlignment="1">
      <alignment horizontal="center" vertical="center" wrapText="1"/>
    </xf>
    <xf numFmtId="18" fontId="10" fillId="0" borderId="0" xfId="0" applyNumberFormat="1" applyFont="1" applyFill="1" applyBorder="1" applyAlignment="1">
      <alignment horizontal="center" vertical="center"/>
    </xf>
    <xf numFmtId="18" fontId="61" fillId="0" borderId="0" xfId="0" applyNumberFormat="1" applyFont="1" applyFill="1" applyBorder="1" applyAlignment="1">
      <alignment horizontal="center" vertical="center"/>
    </xf>
    <xf numFmtId="18" fontId="63" fillId="0" borderId="0" xfId="0" applyNumberFormat="1" applyFont="1" applyFill="1" applyBorder="1" applyAlignment="1">
      <alignment horizontal="center" vertical="center"/>
    </xf>
    <xf numFmtId="18" fontId="65" fillId="0" borderId="0" xfId="0" applyNumberFormat="1" applyFont="1" applyFill="1" applyBorder="1" applyAlignment="1">
      <alignment horizontal="center" vertical="center"/>
    </xf>
    <xf numFmtId="18" fontId="69" fillId="0" borderId="0" xfId="0" applyNumberFormat="1" applyFont="1" applyFill="1" applyBorder="1" applyAlignment="1">
      <alignment horizontal="center" vertical="center"/>
    </xf>
    <xf numFmtId="18" fontId="71" fillId="0" borderId="0" xfId="0" applyNumberFormat="1" applyFont="1" applyFill="1" applyBorder="1" applyAlignment="1">
      <alignment horizontal="center" vertical="center"/>
    </xf>
    <xf numFmtId="18" fontId="66" fillId="0" borderId="0" xfId="0" applyNumberFormat="1" applyFont="1" applyFill="1" applyBorder="1" applyAlignment="1">
      <alignment horizontal="center" vertical="center"/>
    </xf>
    <xf numFmtId="18" fontId="11" fillId="0" borderId="0" xfId="0" applyNumberFormat="1" applyFont="1" applyFill="1" applyBorder="1" applyAlignment="1">
      <alignment vertical="center"/>
    </xf>
    <xf numFmtId="164" fontId="1" fillId="6" borderId="0" xfId="0" applyNumberFormat="1" applyFont="1" applyFill="1" applyBorder="1" applyAlignment="1">
      <alignment vertical="center"/>
    </xf>
    <xf numFmtId="164" fontId="2" fillId="4" borderId="0" xfId="0" applyNumberFormat="1" applyFont="1" applyFill="1" applyBorder="1" applyAlignment="1">
      <alignment vertical="center"/>
    </xf>
    <xf numFmtId="164" fontId="27" fillId="0" borderId="0" xfId="0" applyNumberFormat="1" applyFont="1" applyFill="1" applyBorder="1" applyAlignment="1">
      <alignment vertical="center"/>
    </xf>
    <xf numFmtId="164" fontId="2" fillId="0" borderId="0" xfId="0" applyNumberFormat="1" applyFont="1" applyFill="1" applyBorder="1" applyAlignment="1">
      <alignment vertical="center"/>
    </xf>
    <xf numFmtId="0" fontId="2" fillId="6" borderId="0" xfId="0" applyFont="1" applyFill="1" applyBorder="1" applyAlignment="1">
      <alignment horizontal="left" vertical="center"/>
    </xf>
    <xf numFmtId="0" fontId="2" fillId="6" borderId="0" xfId="0" applyFont="1" applyFill="1" applyBorder="1" applyAlignment="1">
      <alignment vertical="center"/>
    </xf>
    <xf numFmtId="0" fontId="85" fillId="6" borderId="0" xfId="0" applyFont="1" applyFill="1" applyBorder="1" applyAlignment="1">
      <alignment horizontal="left" vertical="center"/>
    </xf>
    <xf numFmtId="0" fontId="85" fillId="6" borderId="0" xfId="0" applyFont="1" applyFill="1" applyBorder="1" applyAlignment="1">
      <alignment vertical="center"/>
    </xf>
    <xf numFmtId="0" fontId="19" fillId="26" borderId="0" xfId="0" applyFont="1" applyFill="1" applyAlignment="1">
      <alignment horizontal="left"/>
    </xf>
    <xf numFmtId="0" fontId="19" fillId="26" borderId="0" xfId="0" applyFont="1" applyFill="1" applyAlignment="1">
      <alignment/>
    </xf>
    <xf numFmtId="164" fontId="19" fillId="26" borderId="0" xfId="0" applyNumberFormat="1" applyFont="1" applyFill="1" applyAlignment="1">
      <alignment/>
    </xf>
    <xf numFmtId="0" fontId="19" fillId="27" borderId="0" xfId="0" applyFont="1" applyFill="1" applyAlignment="1">
      <alignment horizontal="left"/>
    </xf>
    <xf numFmtId="0" fontId="19" fillId="27" borderId="0" xfId="0" applyFont="1" applyFill="1" applyAlignment="1">
      <alignment/>
    </xf>
    <xf numFmtId="164" fontId="19" fillId="27" borderId="0" xfId="0" applyNumberFormat="1" applyFont="1" applyFill="1" applyAlignment="1">
      <alignment/>
    </xf>
    <xf numFmtId="0" fontId="27" fillId="7" borderId="0" xfId="0" applyFont="1" applyFill="1" applyBorder="1" applyAlignment="1">
      <alignment vertical="center"/>
    </xf>
    <xf numFmtId="164" fontId="27" fillId="7" borderId="0" xfId="0" applyNumberFormat="1" applyFont="1" applyFill="1" applyBorder="1" applyAlignment="1">
      <alignment vertical="center"/>
    </xf>
    <xf numFmtId="0" fontId="27" fillId="4" borderId="0" xfId="0" applyFont="1" applyFill="1" applyAlignment="1" applyProtection="1">
      <alignment vertical="center" wrapText="1"/>
      <protection locked="0"/>
    </xf>
    <xf numFmtId="0" fontId="27" fillId="7" borderId="0" xfId="0" applyFont="1" applyFill="1" applyAlignment="1" applyProtection="1">
      <alignment vertical="center" wrapText="1"/>
      <protection locked="0"/>
    </xf>
    <xf numFmtId="164" fontId="23" fillId="4" borderId="0" xfId="22" applyFont="1" applyFill="1" applyBorder="1" applyAlignment="1">
      <alignment horizontal="center" vertical="center"/>
      <protection/>
    </xf>
    <xf numFmtId="164" fontId="23" fillId="4" borderId="0" xfId="22" applyFont="1" applyFill="1" applyBorder="1" applyAlignment="1" quotePrefix="1">
      <alignment horizontal="center" vertical="center"/>
      <protection/>
    </xf>
    <xf numFmtId="0" fontId="19" fillId="7" borderId="0" xfId="0" applyFont="1" applyFill="1" applyBorder="1" applyAlignment="1" applyProtection="1">
      <alignment horizontal="left" vertical="center" wrapText="1"/>
      <protection locked="0"/>
    </xf>
    <xf numFmtId="0" fontId="27" fillId="7" borderId="0" xfId="0" applyFont="1" applyFill="1" applyBorder="1" applyAlignment="1" applyProtection="1">
      <alignment vertical="center"/>
      <protection locked="0"/>
    </xf>
    <xf numFmtId="0" fontId="9" fillId="7" borderId="0" xfId="0" applyFont="1" applyFill="1" applyAlignment="1" applyProtection="1">
      <alignment vertical="center"/>
      <protection locked="0"/>
    </xf>
    <xf numFmtId="0" fontId="3" fillId="6" borderId="0" xfId="0" applyFont="1" applyFill="1" applyBorder="1" applyAlignment="1">
      <alignment vertical="center"/>
    </xf>
    <xf numFmtId="0" fontId="20" fillId="7" borderId="0" xfId="0" applyFont="1" applyFill="1" applyBorder="1" applyAlignment="1">
      <alignment horizontal="center" vertical="center"/>
    </xf>
    <xf numFmtId="0" fontId="22" fillId="7" borderId="0" xfId="0" applyFont="1" applyFill="1" applyBorder="1" applyAlignment="1">
      <alignment horizontal="left" vertical="center" indent="2"/>
    </xf>
    <xf numFmtId="0" fontId="1" fillId="7" borderId="0" xfId="0" applyFont="1" applyFill="1" applyBorder="1" applyAlignment="1">
      <alignment vertical="center" wrapText="1"/>
    </xf>
    <xf numFmtId="0" fontId="10" fillId="7" borderId="0" xfId="0" applyFont="1" applyFill="1" applyBorder="1" applyAlignment="1">
      <alignment horizontal="center" vertical="center"/>
    </xf>
    <xf numFmtId="164" fontId="27" fillId="7" borderId="0" xfId="0" applyNumberFormat="1" applyFont="1" applyFill="1" applyBorder="1" applyAlignment="1" applyProtection="1">
      <alignment horizontal="left"/>
      <protection/>
    </xf>
    <xf numFmtId="164" fontId="0" fillId="6" borderId="0" xfId="22" applyFont="1" applyFill="1" applyBorder="1">
      <alignment/>
      <protection/>
    </xf>
    <xf numFmtId="49" fontId="19" fillId="6" borderId="0" xfId="22" applyNumberFormat="1" applyFont="1" applyFill="1" applyBorder="1" applyAlignment="1" applyProtection="1">
      <alignment horizontal="left"/>
      <protection/>
    </xf>
    <xf numFmtId="164" fontId="19" fillId="6" borderId="0" xfId="22" applyNumberFormat="1" applyFont="1" applyFill="1" applyBorder="1" applyAlignment="1" applyProtection="1">
      <alignment horizontal="left"/>
      <protection/>
    </xf>
    <xf numFmtId="164" fontId="27" fillId="6" borderId="0" xfId="0" applyNumberFormat="1" applyFont="1" applyFill="1" applyBorder="1" applyAlignment="1" applyProtection="1">
      <alignment horizontal="left"/>
      <protection/>
    </xf>
    <xf numFmtId="164" fontId="19" fillId="6" borderId="0" xfId="22" applyNumberFormat="1" applyFont="1" applyFill="1" applyBorder="1" applyAlignment="1" applyProtection="1">
      <alignment horizontal="left" wrapText="1"/>
      <protection/>
    </xf>
    <xf numFmtId="164" fontId="27" fillId="6" borderId="0" xfId="22" applyNumberFormat="1" applyFont="1" applyFill="1" applyBorder="1" applyProtection="1">
      <alignment/>
      <protection/>
    </xf>
    <xf numFmtId="18" fontId="27" fillId="6" borderId="0" xfId="22" applyNumberFormat="1" applyFont="1" applyFill="1" applyBorder="1" applyAlignment="1" applyProtection="1">
      <alignment horizontal="right"/>
      <protection/>
    </xf>
    <xf numFmtId="0" fontId="10" fillId="6" borderId="0" xfId="0" applyFont="1" applyFill="1" applyBorder="1" applyAlignment="1">
      <alignment horizontal="center" vertical="center" wrapText="1"/>
    </xf>
    <xf numFmtId="164" fontId="27" fillId="6" borderId="0" xfId="22" applyNumberFormat="1" applyFont="1" applyFill="1" applyBorder="1" applyAlignment="1" applyProtection="1">
      <alignment horizontal="left"/>
      <protection/>
    </xf>
    <xf numFmtId="164" fontId="27" fillId="6" borderId="0" xfId="22" applyNumberFormat="1" applyFont="1" applyFill="1" applyBorder="1" applyAlignment="1" applyProtection="1">
      <alignment horizontal="left" indent="1"/>
      <protection/>
    </xf>
    <xf numFmtId="164" fontId="27" fillId="4" borderId="0" xfId="22" applyNumberFormat="1" applyFont="1" applyFill="1" applyBorder="1" applyAlignment="1" applyProtection="1" quotePrefix="1">
      <alignment horizontal="left"/>
      <protection/>
    </xf>
    <xf numFmtId="0" fontId="3" fillId="7" borderId="0" xfId="0" applyFont="1" applyFill="1" applyBorder="1" applyAlignment="1">
      <alignment/>
    </xf>
    <xf numFmtId="164" fontId="0" fillId="7" borderId="0" xfId="22" applyFont="1" applyFill="1" applyBorder="1" applyAlignment="1">
      <alignment/>
      <protection/>
    </xf>
    <xf numFmtId="164" fontId="27" fillId="7" borderId="0" xfId="22" applyFont="1" applyFill="1" applyBorder="1" applyAlignment="1">
      <alignment/>
      <protection/>
    </xf>
    <xf numFmtId="164" fontId="27" fillId="7" borderId="0" xfId="22" applyNumberFormat="1" applyFont="1" applyFill="1" applyBorder="1" applyAlignment="1" applyProtection="1">
      <alignment/>
      <protection/>
    </xf>
    <xf numFmtId="0" fontId="10" fillId="7" borderId="0" xfId="0" applyFont="1" applyFill="1" applyBorder="1" applyAlignment="1">
      <alignment horizontal="center" wrapText="1"/>
    </xf>
    <xf numFmtId="0" fontId="10" fillId="7" borderId="0" xfId="0" applyFont="1" applyFill="1" applyBorder="1" applyAlignment="1">
      <alignment wrapText="1"/>
    </xf>
    <xf numFmtId="0" fontId="13" fillId="7" borderId="0" xfId="0" applyFont="1" applyFill="1" applyBorder="1" applyAlignment="1">
      <alignment wrapText="1"/>
    </xf>
    <xf numFmtId="0" fontId="10" fillId="7" borderId="0" xfId="0" applyFont="1" applyFill="1" applyBorder="1" applyAlignment="1">
      <alignment/>
    </xf>
    <xf numFmtId="0" fontId="0" fillId="7" borderId="0" xfId="0" applyFont="1" applyFill="1" applyBorder="1" applyAlignment="1">
      <alignment/>
    </xf>
    <xf numFmtId="164" fontId="19" fillId="7" borderId="0" xfId="0" applyNumberFormat="1" applyFont="1" applyFill="1" applyBorder="1" applyAlignment="1" applyProtection="1">
      <alignment horizontal="left"/>
      <protection/>
    </xf>
    <xf numFmtId="164" fontId="19" fillId="7" borderId="0" xfId="0" applyNumberFormat="1" applyFont="1" applyFill="1" applyBorder="1" applyAlignment="1" applyProtection="1">
      <alignment horizontal="left" wrapText="1"/>
      <protection/>
    </xf>
    <xf numFmtId="164" fontId="27" fillId="7" borderId="0" xfId="0" applyNumberFormat="1" applyFont="1" applyFill="1" applyBorder="1" applyAlignment="1" applyProtection="1">
      <alignment/>
      <protection/>
    </xf>
    <xf numFmtId="0" fontId="61" fillId="4" borderId="0" xfId="0" applyFont="1" applyFill="1" applyBorder="1" applyAlignment="1">
      <alignment horizontal="center" vertical="center"/>
    </xf>
    <xf numFmtId="0" fontId="62" fillId="4" borderId="0" xfId="0" applyFont="1" applyFill="1" applyBorder="1" applyAlignment="1">
      <alignment vertical="center"/>
    </xf>
    <xf numFmtId="0" fontId="11" fillId="4" borderId="0" xfId="0" applyFont="1" applyFill="1" applyBorder="1" applyAlignment="1" quotePrefix="1">
      <alignment vertical="center"/>
    </xf>
    <xf numFmtId="49" fontId="19" fillId="4" borderId="0" xfId="22" applyNumberFormat="1" applyFont="1" applyFill="1" applyBorder="1" applyAlignment="1" applyProtection="1" quotePrefix="1">
      <alignment horizontal="left"/>
      <protection/>
    </xf>
    <xf numFmtId="164" fontId="27" fillId="4" borderId="0" xfId="22" applyFont="1" applyFill="1" applyBorder="1" applyAlignment="1">
      <alignment wrapText="1"/>
      <protection/>
    </xf>
    <xf numFmtId="0" fontId="71" fillId="7" borderId="0" xfId="0" applyFont="1" applyFill="1" applyBorder="1" applyAlignment="1">
      <alignment horizontal="center" vertical="center"/>
    </xf>
    <xf numFmtId="0" fontId="23" fillId="7" borderId="0" xfId="0" applyFont="1" applyFill="1" applyBorder="1" applyAlignment="1">
      <alignment vertical="center"/>
    </xf>
    <xf numFmtId="0" fontId="72" fillId="7" borderId="0" xfId="0" applyFont="1" applyFill="1" applyBorder="1" applyAlignment="1">
      <alignment vertical="center"/>
    </xf>
    <xf numFmtId="18" fontId="27" fillId="7" borderId="0" xfId="22" applyNumberFormat="1" applyFont="1" applyFill="1" applyBorder="1" applyProtection="1">
      <alignment/>
      <protection/>
    </xf>
    <xf numFmtId="18" fontId="1" fillId="7" borderId="0" xfId="0" applyNumberFormat="1" applyFont="1" applyFill="1" applyBorder="1" applyAlignment="1">
      <alignment vertical="center"/>
    </xf>
    <xf numFmtId="0" fontId="36" fillId="2" borderId="0" xfId="0" applyFont="1" applyFill="1" applyAlignment="1" quotePrefix="1">
      <alignment horizontal="center"/>
    </xf>
    <xf numFmtId="0" fontId="36" fillId="2" borderId="0" xfId="0" applyFont="1" applyFill="1" applyAlignment="1">
      <alignment/>
    </xf>
    <xf numFmtId="0" fontId="26" fillId="2" borderId="0" xfId="0" applyFont="1" applyFill="1" applyAlignment="1">
      <alignment/>
    </xf>
    <xf numFmtId="0" fontId="3" fillId="2" borderId="0" xfId="0" applyFont="1" applyFill="1" applyAlignment="1">
      <alignment/>
    </xf>
    <xf numFmtId="0" fontId="3" fillId="2" borderId="0" xfId="0" applyFont="1" applyFill="1" applyAlignment="1">
      <alignment/>
    </xf>
    <xf numFmtId="0" fontId="2" fillId="3" borderId="0" xfId="0" applyFont="1" applyFill="1" applyBorder="1" applyAlignment="1">
      <alignment vertical="center"/>
    </xf>
    <xf numFmtId="18" fontId="2" fillId="3" borderId="0" xfId="0" applyNumberFormat="1" applyFont="1" applyFill="1" applyBorder="1" applyAlignment="1">
      <alignment vertical="center"/>
    </xf>
    <xf numFmtId="0" fontId="23" fillId="3" borderId="0" xfId="0" applyFont="1" applyFill="1" applyBorder="1" applyAlignment="1">
      <alignment horizontal="center" vertical="center"/>
    </xf>
    <xf numFmtId="0" fontId="23" fillId="6" borderId="0" xfId="0" applyFont="1" applyFill="1" applyBorder="1" applyAlignment="1">
      <alignment horizontal="center" vertical="center"/>
    </xf>
    <xf numFmtId="0" fontId="18" fillId="28" borderId="0" xfId="0" applyFont="1" applyFill="1" applyAlignment="1">
      <alignment horizontal="center"/>
    </xf>
    <xf numFmtId="0" fontId="28" fillId="28" borderId="0" xfId="0" applyFont="1" applyFill="1" applyAlignment="1">
      <alignment horizontal="center"/>
    </xf>
    <xf numFmtId="0" fontId="18" fillId="28" borderId="0" xfId="0" applyFont="1" applyFill="1" applyAlignment="1">
      <alignment/>
    </xf>
    <xf numFmtId="0" fontId="28" fillId="28" borderId="0" xfId="0" applyFont="1" applyFill="1" applyAlignment="1">
      <alignment/>
    </xf>
    <xf numFmtId="0" fontId="27" fillId="2" borderId="0" xfId="0" applyFont="1" applyFill="1" applyAlignment="1">
      <alignment/>
    </xf>
    <xf numFmtId="0" fontId="19" fillId="28" borderId="0" xfId="0" applyFont="1" applyFill="1" applyAlignment="1">
      <alignment/>
    </xf>
    <xf numFmtId="0" fontId="28" fillId="28" borderId="0" xfId="0" applyFont="1" applyFill="1" applyAlignment="1">
      <alignment/>
    </xf>
    <xf numFmtId="0" fontId="2" fillId="12" borderId="0" xfId="0" applyFont="1" applyFill="1" applyBorder="1" applyAlignment="1">
      <alignment vertical="center"/>
    </xf>
    <xf numFmtId="18" fontId="2" fillId="12" borderId="0" xfId="0" applyNumberFormat="1" applyFont="1" applyFill="1" applyBorder="1" applyAlignment="1">
      <alignment vertical="center"/>
    </xf>
    <xf numFmtId="0" fontId="2" fillId="12" borderId="0" xfId="0" applyFont="1" applyFill="1" applyBorder="1" applyAlignment="1">
      <alignment horizontal="center" vertical="center"/>
    </xf>
    <xf numFmtId="0" fontId="2" fillId="11" borderId="0" xfId="0" applyFont="1" applyFill="1" applyBorder="1" applyAlignment="1">
      <alignment vertical="center"/>
    </xf>
    <xf numFmtId="18" fontId="2" fillId="11" borderId="0" xfId="0" applyNumberFormat="1" applyFont="1" applyFill="1" applyBorder="1" applyAlignment="1">
      <alignment vertical="center"/>
    </xf>
    <xf numFmtId="0" fontId="2" fillId="11" borderId="0" xfId="0" applyFont="1" applyFill="1" applyBorder="1" applyAlignment="1">
      <alignment horizontal="center" vertical="center"/>
    </xf>
    <xf numFmtId="0" fontId="86" fillId="29" borderId="0" xfId="0" applyFont="1" applyFill="1" applyBorder="1" applyAlignment="1">
      <alignment vertical="center"/>
    </xf>
    <xf numFmtId="18" fontId="86" fillId="29" borderId="0" xfId="0" applyNumberFormat="1" applyFont="1" applyFill="1" applyBorder="1" applyAlignment="1">
      <alignment vertical="center"/>
    </xf>
    <xf numFmtId="0" fontId="86" fillId="29" borderId="0" xfId="0" applyFont="1" applyFill="1" applyBorder="1" applyAlignment="1">
      <alignment horizontal="center" vertical="center"/>
    </xf>
    <xf numFmtId="0" fontId="86" fillId="25" borderId="0" xfId="0" applyFont="1" applyFill="1" applyBorder="1" applyAlignment="1">
      <alignment vertical="center"/>
    </xf>
    <xf numFmtId="18" fontId="86" fillId="25" borderId="0" xfId="0" applyNumberFormat="1" applyFont="1" applyFill="1" applyBorder="1" applyAlignment="1">
      <alignment vertical="center"/>
    </xf>
    <xf numFmtId="0" fontId="86" fillId="25" borderId="0" xfId="0" applyFont="1" applyFill="1" applyBorder="1" applyAlignment="1">
      <alignment horizontal="center" vertical="center"/>
    </xf>
    <xf numFmtId="0" fontId="85" fillId="22" borderId="0" xfId="0" applyFont="1" applyFill="1" applyBorder="1" applyAlignment="1">
      <alignment vertical="center"/>
    </xf>
    <xf numFmtId="18" fontId="85" fillId="22" borderId="0" xfId="0" applyNumberFormat="1" applyFont="1" applyFill="1" applyBorder="1" applyAlignment="1">
      <alignment vertical="center"/>
    </xf>
    <xf numFmtId="0" fontId="85" fillId="22" borderId="0" xfId="0" applyFont="1" applyFill="1" applyBorder="1" applyAlignment="1">
      <alignment horizontal="center" vertical="center"/>
    </xf>
    <xf numFmtId="0" fontId="2" fillId="13" borderId="0" xfId="0" applyFont="1" applyFill="1" applyBorder="1" applyAlignment="1">
      <alignment vertical="center"/>
    </xf>
    <xf numFmtId="18" fontId="2" fillId="13" borderId="0" xfId="0" applyNumberFormat="1" applyFont="1" applyFill="1" applyBorder="1" applyAlignment="1">
      <alignment vertical="center"/>
    </xf>
    <xf numFmtId="0" fontId="23" fillId="13" borderId="0" xfId="0" applyFont="1" applyFill="1" applyBorder="1" applyAlignment="1">
      <alignment horizontal="center" vertical="center"/>
    </xf>
    <xf numFmtId="0" fontId="2" fillId="15" borderId="0" xfId="0" applyFont="1" applyFill="1" applyBorder="1" applyAlignment="1">
      <alignment vertical="center"/>
    </xf>
    <xf numFmtId="18" fontId="2" fillId="15" borderId="0" xfId="0" applyNumberFormat="1" applyFont="1" applyFill="1" applyBorder="1" applyAlignment="1">
      <alignment vertical="center"/>
    </xf>
    <xf numFmtId="0" fontId="23" fillId="15" borderId="0" xfId="0" applyFont="1" applyFill="1" applyBorder="1" applyAlignment="1">
      <alignment horizontal="center" vertical="center"/>
    </xf>
    <xf numFmtId="0" fontId="85" fillId="14" borderId="0" xfId="0" applyFont="1" applyFill="1" applyBorder="1" applyAlignment="1">
      <alignment vertical="center"/>
    </xf>
    <xf numFmtId="18" fontId="85" fillId="14" borderId="0" xfId="0" applyNumberFormat="1" applyFont="1" applyFill="1" applyBorder="1" applyAlignment="1">
      <alignment vertical="center"/>
    </xf>
    <xf numFmtId="0" fontId="85" fillId="14" borderId="0" xfId="0" applyFont="1" applyFill="1" applyBorder="1" applyAlignment="1">
      <alignment horizontal="center" vertical="center"/>
    </xf>
    <xf numFmtId="164" fontId="24" fillId="6" borderId="10" xfId="22" applyFont="1" applyFill="1" applyBorder="1" applyAlignment="1">
      <alignment horizontal="left" vertical="center"/>
      <protection/>
    </xf>
    <xf numFmtId="164" fontId="87" fillId="6" borderId="0" xfId="22" applyFont="1" applyFill="1" applyBorder="1" applyAlignment="1">
      <alignment vertical="center"/>
      <protection/>
    </xf>
    <xf numFmtId="164" fontId="24" fillId="6" borderId="0" xfId="22" applyFont="1" applyFill="1" applyBorder="1" applyAlignment="1">
      <alignment horizontal="center" vertical="center"/>
      <protection/>
    </xf>
    <xf numFmtId="164" fontId="24" fillId="6" borderId="0" xfId="22" applyFont="1" applyFill="1" applyBorder="1" applyAlignment="1">
      <alignment horizontal="left" vertical="center"/>
      <protection/>
    </xf>
    <xf numFmtId="164" fontId="88" fillId="6" borderId="0" xfId="22" applyFont="1" applyFill="1" applyBorder="1" applyAlignment="1">
      <alignment horizontal="center" vertical="center"/>
      <protection/>
    </xf>
    <xf numFmtId="164" fontId="24" fillId="6" borderId="0" xfId="22" applyFont="1" applyFill="1" applyBorder="1" applyAlignment="1">
      <alignment vertical="center"/>
      <protection/>
    </xf>
    <xf numFmtId="18" fontId="85" fillId="6" borderId="0" xfId="0" applyNumberFormat="1" applyFont="1" applyFill="1" applyBorder="1" applyAlignment="1">
      <alignment vertical="center"/>
    </xf>
    <xf numFmtId="164" fontId="30" fillId="3" borderId="13" xfId="23" applyFont="1" applyFill="1" applyBorder="1" applyAlignment="1">
      <alignment horizontal="center" vertical="center"/>
      <protection/>
    </xf>
    <xf numFmtId="18" fontId="89" fillId="4" borderId="0" xfId="22" applyNumberFormat="1" applyFont="1" applyFill="1" applyBorder="1" applyProtection="1">
      <alignment/>
      <protection/>
    </xf>
    <xf numFmtId="164" fontId="39" fillId="5" borderId="0" xfId="22" applyFont="1" applyFill="1" applyBorder="1" applyAlignment="1">
      <alignment horizontal="center" vertical="center"/>
      <protection/>
    </xf>
    <xf numFmtId="0" fontId="28" fillId="4" borderId="0" xfId="22" applyNumberFormat="1" applyFont="1" applyFill="1" applyBorder="1" applyAlignment="1">
      <alignment horizontal="left" vertical="center"/>
      <protection/>
    </xf>
    <xf numFmtId="164" fontId="28" fillId="4" borderId="0" xfId="22" applyFont="1" applyFill="1" applyBorder="1" applyAlignment="1" quotePrefix="1">
      <alignment horizontal="left" vertical="center"/>
      <protection/>
    </xf>
    <xf numFmtId="0" fontId="19" fillId="7" borderId="0" xfId="0" applyNumberFormat="1" applyFont="1" applyFill="1" applyBorder="1" applyAlignment="1" applyProtection="1" quotePrefix="1">
      <alignment horizontal="left" vertical="center"/>
      <protection/>
    </xf>
    <xf numFmtId="164" fontId="28" fillId="4" borderId="0" xfId="22" applyFont="1" applyFill="1" applyBorder="1" applyAlignment="1">
      <alignment horizontal="left" vertical="center"/>
      <protection/>
    </xf>
    <xf numFmtId="0" fontId="26" fillId="6" borderId="0" xfId="0" applyFont="1" applyFill="1" applyBorder="1" applyAlignment="1">
      <alignment vertical="center"/>
    </xf>
    <xf numFmtId="0" fontId="16" fillId="6" borderId="0" xfId="0" applyFont="1" applyFill="1" applyAlignment="1" applyProtection="1">
      <alignment vertical="center" wrapText="1"/>
      <protection locked="0"/>
    </xf>
    <xf numFmtId="168" fontId="16" fillId="4" borderId="0" xfId="22" applyNumberFormat="1" applyFont="1" applyFill="1" applyBorder="1" applyAlignment="1" applyProtection="1">
      <alignment horizontal="center" vertical="center"/>
      <protection/>
    </xf>
    <xf numFmtId="164" fontId="19" fillId="7" borderId="0" xfId="0" applyNumberFormat="1" applyFont="1" applyFill="1" applyBorder="1" applyAlignment="1" applyProtection="1" quotePrefix="1">
      <alignment horizontal="left" vertical="center"/>
      <protection/>
    </xf>
    <xf numFmtId="0" fontId="24" fillId="6" borderId="0" xfId="0" applyFont="1" applyFill="1" applyAlignment="1">
      <alignment vertical="center"/>
    </xf>
    <xf numFmtId="18" fontId="16" fillId="6" borderId="0" xfId="22" applyNumberFormat="1" applyFont="1" applyFill="1" applyAlignment="1" applyProtection="1">
      <alignment horizontal="left" vertical="center"/>
      <protection/>
    </xf>
    <xf numFmtId="164" fontId="16" fillId="6" borderId="0" xfId="22" applyNumberFormat="1" applyFont="1" applyFill="1" applyAlignment="1" applyProtection="1">
      <alignment horizontal="left" vertical="center"/>
      <protection/>
    </xf>
    <xf numFmtId="164" fontId="16" fillId="6" borderId="0" xfId="22" applyNumberFormat="1" applyFont="1" applyFill="1" applyAlignment="1" applyProtection="1">
      <alignment horizontal="left" vertical="center" wrapText="1" indent="1"/>
      <protection/>
    </xf>
    <xf numFmtId="0" fontId="16" fillId="6" borderId="0" xfId="0" applyFont="1" applyFill="1" applyAlignment="1">
      <alignment vertical="center"/>
    </xf>
    <xf numFmtId="164" fontId="16" fillId="6" borderId="0" xfId="22" applyNumberFormat="1" applyFont="1" applyFill="1" applyAlignment="1" applyProtection="1">
      <alignment vertical="center"/>
      <protection/>
    </xf>
    <xf numFmtId="168" fontId="16" fillId="6" borderId="0" xfId="22" applyNumberFormat="1" applyFont="1" applyFill="1" applyAlignment="1" applyProtection="1">
      <alignment vertical="center"/>
      <protection/>
    </xf>
    <xf numFmtId="164" fontId="16" fillId="6" borderId="0" xfId="22" applyNumberFormat="1" applyFont="1" applyFill="1" applyAlignment="1" applyProtection="1">
      <alignment horizontal="right" vertical="center"/>
      <protection/>
    </xf>
    <xf numFmtId="164" fontId="16" fillId="6" borderId="0" xfId="22" applyNumberFormat="1" applyFont="1" applyFill="1" applyAlignment="1" applyProtection="1">
      <alignment horizontal="left" vertical="center" wrapText="1"/>
      <protection/>
    </xf>
    <xf numFmtId="164" fontId="16" fillId="6" borderId="0" xfId="22" applyNumberFormat="1" applyFont="1" applyFill="1" applyAlignment="1" applyProtection="1" quotePrefix="1">
      <alignment horizontal="left" vertical="center"/>
      <protection/>
    </xf>
    <xf numFmtId="164" fontId="16" fillId="6" borderId="0" xfId="22" applyNumberFormat="1" applyFont="1" applyFill="1" applyAlignment="1" applyProtection="1" quotePrefix="1">
      <alignment horizontal="center" vertical="center"/>
      <protection/>
    </xf>
    <xf numFmtId="0" fontId="82" fillId="6" borderId="0" xfId="0" applyFont="1" applyFill="1" applyBorder="1" applyAlignment="1">
      <alignment vertical="center"/>
    </xf>
    <xf numFmtId="0" fontId="91" fillId="6" borderId="0" xfId="0" applyFont="1" applyFill="1" applyBorder="1" applyAlignment="1">
      <alignment vertical="center"/>
    </xf>
    <xf numFmtId="49" fontId="16" fillId="6" borderId="0" xfId="22" applyNumberFormat="1" applyFont="1" applyFill="1" applyAlignment="1" applyProtection="1">
      <alignment horizontal="left" vertical="center"/>
      <protection/>
    </xf>
    <xf numFmtId="0" fontId="24" fillId="6" borderId="0" xfId="0" applyFont="1" applyFill="1" applyAlignment="1">
      <alignment horizontal="left" vertical="center"/>
    </xf>
    <xf numFmtId="49" fontId="19" fillId="4" borderId="0" xfId="22" applyNumberFormat="1" applyFont="1" applyFill="1" applyAlignment="1" applyProtection="1">
      <alignment horizontal="left" vertical="center"/>
      <protection/>
    </xf>
    <xf numFmtId="168" fontId="27" fillId="4" borderId="0" xfId="22" applyNumberFormat="1" applyFont="1" applyFill="1" applyAlignment="1" applyProtection="1">
      <alignment vertical="center"/>
      <protection/>
    </xf>
    <xf numFmtId="164" fontId="19" fillId="4" borderId="0" xfId="0" applyNumberFormat="1" applyFont="1" applyFill="1" applyAlignment="1" applyProtection="1">
      <alignment horizontal="left" vertical="center"/>
      <protection/>
    </xf>
    <xf numFmtId="164" fontId="27" fillId="4" borderId="0" xfId="22" applyFont="1" applyFill="1" applyAlignment="1">
      <alignment vertical="center" wrapText="1"/>
      <protection/>
    </xf>
    <xf numFmtId="164" fontId="19" fillId="4" borderId="0" xfId="22" applyNumberFormat="1" applyFont="1" applyFill="1" applyAlignment="1" applyProtection="1">
      <alignment horizontal="left" vertical="center" wrapText="1"/>
      <protection/>
    </xf>
    <xf numFmtId="164" fontId="19" fillId="4" borderId="0" xfId="22" applyNumberFormat="1" applyFont="1" applyFill="1" applyAlignment="1" applyProtection="1" quotePrefix="1">
      <alignment horizontal="left" vertical="center"/>
      <protection/>
    </xf>
    <xf numFmtId="207" fontId="19" fillId="4" borderId="0" xfId="22" applyNumberFormat="1" applyFont="1" applyFill="1" applyAlignment="1" applyProtection="1" quotePrefix="1">
      <alignment horizontal="left" vertical="center"/>
      <protection/>
    </xf>
    <xf numFmtId="0" fontId="27" fillId="4" borderId="0" xfId="0" applyFont="1" applyFill="1" applyAlignment="1">
      <alignment vertical="center"/>
    </xf>
    <xf numFmtId="164" fontId="27" fillId="4" borderId="0" xfId="22" applyNumberFormat="1" applyFont="1" applyFill="1" applyAlignment="1" applyProtection="1">
      <alignment horizontal="left" vertical="center" wrapText="1" indent="1"/>
      <protection/>
    </xf>
    <xf numFmtId="0" fontId="0" fillId="4" borderId="0" xfId="0" applyFont="1" applyFill="1" applyAlignment="1">
      <alignment horizontal="left" vertical="center"/>
    </xf>
    <xf numFmtId="164" fontId="27" fillId="4" borderId="0" xfId="22" applyNumberFormat="1" applyFont="1" applyFill="1" applyAlignment="1" applyProtection="1">
      <alignment horizontal="left" vertical="center"/>
      <protection/>
    </xf>
    <xf numFmtId="18" fontId="19"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protection/>
    </xf>
    <xf numFmtId="164" fontId="7" fillId="4" borderId="0" xfId="22" applyNumberFormat="1" applyFont="1" applyFill="1" applyAlignment="1" applyProtection="1">
      <alignment horizontal="left" vertical="center" wrapText="1" indent="1"/>
      <protection/>
    </xf>
    <xf numFmtId="164" fontId="7" fillId="4" borderId="0" xfId="22" applyNumberFormat="1" applyFont="1" applyFill="1" applyAlignment="1" applyProtection="1">
      <alignment vertical="center"/>
      <protection/>
    </xf>
    <xf numFmtId="168" fontId="7" fillId="4" borderId="0" xfId="22" applyNumberFormat="1" applyFont="1" applyFill="1" applyAlignment="1" applyProtection="1">
      <alignment vertical="center"/>
      <protection/>
    </xf>
    <xf numFmtId="49" fontId="7" fillId="4" borderId="0" xfId="22" applyNumberFormat="1" applyFont="1" applyFill="1" applyAlignment="1" applyProtection="1">
      <alignment horizontal="left" vertical="center"/>
      <protection/>
    </xf>
    <xf numFmtId="164" fontId="27" fillId="4" borderId="0" xfId="0" applyNumberFormat="1" applyFont="1" applyFill="1" applyBorder="1" applyAlignment="1" applyProtection="1">
      <alignment horizontal="left"/>
      <protection/>
    </xf>
    <xf numFmtId="1" fontId="2" fillId="4" borderId="0" xfId="0" applyNumberFormat="1" applyFont="1" applyFill="1" applyBorder="1" applyAlignment="1">
      <alignment vertical="center"/>
    </xf>
    <xf numFmtId="215" fontId="2" fillId="4" borderId="0" xfId="0" applyNumberFormat="1" applyFont="1" applyFill="1" applyBorder="1" applyAlignment="1">
      <alignment vertical="center"/>
    </xf>
    <xf numFmtId="164" fontId="27" fillId="7" borderId="0" xfId="22" applyFont="1" applyFill="1" applyBorder="1" applyAlignment="1">
      <alignment wrapText="1"/>
      <protection/>
    </xf>
    <xf numFmtId="164" fontId="0" fillId="4" borderId="0" xfId="22" applyFont="1" applyFill="1" applyAlignment="1">
      <alignment vertical="center"/>
      <protection/>
    </xf>
    <xf numFmtId="0" fontId="0" fillId="4" borderId="0" xfId="0" applyFont="1" applyFill="1" applyAlignment="1">
      <alignment vertical="center" wrapText="1"/>
    </xf>
    <xf numFmtId="0" fontId="24" fillId="7" borderId="0" xfId="0" applyFont="1" applyFill="1" applyAlignment="1">
      <alignment/>
    </xf>
    <xf numFmtId="0" fontId="0" fillId="7" borderId="0" xfId="0" applyFont="1" applyFill="1" applyAlignment="1">
      <alignment/>
    </xf>
    <xf numFmtId="164" fontId="19" fillId="7" borderId="0" xfId="22" applyNumberFormat="1" applyFont="1" applyFill="1" applyAlignment="1" applyProtection="1">
      <alignment horizontal="right" vertical="center"/>
      <protection/>
    </xf>
    <xf numFmtId="207" fontId="19" fillId="7" borderId="0" xfId="22" applyNumberFormat="1" applyFont="1" applyFill="1" applyAlignment="1" applyProtection="1" quotePrefix="1">
      <alignment horizontal="left" vertical="center"/>
      <protection/>
    </xf>
    <xf numFmtId="164" fontId="27" fillId="7" borderId="0" xfId="22" applyFont="1" applyFill="1" applyAlignment="1">
      <alignment vertical="center" wrapText="1"/>
      <protection/>
    </xf>
    <xf numFmtId="0" fontId="27" fillId="7" borderId="0" xfId="0" applyFont="1" applyFill="1" applyAlignment="1">
      <alignment vertical="center"/>
    </xf>
    <xf numFmtId="168" fontId="27" fillId="7" borderId="0" xfId="22" applyNumberFormat="1" applyFont="1" applyFill="1" applyAlignment="1" applyProtection="1">
      <alignment vertical="center"/>
      <protection/>
    </xf>
    <xf numFmtId="164" fontId="27" fillId="7" borderId="0" xfId="22" applyNumberFormat="1" applyFont="1" applyFill="1" applyAlignment="1" applyProtection="1">
      <alignment horizontal="left" vertical="center" wrapText="1" indent="1"/>
      <protection/>
    </xf>
    <xf numFmtId="49" fontId="19" fillId="7" borderId="0" xfId="22" applyNumberFormat="1" applyFont="1" applyFill="1" applyAlignment="1" applyProtection="1">
      <alignment horizontal="left" vertical="center"/>
      <protection/>
    </xf>
    <xf numFmtId="164" fontId="19" fillId="4" borderId="0" xfId="22" applyNumberFormat="1" applyFont="1" applyFill="1" applyAlignment="1" applyProtection="1">
      <alignment horizontal="right" vertical="center"/>
      <protection/>
    </xf>
    <xf numFmtId="164" fontId="19" fillId="4" borderId="0" xfId="22" applyNumberFormat="1" applyFont="1" applyFill="1" applyAlignment="1" applyProtection="1" quotePrefix="1">
      <alignment horizontal="center" vertical="center"/>
      <protection/>
    </xf>
    <xf numFmtId="0" fontId="0" fillId="7" borderId="0" xfId="0" applyFont="1" applyFill="1" applyAlignment="1">
      <alignment horizontal="left" vertical="center"/>
    </xf>
    <xf numFmtId="225" fontId="19" fillId="7" borderId="0" xfId="15" applyNumberFormat="1" applyFont="1" applyFill="1" applyAlignment="1" applyProtection="1">
      <alignment horizontal="left" vertical="center"/>
      <protection/>
    </xf>
    <xf numFmtId="164" fontId="27" fillId="7" borderId="0" xfId="22" applyNumberFormat="1" applyFont="1" applyFill="1" applyAlignment="1" applyProtection="1">
      <alignment horizontal="left" vertical="center"/>
      <protection/>
    </xf>
    <xf numFmtId="170" fontId="19" fillId="4" borderId="0" xfId="22" applyNumberFormat="1" applyFont="1" applyFill="1" applyAlignment="1" applyProtection="1">
      <alignment horizontal="left" vertical="center"/>
      <protection/>
    </xf>
    <xf numFmtId="18" fontId="19"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protection/>
    </xf>
    <xf numFmtId="164" fontId="7" fillId="7" borderId="0" xfId="22" applyNumberFormat="1" applyFont="1" applyFill="1" applyAlignment="1" applyProtection="1">
      <alignment horizontal="left" vertical="center" wrapText="1" indent="1"/>
      <protection/>
    </xf>
    <xf numFmtId="164" fontId="7" fillId="7" borderId="0" xfId="22" applyNumberFormat="1" applyFont="1" applyFill="1" applyAlignment="1" applyProtection="1">
      <alignment vertical="center"/>
      <protection/>
    </xf>
    <xf numFmtId="168" fontId="7" fillId="7" borderId="0" xfId="22" applyNumberFormat="1" applyFont="1" applyFill="1" applyAlignment="1" applyProtection="1">
      <alignment vertical="center"/>
      <protection/>
    </xf>
    <xf numFmtId="49" fontId="7" fillId="7" borderId="0" xfId="22" applyNumberFormat="1" applyFont="1" applyFill="1" applyAlignment="1" applyProtection="1">
      <alignment horizontal="left" vertical="center"/>
      <protection/>
    </xf>
    <xf numFmtId="164" fontId="19" fillId="7" borderId="0" xfId="22" applyNumberFormat="1" applyFont="1" applyFill="1" applyAlignment="1" applyProtection="1">
      <alignment horizontal="left" vertical="center" wrapText="1"/>
      <protection/>
    </xf>
    <xf numFmtId="164" fontId="27" fillId="7" borderId="0" xfId="22" applyNumberFormat="1" applyFont="1" applyFill="1" applyAlignment="1" applyProtection="1">
      <alignment horizontal="left" vertical="center" wrapText="1"/>
      <protection/>
    </xf>
    <xf numFmtId="164" fontId="19" fillId="7" borderId="0" xfId="0" applyNumberFormat="1" applyFont="1" applyFill="1" applyAlignment="1" applyProtection="1">
      <alignment horizontal="left" vertical="center"/>
      <protection/>
    </xf>
    <xf numFmtId="0" fontId="24" fillId="4" borderId="0" xfId="0" applyFont="1" applyFill="1" applyAlignment="1">
      <alignment vertical="center"/>
    </xf>
    <xf numFmtId="164" fontId="23" fillId="4" borderId="0" xfId="22" applyNumberFormat="1" applyFont="1" applyFill="1" applyAlignment="1" applyProtection="1">
      <alignment horizontal="center" vertical="center" wrapText="1"/>
      <protection/>
    </xf>
    <xf numFmtId="164" fontId="16" fillId="4" borderId="0" xfId="22" applyNumberFormat="1" applyFont="1" applyFill="1" applyAlignment="1" applyProtection="1">
      <alignment vertical="center" wrapText="1"/>
      <protection/>
    </xf>
    <xf numFmtId="18" fontId="2" fillId="7" borderId="0" xfId="0" applyNumberFormat="1" applyFont="1" applyFill="1" applyBorder="1" applyAlignment="1">
      <alignment vertical="center"/>
    </xf>
    <xf numFmtId="0" fontId="23" fillId="13" borderId="0" xfId="0" applyFont="1" applyFill="1" applyBorder="1" applyAlignment="1">
      <alignment vertical="center"/>
    </xf>
    <xf numFmtId="164" fontId="27" fillId="4" borderId="0" xfId="0" applyNumberFormat="1" applyFont="1" applyFill="1" applyAlignment="1">
      <alignment/>
    </xf>
    <xf numFmtId="0" fontId="18" fillId="28" borderId="0" xfId="0" applyFont="1" applyFill="1" applyAlignment="1">
      <alignment horizontal="center" vertical="center"/>
    </xf>
    <xf numFmtId="0" fontId="28" fillId="28" borderId="0" xfId="0" applyFont="1" applyFill="1" applyAlignment="1">
      <alignment horizontal="center" vertical="center"/>
    </xf>
    <xf numFmtId="0" fontId="28" fillId="28" borderId="0" xfId="0" applyFont="1" applyFill="1" applyAlignment="1">
      <alignment vertical="center"/>
    </xf>
    <xf numFmtId="0" fontId="0" fillId="2" borderId="0" xfId="0" applyFill="1" applyAlignment="1">
      <alignment vertical="center"/>
    </xf>
    <xf numFmtId="0" fontId="36" fillId="2" borderId="0" xfId="0" applyFont="1" applyFill="1" applyAlignment="1" quotePrefix="1">
      <alignment horizontal="center" vertical="center"/>
    </xf>
    <xf numFmtId="0" fontId="36" fillId="2" borderId="0" xfId="0" applyFont="1" applyFill="1" applyAlignment="1">
      <alignment vertical="center"/>
    </xf>
    <xf numFmtId="0" fontId="26" fillId="2" borderId="0" xfId="0" applyFont="1" applyFill="1" applyAlignment="1">
      <alignment vertical="center"/>
    </xf>
    <xf numFmtId="164" fontId="36" fillId="4" borderId="0" xfId="22" applyFont="1" applyFill="1" applyBorder="1" applyAlignment="1" applyProtection="1">
      <alignment horizontal="center" vertical="center"/>
      <protection locked="0"/>
    </xf>
    <xf numFmtId="164" fontId="36" fillId="4" borderId="0" xfId="22" applyFont="1" applyFill="1" applyBorder="1" applyAlignment="1" applyProtection="1" quotePrefix="1">
      <alignment horizontal="center" vertical="center"/>
      <protection locked="0"/>
    </xf>
    <xf numFmtId="164" fontId="93" fillId="4" borderId="0" xfId="22" applyFont="1" applyFill="1" applyBorder="1" applyAlignment="1" applyProtection="1">
      <alignment horizontal="left" vertical="center"/>
      <protection locked="0"/>
    </xf>
    <xf numFmtId="18" fontId="36" fillId="4" borderId="0" xfId="22" applyNumberFormat="1" applyFont="1" applyFill="1" applyBorder="1" applyAlignment="1" applyProtection="1" quotePrefix="1">
      <alignment horizontal="center" vertical="center"/>
      <protection locked="0"/>
    </xf>
    <xf numFmtId="164" fontId="0" fillId="0" borderId="0" xfId="22" applyFont="1" applyBorder="1" applyAlignment="1">
      <alignment vertical="center"/>
      <protection/>
    </xf>
    <xf numFmtId="164" fontId="27" fillId="0" borderId="0" xfId="22" applyFont="1" applyBorder="1" applyAlignment="1">
      <alignment vertical="center"/>
      <protection/>
    </xf>
    <xf numFmtId="164" fontId="27" fillId="0" borderId="0" xfId="22" applyNumberFormat="1" applyFont="1" applyFill="1" applyBorder="1" applyAlignment="1" applyProtection="1">
      <alignment horizontal="left" vertical="center"/>
      <protection/>
    </xf>
    <xf numFmtId="164" fontId="27" fillId="0" borderId="0" xfId="22" applyNumberFormat="1" applyFont="1" applyBorder="1" applyAlignment="1" applyProtection="1">
      <alignment vertical="center"/>
      <protection/>
    </xf>
    <xf numFmtId="215" fontId="27" fillId="0" borderId="0" xfId="22" applyNumberFormat="1" applyFont="1" applyBorder="1" applyAlignment="1" applyProtection="1">
      <alignment horizontal="right" vertical="center"/>
      <protection/>
    </xf>
    <xf numFmtId="164" fontId="0" fillId="4" borderId="0" xfId="22" applyFont="1" applyFill="1" applyBorder="1" applyAlignment="1">
      <alignment vertical="center"/>
      <protection/>
    </xf>
    <xf numFmtId="164" fontId="19" fillId="4" borderId="0" xfId="22" applyNumberFormat="1" applyFont="1" applyFill="1" applyBorder="1" applyAlignment="1" applyProtection="1" quotePrefix="1">
      <alignment horizontal="left" vertical="center"/>
      <protection/>
    </xf>
    <xf numFmtId="164" fontId="27" fillId="4" borderId="0" xfId="22" applyFont="1" applyFill="1" applyBorder="1" applyAlignment="1">
      <alignment vertical="center"/>
      <protection/>
    </xf>
    <xf numFmtId="164" fontId="27" fillId="4" borderId="0" xfId="22" applyNumberFormat="1" applyFont="1" applyFill="1" applyBorder="1" applyAlignment="1" applyProtection="1">
      <alignment vertical="center"/>
      <protection/>
    </xf>
    <xf numFmtId="18" fontId="27" fillId="4" borderId="0" xfId="22" applyNumberFormat="1" applyFont="1" applyFill="1" applyBorder="1" applyAlignment="1" applyProtection="1">
      <alignment horizontal="right" vertical="center"/>
      <protection/>
    </xf>
    <xf numFmtId="164" fontId="19" fillId="0" borderId="0" xfId="22" applyNumberFormat="1" applyFont="1" applyFill="1" applyBorder="1" applyAlignment="1" applyProtection="1" quotePrefix="1">
      <alignment horizontal="left" vertical="center"/>
      <protection/>
    </xf>
    <xf numFmtId="164" fontId="27" fillId="0" borderId="0" xfId="22" applyNumberFormat="1" applyFont="1" applyBorder="1" applyAlignment="1" applyProtection="1" quotePrefix="1">
      <alignment horizontal="left" vertical="center"/>
      <protection/>
    </xf>
    <xf numFmtId="18" fontId="27" fillId="0" borderId="0" xfId="22" applyNumberFormat="1" applyFont="1" applyBorder="1" applyAlignment="1" applyProtection="1">
      <alignment horizontal="right" vertical="center"/>
      <protection/>
    </xf>
    <xf numFmtId="49" fontId="19" fillId="0" borderId="0" xfId="22" applyNumberFormat="1" applyFont="1" applyFill="1" applyBorder="1" applyAlignment="1" applyProtection="1">
      <alignment horizontal="left" vertical="center"/>
      <protection/>
    </xf>
    <xf numFmtId="164" fontId="27" fillId="0" borderId="0" xfId="22" applyNumberFormat="1" applyFont="1" applyBorder="1" applyAlignment="1" applyProtection="1">
      <alignment horizontal="left" vertical="center"/>
      <protection/>
    </xf>
    <xf numFmtId="49" fontId="19" fillId="4" borderId="0" xfId="22"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horizontal="left" vertical="center" wrapText="1"/>
      <protection/>
    </xf>
    <xf numFmtId="164" fontId="0" fillId="4" borderId="0" xfId="22" applyFont="1" applyFill="1" applyBorder="1" applyAlignment="1">
      <alignment vertical="center"/>
      <protection/>
    </xf>
    <xf numFmtId="49" fontId="19" fillId="4" borderId="0" xfId="22" applyNumberFormat="1" applyFont="1" applyFill="1" applyBorder="1" applyAlignment="1" applyProtection="1">
      <alignment horizontal="left" vertical="center"/>
      <protection/>
    </xf>
    <xf numFmtId="164" fontId="19" fillId="4" borderId="0" xfId="22"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horizontal="left" vertical="center"/>
      <protection/>
    </xf>
    <xf numFmtId="164" fontId="27" fillId="4" borderId="0" xfId="22" applyNumberFormat="1" applyFont="1" applyFill="1" applyBorder="1" applyAlignment="1" applyProtection="1">
      <alignment vertical="center"/>
      <protection/>
    </xf>
    <xf numFmtId="18" fontId="27" fillId="4" borderId="0" xfId="22" applyNumberFormat="1" applyFont="1" applyFill="1" applyBorder="1" applyAlignment="1" applyProtection="1">
      <alignment horizontal="right" vertical="center"/>
      <protection/>
    </xf>
    <xf numFmtId="164" fontId="27" fillId="4" borderId="0" xfId="0" applyNumberFormat="1" applyFont="1" applyFill="1" applyBorder="1" applyAlignment="1" applyProtection="1">
      <alignment horizontal="left" vertical="center"/>
      <protection/>
    </xf>
    <xf numFmtId="164" fontId="0" fillId="7" borderId="0" xfId="22" applyFont="1" applyFill="1" applyBorder="1" applyAlignment="1">
      <alignment vertical="center"/>
      <protection/>
    </xf>
    <xf numFmtId="49" fontId="19" fillId="7" borderId="0" xfId="22" applyNumberFormat="1" applyFont="1" applyFill="1" applyBorder="1" applyAlignment="1" applyProtection="1">
      <alignment horizontal="left" vertical="center"/>
      <protection/>
    </xf>
    <xf numFmtId="164" fontId="27" fillId="7" borderId="0" xfId="22" applyNumberFormat="1" applyFont="1" applyFill="1" applyBorder="1" applyAlignment="1" applyProtection="1">
      <alignment horizontal="left" vertical="center" wrapText="1"/>
      <protection/>
    </xf>
    <xf numFmtId="164" fontId="27" fillId="7" borderId="0" xfId="22" applyNumberFormat="1" applyFont="1" applyFill="1" applyBorder="1" applyAlignment="1" applyProtection="1">
      <alignment vertical="center"/>
      <protection/>
    </xf>
    <xf numFmtId="18" fontId="27" fillId="7" borderId="0" xfId="22" applyNumberFormat="1" applyFont="1" applyFill="1" applyBorder="1" applyAlignment="1" applyProtection="1">
      <alignment horizontal="right" vertical="center"/>
      <protection/>
    </xf>
    <xf numFmtId="164" fontId="27" fillId="7" borderId="0" xfId="22" applyFont="1" applyFill="1" applyBorder="1" applyAlignment="1">
      <alignment vertical="center"/>
      <protection/>
    </xf>
    <xf numFmtId="49" fontId="19" fillId="7" borderId="0" xfId="22" applyNumberFormat="1" applyFont="1" applyFill="1" applyBorder="1" applyAlignment="1" applyProtection="1" quotePrefix="1">
      <alignment horizontal="left" vertical="center"/>
      <protection/>
    </xf>
    <xf numFmtId="18" fontId="27" fillId="4" borderId="0" xfId="22" applyNumberFormat="1" applyFont="1" applyFill="1" applyBorder="1" applyAlignment="1" applyProtection="1">
      <alignment vertical="center"/>
      <protection/>
    </xf>
    <xf numFmtId="18" fontId="27" fillId="7" borderId="0" xfId="22" applyNumberFormat="1" applyFont="1" applyFill="1" applyBorder="1" applyAlignment="1" applyProtection="1">
      <alignment vertical="center"/>
      <protection/>
    </xf>
    <xf numFmtId="18" fontId="0" fillId="7" borderId="0" xfId="22" applyNumberFormat="1" applyFont="1" applyFill="1" applyBorder="1" applyAlignment="1">
      <alignment vertical="center"/>
      <protection/>
    </xf>
    <xf numFmtId="18" fontId="0" fillId="4" borderId="0" xfId="22" applyNumberFormat="1" applyFont="1" applyFill="1" applyBorder="1" applyAlignment="1">
      <alignment vertical="center"/>
      <protection/>
    </xf>
    <xf numFmtId="0" fontId="0" fillId="6" borderId="0" xfId="0" applyFill="1" applyAlignment="1">
      <alignment/>
    </xf>
    <xf numFmtId="0" fontId="36" fillId="6" borderId="0" xfId="0" applyFont="1" applyFill="1" applyAlignment="1" quotePrefix="1">
      <alignment horizontal="center"/>
    </xf>
    <xf numFmtId="0" fontId="36" fillId="6" borderId="0" xfId="0" applyFont="1" applyFill="1" applyAlignment="1">
      <alignment/>
    </xf>
    <xf numFmtId="0" fontId="26" fillId="6" borderId="0" xfId="0" applyFont="1" applyFill="1" applyAlignment="1">
      <alignment/>
    </xf>
    <xf numFmtId="0" fontId="9" fillId="6" borderId="0" xfId="0" applyFont="1" applyFill="1" applyAlignment="1">
      <alignment/>
    </xf>
    <xf numFmtId="0" fontId="36" fillId="6" borderId="0" xfId="0" applyFont="1" applyFill="1" applyAlignment="1">
      <alignment vertical="center"/>
    </xf>
    <xf numFmtId="0" fontId="36" fillId="6" borderId="0" xfId="0" applyFont="1" applyFill="1" applyAlignment="1" quotePrefix="1">
      <alignment horizontal="center" vertical="center"/>
    </xf>
    <xf numFmtId="0" fontId="3" fillId="6" borderId="0" xfId="0" applyFont="1" applyFill="1" applyAlignment="1">
      <alignment/>
    </xf>
    <xf numFmtId="0" fontId="3" fillId="6" borderId="0" xfId="0" applyFont="1" applyFill="1" applyAlignment="1">
      <alignment/>
    </xf>
    <xf numFmtId="0" fontId="28" fillId="28" borderId="0" xfId="0" applyFont="1" applyFill="1" applyAlignment="1">
      <alignment/>
    </xf>
    <xf numFmtId="164" fontId="23" fillId="7" borderId="0" xfId="22" applyFont="1" applyFill="1" applyBorder="1" applyAlignment="1">
      <alignment horizontal="center" vertical="center"/>
      <protection/>
    </xf>
    <xf numFmtId="164" fontId="23" fillId="7" borderId="0" xfId="22" applyFont="1" applyFill="1" applyBorder="1" applyAlignment="1" quotePrefix="1">
      <alignment horizontal="center" vertical="center"/>
      <protection/>
    </xf>
    <xf numFmtId="164" fontId="27" fillId="4" borderId="0" xfId="22" applyFont="1" applyFill="1" applyBorder="1" applyAlignment="1">
      <alignment vertical="center"/>
      <protection/>
    </xf>
    <xf numFmtId="0" fontId="18" fillId="28" borderId="0" xfId="0" applyFont="1" applyFill="1" applyAlignment="1">
      <alignment vertical="center"/>
    </xf>
    <xf numFmtId="0" fontId="36" fillId="2" borderId="0" xfId="0" applyFont="1" applyFill="1" applyAlignment="1">
      <alignment horizontal="left" vertical="center"/>
    </xf>
    <xf numFmtId="0" fontId="26" fillId="2" borderId="0" xfId="0" applyFont="1" applyFill="1" applyAlignment="1">
      <alignment horizontal="left" vertical="center"/>
    </xf>
    <xf numFmtId="0" fontId="19" fillId="7" borderId="0" xfId="22" applyNumberFormat="1" applyFont="1" applyFill="1" applyAlignment="1" applyProtection="1">
      <alignment horizontal="left" vertical="center"/>
      <protection locked="0"/>
    </xf>
    <xf numFmtId="164" fontId="27" fillId="7" borderId="0" xfId="22" applyFont="1" applyFill="1" applyAlignment="1" applyProtection="1">
      <alignment vertical="center"/>
      <protection locked="0"/>
    </xf>
    <xf numFmtId="164" fontId="19" fillId="7" borderId="0" xfId="22" applyNumberFormat="1" applyFont="1" applyFill="1" applyAlignment="1" applyProtection="1">
      <alignment horizontal="left" vertical="center"/>
      <protection locked="0"/>
    </xf>
    <xf numFmtId="164" fontId="27" fillId="7" borderId="0" xfId="22" applyNumberFormat="1" applyFont="1" applyFill="1" applyAlignment="1" applyProtection="1">
      <alignment vertical="center"/>
      <protection locked="0"/>
    </xf>
    <xf numFmtId="168" fontId="27" fillId="7" borderId="0" xfId="22" applyNumberFormat="1" applyFont="1" applyFill="1" applyAlignment="1" applyProtection="1">
      <alignment horizontal="right" vertical="center"/>
      <protection locked="0"/>
    </xf>
    <xf numFmtId="164" fontId="0" fillId="7" borderId="0" xfId="22" applyFont="1" applyFill="1" applyAlignment="1" applyProtection="1">
      <alignment vertical="center"/>
      <protection locked="0"/>
    </xf>
    <xf numFmtId="0" fontId="19" fillId="4" borderId="0" xfId="22" applyNumberFormat="1" applyFont="1" applyFill="1" applyAlignment="1" applyProtection="1" quotePrefix="1">
      <alignment horizontal="left" vertical="center"/>
      <protection locked="0"/>
    </xf>
    <xf numFmtId="164" fontId="27" fillId="4" borderId="0" xfId="22" applyFont="1" applyFill="1" applyAlignment="1" applyProtection="1">
      <alignment vertical="center"/>
      <protection locked="0"/>
    </xf>
    <xf numFmtId="164" fontId="19" fillId="4" borderId="0" xfId="22" applyNumberFormat="1" applyFont="1" applyFill="1" applyAlignment="1" applyProtection="1">
      <alignment horizontal="left" vertical="center"/>
      <protection locked="0"/>
    </xf>
    <xf numFmtId="164" fontId="27" fillId="4" borderId="0" xfId="22" applyNumberFormat="1" applyFont="1" applyFill="1" applyAlignment="1" applyProtection="1">
      <alignment vertical="center"/>
      <protection locked="0"/>
    </xf>
    <xf numFmtId="168" fontId="27" fillId="4" borderId="0" xfId="22" applyNumberFormat="1" applyFont="1" applyFill="1" applyAlignment="1" applyProtection="1">
      <alignment horizontal="right" vertical="center"/>
      <protection locked="0"/>
    </xf>
    <xf numFmtId="164" fontId="0" fillId="4" borderId="0" xfId="22" applyFont="1" applyFill="1" applyAlignment="1" applyProtection="1">
      <alignment vertical="center"/>
      <protection locked="0"/>
    </xf>
    <xf numFmtId="0" fontId="19" fillId="7" borderId="0" xfId="22" applyNumberFormat="1" applyFont="1" applyFill="1" applyAlignment="1" applyProtection="1" quotePrefix="1">
      <alignment horizontal="left" vertical="center"/>
      <protection locked="0"/>
    </xf>
    <xf numFmtId="164" fontId="27" fillId="7" borderId="0" xfId="22" applyNumberFormat="1" applyFont="1" applyFill="1" applyAlignment="1" applyProtection="1">
      <alignment horizontal="left" vertical="center"/>
      <protection locked="0"/>
    </xf>
    <xf numFmtId="164" fontId="19" fillId="4" borderId="0" xfId="22" applyNumberFormat="1" applyFont="1" applyFill="1" applyAlignment="1" applyProtection="1" quotePrefix="1">
      <alignment horizontal="left" vertical="center"/>
      <protection locked="0"/>
    </xf>
    <xf numFmtId="164" fontId="27" fillId="4" borderId="0" xfId="22" applyNumberFormat="1" applyFont="1" applyFill="1" applyAlignment="1" applyProtection="1">
      <alignment horizontal="left" vertical="center"/>
      <protection locked="0"/>
    </xf>
    <xf numFmtId="164" fontId="27" fillId="7" borderId="0" xfId="22" applyNumberFormat="1" applyFont="1" applyFill="1" applyAlignment="1" applyProtection="1" quotePrefix="1">
      <alignment horizontal="left" vertical="center"/>
      <protection locked="0"/>
    </xf>
    <xf numFmtId="164" fontId="27" fillId="4" borderId="0" xfId="22" applyFont="1" applyFill="1" applyAlignment="1" applyProtection="1">
      <alignment horizontal="left" vertical="center"/>
      <protection locked="0"/>
    </xf>
    <xf numFmtId="164" fontId="27" fillId="7" borderId="0" xfId="22" applyFont="1" applyFill="1" applyAlignment="1" applyProtection="1">
      <alignment horizontal="left" vertical="center"/>
      <protection locked="0"/>
    </xf>
    <xf numFmtId="0" fontId="19" fillId="4" borderId="0" xfId="22" applyNumberFormat="1" applyFont="1" applyFill="1" applyAlignment="1" applyProtection="1">
      <alignment horizontal="left" vertical="center"/>
      <protection locked="0"/>
    </xf>
    <xf numFmtId="0" fontId="16" fillId="6" borderId="0" xfId="22" applyNumberFormat="1" applyFont="1" applyFill="1" applyAlignment="1" applyProtection="1">
      <alignment horizontal="left" vertical="center"/>
      <protection locked="0"/>
    </xf>
    <xf numFmtId="164" fontId="16" fillId="6" borderId="0" xfId="22" applyNumberFormat="1" applyFont="1" applyFill="1" applyAlignment="1" applyProtection="1">
      <alignment horizontal="left" vertical="center"/>
      <protection locked="0"/>
    </xf>
    <xf numFmtId="164" fontId="16" fillId="6" borderId="0" xfId="22" applyNumberFormat="1" applyFont="1" applyFill="1" applyAlignment="1" applyProtection="1">
      <alignment vertical="center"/>
      <protection locked="0"/>
    </xf>
    <xf numFmtId="168" fontId="16" fillId="6" borderId="0" xfId="22" applyNumberFormat="1" applyFont="1" applyFill="1" applyAlignment="1" applyProtection="1">
      <alignment horizontal="right" vertical="center"/>
      <protection locked="0"/>
    </xf>
    <xf numFmtId="164" fontId="24" fillId="6" borderId="0" xfId="22" applyFont="1" applyFill="1" applyAlignment="1" applyProtection="1">
      <alignment vertical="center"/>
      <protection locked="0"/>
    </xf>
    <xf numFmtId="164" fontId="19" fillId="7" borderId="0" xfId="22" applyFont="1" applyFill="1" applyAlignment="1" applyProtection="1">
      <alignment horizontal="left" vertical="center"/>
      <protection locked="0"/>
    </xf>
    <xf numFmtId="164" fontId="19" fillId="7" borderId="0" xfId="22" applyFont="1" applyFill="1" applyAlignment="1" applyProtection="1">
      <alignment vertical="center"/>
      <protection locked="0"/>
    </xf>
    <xf numFmtId="0" fontId="18" fillId="7" borderId="0" xfId="0" applyFont="1" applyFill="1" applyAlignment="1" applyProtection="1">
      <alignment vertical="center"/>
      <protection locked="0"/>
    </xf>
    <xf numFmtId="0" fontId="19" fillId="7" borderId="0" xfId="0" applyFont="1" applyFill="1" applyAlignment="1" applyProtection="1">
      <alignment vertical="center"/>
      <protection locked="0"/>
    </xf>
    <xf numFmtId="168" fontId="19" fillId="7" borderId="0" xfId="0" applyNumberFormat="1" applyFont="1" applyFill="1" applyAlignment="1" applyProtection="1">
      <alignment vertical="center"/>
      <protection locked="0"/>
    </xf>
    <xf numFmtId="0" fontId="44" fillId="30" borderId="28" xfId="0" applyFont="1" applyFill="1" applyBorder="1" applyAlignment="1">
      <alignment horizontal="center" vertical="center"/>
    </xf>
    <xf numFmtId="170" fontId="44" fillId="30" borderId="7" xfId="0" applyNumberFormat="1" applyFont="1" applyFill="1" applyBorder="1" applyAlignment="1">
      <alignment horizontal="center" vertical="center"/>
    </xf>
    <xf numFmtId="172" fontId="44" fillId="30" borderId="25" xfId="0" applyNumberFormat="1" applyFont="1" applyFill="1" applyBorder="1" applyAlignment="1" applyProtection="1">
      <alignment horizontal="center" vertical="center"/>
      <protection/>
    </xf>
    <xf numFmtId="0" fontId="44" fillId="30" borderId="1" xfId="0" applyFont="1" applyFill="1" applyBorder="1" applyAlignment="1">
      <alignment horizontal="center" vertical="center"/>
    </xf>
    <xf numFmtId="0" fontId="44" fillId="30" borderId="25" xfId="0" applyFont="1" applyFill="1" applyBorder="1" applyAlignment="1">
      <alignment horizontal="center" vertical="center"/>
    </xf>
    <xf numFmtId="199" fontId="12" fillId="30" borderId="38" xfId="0" applyNumberFormat="1" applyFont="1" applyFill="1" applyBorder="1" applyAlignment="1">
      <alignment horizontal="center" vertical="center"/>
    </xf>
    <xf numFmtId="199" fontId="12" fillId="30" borderId="39" xfId="0" applyNumberFormat="1" applyFont="1" applyFill="1" applyBorder="1" applyAlignment="1">
      <alignment horizontal="center" vertical="center"/>
    </xf>
    <xf numFmtId="199" fontId="12" fillId="30" borderId="28" xfId="0" applyNumberFormat="1" applyFont="1" applyFill="1" applyBorder="1" applyAlignment="1">
      <alignment horizontal="center" vertical="center"/>
    </xf>
    <xf numFmtId="199" fontId="12" fillId="30" borderId="1" xfId="0" applyNumberFormat="1" applyFont="1" applyFill="1" applyBorder="1" applyAlignment="1">
      <alignment horizontal="center" vertical="center"/>
    </xf>
    <xf numFmtId="199" fontId="12" fillId="30" borderId="25" xfId="0" applyNumberFormat="1" applyFont="1" applyFill="1" applyBorder="1" applyAlignment="1">
      <alignment horizontal="center" vertical="center"/>
    </xf>
    <xf numFmtId="199" fontId="13" fillId="30" borderId="28" xfId="0" applyNumberFormat="1" applyFont="1" applyFill="1" applyBorder="1" applyAlignment="1">
      <alignment horizontal="center" vertical="center"/>
    </xf>
    <xf numFmtId="199" fontId="13" fillId="30" borderId="1" xfId="0" applyNumberFormat="1" applyFont="1" applyFill="1" applyBorder="1" applyAlignment="1">
      <alignment horizontal="center" vertical="center"/>
    </xf>
    <xf numFmtId="199" fontId="13" fillId="30" borderId="25" xfId="0" applyNumberFormat="1" applyFont="1" applyFill="1" applyBorder="1" applyAlignment="1">
      <alignment horizontal="center" vertical="center"/>
    </xf>
    <xf numFmtId="199" fontId="12" fillId="30" borderId="38" xfId="0" applyNumberFormat="1" applyFont="1" applyFill="1" applyBorder="1" applyAlignment="1">
      <alignment horizontal="right" vertical="center"/>
    </xf>
    <xf numFmtId="0" fontId="85" fillId="30" borderId="0" xfId="0" applyFont="1" applyFill="1" applyBorder="1" applyAlignment="1">
      <alignment vertical="center"/>
    </xf>
    <xf numFmtId="18" fontId="85" fillId="30" borderId="0" xfId="0" applyNumberFormat="1" applyFont="1" applyFill="1" applyBorder="1" applyAlignment="1">
      <alignment vertical="center"/>
    </xf>
    <xf numFmtId="0" fontId="85" fillId="30" borderId="0" xfId="0" applyFont="1" applyFill="1" applyBorder="1" applyAlignment="1">
      <alignment horizontal="center" vertical="center"/>
    </xf>
    <xf numFmtId="164" fontId="23" fillId="6" borderId="0" xfId="22" applyFont="1" applyFill="1" applyBorder="1" applyAlignment="1">
      <alignment vertical="center"/>
      <protection/>
    </xf>
    <xf numFmtId="0" fontId="19" fillId="28" borderId="0" xfId="0" applyFont="1" applyFill="1" applyAlignment="1">
      <alignment vertical="center"/>
    </xf>
    <xf numFmtId="0" fontId="28" fillId="28" borderId="0" xfId="0" applyFont="1" applyFill="1" applyAlignment="1">
      <alignment vertical="center"/>
    </xf>
    <xf numFmtId="0" fontId="27" fillId="2" borderId="0" xfId="0" applyFont="1" applyFill="1" applyAlignment="1">
      <alignment vertical="center"/>
    </xf>
    <xf numFmtId="0" fontId="27" fillId="4" borderId="0" xfId="0" applyFont="1" applyFill="1" applyAlignment="1">
      <alignment horizontal="left" vertical="center"/>
    </xf>
    <xf numFmtId="164" fontId="83" fillId="4" borderId="0" xfId="22" applyFont="1" applyFill="1" applyBorder="1" applyAlignment="1" applyProtection="1">
      <alignment horizontal="left" vertical="center"/>
      <protection locked="0"/>
    </xf>
    <xf numFmtId="164" fontId="27" fillId="7" borderId="0" xfId="22" applyFont="1" applyFill="1" applyAlignment="1">
      <alignment horizontal="left" vertical="center"/>
      <protection/>
    </xf>
    <xf numFmtId="164" fontId="27" fillId="7" borderId="0" xfId="22" applyFont="1" applyFill="1" applyAlignment="1">
      <alignment vertical="center"/>
      <protection/>
    </xf>
    <xf numFmtId="164" fontId="27" fillId="4" borderId="0" xfId="22" applyFont="1" applyFill="1" applyAlignment="1">
      <alignment vertical="center"/>
      <protection/>
    </xf>
    <xf numFmtId="164" fontId="16" fillId="6" borderId="0" xfId="22" applyFont="1" applyFill="1" applyAlignment="1">
      <alignment vertical="center"/>
      <protection/>
    </xf>
    <xf numFmtId="164" fontId="19" fillId="7" borderId="0" xfId="22" applyNumberFormat="1" applyFont="1" applyFill="1" applyBorder="1" applyAlignment="1" applyProtection="1">
      <alignment horizontal="left" vertical="center" wrapText="1"/>
      <protection/>
    </xf>
    <xf numFmtId="0" fontId="22" fillId="4" borderId="0" xfId="0" applyFont="1" applyFill="1" applyBorder="1" applyAlignment="1">
      <alignment horizontal="left" vertical="center"/>
    </xf>
    <xf numFmtId="0" fontId="21" fillId="2" borderId="21" xfId="0" applyFont="1" applyFill="1" applyBorder="1" applyAlignment="1">
      <alignment horizontal="left" vertical="center"/>
    </xf>
    <xf numFmtId="0" fontId="0" fillId="5" borderId="0" xfId="0" applyFill="1" applyBorder="1" applyAlignment="1">
      <alignment vertical="center"/>
    </xf>
    <xf numFmtId="0" fontId="9" fillId="2" borderId="0" xfId="0" applyFont="1" applyFill="1" applyAlignment="1">
      <alignment vertical="center"/>
    </xf>
    <xf numFmtId="0" fontId="24" fillId="6" borderId="0" xfId="0" applyFont="1" applyFill="1" applyAlignment="1">
      <alignment vertical="center"/>
    </xf>
    <xf numFmtId="0" fontId="26" fillId="6" borderId="0" xfId="0" applyFont="1" applyFill="1" applyAlignment="1" quotePrefix="1">
      <alignment horizontal="center" vertical="center"/>
    </xf>
    <xf numFmtId="0" fontId="26" fillId="6" borderId="0" xfId="0" applyFont="1" applyFill="1" applyAlignment="1">
      <alignment vertical="center"/>
    </xf>
    <xf numFmtId="0" fontId="30" fillId="6" borderId="0" xfId="0" applyFont="1" applyFill="1" applyAlignment="1">
      <alignment vertical="center"/>
    </xf>
    <xf numFmtId="164" fontId="73" fillId="7" borderId="0" xfId="22" applyFont="1" applyFill="1" applyBorder="1" applyAlignment="1">
      <alignment horizontal="left" vertical="center"/>
      <protection/>
    </xf>
    <xf numFmtId="164" fontId="73" fillId="4" borderId="0" xfId="22" applyFont="1" applyFill="1" applyBorder="1" applyAlignment="1">
      <alignment horizontal="left" vertical="center"/>
      <protection/>
    </xf>
    <xf numFmtId="164" fontId="73" fillId="7" borderId="0" xfId="0" applyNumberFormat="1" applyFont="1" applyFill="1" applyBorder="1" applyAlignment="1" applyProtection="1">
      <alignment horizontal="left" vertical="center" wrapText="1"/>
      <protection/>
    </xf>
    <xf numFmtId="164" fontId="19" fillId="5" borderId="52" xfId="22" applyNumberFormat="1" applyFont="1" applyFill="1" applyBorder="1" applyAlignment="1" applyProtection="1">
      <alignment horizontal="left" vertical="center"/>
      <protection/>
    </xf>
    <xf numFmtId="0" fontId="19" fillId="7" borderId="0" xfId="0" applyFont="1" applyFill="1" applyAlignment="1">
      <alignment horizontal="left" vertical="center"/>
    </xf>
    <xf numFmtId="0" fontId="19" fillId="4" borderId="0" xfId="0" applyFont="1" applyFill="1" applyAlignment="1">
      <alignment horizontal="left" vertical="center"/>
    </xf>
    <xf numFmtId="164" fontId="27" fillId="4" borderId="0" xfId="23" applyFont="1" applyFill="1" applyBorder="1" applyAlignment="1">
      <alignment horizontal="left" vertical="center" indent="2"/>
      <protection/>
    </xf>
    <xf numFmtId="0" fontId="19" fillId="7" borderId="0" xfId="0" applyFont="1" applyFill="1" applyAlignment="1">
      <alignment horizontal="left" vertical="center" indent="4"/>
    </xf>
    <xf numFmtId="0" fontId="19" fillId="4" borderId="0" xfId="0" applyFont="1" applyFill="1" applyAlignment="1">
      <alignment horizontal="left" vertical="center" indent="4"/>
    </xf>
    <xf numFmtId="164" fontId="7" fillId="4" borderId="0" xfId="0" applyNumberFormat="1" applyFont="1" applyFill="1" applyBorder="1" applyAlignment="1" applyProtection="1">
      <alignment horizontal="left" vertical="center" indent="2"/>
      <protection/>
    </xf>
    <xf numFmtId="164" fontId="27" fillId="4" borderId="0" xfId="23" applyNumberFormat="1" applyFont="1" applyFill="1" applyBorder="1" applyAlignment="1" applyProtection="1">
      <alignment horizontal="left" vertical="center" indent="2"/>
      <protection/>
    </xf>
    <xf numFmtId="0" fontId="19" fillId="7" borderId="0" xfId="0" applyFont="1" applyFill="1" applyAlignment="1">
      <alignment vertical="center"/>
    </xf>
    <xf numFmtId="164" fontId="19" fillId="7" borderId="0" xfId="23" applyNumberFormat="1" applyFont="1" applyFill="1" applyBorder="1" applyAlignment="1" applyProtection="1">
      <alignment horizontal="left" vertical="center" indent="2"/>
      <protection/>
    </xf>
    <xf numFmtId="164" fontId="27" fillId="4" borderId="0" xfId="22" applyNumberFormat="1" applyFont="1" applyFill="1" applyBorder="1" applyAlignment="1" applyProtection="1">
      <alignment horizontal="left" vertical="center" indent="1"/>
      <protection/>
    </xf>
    <xf numFmtId="0" fontId="28" fillId="4" borderId="0" xfId="0" applyFont="1" applyFill="1" applyBorder="1" applyAlignment="1">
      <alignment vertical="center"/>
    </xf>
    <xf numFmtId="0" fontId="36" fillId="2" borderId="0" xfId="0" applyFont="1" applyFill="1" applyAlignment="1">
      <alignment horizontal="center"/>
    </xf>
    <xf numFmtId="0" fontId="85" fillId="7" borderId="0" xfId="0" applyFont="1" applyFill="1" applyBorder="1" applyAlignment="1">
      <alignment vertical="center"/>
    </xf>
    <xf numFmtId="0" fontId="16" fillId="7" borderId="0" xfId="0" applyFont="1" applyFill="1" applyAlignment="1">
      <alignment/>
    </xf>
    <xf numFmtId="164" fontId="16" fillId="7" borderId="0" xfId="22" applyNumberFormat="1" applyFont="1" applyFill="1" applyAlignment="1" applyProtection="1">
      <alignment horizontal="left"/>
      <protection/>
    </xf>
    <xf numFmtId="164" fontId="16" fillId="7" borderId="0" xfId="22" applyFont="1" applyFill="1">
      <alignment/>
      <protection/>
    </xf>
    <xf numFmtId="164" fontId="16" fillId="7" borderId="0" xfId="22" applyNumberFormat="1" applyFont="1" applyFill="1" applyProtection="1">
      <alignment/>
      <protection/>
    </xf>
    <xf numFmtId="168" fontId="16" fillId="7" borderId="0" xfId="22" applyNumberFormat="1" applyFont="1" applyFill="1" applyProtection="1">
      <alignment/>
      <protection/>
    </xf>
    <xf numFmtId="0" fontId="85" fillId="7" borderId="0" xfId="0" applyFont="1" applyFill="1" applyBorder="1" applyAlignment="1">
      <alignment horizontal="left" vertical="center"/>
    </xf>
    <xf numFmtId="0" fontId="66" fillId="25" borderId="0" xfId="0" applyFont="1" applyFill="1" applyBorder="1" applyAlignment="1">
      <alignment vertical="center"/>
    </xf>
    <xf numFmtId="0" fontId="19" fillId="27" borderId="0" xfId="0" applyFont="1" applyFill="1" applyAlignment="1">
      <alignment/>
    </xf>
    <xf numFmtId="18" fontId="27" fillId="4" borderId="0" xfId="0" applyNumberFormat="1" applyFont="1" applyFill="1" applyBorder="1" applyAlignment="1">
      <alignment vertical="center"/>
    </xf>
    <xf numFmtId="18" fontId="27" fillId="0" borderId="0" xfId="0" applyNumberFormat="1" applyFont="1" applyFill="1" applyBorder="1" applyAlignment="1">
      <alignment vertical="center"/>
    </xf>
    <xf numFmtId="18" fontId="27" fillId="7" borderId="0" xfId="0" applyNumberFormat="1" applyFont="1" applyFill="1" applyBorder="1" applyAlignment="1">
      <alignment vertical="center"/>
    </xf>
    <xf numFmtId="0" fontId="3" fillId="2" borderId="0" xfId="0" applyFont="1" applyFill="1" applyAlignment="1">
      <alignment vertical="center"/>
    </xf>
    <xf numFmtId="0" fontId="3" fillId="2" borderId="0" xfId="0" applyFont="1" applyFill="1" applyAlignment="1">
      <alignment vertical="center"/>
    </xf>
    <xf numFmtId="0" fontId="1" fillId="6" borderId="0" xfId="0" applyFont="1" applyFill="1" applyBorder="1" applyAlignment="1">
      <alignment horizontal="left" vertical="center"/>
    </xf>
    <xf numFmtId="0" fontId="3" fillId="0" borderId="0" xfId="0" applyFont="1" applyFill="1" applyBorder="1" applyAlignment="1">
      <alignment horizontal="left" vertical="center"/>
    </xf>
    <xf numFmtId="191" fontId="58" fillId="4" borderId="25" xfId="0" applyNumberFormat="1" applyFont="1" applyFill="1" applyBorder="1" applyAlignment="1">
      <alignment horizontal="center" vertical="center"/>
    </xf>
    <xf numFmtId="191" fontId="58" fillId="4" borderId="30" xfId="0" applyNumberFormat="1" applyFont="1" applyFill="1" applyBorder="1" applyAlignment="1">
      <alignment horizontal="center" vertical="center"/>
    </xf>
    <xf numFmtId="191" fontId="58" fillId="4" borderId="13" xfId="0" applyNumberFormat="1" applyFont="1" applyFill="1" applyBorder="1" applyAlignment="1">
      <alignment horizontal="center" vertical="center"/>
    </xf>
    <xf numFmtId="191" fontId="58" fillId="4" borderId="57" xfId="0" applyNumberFormat="1" applyFont="1" applyFill="1" applyBorder="1" applyAlignment="1">
      <alignment horizontal="center" vertical="center"/>
    </xf>
    <xf numFmtId="191" fontId="24" fillId="14" borderId="38" xfId="0" applyNumberFormat="1" applyFont="1" applyFill="1" applyBorder="1" applyAlignment="1">
      <alignment horizontal="center" vertical="center"/>
    </xf>
    <xf numFmtId="191" fontId="18" fillId="29" borderId="38" xfId="0" applyNumberFormat="1" applyFont="1" applyFill="1" applyBorder="1" applyAlignment="1">
      <alignment horizontal="center" vertical="center"/>
    </xf>
    <xf numFmtId="191" fontId="18" fillId="29" borderId="58" xfId="0" applyNumberFormat="1" applyFont="1" applyFill="1" applyBorder="1" applyAlignment="1">
      <alignment horizontal="center" vertical="center"/>
    </xf>
    <xf numFmtId="191" fontId="58" fillId="4" borderId="38" xfId="0" applyNumberFormat="1" applyFont="1" applyFill="1" applyBorder="1" applyAlignment="1">
      <alignment horizontal="center" vertical="center"/>
    </xf>
    <xf numFmtId="191" fontId="58" fillId="4" borderId="58" xfId="0" applyNumberFormat="1" applyFont="1" applyFill="1" applyBorder="1" applyAlignment="1">
      <alignment horizontal="center" vertical="center"/>
    </xf>
    <xf numFmtId="0" fontId="58" fillId="4" borderId="59" xfId="0" applyFont="1" applyFill="1" applyBorder="1" applyAlignment="1">
      <alignment horizontal="center" vertical="center"/>
    </xf>
    <xf numFmtId="0" fontId="58" fillId="4" borderId="36" xfId="0" applyFont="1" applyFill="1" applyBorder="1" applyAlignment="1">
      <alignment horizontal="center" vertical="center"/>
    </xf>
    <xf numFmtId="0" fontId="58" fillId="4" borderId="32" xfId="0" applyFont="1" applyFill="1" applyBorder="1" applyAlignment="1">
      <alignment horizontal="center" vertical="center"/>
    </xf>
    <xf numFmtId="0" fontId="58" fillId="4" borderId="13" xfId="0" applyFont="1" applyFill="1" applyBorder="1" applyAlignment="1">
      <alignment horizontal="center" vertical="center"/>
    </xf>
    <xf numFmtId="0" fontId="58" fillId="4" borderId="38" xfId="0" applyFont="1" applyFill="1" applyBorder="1" applyAlignment="1">
      <alignment horizontal="center" vertical="center"/>
    </xf>
    <xf numFmtId="0" fontId="58" fillId="4" borderId="25" xfId="0" applyFont="1" applyFill="1" applyBorder="1" applyAlignment="1">
      <alignment horizontal="center" vertical="center"/>
    </xf>
    <xf numFmtId="0" fontId="18" fillId="2" borderId="0" xfId="0" applyFont="1" applyFill="1" applyAlignment="1">
      <alignment vertical="center"/>
    </xf>
    <xf numFmtId="0" fontId="18" fillId="2" borderId="0" xfId="0" applyFont="1" applyFill="1" applyAlignment="1">
      <alignment horizontal="center" vertical="center"/>
    </xf>
    <xf numFmtId="0" fontId="18" fillId="2" borderId="0" xfId="0" applyFont="1" applyFill="1" applyAlignment="1">
      <alignment horizontal="right" vertical="center"/>
    </xf>
    <xf numFmtId="191" fontId="18" fillId="5" borderId="38" xfId="0" applyNumberFormat="1" applyFont="1" applyFill="1" applyBorder="1" applyAlignment="1">
      <alignment horizontal="center" vertical="center"/>
    </xf>
    <xf numFmtId="191" fontId="101" fillId="6" borderId="38" xfId="0" applyNumberFormat="1" applyFont="1" applyFill="1" applyBorder="1" applyAlignment="1">
      <alignment horizontal="center" vertical="center"/>
    </xf>
    <xf numFmtId="0" fontId="18" fillId="2" borderId="0" xfId="0" applyFont="1" applyFill="1" applyBorder="1" applyAlignment="1">
      <alignment horizontal="center" vertical="center"/>
    </xf>
    <xf numFmtId="0" fontId="18" fillId="2" borderId="0" xfId="0" applyFont="1" applyFill="1" applyBorder="1" applyAlignment="1">
      <alignment horizontal="right" vertical="center"/>
    </xf>
    <xf numFmtId="0" fontId="101" fillId="6" borderId="38" xfId="0" applyFont="1" applyFill="1" applyBorder="1" applyAlignment="1">
      <alignment horizontal="center" vertical="center" wrapText="1"/>
    </xf>
    <xf numFmtId="0" fontId="18" fillId="5" borderId="38" xfId="0" applyFont="1" applyFill="1" applyBorder="1" applyAlignment="1">
      <alignment horizontal="center" vertical="center" wrapText="1"/>
    </xf>
    <xf numFmtId="0" fontId="18" fillId="29" borderId="38" xfId="0" applyFont="1" applyFill="1" applyBorder="1" applyAlignment="1">
      <alignment horizontal="center" vertical="center" wrapText="1"/>
    </xf>
    <xf numFmtId="0" fontId="24" fillId="14" borderId="38" xfId="0" applyFont="1" applyFill="1" applyBorder="1" applyAlignment="1">
      <alignment horizontal="center" vertical="center" wrapText="1"/>
    </xf>
    <xf numFmtId="0" fontId="18" fillId="29" borderId="58" xfId="0" applyFont="1" applyFill="1" applyBorder="1" applyAlignment="1">
      <alignment horizontal="center" vertical="center" wrapText="1"/>
    </xf>
    <xf numFmtId="0" fontId="24" fillId="6" borderId="36" xfId="0" applyFont="1" applyFill="1" applyBorder="1" applyAlignment="1">
      <alignment horizontal="center" vertical="center" wrapText="1"/>
    </xf>
    <xf numFmtId="0" fontId="24" fillId="13" borderId="38"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18" fillId="8" borderId="38" xfId="0" applyFont="1" applyFill="1" applyBorder="1" applyAlignment="1">
      <alignment horizontal="center" vertical="center" wrapText="1"/>
    </xf>
    <xf numFmtId="0" fontId="102" fillId="25" borderId="59" xfId="0" applyFont="1" applyFill="1" applyBorder="1" applyAlignment="1">
      <alignment horizontal="center" vertical="center"/>
    </xf>
    <xf numFmtId="0" fontId="102" fillId="25" borderId="13" xfId="0" applyFont="1" applyFill="1" applyBorder="1" applyAlignment="1">
      <alignment horizontal="center" vertical="center"/>
    </xf>
    <xf numFmtId="191" fontId="102" fillId="25" borderId="13" xfId="0" applyNumberFormat="1" applyFont="1" applyFill="1" applyBorder="1" applyAlignment="1">
      <alignment horizontal="center" vertical="center"/>
    </xf>
    <xf numFmtId="191" fontId="102" fillId="25" borderId="57" xfId="0" applyNumberFormat="1" applyFont="1" applyFill="1" applyBorder="1" applyAlignment="1">
      <alignment horizontal="center" vertical="center"/>
    </xf>
    <xf numFmtId="0" fontId="23" fillId="2" borderId="0" xfId="0" applyFont="1" applyFill="1" applyBorder="1" applyAlignment="1">
      <alignment vertical="center"/>
    </xf>
    <xf numFmtId="0" fontId="8" fillId="2" borderId="0" xfId="0" applyFont="1" applyFill="1" applyAlignment="1">
      <alignment vertical="center"/>
    </xf>
    <xf numFmtId="0" fontId="8" fillId="2" borderId="0" xfId="0" applyFont="1" applyFill="1" applyAlignment="1">
      <alignment horizontal="center" vertical="center"/>
    </xf>
    <xf numFmtId="0" fontId="8" fillId="2" borderId="0" xfId="0" applyFont="1" applyFill="1" applyAlignment="1">
      <alignment horizontal="right" vertical="center"/>
    </xf>
    <xf numFmtId="0" fontId="103" fillId="2" borderId="0" xfId="0" applyFont="1" applyFill="1" applyAlignment="1">
      <alignment vertical="center"/>
    </xf>
    <xf numFmtId="0" fontId="103" fillId="2" borderId="0" xfId="0" applyFont="1" applyFill="1" applyAlignment="1">
      <alignment horizontal="left" vertical="center"/>
    </xf>
    <xf numFmtId="0" fontId="103" fillId="2" borderId="0" xfId="0" applyFont="1" applyFill="1" applyAlignment="1">
      <alignment horizontal="center" vertical="center"/>
    </xf>
    <xf numFmtId="0" fontId="103" fillId="2" borderId="0" xfId="0" applyFont="1" applyFill="1" applyAlignment="1">
      <alignment horizontal="right" vertical="center"/>
    </xf>
    <xf numFmtId="0" fontId="103" fillId="2" borderId="0" xfId="0" applyFont="1" applyFill="1" applyAlignment="1" quotePrefix="1">
      <alignment horizontal="left" vertical="center" indent="2"/>
    </xf>
    <xf numFmtId="0" fontId="103" fillId="2" borderId="0" xfId="0" applyFont="1" applyFill="1" applyAlignment="1">
      <alignment horizontal="left" vertical="center" indent="2"/>
    </xf>
    <xf numFmtId="0" fontId="104" fillId="2" borderId="0" xfId="0" applyFont="1" applyFill="1" applyAlignment="1">
      <alignment vertical="center"/>
    </xf>
    <xf numFmtId="0" fontId="104" fillId="2" borderId="0" xfId="0" applyFont="1" applyFill="1" applyAlignment="1">
      <alignment horizontal="center" vertical="center"/>
    </xf>
    <xf numFmtId="0" fontId="104" fillId="2" borderId="0" xfId="0" applyFont="1" applyFill="1" applyAlignment="1">
      <alignment horizontal="right" vertical="center"/>
    </xf>
    <xf numFmtId="164" fontId="19" fillId="4" borderId="0" xfId="22" applyNumberFormat="1" applyFont="1" applyFill="1" applyBorder="1" applyAlignment="1" applyProtection="1">
      <alignment horizontal="left" vertical="center" wrapText="1"/>
      <protection/>
    </xf>
    <xf numFmtId="164" fontId="19" fillId="7" borderId="0" xfId="0" applyNumberFormat="1" applyFont="1" applyFill="1" applyBorder="1" applyAlignment="1" applyProtection="1">
      <alignment horizontal="left" vertical="center" wrapText="1" indent="4"/>
      <protection/>
    </xf>
    <xf numFmtId="0" fontId="18" fillId="7" borderId="0" xfId="0" applyFont="1" applyFill="1" applyBorder="1" applyAlignment="1">
      <alignment horizontal="left" vertical="center" wrapText="1"/>
    </xf>
    <xf numFmtId="0" fontId="19" fillId="7" borderId="0" xfId="23" applyNumberFormat="1" applyFont="1" applyFill="1" applyBorder="1" applyAlignment="1" applyProtection="1">
      <alignment horizontal="left" vertical="center" wrapText="1"/>
      <protection/>
    </xf>
    <xf numFmtId="0" fontId="19" fillId="7" borderId="0" xfId="0" applyFont="1" applyFill="1" applyBorder="1" applyAlignment="1">
      <alignment horizontal="left" vertical="center" wrapText="1"/>
    </xf>
    <xf numFmtId="168" fontId="19" fillId="7" borderId="0" xfId="0" applyNumberFormat="1" applyFont="1" applyFill="1" applyBorder="1" applyAlignment="1" applyProtection="1">
      <alignment horizontal="left" vertical="center" wrapText="1"/>
      <protection/>
    </xf>
    <xf numFmtId="0" fontId="74" fillId="7" borderId="0" xfId="0" applyFont="1" applyFill="1" applyBorder="1" applyAlignment="1">
      <alignment horizontal="left" vertical="center"/>
    </xf>
    <xf numFmtId="0" fontId="73" fillId="7" borderId="0" xfId="23" applyNumberFormat="1" applyFont="1" applyFill="1" applyBorder="1" applyAlignment="1" applyProtection="1">
      <alignment horizontal="left" vertical="center"/>
      <protection/>
    </xf>
    <xf numFmtId="0" fontId="73" fillId="7" borderId="0" xfId="0" applyFont="1" applyFill="1" applyBorder="1" applyAlignment="1">
      <alignment horizontal="center" vertical="center"/>
    </xf>
    <xf numFmtId="168" fontId="73" fillId="7" borderId="0" xfId="0" applyNumberFormat="1" applyFont="1" applyFill="1" applyBorder="1" applyAlignment="1" applyProtection="1">
      <alignment horizontal="center" vertical="center"/>
      <protection/>
    </xf>
    <xf numFmtId="0" fontId="74" fillId="4" borderId="0" xfId="0" applyFont="1" applyFill="1" applyBorder="1" applyAlignment="1">
      <alignment horizontal="left" vertical="center" wrapText="1"/>
    </xf>
    <xf numFmtId="0" fontId="73" fillId="4" borderId="0" xfId="23" applyNumberFormat="1" applyFont="1" applyFill="1" applyBorder="1" applyAlignment="1" applyProtection="1">
      <alignment horizontal="left" vertical="center" wrapText="1"/>
      <protection/>
    </xf>
    <xf numFmtId="164" fontId="73" fillId="4" borderId="0" xfId="22" applyNumberFormat="1" applyFont="1" applyFill="1" applyBorder="1" applyAlignment="1" applyProtection="1">
      <alignment horizontal="left" vertical="center" wrapText="1"/>
      <protection/>
    </xf>
    <xf numFmtId="0" fontId="73" fillId="4" borderId="0" xfId="0" applyFont="1" applyFill="1" applyBorder="1" applyAlignment="1">
      <alignment horizontal="left" vertical="center" wrapText="1"/>
    </xf>
    <xf numFmtId="168" fontId="73" fillId="4" borderId="0" xfId="0" applyNumberFormat="1" applyFont="1" applyFill="1" applyBorder="1" applyAlignment="1" applyProtection="1">
      <alignment horizontal="left" vertical="center" wrapText="1"/>
      <protection/>
    </xf>
    <xf numFmtId="164" fontId="19" fillId="7" borderId="0" xfId="0" applyNumberFormat="1" applyFont="1" applyFill="1" applyBorder="1" applyAlignment="1" applyProtection="1">
      <alignment horizontal="left" vertical="center" indent="8"/>
      <protection/>
    </xf>
    <xf numFmtId="164" fontId="19" fillId="4" borderId="0" xfId="0" applyNumberFormat="1" applyFont="1" applyFill="1" applyBorder="1" applyAlignment="1" applyProtection="1">
      <alignment horizontal="left" vertical="center" indent="8"/>
      <protection/>
    </xf>
    <xf numFmtId="0" fontId="0" fillId="0" borderId="0" xfId="0" applyAlignment="1">
      <alignment horizontal="left"/>
    </xf>
    <xf numFmtId="0" fontId="19" fillId="4" borderId="1" xfId="0" applyFont="1" applyFill="1" applyBorder="1" applyAlignment="1">
      <alignment horizontal="left" vertical="top" wrapText="1"/>
    </xf>
    <xf numFmtId="0" fontId="27" fillId="0" borderId="0" xfId="0" applyFont="1" applyFill="1" applyAlignment="1">
      <alignment horizontal="left"/>
    </xf>
    <xf numFmtId="0" fontId="27" fillId="0" borderId="0" xfId="0" applyFont="1" applyFill="1" applyAlignment="1">
      <alignment horizontal="center"/>
    </xf>
    <xf numFmtId="0" fontId="27" fillId="0" borderId="0" xfId="0" applyFont="1" applyFill="1" applyAlignment="1">
      <alignment/>
    </xf>
    <xf numFmtId="49" fontId="106" fillId="0" borderId="0" xfId="0" applyNumberFormat="1" applyFont="1" applyFill="1" applyAlignment="1">
      <alignment horizontal="left"/>
    </xf>
    <xf numFmtId="0" fontId="106" fillId="0" borderId="0" xfId="0" applyFont="1" applyFill="1" applyAlignment="1">
      <alignment/>
    </xf>
    <xf numFmtId="0" fontId="106" fillId="0" borderId="10" xfId="0" applyFont="1" applyFill="1" applyBorder="1" applyAlignment="1">
      <alignment horizontal="left"/>
    </xf>
    <xf numFmtId="49" fontId="0" fillId="0" borderId="0" xfId="0" applyNumberFormat="1" applyFont="1" applyFill="1" applyBorder="1" applyAlignment="1">
      <alignment horizontal="left"/>
    </xf>
    <xf numFmtId="0" fontId="106" fillId="0" borderId="0" xfId="0" applyFont="1" applyFill="1" applyAlignment="1">
      <alignment horizontal="center"/>
    </xf>
    <xf numFmtId="0" fontId="0" fillId="0" borderId="0" xfId="0" applyFont="1" applyFill="1" applyAlignment="1">
      <alignment horizontal="left" indent="4"/>
    </xf>
    <xf numFmtId="0" fontId="0" fillId="0" borderId="0" xfId="0" applyFont="1" applyFill="1" applyAlignment="1">
      <alignment horizontal="left" vertical="top" wrapText="1"/>
    </xf>
    <xf numFmtId="0" fontId="0" fillId="0" borderId="0" xfId="0" applyFont="1" applyFill="1" applyAlignment="1">
      <alignment vertical="top" wrapText="1"/>
    </xf>
    <xf numFmtId="0" fontId="3" fillId="0" borderId="0" xfId="0" applyFont="1" applyFill="1" applyAlignment="1">
      <alignment horizontal="center"/>
    </xf>
    <xf numFmtId="49" fontId="3" fillId="0" borderId="0" xfId="0" applyNumberFormat="1" applyFont="1" applyFill="1" applyAlignment="1">
      <alignment horizontal="left"/>
    </xf>
    <xf numFmtId="0" fontId="3" fillId="0" borderId="0" xfId="0" applyFont="1" applyFill="1" applyAlignment="1">
      <alignment horizontal="left"/>
    </xf>
    <xf numFmtId="0" fontId="9" fillId="0" borderId="0" xfId="0" applyFont="1" applyFill="1" applyAlignment="1">
      <alignment horizontal="center"/>
    </xf>
    <xf numFmtId="49" fontId="9" fillId="0" borderId="0" xfId="0" applyNumberFormat="1" applyFont="1" applyFill="1" applyAlignment="1">
      <alignment horizontal="left"/>
    </xf>
    <xf numFmtId="0" fontId="9" fillId="0" borderId="0" xfId="0" applyFont="1" applyFill="1" applyAlignment="1">
      <alignment horizontal="left"/>
    </xf>
    <xf numFmtId="0" fontId="27" fillId="0" borderId="0" xfId="0" applyFont="1" applyFill="1" applyAlignment="1">
      <alignment horizontal="right"/>
    </xf>
    <xf numFmtId="17" fontId="27" fillId="0" borderId="0" xfId="0" applyNumberFormat="1" applyFont="1" applyFill="1" applyAlignment="1">
      <alignment horizontal="left"/>
    </xf>
    <xf numFmtId="0" fontId="106" fillId="0" borderId="0" xfId="0" applyFont="1" applyFill="1" applyAlignment="1">
      <alignment horizontal="right"/>
    </xf>
    <xf numFmtId="0" fontId="27" fillId="5" borderId="8" xfId="0" applyFont="1" applyFill="1" applyBorder="1" applyAlignment="1">
      <alignment horizontal="left"/>
    </xf>
    <xf numFmtId="0" fontId="27" fillId="0" borderId="9" xfId="0" applyFont="1" applyFill="1" applyBorder="1" applyAlignment="1">
      <alignment/>
    </xf>
    <xf numFmtId="0" fontId="27" fillId="5" borderId="10" xfId="0" applyFont="1" applyFill="1" applyBorder="1" applyAlignment="1">
      <alignment horizontal="left"/>
    </xf>
    <xf numFmtId="0" fontId="0" fillId="0" borderId="0" xfId="0" applyFont="1" applyFill="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0" fontId="0" fillId="0" borderId="5" xfId="0" applyFont="1" applyFill="1" applyBorder="1" applyAlignment="1">
      <alignment/>
    </xf>
    <xf numFmtId="16" fontId="0" fillId="5" borderId="10" xfId="0" applyNumberFormat="1" applyFont="1" applyFill="1" applyBorder="1" applyAlignment="1">
      <alignment horizontal="left"/>
    </xf>
    <xf numFmtId="0" fontId="27" fillId="0" borderId="5" xfId="0" applyFont="1" applyFill="1" applyBorder="1" applyAlignment="1">
      <alignment/>
    </xf>
    <xf numFmtId="0" fontId="0" fillId="5" borderId="10" xfId="0" applyFont="1" applyFill="1" applyBorder="1" applyAlignment="1">
      <alignment horizontal="left"/>
    </xf>
    <xf numFmtId="0" fontId="0" fillId="29" borderId="0" xfId="0" applyFont="1" applyFill="1" applyBorder="1" applyAlignment="1">
      <alignment/>
    </xf>
    <xf numFmtId="49" fontId="0" fillId="5" borderId="0" xfId="0" applyNumberFormat="1" applyFont="1" applyFill="1" applyBorder="1" applyAlignment="1">
      <alignment horizontal="left"/>
    </xf>
    <xf numFmtId="0" fontId="0" fillId="5" borderId="0" xfId="0" applyFont="1" applyFill="1" applyBorder="1" applyAlignment="1">
      <alignment/>
    </xf>
    <xf numFmtId="0" fontId="0" fillId="5" borderId="0" xfId="0" applyFont="1" applyFill="1" applyBorder="1" applyAlignment="1">
      <alignment horizontal="center"/>
    </xf>
    <xf numFmtId="0" fontId="0" fillId="5" borderId="5" xfId="0" applyFont="1" applyFill="1" applyBorder="1" applyAlignment="1">
      <alignment/>
    </xf>
    <xf numFmtId="0" fontId="24" fillId="6" borderId="0" xfId="0" applyFont="1" applyFill="1" applyBorder="1" applyAlignment="1">
      <alignment/>
    </xf>
    <xf numFmtId="49" fontId="27" fillId="3" borderId="0" xfId="0" applyNumberFormat="1" applyFont="1" applyFill="1" applyBorder="1" applyAlignment="1">
      <alignment horizontal="left"/>
    </xf>
    <xf numFmtId="0" fontId="27" fillId="3" borderId="0" xfId="0" applyFont="1" applyFill="1" applyBorder="1" applyAlignment="1">
      <alignment/>
    </xf>
    <xf numFmtId="0" fontId="27" fillId="3" borderId="0" xfId="0" applyFont="1" applyFill="1" applyBorder="1" applyAlignment="1">
      <alignment horizontal="center"/>
    </xf>
    <xf numFmtId="0" fontId="27" fillId="3" borderId="5" xfId="0" applyFont="1" applyFill="1" applyBorder="1" applyAlignment="1">
      <alignment/>
    </xf>
    <xf numFmtId="0" fontId="0" fillId="0" borderId="10" xfId="0" applyFont="1" applyFill="1" applyBorder="1" applyAlignment="1">
      <alignment horizontal="left"/>
    </xf>
    <xf numFmtId="0" fontId="27" fillId="0" borderId="0" xfId="0" applyFont="1" applyFill="1" applyBorder="1" applyAlignment="1">
      <alignment/>
    </xf>
    <xf numFmtId="0" fontId="0" fillId="0" borderId="11" xfId="0" applyFont="1" applyFill="1" applyBorder="1" applyAlignment="1">
      <alignment horizontal="left"/>
    </xf>
    <xf numFmtId="0" fontId="0" fillId="0" borderId="12" xfId="0" applyFont="1" applyFill="1" applyBorder="1" applyAlignment="1">
      <alignment/>
    </xf>
    <xf numFmtId="49" fontId="0" fillId="0" borderId="12" xfId="0" applyNumberFormat="1" applyFont="1" applyFill="1" applyBorder="1" applyAlignment="1">
      <alignment horizontal="left"/>
    </xf>
    <xf numFmtId="0" fontId="0" fillId="0" borderId="12" xfId="0" applyFont="1" applyFill="1" applyBorder="1" applyAlignment="1">
      <alignment horizontal="center"/>
    </xf>
    <xf numFmtId="0" fontId="0" fillId="0" borderId="6" xfId="0" applyFont="1" applyFill="1" applyBorder="1" applyAlignment="1">
      <alignment/>
    </xf>
    <xf numFmtId="0" fontId="0" fillId="0" borderId="5" xfId="0" applyFont="1" applyFill="1" applyBorder="1" applyAlignment="1">
      <alignment horizontal="right"/>
    </xf>
    <xf numFmtId="49" fontId="0" fillId="18" borderId="0" xfId="0" applyNumberFormat="1" applyFont="1" applyFill="1" applyBorder="1" applyAlignment="1">
      <alignment horizontal="left"/>
    </xf>
    <xf numFmtId="0" fontId="0" fillId="18" borderId="0" xfId="0" applyFont="1" applyFill="1" applyBorder="1" applyAlignment="1">
      <alignment/>
    </xf>
    <xf numFmtId="0" fontId="0" fillId="18" borderId="0" xfId="0" applyFont="1" applyFill="1" applyBorder="1" applyAlignment="1">
      <alignment horizontal="center"/>
    </xf>
    <xf numFmtId="0" fontId="0" fillId="18" borderId="5" xfId="0" applyFont="1" applyFill="1" applyBorder="1" applyAlignment="1">
      <alignment/>
    </xf>
    <xf numFmtId="49" fontId="27" fillId="0" borderId="0" xfId="0" applyNumberFormat="1" applyFont="1" applyFill="1" applyBorder="1" applyAlignment="1">
      <alignment horizontal="left"/>
    </xf>
    <xf numFmtId="0" fontId="27" fillId="0" borderId="10" xfId="0" applyFont="1" applyFill="1" applyBorder="1" applyAlignment="1">
      <alignment horizontal="left"/>
    </xf>
    <xf numFmtId="0" fontId="27" fillId="0" borderId="0" xfId="0" applyFont="1" applyFill="1" applyBorder="1" applyAlignment="1">
      <alignment horizontal="center"/>
    </xf>
    <xf numFmtId="0" fontId="0" fillId="18" borderId="5" xfId="0" applyFont="1" applyFill="1" applyBorder="1" applyAlignment="1">
      <alignment/>
    </xf>
    <xf numFmtId="0" fontId="0" fillId="0" borderId="5" xfId="0" applyFont="1" applyFill="1" applyBorder="1" applyAlignment="1">
      <alignment/>
    </xf>
    <xf numFmtId="0" fontId="27" fillId="0" borderId="12" xfId="0" applyFont="1" applyFill="1" applyBorder="1" applyAlignment="1">
      <alignment/>
    </xf>
    <xf numFmtId="49" fontId="27" fillId="0" borderId="12" xfId="0" applyNumberFormat="1" applyFont="1" applyFill="1" applyBorder="1" applyAlignment="1">
      <alignment horizontal="left"/>
    </xf>
    <xf numFmtId="0" fontId="27" fillId="0" borderId="12" xfId="0" applyFont="1" applyFill="1" applyBorder="1" applyAlignment="1">
      <alignment horizontal="center"/>
    </xf>
    <xf numFmtId="0" fontId="27" fillId="0" borderId="6" xfId="0" applyFont="1" applyFill="1" applyBorder="1" applyAlignment="1">
      <alignment/>
    </xf>
    <xf numFmtId="0" fontId="27" fillId="29" borderId="9" xfId="0" applyFont="1" applyFill="1" applyBorder="1" applyAlignment="1">
      <alignment/>
    </xf>
    <xf numFmtId="0" fontId="0" fillId="18" borderId="0" xfId="0" applyFont="1" applyFill="1" applyBorder="1" applyAlignment="1">
      <alignment/>
    </xf>
    <xf numFmtId="0" fontId="0" fillId="0" borderId="6" xfId="0" applyFont="1" applyFill="1" applyBorder="1" applyAlignment="1">
      <alignment/>
    </xf>
    <xf numFmtId="0" fontId="27" fillId="6" borderId="10" xfId="0" applyFont="1" applyFill="1" applyBorder="1" applyAlignment="1">
      <alignment vertical="center"/>
    </xf>
    <xf numFmtId="0" fontId="16" fillId="6" borderId="0" xfId="0" applyFont="1" applyFill="1" applyBorder="1" applyAlignment="1">
      <alignment horizontal="center" vertical="center"/>
    </xf>
    <xf numFmtId="0" fontId="16" fillId="6" borderId="5" xfId="0" applyFont="1" applyFill="1" applyBorder="1" applyAlignment="1">
      <alignment horizontal="center" vertical="center"/>
    </xf>
    <xf numFmtId="0" fontId="24" fillId="6" borderId="10" xfId="0" applyFont="1" applyFill="1" applyBorder="1" applyAlignment="1">
      <alignment horizontal="left"/>
    </xf>
    <xf numFmtId="49" fontId="24" fillId="6" borderId="0" xfId="0" applyNumberFormat="1" applyFont="1" applyFill="1" applyBorder="1" applyAlignment="1">
      <alignment horizontal="left"/>
    </xf>
    <xf numFmtId="0" fontId="24" fillId="6" borderId="0" xfId="0" applyFont="1" applyFill="1" applyBorder="1" applyAlignment="1">
      <alignment horizontal="center"/>
    </xf>
    <xf numFmtId="0" fontId="24" fillId="6" borderId="0" xfId="0" applyFont="1" applyFill="1" applyBorder="1" applyAlignment="1">
      <alignment horizontal="right"/>
    </xf>
    <xf numFmtId="0" fontId="24" fillId="7" borderId="5" xfId="0" applyFont="1" applyFill="1" applyBorder="1" applyAlignment="1">
      <alignment/>
    </xf>
    <xf numFmtId="0" fontId="24" fillId="10" borderId="10" xfId="0" applyFont="1" applyFill="1" applyBorder="1" applyAlignment="1">
      <alignment horizontal="left"/>
    </xf>
    <xf numFmtId="0" fontId="24" fillId="10" borderId="0" xfId="0" applyFont="1" applyFill="1" applyBorder="1" applyAlignment="1">
      <alignment/>
    </xf>
    <xf numFmtId="49" fontId="24" fillId="10" borderId="0" xfId="0" applyNumberFormat="1" applyFont="1" applyFill="1" applyBorder="1" applyAlignment="1">
      <alignment horizontal="left"/>
    </xf>
    <xf numFmtId="0" fontId="24" fillId="10" borderId="0" xfId="0" applyFont="1" applyFill="1" applyBorder="1" applyAlignment="1">
      <alignment horizontal="center"/>
    </xf>
    <xf numFmtId="0" fontId="24" fillId="10" borderId="0" xfId="0" applyFont="1" applyFill="1" applyBorder="1" applyAlignment="1">
      <alignment horizontal="right"/>
    </xf>
    <xf numFmtId="0" fontId="16" fillId="10" borderId="0" xfId="0" applyFont="1" applyFill="1" applyBorder="1" applyAlignment="1">
      <alignment horizontal="left"/>
    </xf>
    <xf numFmtId="0" fontId="18" fillId="4" borderId="10" xfId="0" applyFont="1" applyFill="1" applyBorder="1" applyAlignment="1">
      <alignment vertical="center"/>
    </xf>
    <xf numFmtId="0" fontId="18" fillId="4" borderId="0" xfId="0" applyFont="1" applyFill="1" applyBorder="1" applyAlignment="1">
      <alignment vertical="center"/>
    </xf>
    <xf numFmtId="0" fontId="18" fillId="4" borderId="0" xfId="0" applyFont="1" applyFill="1" applyBorder="1" applyAlignment="1">
      <alignment horizontal="center" vertical="center"/>
    </xf>
    <xf numFmtId="0" fontId="27" fillId="0" borderId="5" xfId="2" applyFont="1" applyFill="1" applyBorder="1" applyAlignment="1">
      <alignment vertical="center"/>
    </xf>
    <xf numFmtId="0" fontId="84" fillId="4" borderId="11" xfId="0" applyFont="1" applyFill="1" applyBorder="1" applyAlignment="1">
      <alignment horizontal="left" vertical="center"/>
    </xf>
    <xf numFmtId="0" fontId="84" fillId="4" borderId="12" xfId="0" applyFont="1" applyFill="1" applyBorder="1" applyAlignment="1">
      <alignment horizontal="left" vertical="center"/>
    </xf>
    <xf numFmtId="0" fontId="84" fillId="4" borderId="12" xfId="0" applyFont="1" applyFill="1" applyBorder="1" applyAlignment="1">
      <alignment vertical="center"/>
    </xf>
    <xf numFmtId="0" fontId="84" fillId="4" borderId="12" xfId="0" applyFont="1" applyFill="1" applyBorder="1" applyAlignment="1">
      <alignment horizontal="center" vertical="center"/>
    </xf>
    <xf numFmtId="0" fontId="80" fillId="6" borderId="6" xfId="2" applyFont="1" applyFill="1" applyBorder="1" applyAlignment="1">
      <alignment vertical="center"/>
    </xf>
    <xf numFmtId="0" fontId="84" fillId="4" borderId="6" xfId="2" applyFont="1" applyFill="1" applyBorder="1" applyAlignment="1">
      <alignment vertical="center"/>
    </xf>
    <xf numFmtId="0" fontId="19" fillId="4" borderId="5" xfId="2" applyFont="1" applyFill="1" applyBorder="1" applyAlignment="1">
      <alignment vertical="center"/>
    </xf>
    <xf numFmtId="0" fontId="24" fillId="6" borderId="11" xfId="0" applyFont="1" applyFill="1" applyBorder="1" applyAlignment="1">
      <alignment horizontal="left"/>
    </xf>
    <xf numFmtId="0" fontId="24" fillId="6" borderId="12" xfId="0" applyFont="1" applyFill="1" applyBorder="1" applyAlignment="1">
      <alignment/>
    </xf>
    <xf numFmtId="49" fontId="24" fillId="6" borderId="12" xfId="0" applyNumberFormat="1" applyFont="1" applyFill="1" applyBorder="1" applyAlignment="1">
      <alignment horizontal="left"/>
    </xf>
    <xf numFmtId="2" fontId="16" fillId="6" borderId="12" xfId="0" applyNumberFormat="1" applyFont="1" applyFill="1" applyBorder="1" applyAlignment="1">
      <alignment horizontal="left"/>
    </xf>
    <xf numFmtId="0" fontId="24" fillId="6" borderId="12" xfId="0" applyFont="1" applyFill="1" applyBorder="1" applyAlignment="1">
      <alignment horizontal="center"/>
    </xf>
    <xf numFmtId="0" fontId="0" fillId="7" borderId="6" xfId="0" applyFont="1" applyFill="1" applyBorder="1" applyAlignment="1">
      <alignment/>
    </xf>
    <xf numFmtId="0" fontId="0" fillId="14" borderId="8" xfId="0" applyFont="1" applyFill="1" applyBorder="1" applyAlignment="1">
      <alignment vertical="center"/>
    </xf>
    <xf numFmtId="0" fontId="27" fillId="14" borderId="9" xfId="0" applyFont="1" applyFill="1" applyBorder="1" applyAlignment="1">
      <alignment vertical="center"/>
    </xf>
    <xf numFmtId="0" fontId="0" fillId="14" borderId="9" xfId="0" applyFont="1" applyFill="1" applyBorder="1" applyAlignment="1">
      <alignment horizontal="left" vertical="center"/>
    </xf>
    <xf numFmtId="0" fontId="0" fillId="14" borderId="9" xfId="0" applyFont="1" applyFill="1" applyBorder="1" applyAlignment="1">
      <alignment vertical="center"/>
    </xf>
    <xf numFmtId="0" fontId="0" fillId="14" borderId="4" xfId="0" applyFont="1" applyFill="1" applyBorder="1" applyAlignment="1">
      <alignment horizontal="left" vertical="center"/>
    </xf>
    <xf numFmtId="0" fontId="16" fillId="6" borderId="9" xfId="0" applyFont="1" applyFill="1" applyBorder="1" applyAlignment="1">
      <alignment/>
    </xf>
    <xf numFmtId="0" fontId="16" fillId="6" borderId="4" xfId="0" applyFont="1" applyFill="1" applyBorder="1" applyAlignment="1">
      <alignment/>
    </xf>
    <xf numFmtId="0" fontId="16" fillId="6" borderId="0" xfId="0" applyFont="1" applyFill="1" applyBorder="1" applyAlignment="1">
      <alignment/>
    </xf>
    <xf numFmtId="49" fontId="16" fillId="6" borderId="0" xfId="0" applyNumberFormat="1" applyFont="1" applyFill="1" applyBorder="1" applyAlignment="1">
      <alignment horizontal="left"/>
    </xf>
    <xf numFmtId="0" fontId="16" fillId="6" borderId="5" xfId="0" applyFont="1" applyFill="1" applyBorder="1" applyAlignment="1">
      <alignment/>
    </xf>
    <xf numFmtId="0" fontId="16" fillId="6" borderId="0" xfId="0" applyFont="1" applyFill="1" applyBorder="1" applyAlignment="1">
      <alignment horizontal="center"/>
    </xf>
    <xf numFmtId="0" fontId="16" fillId="10" borderId="0" xfId="0" applyFont="1" applyFill="1" applyBorder="1" applyAlignment="1">
      <alignment/>
    </xf>
    <xf numFmtId="49" fontId="16" fillId="10" borderId="0" xfId="0" applyNumberFormat="1" applyFont="1" applyFill="1" applyBorder="1" applyAlignment="1">
      <alignment horizontal="left"/>
    </xf>
    <xf numFmtId="0" fontId="16" fillId="10" borderId="0" xfId="0" applyFont="1" applyFill="1" applyBorder="1" applyAlignment="1">
      <alignment horizontal="center"/>
    </xf>
    <xf numFmtId="0" fontId="16" fillId="10" borderId="5" xfId="0" applyFont="1" applyFill="1" applyBorder="1" applyAlignment="1">
      <alignment/>
    </xf>
    <xf numFmtId="0" fontId="16" fillId="6" borderId="12" xfId="0" applyFont="1" applyFill="1" applyBorder="1" applyAlignment="1">
      <alignment/>
    </xf>
    <xf numFmtId="0" fontId="24" fillId="6" borderId="6" xfId="0" applyFont="1" applyFill="1" applyBorder="1" applyAlignment="1">
      <alignment/>
    </xf>
    <xf numFmtId="0" fontId="27" fillId="0" borderId="8" xfId="0" applyFont="1" applyFill="1" applyBorder="1" applyAlignment="1">
      <alignment horizontal="left"/>
    </xf>
    <xf numFmtId="0" fontId="0" fillId="0" borderId="9" xfId="0" applyFont="1" applyFill="1" applyBorder="1" applyAlignment="1">
      <alignment/>
    </xf>
    <xf numFmtId="49" fontId="0" fillId="0" borderId="9" xfId="0" applyNumberFormat="1" applyFont="1" applyFill="1" applyBorder="1" applyAlignment="1">
      <alignment horizontal="left"/>
    </xf>
    <xf numFmtId="0" fontId="0" fillId="0" borderId="4" xfId="0" applyFont="1" applyFill="1" applyBorder="1" applyAlignment="1">
      <alignment/>
    </xf>
    <xf numFmtId="0" fontId="106" fillId="0" borderId="0" xfId="0" applyFont="1" applyFill="1" applyBorder="1" applyAlignment="1">
      <alignment/>
    </xf>
    <xf numFmtId="0" fontId="92" fillId="0" borderId="0" xfId="0" applyFont="1" applyFill="1" applyBorder="1" applyAlignment="1">
      <alignment horizontal="left"/>
    </xf>
    <xf numFmtId="0" fontId="0" fillId="0" borderId="8" xfId="0" applyFont="1" applyFill="1" applyBorder="1" applyAlignment="1">
      <alignment horizontal="left"/>
    </xf>
    <xf numFmtId="0" fontId="0" fillId="0" borderId="9" xfId="0" applyFont="1" applyFill="1" applyBorder="1" applyAlignment="1">
      <alignment horizontal="center"/>
    </xf>
    <xf numFmtId="49" fontId="106" fillId="0" borderId="0" xfId="0" applyNumberFormat="1" applyFont="1" applyFill="1" applyBorder="1" applyAlignment="1">
      <alignment horizontal="left"/>
    </xf>
    <xf numFmtId="0" fontId="0" fillId="5" borderId="10" xfId="0" applyFont="1" applyFill="1" applyBorder="1" applyAlignment="1">
      <alignment/>
    </xf>
    <xf numFmtId="0" fontId="27" fillId="5" borderId="11" xfId="0" applyFont="1" applyFill="1" applyBorder="1" applyAlignment="1">
      <alignment horizontal="left"/>
    </xf>
    <xf numFmtId="0" fontId="0" fillId="5" borderId="11" xfId="0" applyFont="1" applyFill="1" applyBorder="1" applyAlignment="1">
      <alignment horizontal="left"/>
    </xf>
    <xf numFmtId="0" fontId="0" fillId="0" borderId="0" xfId="0" applyAlignment="1">
      <alignment vertical="center"/>
    </xf>
    <xf numFmtId="164" fontId="73" fillId="4" borderId="0" xfId="0" applyNumberFormat="1" applyFont="1" applyFill="1" applyBorder="1" applyAlignment="1" applyProtection="1">
      <alignment horizontal="left" vertical="center" wrapText="1" indent="2"/>
      <protection/>
    </xf>
    <xf numFmtId="0" fontId="0" fillId="4" borderId="1" xfId="0" applyFont="1" applyFill="1" applyBorder="1" applyAlignment="1">
      <alignment wrapText="1"/>
    </xf>
    <xf numFmtId="0" fontId="18" fillId="4" borderId="1" xfId="0" applyFont="1" applyFill="1" applyBorder="1" applyAlignment="1">
      <alignment horizontal="center" vertical="center" wrapText="1"/>
    </xf>
    <xf numFmtId="0" fontId="0" fillId="4" borderId="1" xfId="0" applyFont="1" applyFill="1" applyBorder="1" applyAlignment="1">
      <alignment vertical="center" wrapText="1"/>
    </xf>
    <xf numFmtId="164" fontId="19" fillId="5" borderId="8" xfId="23" applyNumberFormat="1" applyFont="1" applyFill="1" applyBorder="1" applyAlignment="1" applyProtection="1">
      <alignment horizontal="left" vertical="center" indent="2"/>
      <protection/>
    </xf>
    <xf numFmtId="164" fontId="35" fillId="6" borderId="52" xfId="23" applyNumberFormat="1" applyFont="1" applyFill="1" applyBorder="1" applyAlignment="1" applyProtection="1">
      <alignment horizontal="left" vertical="center" indent="2"/>
      <protection/>
    </xf>
    <xf numFmtId="164" fontId="19" fillId="5" borderId="10" xfId="23" applyNumberFormat="1" applyFont="1" applyFill="1" applyBorder="1" applyAlignment="1" applyProtection="1">
      <alignment horizontal="left" vertical="center" indent="2"/>
      <protection/>
    </xf>
    <xf numFmtId="164" fontId="19" fillId="5" borderId="52" xfId="23" applyNumberFormat="1" applyFont="1" applyFill="1" applyBorder="1" applyAlignment="1" applyProtection="1">
      <alignment horizontal="left" vertical="center" indent="2"/>
      <protection/>
    </xf>
    <xf numFmtId="164" fontId="19" fillId="7" borderId="0" xfId="23" applyNumberFormat="1" applyFont="1" applyFill="1" applyBorder="1" applyAlignment="1" applyProtection="1">
      <alignment horizontal="center" vertical="center" wrapText="1"/>
      <protection/>
    </xf>
    <xf numFmtId="164" fontId="19" fillId="7" borderId="0" xfId="22" applyNumberFormat="1" applyFont="1" applyFill="1" applyBorder="1" applyAlignment="1" applyProtection="1">
      <alignment horizontal="left" vertical="center" indent="2"/>
      <protection/>
    </xf>
    <xf numFmtId="164" fontId="107" fillId="4" borderId="0" xfId="21" applyNumberFormat="1" applyFont="1" applyFill="1" applyBorder="1" applyAlignment="1" applyProtection="1">
      <alignment horizontal="left" vertical="center" indent="2"/>
      <protection/>
    </xf>
    <xf numFmtId="0" fontId="86" fillId="31" borderId="0" xfId="0" applyFont="1" applyFill="1" applyBorder="1" applyAlignment="1">
      <alignment vertical="center"/>
    </xf>
    <xf numFmtId="18" fontId="86" fillId="31" borderId="0" xfId="0" applyNumberFormat="1" applyFont="1" applyFill="1" applyBorder="1" applyAlignment="1">
      <alignment vertical="center"/>
    </xf>
    <xf numFmtId="0" fontId="86" fillId="31" borderId="0" xfId="0" applyFont="1" applyFill="1" applyBorder="1" applyAlignment="1">
      <alignment horizontal="center" vertical="center"/>
    </xf>
    <xf numFmtId="0" fontId="66" fillId="31" borderId="0" xfId="0" applyFont="1" applyFill="1" applyBorder="1" applyAlignment="1">
      <alignment vertical="center"/>
    </xf>
    <xf numFmtId="0" fontId="22" fillId="7" borderId="0" xfId="0" applyFont="1" applyFill="1" applyBorder="1" applyAlignment="1">
      <alignment horizontal="left" indent="2"/>
    </xf>
    <xf numFmtId="199" fontId="13" fillId="31" borderId="38" xfId="0" applyNumberFormat="1" applyFont="1" applyFill="1" applyBorder="1" applyAlignment="1">
      <alignment horizontal="center" vertical="center"/>
    </xf>
    <xf numFmtId="0" fontId="43" fillId="31" borderId="28" xfId="0" applyFont="1" applyFill="1" applyBorder="1" applyAlignment="1">
      <alignment horizontal="center" vertical="center"/>
    </xf>
    <xf numFmtId="170" fontId="43" fillId="31" borderId="7" xfId="0" applyNumberFormat="1" applyFont="1" applyFill="1" applyBorder="1" applyAlignment="1">
      <alignment horizontal="center" vertical="center"/>
    </xf>
    <xf numFmtId="172" fontId="43" fillId="31" borderId="25" xfId="0" applyNumberFormat="1" applyFont="1" applyFill="1" applyBorder="1" applyAlignment="1" applyProtection="1">
      <alignment horizontal="center" vertical="center"/>
      <protection/>
    </xf>
    <xf numFmtId="0" fontId="43" fillId="31" borderId="1" xfId="0" applyFont="1" applyFill="1" applyBorder="1" applyAlignment="1">
      <alignment horizontal="center" vertical="center"/>
    </xf>
    <xf numFmtId="0" fontId="43" fillId="31" borderId="25" xfId="0" applyFont="1" applyFill="1" applyBorder="1" applyAlignment="1">
      <alignment horizontal="center" vertical="center"/>
    </xf>
    <xf numFmtId="199" fontId="13" fillId="31" borderId="38" xfId="0" applyNumberFormat="1" applyFont="1" applyFill="1" applyBorder="1" applyAlignment="1">
      <alignment horizontal="right" vertical="center"/>
    </xf>
    <xf numFmtId="199" fontId="13" fillId="31" borderId="39" xfId="0" applyNumberFormat="1" applyFont="1" applyFill="1" applyBorder="1" applyAlignment="1">
      <alignment horizontal="center" vertical="center"/>
    </xf>
    <xf numFmtId="199" fontId="13" fillId="31" borderId="28" xfId="0" applyNumberFormat="1" applyFont="1" applyFill="1" applyBorder="1" applyAlignment="1">
      <alignment horizontal="center" vertical="center"/>
    </xf>
    <xf numFmtId="199" fontId="13" fillId="31" borderId="1" xfId="0" applyNumberFormat="1" applyFont="1" applyFill="1" applyBorder="1" applyAlignment="1">
      <alignment horizontal="center" vertical="center"/>
    </xf>
    <xf numFmtId="199" fontId="13" fillId="31" borderId="25" xfId="0" applyNumberFormat="1" applyFont="1" applyFill="1" applyBorder="1" applyAlignment="1">
      <alignment horizontal="center" vertical="center"/>
    </xf>
    <xf numFmtId="0" fontId="24" fillId="6" borderId="59" xfId="0" applyFont="1" applyFill="1" applyBorder="1" applyAlignment="1">
      <alignment horizontal="center" vertical="center"/>
    </xf>
    <xf numFmtId="0" fontId="24" fillId="13" borderId="13" xfId="0" applyFont="1" applyFill="1" applyBorder="1" applyAlignment="1">
      <alignment horizontal="center" vertical="center"/>
    </xf>
    <xf numFmtId="191" fontId="24" fillId="3" borderId="13" xfId="0" applyNumberFormat="1" applyFont="1" applyFill="1" applyBorder="1" applyAlignment="1">
      <alignment horizontal="center" vertical="center"/>
    </xf>
    <xf numFmtId="191" fontId="18" fillId="8" borderId="13" xfId="0" applyNumberFormat="1" applyFont="1" applyFill="1" applyBorder="1" applyAlignment="1">
      <alignment horizontal="center" vertical="center"/>
    </xf>
    <xf numFmtId="164" fontId="73" fillId="7" borderId="0" xfId="22" applyNumberFormat="1" applyFont="1" applyFill="1" applyAlignment="1" applyProtection="1">
      <alignment horizontal="center" vertical="center" wrapText="1"/>
      <protection/>
    </xf>
    <xf numFmtId="0" fontId="46" fillId="20" borderId="19" xfId="0" applyFont="1" applyFill="1" applyBorder="1" applyAlignment="1">
      <alignment horizontal="center" vertical="center"/>
    </xf>
    <xf numFmtId="0" fontId="46" fillId="20" borderId="12" xfId="0" applyFont="1" applyFill="1" applyBorder="1" applyAlignment="1">
      <alignment horizontal="center" vertical="center"/>
    </xf>
    <xf numFmtId="0" fontId="46" fillId="20" borderId="60" xfId="0" applyFont="1" applyFill="1" applyBorder="1" applyAlignment="1">
      <alignment horizontal="center" vertical="center"/>
    </xf>
    <xf numFmtId="0" fontId="46" fillId="25" borderId="53" xfId="0" applyFont="1" applyFill="1" applyBorder="1" applyAlignment="1">
      <alignment horizontal="center" vertical="center" wrapText="1"/>
    </xf>
    <xf numFmtId="0" fontId="46" fillId="25" borderId="13" xfId="0" applyFont="1" applyFill="1" applyBorder="1" applyAlignment="1">
      <alignment horizontal="center" vertical="center" wrapText="1"/>
    </xf>
    <xf numFmtId="2" fontId="16" fillId="10" borderId="10" xfId="0" applyNumberFormat="1" applyFont="1" applyFill="1" applyBorder="1" applyAlignment="1">
      <alignment horizontal="center"/>
    </xf>
    <xf numFmtId="0" fontId="46" fillId="20" borderId="9" xfId="0" applyFont="1" applyFill="1" applyBorder="1" applyAlignment="1">
      <alignment horizontal="center" vertical="center"/>
    </xf>
    <xf numFmtId="0" fontId="46" fillId="20" borderId="44" xfId="0" applyFont="1" applyFill="1" applyBorder="1" applyAlignment="1">
      <alignment horizontal="center" vertical="center"/>
    </xf>
    <xf numFmtId="0" fontId="46" fillId="20" borderId="0" xfId="0" applyFont="1" applyFill="1" applyBorder="1" applyAlignment="1">
      <alignment horizontal="center" vertical="center"/>
    </xf>
    <xf numFmtId="0" fontId="79" fillId="14" borderId="11" xfId="0" applyFont="1" applyFill="1" applyBorder="1" applyAlignment="1">
      <alignment horizontal="center" vertical="center"/>
    </xf>
    <xf numFmtId="0" fontId="0" fillId="0" borderId="12" xfId="0" applyBorder="1" applyAlignment="1">
      <alignment/>
    </xf>
    <xf numFmtId="0" fontId="0" fillId="0" borderId="6" xfId="0" applyBorder="1" applyAlignment="1">
      <alignment/>
    </xf>
    <xf numFmtId="0" fontId="23" fillId="6" borderId="10" xfId="0" applyFont="1" applyFill="1" applyBorder="1" applyAlignment="1">
      <alignment horizontal="center" vertical="center"/>
    </xf>
    <xf numFmtId="0" fontId="0" fillId="0" borderId="5" xfId="0" applyBorder="1" applyAlignment="1">
      <alignment/>
    </xf>
    <xf numFmtId="0" fontId="26" fillId="6" borderId="10" xfId="0" applyFont="1" applyFill="1" applyBorder="1" applyAlignment="1">
      <alignment horizontal="center" vertical="center"/>
    </xf>
    <xf numFmtId="0" fontId="26" fillId="6" borderId="10" xfId="0" applyFont="1" applyFill="1" applyBorder="1" applyAlignment="1">
      <alignment horizontal="center"/>
    </xf>
    <xf numFmtId="0" fontId="18" fillId="4" borderId="52" xfId="0" applyFont="1" applyFill="1" applyBorder="1" applyAlignment="1">
      <alignment horizontal="left" vertical="top" wrapText="1"/>
    </xf>
    <xf numFmtId="0" fontId="23" fillId="14" borderId="22" xfId="0" applyFont="1" applyFill="1" applyBorder="1" applyAlignment="1">
      <alignment horizontal="center" vertical="center"/>
    </xf>
    <xf numFmtId="0" fontId="23" fillId="14" borderId="61" xfId="0" applyFont="1" applyFill="1" applyBorder="1" applyAlignment="1">
      <alignment horizontal="center" vertical="center"/>
    </xf>
    <xf numFmtId="0" fontId="23" fillId="14" borderId="40" xfId="0" applyFont="1" applyFill="1" applyBorder="1" applyAlignment="1">
      <alignment horizontal="center" vertical="center"/>
    </xf>
    <xf numFmtId="0" fontId="106" fillId="0" borderId="10" xfId="0" applyFont="1" applyFill="1" applyBorder="1" applyAlignment="1">
      <alignment horizontal="left"/>
    </xf>
    <xf numFmtId="0" fontId="0" fillId="0" borderId="0" xfId="0" applyBorder="1" applyAlignment="1">
      <alignment/>
    </xf>
    <xf numFmtId="49" fontId="0" fillId="0" borderId="0" xfId="0" applyNumberFormat="1" applyFont="1" applyFill="1" applyBorder="1" applyAlignment="1">
      <alignment horizontal="left"/>
    </xf>
    <xf numFmtId="0" fontId="0" fillId="0" borderId="10" xfId="0" applyFont="1" applyFill="1" applyBorder="1" applyAlignment="1">
      <alignment horizontal="left" shrinkToFit="1"/>
    </xf>
    <xf numFmtId="0" fontId="0" fillId="0" borderId="0" xfId="0" applyBorder="1" applyAlignment="1">
      <alignment shrinkToFit="1"/>
    </xf>
    <xf numFmtId="0" fontId="11" fillId="5" borderId="52" xfId="0" applyFont="1" applyFill="1" applyBorder="1" applyAlignment="1">
      <alignment horizontal="center" vertical="center"/>
    </xf>
    <xf numFmtId="0" fontId="11" fillId="5" borderId="13" xfId="0" applyFont="1" applyFill="1" applyBorder="1" applyAlignment="1">
      <alignment horizontal="center" vertical="center"/>
    </xf>
    <xf numFmtId="0" fontId="11" fillId="5" borderId="7" xfId="0" applyFont="1" applyFill="1" applyBorder="1" applyAlignment="1">
      <alignment horizontal="center" vertical="center"/>
    </xf>
    <xf numFmtId="0" fontId="49" fillId="24" borderId="9" xfId="0" applyFont="1" applyFill="1" applyBorder="1" applyAlignment="1">
      <alignment vertical="center"/>
    </xf>
    <xf numFmtId="0" fontId="49" fillId="24" borderId="44" xfId="0" applyFont="1" applyFill="1" applyBorder="1" applyAlignment="1">
      <alignment vertical="center"/>
    </xf>
    <xf numFmtId="0" fontId="49" fillId="24" borderId="0" xfId="0" applyFont="1" applyFill="1" applyBorder="1" applyAlignment="1">
      <alignment vertical="center"/>
    </xf>
    <xf numFmtId="0" fontId="49" fillId="24" borderId="19" xfId="0" applyFont="1" applyFill="1" applyBorder="1" applyAlignment="1">
      <alignment vertical="center"/>
    </xf>
    <xf numFmtId="164" fontId="108" fillId="4" borderId="0" xfId="22" applyFont="1" applyFill="1" applyBorder="1" applyAlignment="1">
      <alignment horizontal="left" vertical="center"/>
      <protection/>
    </xf>
    <xf numFmtId="0" fontId="109" fillId="4" borderId="0" xfId="22" applyNumberFormat="1" applyFont="1" applyFill="1" applyBorder="1" applyAlignment="1">
      <alignment horizontal="left" vertical="center"/>
      <protection/>
    </xf>
    <xf numFmtId="164" fontId="109" fillId="4" borderId="0" xfId="22" applyNumberFormat="1" applyFont="1" applyFill="1" applyBorder="1" applyAlignment="1" applyProtection="1">
      <alignment horizontal="left" vertical="center"/>
      <protection/>
    </xf>
    <xf numFmtId="164" fontId="109" fillId="4" borderId="0" xfId="22" applyNumberFormat="1" applyFont="1" applyFill="1" applyBorder="1" applyAlignment="1" applyProtection="1">
      <alignment horizontal="center" vertical="center"/>
      <protection/>
    </xf>
    <xf numFmtId="168" fontId="109" fillId="4" borderId="0" xfId="22" applyNumberFormat="1" applyFont="1" applyFill="1" applyBorder="1" applyAlignment="1" applyProtection="1">
      <alignment horizontal="center" vertical="center"/>
      <protection/>
    </xf>
    <xf numFmtId="0" fontId="19" fillId="4" borderId="0" xfId="0" applyFont="1" applyFill="1" applyAlignment="1">
      <alignment vertical="center"/>
    </xf>
    <xf numFmtId="164" fontId="73" fillId="7" borderId="12" xfId="22" applyNumberFormat="1" applyFont="1" applyFill="1" applyBorder="1" applyAlignment="1" applyProtection="1">
      <alignment horizontal="center" vertical="center" wrapText="1"/>
      <protection/>
    </xf>
    <xf numFmtId="164" fontId="7" fillId="4" borderId="0" xfId="22" applyNumberFormat="1" applyFont="1" applyFill="1" applyBorder="1" applyAlignment="1" applyProtection="1">
      <alignment horizontal="left" vertical="center"/>
      <protection/>
    </xf>
    <xf numFmtId="164" fontId="19" fillId="4" borderId="0" xfId="0" applyNumberFormat="1" applyFont="1" applyFill="1" applyBorder="1" applyAlignment="1" applyProtection="1">
      <alignment horizontal="left" vertical="center" wrapText="1"/>
      <protection/>
    </xf>
    <xf numFmtId="168" fontId="16" fillId="4" borderId="0" xfId="23" applyNumberFormat="1" applyFont="1" applyFill="1" applyBorder="1" applyAlignment="1" applyProtection="1">
      <alignment horizontal="center" vertical="center"/>
      <protection/>
    </xf>
    <xf numFmtId="0" fontId="21" fillId="5" borderId="51" xfId="0" applyFont="1" applyFill="1" applyBorder="1" applyAlignment="1">
      <alignment horizontal="center" vertical="center"/>
    </xf>
    <xf numFmtId="0" fontId="21" fillId="5" borderId="55" xfId="0" applyFont="1" applyFill="1" applyBorder="1" applyAlignment="1">
      <alignment horizontal="center" vertical="center"/>
    </xf>
    <xf numFmtId="0" fontId="21" fillId="5" borderId="62" xfId="0" applyFont="1" applyFill="1" applyBorder="1" applyAlignment="1">
      <alignment horizontal="center" vertical="center"/>
    </xf>
    <xf numFmtId="0" fontId="0" fillId="0" borderId="0" xfId="0" applyAlignment="1">
      <alignment/>
    </xf>
    <xf numFmtId="0" fontId="18" fillId="4" borderId="46" xfId="0" applyFont="1" applyFill="1" applyBorder="1" applyAlignment="1">
      <alignment horizontal="center" vertical="top" wrapText="1"/>
    </xf>
    <xf numFmtId="0" fontId="18" fillId="4" borderId="2" xfId="0" applyFont="1" applyFill="1" applyBorder="1" applyAlignment="1">
      <alignment horizontal="center" vertical="top" wrapText="1"/>
    </xf>
    <xf numFmtId="0" fontId="18" fillId="4" borderId="3" xfId="0" applyFont="1" applyFill="1" applyBorder="1" applyAlignment="1">
      <alignment horizontal="center" vertical="top" wrapText="1"/>
    </xf>
    <xf numFmtId="0" fontId="18" fillId="4" borderId="13" xfId="0" applyFont="1" applyFill="1" applyBorder="1" applyAlignment="1">
      <alignment horizontal="left" vertical="top" wrapText="1"/>
    </xf>
    <xf numFmtId="0" fontId="18" fillId="4" borderId="7" xfId="0" applyFont="1" applyFill="1" applyBorder="1" applyAlignment="1">
      <alignment horizontal="left" vertical="top" wrapText="1"/>
    </xf>
    <xf numFmtId="0" fontId="19" fillId="4" borderId="46" xfId="0" applyFont="1" applyFill="1" applyBorder="1" applyAlignment="1">
      <alignment horizontal="left" vertical="top" wrapText="1"/>
    </xf>
    <xf numFmtId="0" fontId="19" fillId="4" borderId="3" xfId="0" applyFont="1" applyFill="1" applyBorder="1" applyAlignment="1">
      <alignment horizontal="left" vertical="top" wrapText="1"/>
    </xf>
    <xf numFmtId="0" fontId="19" fillId="4" borderId="2" xfId="0" applyFont="1" applyFill="1" applyBorder="1" applyAlignment="1">
      <alignment horizontal="left" vertical="top" wrapText="1"/>
    </xf>
    <xf numFmtId="0" fontId="0" fillId="3" borderId="0" xfId="0" applyFill="1" applyAlignment="1">
      <alignment horizontal="center" vertical="top" wrapText="1"/>
    </xf>
    <xf numFmtId="0" fontId="0" fillId="6" borderId="0" xfId="0" applyFill="1" applyAlignment="1">
      <alignment horizontal="center" vertical="top" wrapText="1"/>
    </xf>
    <xf numFmtId="0" fontId="16" fillId="6" borderId="0" xfId="0" applyFont="1" applyFill="1" applyAlignment="1">
      <alignment horizontal="center" vertical="top" wrapText="1"/>
    </xf>
    <xf numFmtId="0" fontId="17" fillId="3" borderId="0" xfId="0" applyFont="1" applyFill="1" applyAlignment="1">
      <alignment horizontal="center" vertical="top" wrapText="1"/>
    </xf>
    <xf numFmtId="0" fontId="47" fillId="21" borderId="21" xfId="0" applyFont="1" applyFill="1" applyBorder="1" applyAlignment="1">
      <alignment horizontal="center" vertical="center" wrapText="1"/>
    </xf>
    <xf numFmtId="0" fontId="47" fillId="21" borderId="0" xfId="0" applyFont="1" applyFill="1" applyBorder="1" applyAlignment="1">
      <alignment horizontal="center" vertical="center" wrapText="1"/>
    </xf>
    <xf numFmtId="0" fontId="47" fillId="21" borderId="63" xfId="0" applyFont="1" applyFill="1" applyBorder="1" applyAlignment="1">
      <alignment horizontal="center" vertical="center" wrapText="1"/>
    </xf>
    <xf numFmtId="0" fontId="47" fillId="21" borderId="12" xfId="0" applyFont="1" applyFill="1" applyBorder="1" applyAlignment="1">
      <alignment horizontal="center" vertical="center" wrapText="1"/>
    </xf>
    <xf numFmtId="0" fontId="51" fillId="10" borderId="54" xfId="0" applyFont="1" applyFill="1" applyBorder="1" applyAlignment="1">
      <alignment horizontal="center" vertical="center" wrapText="1"/>
    </xf>
    <xf numFmtId="0" fontId="51" fillId="10" borderId="9" xfId="0" applyFont="1" applyFill="1" applyBorder="1" applyAlignment="1">
      <alignment horizontal="center" vertical="center" wrapText="1"/>
    </xf>
    <xf numFmtId="0" fontId="51" fillId="10" borderId="63" xfId="0" applyFont="1" applyFill="1" applyBorder="1" applyAlignment="1">
      <alignment horizontal="center" vertical="center" wrapText="1"/>
    </xf>
    <xf numFmtId="0" fontId="51" fillId="10" borderId="12" xfId="0" applyFont="1" applyFill="1" applyBorder="1" applyAlignment="1">
      <alignment horizontal="center" vertical="center" wrapText="1"/>
    </xf>
    <xf numFmtId="0" fontId="46" fillId="23" borderId="53" xfId="0" applyFont="1" applyFill="1" applyBorder="1" applyAlignment="1">
      <alignment horizontal="center" vertical="center" wrapText="1"/>
    </xf>
    <xf numFmtId="0" fontId="46" fillId="23" borderId="13" xfId="0" applyFont="1" applyFill="1" applyBorder="1" applyAlignment="1">
      <alignment horizontal="center" vertical="center" wrapText="1"/>
    </xf>
    <xf numFmtId="0" fontId="46" fillId="23" borderId="28" xfId="0" applyFont="1" applyFill="1" applyBorder="1" applyAlignment="1">
      <alignment horizontal="center" vertical="center" wrapText="1"/>
    </xf>
    <xf numFmtId="0" fontId="46" fillId="23" borderId="1" xfId="0" applyFont="1" applyFill="1" applyBorder="1" applyAlignment="1">
      <alignment horizontal="center" vertical="center" wrapText="1"/>
    </xf>
    <xf numFmtId="0" fontId="46" fillId="23" borderId="25" xfId="0" applyFont="1" applyFill="1" applyBorder="1" applyAlignment="1">
      <alignment horizontal="center" vertical="center" wrapText="1"/>
    </xf>
    <xf numFmtId="0" fontId="50" fillId="22" borderId="1" xfId="0" applyFont="1" applyFill="1" applyBorder="1" applyAlignment="1">
      <alignment horizontal="center" vertical="center" wrapText="1"/>
    </xf>
    <xf numFmtId="0" fontId="50" fillId="3" borderId="1" xfId="0" applyFont="1" applyFill="1" applyBorder="1" applyAlignment="1">
      <alignment horizontal="center" vertical="center" wrapText="1"/>
    </xf>
    <xf numFmtId="0" fontId="50" fillId="14" borderId="1" xfId="0" applyFont="1" applyFill="1" applyBorder="1" applyAlignment="1">
      <alignment horizontal="center" vertical="center" wrapText="1"/>
    </xf>
    <xf numFmtId="0" fontId="46" fillId="23" borderId="9" xfId="0" applyFont="1" applyFill="1" applyBorder="1" applyAlignment="1">
      <alignment horizontal="center" vertical="center" wrapText="1"/>
    </xf>
    <xf numFmtId="0" fontId="46" fillId="23" borderId="44" xfId="0" applyFont="1" applyFill="1" applyBorder="1" applyAlignment="1">
      <alignment horizontal="center" vertical="center" wrapText="1"/>
    </xf>
    <xf numFmtId="0" fontId="51" fillId="6" borderId="0" xfId="0" applyFont="1" applyFill="1" applyBorder="1" applyAlignment="1">
      <alignment horizontal="center" vertical="center" wrapText="1"/>
    </xf>
    <xf numFmtId="0" fontId="51" fillId="6" borderId="19" xfId="0" applyFont="1" applyFill="1" applyBorder="1" applyAlignment="1">
      <alignment horizontal="center" vertical="center" wrapText="1"/>
    </xf>
    <xf numFmtId="0" fontId="51" fillId="6" borderId="12" xfId="0" applyFont="1" applyFill="1" applyBorder="1" applyAlignment="1">
      <alignment horizontal="center" vertical="center" wrapText="1"/>
    </xf>
    <xf numFmtId="0" fontId="51" fillId="6" borderId="60" xfId="0" applyFont="1" applyFill="1" applyBorder="1" applyAlignment="1">
      <alignment horizontal="center" vertical="center" wrapText="1"/>
    </xf>
    <xf numFmtId="0" fontId="46" fillId="2" borderId="28" xfId="0" applyFont="1" applyFill="1" applyBorder="1" applyAlignment="1">
      <alignment horizontal="center" vertical="center" wrapText="1"/>
    </xf>
    <xf numFmtId="0" fontId="46" fillId="2" borderId="1" xfId="0" applyFont="1" applyFill="1" applyBorder="1" applyAlignment="1">
      <alignment horizontal="center" vertical="center" wrapText="1"/>
    </xf>
    <xf numFmtId="0" fontId="46" fillId="2" borderId="25" xfId="0" applyFont="1" applyFill="1" applyBorder="1" applyAlignment="1">
      <alignment horizontal="center" vertical="center" wrapText="1"/>
    </xf>
    <xf numFmtId="0" fontId="50" fillId="14" borderId="9" xfId="0" applyFont="1" applyFill="1" applyBorder="1" applyAlignment="1">
      <alignment horizontal="center" vertical="center"/>
    </xf>
    <xf numFmtId="0" fontId="50" fillId="14" borderId="44" xfId="0" applyFont="1" applyFill="1" applyBorder="1" applyAlignment="1">
      <alignment horizontal="center" vertical="center"/>
    </xf>
    <xf numFmtId="0" fontId="50" fillId="13" borderId="25" xfId="0" applyFont="1" applyFill="1" applyBorder="1" applyAlignment="1">
      <alignment horizontal="center" vertical="center" wrapText="1"/>
    </xf>
    <xf numFmtId="0" fontId="50" fillId="30" borderId="1" xfId="0" applyFont="1" applyFill="1" applyBorder="1" applyAlignment="1">
      <alignment horizontal="center" vertical="center" wrapText="1"/>
    </xf>
    <xf numFmtId="0" fontId="50" fillId="24" borderId="53" xfId="0" applyFont="1" applyFill="1" applyBorder="1" applyAlignment="1">
      <alignment horizontal="center" vertical="center" wrapText="1"/>
    </xf>
    <xf numFmtId="0" fontId="50" fillId="24" borderId="64" xfId="0" applyFont="1" applyFill="1" applyBorder="1" applyAlignment="1">
      <alignment horizontal="center" vertical="center" wrapText="1"/>
    </xf>
    <xf numFmtId="0" fontId="47" fillId="2" borderId="53" xfId="0" applyFont="1" applyFill="1" applyBorder="1" applyAlignment="1">
      <alignment horizontal="center" vertical="center" wrapText="1"/>
    </xf>
    <xf numFmtId="0" fontId="47" fillId="2" borderId="54" xfId="0" applyFont="1" applyFill="1" applyBorder="1" applyAlignment="1">
      <alignment horizontal="center" vertical="center" wrapText="1"/>
    </xf>
    <xf numFmtId="0" fontId="47" fillId="2" borderId="63" xfId="0" applyFont="1" applyFill="1" applyBorder="1" applyAlignment="1">
      <alignment horizontal="center" vertical="center" wrapText="1"/>
    </xf>
    <xf numFmtId="0" fontId="47" fillId="17" borderId="28" xfId="0" applyFont="1" applyFill="1" applyBorder="1" applyAlignment="1">
      <alignment horizontal="center" vertical="center" wrapText="1"/>
    </xf>
    <xf numFmtId="0" fontId="53" fillId="17" borderId="28" xfId="0" applyFont="1" applyFill="1" applyBorder="1" applyAlignment="1">
      <alignment horizontal="center" vertical="center" wrapText="1"/>
    </xf>
    <xf numFmtId="0" fontId="50" fillId="15" borderId="1" xfId="0" applyFont="1" applyFill="1" applyBorder="1" applyAlignment="1">
      <alignment horizontal="center" vertical="center" wrapText="1"/>
    </xf>
    <xf numFmtId="0" fontId="51" fillId="6" borderId="1" xfId="0" applyFont="1" applyFill="1" applyBorder="1" applyAlignment="1">
      <alignment horizontal="center" vertical="center" wrapText="1"/>
    </xf>
    <xf numFmtId="0" fontId="51" fillId="6" borderId="25" xfId="0" applyFont="1" applyFill="1" applyBorder="1" applyAlignment="1">
      <alignment horizontal="center" vertical="center" wrapText="1"/>
    </xf>
    <xf numFmtId="0" fontId="46" fillId="25" borderId="17" xfId="0" applyFont="1" applyFill="1" applyBorder="1" applyAlignment="1">
      <alignment horizontal="center" vertical="center" wrapText="1"/>
    </xf>
    <xf numFmtId="0" fontId="46" fillId="25" borderId="18" xfId="0" applyFont="1" applyFill="1" applyBorder="1" applyAlignment="1">
      <alignment horizontal="center" vertical="center" wrapText="1"/>
    </xf>
    <xf numFmtId="0" fontId="46" fillId="25" borderId="0" xfId="0" applyFont="1" applyFill="1" applyBorder="1" applyAlignment="1">
      <alignment horizontal="center" vertical="center" wrapText="1"/>
    </xf>
    <xf numFmtId="0" fontId="46" fillId="25" borderId="19" xfId="0" applyFont="1" applyFill="1" applyBorder="1" applyAlignment="1">
      <alignment horizontal="center" vertical="center" wrapText="1"/>
    </xf>
    <xf numFmtId="0" fontId="47" fillId="32" borderId="27" xfId="0" applyFont="1" applyFill="1" applyBorder="1" applyAlignment="1">
      <alignment horizontal="center" vertical="center" wrapText="1"/>
    </xf>
    <xf numFmtId="0" fontId="0" fillId="0" borderId="17" xfId="0" applyBorder="1" applyAlignment="1">
      <alignment vertical="center"/>
    </xf>
    <xf numFmtId="0" fontId="0" fillId="0" borderId="18" xfId="0" applyBorder="1" applyAlignment="1">
      <alignment vertical="center"/>
    </xf>
    <xf numFmtId="0" fontId="50" fillId="3" borderId="28" xfId="0" applyFont="1" applyFill="1" applyBorder="1" applyAlignment="1">
      <alignment horizontal="center" vertical="center" wrapText="1"/>
    </xf>
    <xf numFmtId="0" fontId="47" fillId="32" borderId="21" xfId="0" applyFont="1" applyFill="1" applyBorder="1" applyAlignment="1">
      <alignment horizontal="center" vertical="center" wrapText="1"/>
    </xf>
    <xf numFmtId="0" fontId="0" fillId="0" borderId="0" xfId="0" applyBorder="1" applyAlignment="1">
      <alignment vertical="center"/>
    </xf>
    <xf numFmtId="0" fontId="0" fillId="0" borderId="19" xfId="0" applyBorder="1" applyAlignment="1">
      <alignment vertical="center"/>
    </xf>
    <xf numFmtId="0" fontId="50" fillId="10" borderId="1" xfId="0" applyFont="1" applyFill="1" applyBorder="1" applyAlignment="1">
      <alignment horizontal="center" vertical="center" wrapText="1"/>
    </xf>
    <xf numFmtId="0" fontId="47" fillId="4" borderId="65" xfId="0" applyFont="1" applyFill="1" applyBorder="1" applyAlignment="1">
      <alignment horizontal="center" vertical="center"/>
    </xf>
    <xf numFmtId="0" fontId="47" fillId="4" borderId="53" xfId="0" applyFont="1" applyFill="1" applyBorder="1" applyAlignment="1">
      <alignment horizontal="center" vertical="center"/>
    </xf>
    <xf numFmtId="0" fontId="48" fillId="25" borderId="33" xfId="0" applyFont="1" applyFill="1" applyBorder="1" applyAlignment="1">
      <alignment horizontal="center" vertical="center" wrapText="1"/>
    </xf>
    <xf numFmtId="0" fontId="48" fillId="25" borderId="31" xfId="0" applyFont="1" applyFill="1" applyBorder="1" applyAlignment="1">
      <alignment horizontal="center" vertical="center" wrapText="1"/>
    </xf>
    <xf numFmtId="0" fontId="48" fillId="25" borderId="45" xfId="0" applyFont="1" applyFill="1" applyBorder="1" applyAlignment="1">
      <alignment horizontal="center" vertical="center" wrapText="1"/>
    </xf>
    <xf numFmtId="0" fontId="48" fillId="25" borderId="46" xfId="0" applyFont="1" applyFill="1" applyBorder="1" applyAlignment="1">
      <alignment horizontal="center" vertical="center" wrapText="1"/>
    </xf>
    <xf numFmtId="0" fontId="50" fillId="24" borderId="54" xfId="0" applyFont="1" applyFill="1" applyBorder="1" applyAlignment="1" quotePrefix="1">
      <alignment horizontal="center" vertical="center" wrapText="1"/>
    </xf>
    <xf numFmtId="0" fontId="50" fillId="24" borderId="21" xfId="0" applyFont="1" applyFill="1" applyBorder="1" applyAlignment="1" quotePrefix="1">
      <alignment horizontal="center" vertical="center" wrapText="1"/>
    </xf>
    <xf numFmtId="0" fontId="50" fillId="24" borderId="63" xfId="0" applyFont="1" applyFill="1" applyBorder="1" applyAlignment="1" quotePrefix="1">
      <alignment horizontal="center" vertical="center" wrapText="1"/>
    </xf>
    <xf numFmtId="0" fontId="47" fillId="31" borderId="25" xfId="0" applyFont="1" applyFill="1" applyBorder="1" applyAlignment="1">
      <alignment horizontal="center" vertical="center" wrapText="1"/>
    </xf>
    <xf numFmtId="0" fontId="47" fillId="20" borderId="54" xfId="0" applyFont="1" applyFill="1" applyBorder="1" applyAlignment="1">
      <alignment horizontal="center" vertical="center" wrapText="1"/>
    </xf>
    <xf numFmtId="0" fontId="47" fillId="20" borderId="9" xfId="0" applyFont="1" applyFill="1" applyBorder="1" applyAlignment="1">
      <alignment horizontal="center" vertical="center" wrapText="1"/>
    </xf>
    <xf numFmtId="0" fontId="47" fillId="20" borderId="21" xfId="0" applyFont="1" applyFill="1" applyBorder="1" applyAlignment="1">
      <alignment horizontal="center" vertical="center" wrapText="1"/>
    </xf>
    <xf numFmtId="0" fontId="47" fillId="20" borderId="0" xfId="0" applyFont="1" applyFill="1" applyBorder="1" applyAlignment="1">
      <alignment horizontal="center" vertical="center" wrapText="1"/>
    </xf>
    <xf numFmtId="0" fontId="47" fillId="20" borderId="63" xfId="0" applyFont="1" applyFill="1" applyBorder="1" applyAlignment="1">
      <alignment horizontal="center" vertical="center" wrapText="1"/>
    </xf>
    <xf numFmtId="0" fontId="47" fillId="20" borderId="12" xfId="0" applyFont="1" applyFill="1" applyBorder="1" applyAlignment="1">
      <alignment horizontal="center" vertical="center" wrapText="1"/>
    </xf>
    <xf numFmtId="0" fontId="50" fillId="24" borderId="54" xfId="0" applyFont="1" applyFill="1" applyBorder="1" applyAlignment="1">
      <alignment horizontal="center" vertical="center" wrapText="1"/>
    </xf>
    <xf numFmtId="0" fontId="50" fillId="24" borderId="21" xfId="0" applyFont="1" applyFill="1" applyBorder="1" applyAlignment="1">
      <alignment horizontal="center" vertical="center" wrapText="1"/>
    </xf>
    <xf numFmtId="0" fontId="50" fillId="24" borderId="63" xfId="0" applyFont="1" applyFill="1" applyBorder="1" applyAlignment="1">
      <alignment horizontal="center" vertical="center" wrapText="1"/>
    </xf>
    <xf numFmtId="0" fontId="51" fillId="6" borderId="9" xfId="0" applyFont="1" applyFill="1" applyBorder="1" applyAlignment="1">
      <alignment horizontal="center" vertical="center" wrapText="1"/>
    </xf>
    <xf numFmtId="0" fontId="51" fillId="6" borderId="44" xfId="0" applyFont="1" applyFill="1" applyBorder="1" applyAlignment="1">
      <alignment horizontal="center" vertical="center" wrapText="1"/>
    </xf>
    <xf numFmtId="0" fontId="46" fillId="25" borderId="17" xfId="0" applyFont="1" applyFill="1" applyBorder="1" applyAlignment="1">
      <alignment horizontal="center" vertical="center"/>
    </xf>
    <xf numFmtId="0" fontId="46" fillId="25" borderId="18" xfId="0" applyFont="1" applyFill="1" applyBorder="1" applyAlignment="1">
      <alignment horizontal="center" vertical="center"/>
    </xf>
    <xf numFmtId="0" fontId="46" fillId="25" borderId="0" xfId="0" applyFont="1" applyFill="1" applyBorder="1" applyAlignment="1">
      <alignment horizontal="center" vertical="center"/>
    </xf>
    <xf numFmtId="0" fontId="46" fillId="25" borderId="19" xfId="0" applyFont="1" applyFill="1" applyBorder="1" applyAlignment="1">
      <alignment horizontal="center" vertical="center"/>
    </xf>
    <xf numFmtId="0" fontId="75" fillId="5" borderId="51" xfId="0" applyFont="1" applyFill="1" applyBorder="1" applyAlignment="1">
      <alignment horizontal="center" vertical="center"/>
    </xf>
    <xf numFmtId="0" fontId="75" fillId="5" borderId="55" xfId="0" applyFont="1" applyFill="1" applyBorder="1" applyAlignment="1">
      <alignment horizontal="center" vertical="center"/>
    </xf>
    <xf numFmtId="0" fontId="46" fillId="8" borderId="22" xfId="0" applyFont="1" applyFill="1" applyBorder="1" applyAlignment="1">
      <alignment horizontal="center" vertical="center" wrapText="1"/>
    </xf>
    <xf numFmtId="0" fontId="46" fillId="8" borderId="61" xfId="0" applyFont="1" applyFill="1" applyBorder="1" applyAlignment="1">
      <alignment horizontal="center" vertical="center" wrapText="1"/>
    </xf>
    <xf numFmtId="0" fontId="46" fillId="8" borderId="40" xfId="0" applyFont="1" applyFill="1" applyBorder="1" applyAlignment="1">
      <alignment horizontal="center" vertical="center" wrapText="1"/>
    </xf>
    <xf numFmtId="0" fontId="20" fillId="2" borderId="27" xfId="0" applyFont="1" applyFill="1" applyBorder="1" applyAlignment="1">
      <alignment horizontal="left" vertical="center"/>
    </xf>
    <xf numFmtId="0" fontId="20" fillId="2" borderId="17" xfId="0" applyFont="1" applyFill="1" applyBorder="1" applyAlignment="1">
      <alignment horizontal="left" vertical="center"/>
    </xf>
    <xf numFmtId="0" fontId="20" fillId="2" borderId="21" xfId="0" applyFont="1" applyFill="1" applyBorder="1" applyAlignment="1">
      <alignment horizontal="left" vertical="center"/>
    </xf>
    <xf numFmtId="0" fontId="20" fillId="2" borderId="0" xfId="0" applyFont="1" applyFill="1" applyBorder="1" applyAlignment="1">
      <alignment horizontal="left" vertical="center"/>
    </xf>
    <xf numFmtId="0" fontId="47" fillId="2" borderId="28" xfId="0" applyFont="1" applyFill="1" applyBorder="1" applyAlignment="1">
      <alignment horizontal="center" vertical="center" wrapText="1"/>
    </xf>
    <xf numFmtId="0" fontId="47" fillId="2" borderId="1" xfId="0" applyFont="1" applyFill="1" applyBorder="1" applyAlignment="1">
      <alignment horizontal="center" vertical="center" wrapText="1"/>
    </xf>
    <xf numFmtId="0" fontId="47" fillId="2" borderId="25" xfId="0" applyFont="1" applyFill="1" applyBorder="1" applyAlignment="1">
      <alignment horizontal="center" vertical="center" wrapText="1"/>
    </xf>
    <xf numFmtId="0" fontId="47" fillId="17" borderId="66" xfId="0" applyFont="1" applyFill="1" applyBorder="1" applyAlignment="1">
      <alignment horizontal="center" vertical="center" wrapText="1"/>
    </xf>
    <xf numFmtId="0" fontId="50" fillId="22" borderId="29" xfId="0" applyFont="1" applyFill="1" applyBorder="1" applyAlignment="1">
      <alignment horizontal="center" vertical="center" wrapText="1"/>
    </xf>
    <xf numFmtId="0" fontId="50" fillId="14" borderId="29" xfId="0" applyFont="1" applyFill="1" applyBorder="1" applyAlignment="1">
      <alignment horizontal="center" vertical="center" wrapText="1"/>
    </xf>
    <xf numFmtId="0" fontId="43" fillId="28" borderId="43" xfId="0" applyFont="1" applyFill="1" applyBorder="1" applyAlignment="1">
      <alignment horizontal="center" vertical="center" wrapText="1"/>
    </xf>
    <xf numFmtId="0" fontId="43" fillId="28" borderId="42" xfId="0" applyFont="1" applyFill="1" applyBorder="1" applyAlignment="1">
      <alignment horizontal="center" vertical="center" wrapText="1"/>
    </xf>
    <xf numFmtId="0" fontId="47" fillId="2" borderId="9" xfId="0" applyFont="1" applyFill="1" applyBorder="1" applyAlignment="1">
      <alignment horizontal="center" vertical="center" wrapText="1"/>
    </xf>
    <xf numFmtId="0" fontId="47" fillId="2" borderId="0" xfId="0" applyFont="1" applyFill="1" applyBorder="1" applyAlignment="1">
      <alignment horizontal="center" vertical="center" wrapText="1"/>
    </xf>
    <xf numFmtId="0" fontId="47" fillId="2" borderId="12" xfId="0" applyFont="1" applyFill="1" applyBorder="1" applyAlignment="1">
      <alignment horizontal="center" vertical="center" wrapText="1"/>
    </xf>
    <xf numFmtId="0" fontId="50" fillId="16" borderId="43" xfId="0" applyFont="1" applyFill="1" applyBorder="1" applyAlignment="1">
      <alignment horizontal="center" vertical="center" wrapText="1"/>
    </xf>
    <xf numFmtId="0" fontId="50" fillId="16" borderId="55" xfId="0" applyFont="1" applyFill="1" applyBorder="1" applyAlignment="1">
      <alignment horizontal="center" vertical="center" wrapText="1"/>
    </xf>
    <xf numFmtId="0" fontId="50" fillId="16" borderId="42" xfId="0" applyFont="1" applyFill="1" applyBorder="1" applyAlignment="1">
      <alignment horizontal="center" vertical="center" wrapText="1"/>
    </xf>
    <xf numFmtId="0" fontId="47" fillId="2" borderId="43" xfId="0" applyFont="1" applyFill="1" applyBorder="1" applyAlignment="1">
      <alignment horizontal="center" vertical="center"/>
    </xf>
    <xf numFmtId="0" fontId="47" fillId="2" borderId="42" xfId="0" applyFont="1" applyFill="1" applyBorder="1" applyAlignment="1">
      <alignment horizontal="center" vertical="center"/>
    </xf>
    <xf numFmtId="0" fontId="51" fillId="6" borderId="54" xfId="0" applyFont="1" applyFill="1" applyBorder="1" applyAlignment="1">
      <alignment horizontal="center" vertical="center" wrapText="1"/>
    </xf>
    <xf numFmtId="0" fontId="51" fillId="6" borderId="63" xfId="0" applyFont="1" applyFill="1" applyBorder="1" applyAlignment="1">
      <alignment horizontal="center" vertical="center" wrapText="1"/>
    </xf>
    <xf numFmtId="0" fontId="46" fillId="2" borderId="54" xfId="0" applyFont="1" applyFill="1" applyBorder="1" applyAlignment="1">
      <alignment horizontal="center" vertical="center" wrapText="1"/>
    </xf>
    <xf numFmtId="0" fontId="46" fillId="2" borderId="9" xfId="0" applyFont="1" applyFill="1" applyBorder="1" applyAlignment="1">
      <alignment horizontal="center" vertical="center" wrapText="1"/>
    </xf>
    <xf numFmtId="0" fontId="46" fillId="2" borderId="63" xfId="0" applyFont="1" applyFill="1" applyBorder="1" applyAlignment="1">
      <alignment horizontal="center" vertical="center" wrapText="1"/>
    </xf>
    <xf numFmtId="0" fontId="46" fillId="2" borderId="12" xfId="0" applyFont="1" applyFill="1" applyBorder="1" applyAlignment="1">
      <alignment horizontal="center" vertical="center" wrapText="1"/>
    </xf>
    <xf numFmtId="0" fontId="50" fillId="14" borderId="52" xfId="0" applyFont="1" applyFill="1" applyBorder="1" applyAlignment="1">
      <alignment horizontal="center" vertical="center" wrapText="1"/>
    </xf>
    <xf numFmtId="0" fontId="50" fillId="13" borderId="1" xfId="0" applyFont="1" applyFill="1" applyBorder="1" applyAlignment="1">
      <alignment horizontal="center" vertical="center" wrapText="1"/>
    </xf>
    <xf numFmtId="0" fontId="52" fillId="13" borderId="1" xfId="0" applyFont="1" applyFill="1" applyBorder="1" applyAlignment="1">
      <alignment vertical="center"/>
    </xf>
    <xf numFmtId="0" fontId="47" fillId="32" borderId="43" xfId="0" applyFont="1" applyFill="1" applyBorder="1" applyAlignment="1">
      <alignment horizontal="center" vertical="center" wrapText="1"/>
    </xf>
    <xf numFmtId="0" fontId="47" fillId="32" borderId="55" xfId="0" applyFont="1" applyFill="1" applyBorder="1" applyAlignment="1">
      <alignment horizontal="center" vertical="center" wrapText="1"/>
    </xf>
    <xf numFmtId="0" fontId="47" fillId="32" borderId="62" xfId="0" applyFont="1" applyFill="1" applyBorder="1" applyAlignment="1">
      <alignment horizontal="center" vertical="center" wrapText="1"/>
    </xf>
    <xf numFmtId="0" fontId="47" fillId="19" borderId="1" xfId="0" applyFont="1" applyFill="1" applyBorder="1" applyAlignment="1">
      <alignment horizontal="center" vertical="center" wrapText="1"/>
    </xf>
    <xf numFmtId="0" fontId="47" fillId="19" borderId="25" xfId="0" applyFont="1" applyFill="1" applyBorder="1" applyAlignment="1">
      <alignment horizontal="center" vertical="center" wrapText="1"/>
    </xf>
    <xf numFmtId="0" fontId="47" fillId="19" borderId="29" xfId="0" applyFont="1" applyFill="1" applyBorder="1" applyAlignment="1">
      <alignment horizontal="center" vertical="center" wrapText="1"/>
    </xf>
    <xf numFmtId="0" fontId="47" fillId="19" borderId="30" xfId="0" applyFont="1" applyFill="1" applyBorder="1" applyAlignment="1">
      <alignment horizontal="center" vertical="center" wrapText="1"/>
    </xf>
    <xf numFmtId="0" fontId="50" fillId="3" borderId="29" xfId="0" applyFont="1" applyFill="1" applyBorder="1" applyAlignment="1">
      <alignment horizontal="center" vertical="center" wrapText="1"/>
    </xf>
    <xf numFmtId="0" fontId="50" fillId="13" borderId="7" xfId="0" applyFont="1" applyFill="1" applyBorder="1" applyAlignment="1">
      <alignment horizontal="center" vertical="center" wrapText="1"/>
    </xf>
    <xf numFmtId="0" fontId="50" fillId="13" borderId="56" xfId="0" applyFont="1" applyFill="1" applyBorder="1" applyAlignment="1">
      <alignment horizontal="center" vertical="center" wrapText="1"/>
    </xf>
    <xf numFmtId="0" fontId="47" fillId="4" borderId="25" xfId="0" applyFont="1" applyFill="1" applyBorder="1" applyAlignment="1">
      <alignment horizontal="center" vertical="center" wrapText="1"/>
    </xf>
    <xf numFmtId="0" fontId="47" fillId="4" borderId="30" xfId="0" applyFont="1" applyFill="1" applyBorder="1" applyAlignment="1">
      <alignment horizontal="center" vertical="center" wrapText="1"/>
    </xf>
    <xf numFmtId="0" fontId="43" fillId="18" borderId="8" xfId="0" applyFont="1" applyFill="1" applyBorder="1" applyAlignment="1">
      <alignment horizontal="center" vertical="center"/>
    </xf>
    <xf numFmtId="0" fontId="43" fillId="18" borderId="9" xfId="0" applyFont="1" applyFill="1" applyBorder="1" applyAlignment="1">
      <alignment horizontal="center" vertical="center"/>
    </xf>
    <xf numFmtId="0" fontId="43" fillId="18" borderId="44" xfId="0" applyFont="1" applyFill="1" applyBorder="1" applyAlignment="1">
      <alignment horizontal="center" vertical="center"/>
    </xf>
    <xf numFmtId="0" fontId="45" fillId="10" borderId="52" xfId="0" applyFont="1" applyFill="1" applyBorder="1" applyAlignment="1">
      <alignment horizontal="center" vertical="center"/>
    </xf>
    <xf numFmtId="0" fontId="45" fillId="10" borderId="13" xfId="0" applyFont="1" applyFill="1" applyBorder="1" applyAlignment="1">
      <alignment horizontal="center" vertical="center"/>
    </xf>
    <xf numFmtId="0" fontId="45" fillId="10" borderId="39" xfId="0" applyFont="1" applyFill="1" applyBorder="1" applyAlignment="1">
      <alignment horizontal="center" vertical="center"/>
    </xf>
    <xf numFmtId="0" fontId="44" fillId="22" borderId="52" xfId="0" applyFont="1" applyFill="1" applyBorder="1" applyAlignment="1">
      <alignment horizontal="center" vertical="center"/>
    </xf>
    <xf numFmtId="0" fontId="44" fillId="22" borderId="13" xfId="0" applyFont="1" applyFill="1" applyBorder="1" applyAlignment="1">
      <alignment horizontal="center" vertical="center"/>
    </xf>
    <xf numFmtId="0" fontId="44" fillId="22" borderId="39" xfId="0" applyFont="1" applyFill="1" applyBorder="1" applyAlignment="1">
      <alignment horizontal="center" vertical="center"/>
    </xf>
    <xf numFmtId="0" fontId="44" fillId="14" borderId="52" xfId="0" applyFont="1" applyFill="1" applyBorder="1" applyAlignment="1">
      <alignment horizontal="center" vertical="center"/>
    </xf>
    <xf numFmtId="0" fontId="44" fillId="14" borderId="13" xfId="0" applyFont="1" applyFill="1" applyBorder="1" applyAlignment="1">
      <alignment horizontal="center" vertical="center"/>
    </xf>
    <xf numFmtId="0" fontId="44" fillId="14" borderId="39" xfId="0" applyFont="1" applyFill="1" applyBorder="1" applyAlignment="1">
      <alignment horizontal="center" vertical="center"/>
    </xf>
    <xf numFmtId="0" fontId="43" fillId="17" borderId="52" xfId="0" applyFont="1" applyFill="1" applyBorder="1" applyAlignment="1">
      <alignment horizontal="center" vertical="center"/>
    </xf>
    <xf numFmtId="0" fontId="43" fillId="17" borderId="13" xfId="0" applyFont="1" applyFill="1" applyBorder="1" applyAlignment="1">
      <alignment horizontal="center" vertical="center"/>
    </xf>
    <xf numFmtId="0" fontId="43" fillId="17" borderId="39" xfId="0" applyFont="1" applyFill="1" applyBorder="1" applyAlignment="1">
      <alignment horizontal="center" vertical="center"/>
    </xf>
    <xf numFmtId="0" fontId="44" fillId="16" borderId="52" xfId="0" applyFont="1" applyFill="1" applyBorder="1" applyAlignment="1">
      <alignment horizontal="center" vertical="center"/>
    </xf>
    <xf numFmtId="0" fontId="44" fillId="16" borderId="13" xfId="0" applyFont="1" applyFill="1" applyBorder="1" applyAlignment="1">
      <alignment horizontal="center" vertical="center"/>
    </xf>
    <xf numFmtId="0" fontId="44" fillId="16" borderId="39" xfId="0" applyFont="1" applyFill="1" applyBorder="1" applyAlignment="1">
      <alignment horizontal="center" vertical="center"/>
    </xf>
    <xf numFmtId="0" fontId="43" fillId="4" borderId="52" xfId="0" applyFont="1" applyFill="1" applyBorder="1" applyAlignment="1">
      <alignment horizontal="center" vertical="center"/>
    </xf>
    <xf numFmtId="0" fontId="43" fillId="4" borderId="13" xfId="0" applyFont="1" applyFill="1" applyBorder="1" applyAlignment="1">
      <alignment horizontal="center" vertical="center"/>
    </xf>
    <xf numFmtId="0" fontId="43" fillId="4" borderId="39" xfId="0" applyFont="1" applyFill="1" applyBorder="1" applyAlignment="1">
      <alignment horizontal="center" vertical="center"/>
    </xf>
    <xf numFmtId="0" fontId="44" fillId="12" borderId="52" xfId="0" applyFont="1" applyFill="1" applyBorder="1" applyAlignment="1">
      <alignment horizontal="center" vertical="center"/>
    </xf>
    <xf numFmtId="0" fontId="44" fillId="12" borderId="13" xfId="0" applyFont="1" applyFill="1" applyBorder="1" applyAlignment="1">
      <alignment horizontal="center" vertical="center"/>
    </xf>
    <xf numFmtId="0" fontId="44" fillId="12" borderId="39" xfId="0" applyFont="1" applyFill="1" applyBorder="1" applyAlignment="1">
      <alignment horizontal="center" vertical="center"/>
    </xf>
    <xf numFmtId="0" fontId="44" fillId="30" borderId="52" xfId="0" applyFont="1" applyFill="1" applyBorder="1" applyAlignment="1">
      <alignment horizontal="center" vertical="center"/>
    </xf>
    <xf numFmtId="0" fontId="44" fillId="30" borderId="13" xfId="0" applyFont="1" applyFill="1" applyBorder="1" applyAlignment="1">
      <alignment horizontal="center" vertical="center"/>
    </xf>
    <xf numFmtId="0" fontId="44" fillId="30" borderId="39" xfId="0" applyFont="1" applyFill="1" applyBorder="1" applyAlignment="1">
      <alignment horizontal="center" vertical="center"/>
    </xf>
    <xf numFmtId="0" fontId="43" fillId="31" borderId="52" xfId="0" applyFont="1" applyFill="1" applyBorder="1" applyAlignment="1">
      <alignment horizontal="center" vertical="center"/>
    </xf>
    <xf numFmtId="0" fontId="43" fillId="31" borderId="13" xfId="0" applyFont="1" applyFill="1" applyBorder="1" applyAlignment="1">
      <alignment horizontal="center" vertical="center"/>
    </xf>
    <xf numFmtId="0" fontId="43" fillId="31" borderId="39" xfId="0" applyFont="1" applyFill="1" applyBorder="1" applyAlignment="1">
      <alignment horizontal="center" vertical="center"/>
    </xf>
    <xf numFmtId="0" fontId="46" fillId="4" borderId="27" xfId="0" applyFont="1" applyFill="1" applyBorder="1" applyAlignment="1">
      <alignment horizontal="center" vertical="center"/>
    </xf>
    <xf numFmtId="0" fontId="46" fillId="4" borderId="17" xfId="0" applyFont="1" applyFill="1" applyBorder="1" applyAlignment="1">
      <alignment horizontal="center" vertical="center"/>
    </xf>
    <xf numFmtId="0" fontId="46" fillId="4" borderId="18" xfId="0" applyFont="1" applyFill="1" applyBorder="1" applyAlignment="1">
      <alignment horizontal="center" vertical="center"/>
    </xf>
    <xf numFmtId="0" fontId="46" fillId="4" borderId="14" xfId="0" applyFont="1" applyFill="1" applyBorder="1" applyAlignment="1">
      <alignment horizontal="center" vertical="center"/>
    </xf>
    <xf numFmtId="0" fontId="46" fillId="4" borderId="15" xfId="0" applyFont="1" applyFill="1" applyBorder="1" applyAlignment="1">
      <alignment horizontal="center" vertical="center"/>
    </xf>
    <xf numFmtId="0" fontId="46" fillId="4" borderId="16" xfId="0" applyFont="1" applyFill="1" applyBorder="1" applyAlignment="1">
      <alignment horizontal="center" vertical="center"/>
    </xf>
    <xf numFmtId="0" fontId="45" fillId="6" borderId="41" xfId="0" applyFont="1" applyFill="1" applyBorder="1" applyAlignment="1">
      <alignment horizontal="center" vertical="center"/>
    </xf>
    <xf numFmtId="0" fontId="45" fillId="6" borderId="59" xfId="0" applyFont="1" applyFill="1" applyBorder="1" applyAlignment="1">
      <alignment horizontal="center" vertical="center"/>
    </xf>
    <xf numFmtId="0" fontId="45" fillId="6" borderId="37" xfId="0" applyFont="1" applyFill="1" applyBorder="1" applyAlignment="1">
      <alignment horizontal="center" vertical="center"/>
    </xf>
    <xf numFmtId="0" fontId="44" fillId="11" borderId="52" xfId="0" applyFont="1" applyFill="1" applyBorder="1" applyAlignment="1">
      <alignment horizontal="center" vertical="center"/>
    </xf>
    <xf numFmtId="0" fontId="44" fillId="11" borderId="13" xfId="0" applyFont="1" applyFill="1" applyBorder="1" applyAlignment="1">
      <alignment horizontal="center" vertical="center"/>
    </xf>
    <xf numFmtId="0" fontId="44" fillId="11" borderId="39" xfId="0" applyFont="1" applyFill="1" applyBorder="1" applyAlignment="1">
      <alignment horizontal="center" vertical="center"/>
    </xf>
    <xf numFmtId="0" fontId="43" fillId="5" borderId="52" xfId="0" applyFont="1" applyFill="1" applyBorder="1" applyAlignment="1">
      <alignment horizontal="center" vertical="center"/>
    </xf>
    <xf numFmtId="0" fontId="43" fillId="5" borderId="13" xfId="0" applyFont="1" applyFill="1" applyBorder="1" applyAlignment="1">
      <alignment horizontal="center" vertical="center"/>
    </xf>
    <xf numFmtId="0" fontId="43" fillId="5" borderId="39" xfId="0" applyFont="1" applyFill="1" applyBorder="1" applyAlignment="1">
      <alignment horizontal="center" vertical="center"/>
    </xf>
    <xf numFmtId="0" fontId="44" fillId="13" borderId="52" xfId="0" applyFont="1" applyFill="1" applyBorder="1" applyAlignment="1">
      <alignment horizontal="center" vertical="center"/>
    </xf>
    <xf numFmtId="0" fontId="44" fillId="13" borderId="13" xfId="0" applyFont="1" applyFill="1" applyBorder="1" applyAlignment="1">
      <alignment horizontal="center" vertical="center"/>
    </xf>
    <xf numFmtId="0" fontId="44" fillId="13" borderId="39" xfId="0" applyFont="1" applyFill="1" applyBorder="1" applyAlignment="1">
      <alignment horizontal="center" vertical="center"/>
    </xf>
    <xf numFmtId="0" fontId="44" fillId="15" borderId="52" xfId="0" applyFont="1" applyFill="1" applyBorder="1" applyAlignment="1">
      <alignment horizontal="center" vertical="center"/>
    </xf>
    <xf numFmtId="0" fontId="44" fillId="15" borderId="13" xfId="0" applyFont="1" applyFill="1" applyBorder="1" applyAlignment="1">
      <alignment horizontal="center" vertical="center"/>
    </xf>
    <xf numFmtId="0" fontId="44" fillId="15" borderId="39" xfId="0" applyFont="1" applyFill="1" applyBorder="1" applyAlignment="1">
      <alignment horizontal="center" vertical="center"/>
    </xf>
    <xf numFmtId="0" fontId="44" fillId="3" borderId="52" xfId="0" applyFont="1" applyFill="1" applyBorder="1" applyAlignment="1">
      <alignment horizontal="center" vertical="center"/>
    </xf>
    <xf numFmtId="0" fontId="44" fillId="3" borderId="13" xfId="0" applyFont="1" applyFill="1" applyBorder="1" applyAlignment="1">
      <alignment horizontal="center" vertical="center"/>
    </xf>
    <xf numFmtId="0" fontId="44" fillId="3" borderId="39" xfId="0" applyFont="1" applyFill="1" applyBorder="1" applyAlignment="1">
      <alignment horizontal="center" vertical="center"/>
    </xf>
    <xf numFmtId="0" fontId="44" fillId="10" borderId="0" xfId="0" applyFont="1" applyFill="1" applyBorder="1" applyAlignment="1">
      <alignment horizontal="right" vertical="center"/>
    </xf>
    <xf numFmtId="0" fontId="0" fillId="0" borderId="15" xfId="0" applyBorder="1" applyAlignment="1">
      <alignment vertical="center"/>
    </xf>
    <xf numFmtId="0" fontId="0" fillId="0" borderId="16" xfId="0" applyBorder="1" applyAlignment="1">
      <alignment vertical="center"/>
    </xf>
    <xf numFmtId="0" fontId="44" fillId="10" borderId="21" xfId="0" applyFont="1" applyFill="1" applyBorder="1" applyAlignment="1">
      <alignment horizontal="left" vertical="center"/>
    </xf>
    <xf numFmtId="0" fontId="0" fillId="0" borderId="14" xfId="0" applyBorder="1" applyAlignment="1">
      <alignment vertical="center"/>
    </xf>
    <xf numFmtId="170" fontId="47" fillId="7" borderId="55" xfId="0" applyNumberFormat="1" applyFont="1" applyFill="1" applyBorder="1" applyAlignment="1">
      <alignment horizontal="center" vertical="center"/>
    </xf>
    <xf numFmtId="0" fontId="0" fillId="0" borderId="62" xfId="0" applyBorder="1" applyAlignment="1">
      <alignment vertical="center"/>
    </xf>
    <xf numFmtId="0" fontId="44" fillId="6" borderId="0" xfId="0" applyFont="1" applyFill="1" applyBorder="1" applyAlignment="1">
      <alignment horizontal="right" vertical="center"/>
    </xf>
    <xf numFmtId="0" fontId="44" fillId="6" borderId="15" xfId="0" applyFont="1" applyFill="1" applyBorder="1" applyAlignment="1">
      <alignment horizontal="right" vertical="center"/>
    </xf>
    <xf numFmtId="199" fontId="10" fillId="0" borderId="0" xfId="0" applyNumberFormat="1" applyFont="1" applyBorder="1" applyAlignment="1">
      <alignment horizontal="center" vertical="center"/>
    </xf>
    <xf numFmtId="199" fontId="13" fillId="7" borderId="18" xfId="0" applyNumberFormat="1" applyFont="1" applyFill="1" applyBorder="1" applyAlignment="1">
      <alignment horizontal="center" vertical="center" textRotation="90"/>
    </xf>
    <xf numFmtId="199" fontId="18" fillId="7" borderId="19" xfId="0" applyNumberFormat="1" applyFont="1" applyFill="1" applyBorder="1" applyAlignment="1">
      <alignment vertical="center" textRotation="90"/>
    </xf>
    <xf numFmtId="199" fontId="13" fillId="7" borderId="19" xfId="0" applyNumberFormat="1" applyFont="1" applyFill="1" applyBorder="1" applyAlignment="1">
      <alignment horizontal="center" vertical="center" textRotation="90"/>
    </xf>
    <xf numFmtId="170" fontId="47" fillId="7" borderId="0" xfId="0" applyNumberFormat="1" applyFont="1" applyFill="1" applyBorder="1" applyAlignment="1">
      <alignment horizontal="center" vertical="center"/>
    </xf>
    <xf numFmtId="170" fontId="47" fillId="7" borderId="15" xfId="0" applyNumberFormat="1" applyFont="1" applyFill="1" applyBorder="1" applyAlignment="1">
      <alignment horizontal="center" vertical="center"/>
    </xf>
    <xf numFmtId="0" fontId="44" fillId="6" borderId="0" xfId="0" applyFont="1" applyFill="1" applyBorder="1" applyAlignment="1">
      <alignment horizontal="center" vertical="center"/>
    </xf>
    <xf numFmtId="0" fontId="27" fillId="0" borderId="0" xfId="0" applyFont="1" applyBorder="1" applyAlignment="1">
      <alignment vertical="center"/>
    </xf>
    <xf numFmtId="0" fontId="27" fillId="0" borderId="15" xfId="0" applyFont="1" applyBorder="1" applyAlignment="1">
      <alignment vertical="center"/>
    </xf>
    <xf numFmtId="199" fontId="13" fillId="24" borderId="22" xfId="0" applyNumberFormat="1" applyFont="1" applyFill="1" applyBorder="1" applyAlignment="1">
      <alignment horizontal="center" vertical="center"/>
    </xf>
    <xf numFmtId="199" fontId="13" fillId="24" borderId="61" xfId="0" applyNumberFormat="1" applyFont="1" applyFill="1" applyBorder="1" applyAlignment="1">
      <alignment horizontal="center" vertical="center"/>
    </xf>
    <xf numFmtId="199" fontId="13" fillId="24" borderId="40" xfId="0" applyNumberFormat="1"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3" fillId="4" borderId="16" xfId="0" applyFont="1" applyFill="1" applyBorder="1" applyAlignment="1">
      <alignment horizontal="center" vertical="center" wrapText="1"/>
    </xf>
    <xf numFmtId="164" fontId="28" fillId="8" borderId="27" xfId="22" applyFont="1" applyFill="1" applyBorder="1" applyAlignment="1">
      <alignment horizontal="center" vertical="center"/>
      <protection/>
    </xf>
    <xf numFmtId="164" fontId="28" fillId="8" borderId="18" xfId="22" applyFont="1" applyFill="1" applyBorder="1" applyAlignment="1">
      <alignment horizontal="center" vertical="center"/>
      <protection/>
    </xf>
    <xf numFmtId="164" fontId="14" fillId="5" borderId="0" xfId="22" applyNumberFormat="1" applyFont="1" applyFill="1" applyBorder="1" applyAlignment="1" applyProtection="1">
      <alignment horizontal="center" vertical="center"/>
      <protection/>
    </xf>
    <xf numFmtId="164" fontId="14" fillId="5" borderId="0" xfId="22" applyNumberFormat="1" applyFont="1" applyFill="1" applyBorder="1" applyAlignment="1" applyProtection="1" quotePrefix="1">
      <alignment horizontal="center" vertical="center"/>
      <protection/>
    </xf>
    <xf numFmtId="164" fontId="28" fillId="5" borderId="0" xfId="22" applyFont="1" applyFill="1" applyBorder="1" applyAlignment="1">
      <alignment horizontal="center" vertical="center" wrapText="1"/>
      <protection/>
    </xf>
    <xf numFmtId="164" fontId="28" fillId="5" borderId="0" xfId="22" applyFont="1" applyFill="1" applyBorder="1" applyAlignment="1">
      <alignment horizontal="center" vertical="center"/>
      <protection/>
    </xf>
    <xf numFmtId="164" fontId="19" fillId="5" borderId="21" xfId="22" applyNumberFormat="1" applyFont="1" applyFill="1" applyBorder="1" applyAlignment="1" applyProtection="1">
      <alignment horizontal="center" vertical="center"/>
      <protection/>
    </xf>
    <xf numFmtId="164" fontId="19" fillId="5" borderId="0" xfId="22" applyNumberFormat="1" applyFont="1" applyFill="1" applyBorder="1" applyAlignment="1" applyProtection="1" quotePrefix="1">
      <alignment horizontal="center" vertical="center"/>
      <protection/>
    </xf>
    <xf numFmtId="164" fontId="39" fillId="5" borderId="27" xfId="22" applyFont="1" applyFill="1" applyBorder="1" applyAlignment="1">
      <alignment horizontal="center" vertical="center"/>
      <protection/>
    </xf>
    <xf numFmtId="164" fontId="39" fillId="5" borderId="18" xfId="22" applyFont="1" applyFill="1" applyBorder="1" applyAlignment="1">
      <alignment horizontal="center" vertical="center"/>
      <protection/>
    </xf>
    <xf numFmtId="164" fontId="39" fillId="5" borderId="21" xfId="22" applyFont="1" applyFill="1" applyBorder="1" applyAlignment="1">
      <alignment horizontal="center" vertical="center"/>
      <protection/>
    </xf>
    <xf numFmtId="164" fontId="39" fillId="5" borderId="19" xfId="22" applyFont="1" applyFill="1" applyBorder="1" applyAlignment="1">
      <alignment horizontal="center" vertical="center"/>
      <protection/>
    </xf>
    <xf numFmtId="164" fontId="39" fillId="5" borderId="14" xfId="22" applyFont="1" applyFill="1" applyBorder="1" applyAlignment="1">
      <alignment horizontal="center" vertical="center"/>
      <protection/>
    </xf>
    <xf numFmtId="164" fontId="39" fillId="5" borderId="16" xfId="22" applyFont="1" applyFill="1" applyBorder="1" applyAlignment="1">
      <alignment horizontal="center" vertical="center"/>
      <protection/>
    </xf>
    <xf numFmtId="0" fontId="19" fillId="28" borderId="0" xfId="0" applyFont="1" applyFill="1" applyAlignment="1">
      <alignment horizontal="center"/>
    </xf>
    <xf numFmtId="164" fontId="90" fillId="4" borderId="0" xfId="22" applyFont="1" applyFill="1" applyBorder="1" applyAlignment="1">
      <alignment horizontal="center" vertical="center"/>
      <protection/>
    </xf>
    <xf numFmtId="164" fontId="19" fillId="0" borderId="0" xfId="0" applyNumberFormat="1" applyFont="1" applyFill="1" applyBorder="1" applyAlignment="1" applyProtection="1">
      <alignment horizontal="left" vertical="center"/>
      <protection/>
    </xf>
    <xf numFmtId="164" fontId="28" fillId="5" borderId="21" xfId="22" applyFont="1" applyFill="1" applyBorder="1" applyAlignment="1">
      <alignment horizontal="center" vertical="center"/>
      <protection/>
    </xf>
    <xf numFmtId="164" fontId="23" fillId="6" borderId="0" xfId="22" applyFont="1" applyFill="1" applyBorder="1" applyAlignment="1">
      <alignment horizontal="center" vertical="center"/>
      <protection/>
    </xf>
    <xf numFmtId="0" fontId="28" fillId="28" borderId="0" xfId="0" applyFont="1" applyFill="1" applyAlignment="1">
      <alignment horizontal="center"/>
    </xf>
    <xf numFmtId="0" fontId="23" fillId="14" borderId="0" xfId="0" applyFont="1" applyFill="1" applyBorder="1" applyAlignment="1">
      <alignment horizontal="center" vertical="center"/>
    </xf>
    <xf numFmtId="0" fontId="28" fillId="4" borderId="0" xfId="0" applyFont="1" applyFill="1" applyBorder="1" applyAlignment="1">
      <alignment horizontal="center" vertical="center"/>
    </xf>
    <xf numFmtId="0" fontId="28" fillId="28" borderId="0" xfId="0" applyFont="1" applyFill="1" applyAlignment="1">
      <alignment horizontal="center" vertical="center"/>
    </xf>
    <xf numFmtId="0" fontId="66" fillId="29" borderId="0" xfId="0" applyFont="1" applyFill="1" applyBorder="1" applyAlignment="1">
      <alignment horizontal="center" vertical="center"/>
    </xf>
    <xf numFmtId="0" fontId="23" fillId="12" borderId="0" xfId="0" applyFont="1" applyFill="1" applyBorder="1" applyAlignment="1">
      <alignment horizontal="center" vertical="center"/>
    </xf>
    <xf numFmtId="0" fontId="23" fillId="30" borderId="0" xfId="0" applyFont="1" applyFill="1" applyBorder="1" applyAlignment="1">
      <alignment horizontal="center" vertical="center"/>
    </xf>
    <xf numFmtId="0" fontId="28" fillId="28" borderId="0" xfId="0" applyFont="1" applyFill="1" applyAlignment="1">
      <alignment horizontal="center" vertical="center"/>
    </xf>
    <xf numFmtId="0" fontId="66" fillId="31" borderId="0" xfId="0" applyFont="1" applyFill="1" applyBorder="1" applyAlignment="1">
      <alignment horizontal="center" vertical="center"/>
    </xf>
    <xf numFmtId="0" fontId="28" fillId="28" borderId="0" xfId="0" applyFont="1" applyFill="1" applyAlignment="1">
      <alignment horizontal="center"/>
    </xf>
    <xf numFmtId="0" fontId="66" fillId="25" borderId="0" xfId="0" applyFont="1" applyFill="1" applyBorder="1" applyAlignment="1">
      <alignment horizontal="center" vertical="center"/>
    </xf>
    <xf numFmtId="0" fontId="23" fillId="11" borderId="0" xfId="0" applyFont="1" applyFill="1" applyBorder="1" applyAlignment="1">
      <alignment horizontal="center" vertical="center"/>
    </xf>
    <xf numFmtId="0" fontId="23" fillId="22" borderId="0" xfId="0" applyFont="1" applyFill="1" applyBorder="1" applyAlignment="1">
      <alignment horizontal="center" vertical="center"/>
    </xf>
    <xf numFmtId="0" fontId="23" fillId="6" borderId="0" xfId="0" applyFont="1" applyFill="1" applyBorder="1" applyAlignment="1">
      <alignment horizontal="center" vertical="center"/>
    </xf>
    <xf numFmtId="0" fontId="23" fillId="3" borderId="0" xfId="0" applyFont="1" applyFill="1" applyBorder="1" applyAlignment="1">
      <alignment horizontal="center" vertical="center"/>
    </xf>
    <xf numFmtId="0" fontId="23" fillId="15" borderId="0" xfId="0" applyFont="1" applyFill="1" applyBorder="1" applyAlignment="1">
      <alignment horizontal="center" vertical="center"/>
    </xf>
    <xf numFmtId="0" fontId="23" fillId="13" borderId="0" xfId="0" applyFont="1" applyFill="1" applyBorder="1" applyAlignment="1">
      <alignment horizontal="center" vertical="center"/>
    </xf>
    <xf numFmtId="164" fontId="73" fillId="4" borderId="0" xfId="22" applyNumberFormat="1" applyFont="1" applyFill="1" applyAlignment="1" applyProtection="1">
      <alignment horizontal="center" vertical="center" wrapText="1"/>
      <protection/>
    </xf>
    <xf numFmtId="164" fontId="34" fillId="14" borderId="13" xfId="23" applyNumberFormat="1" applyFont="1" applyFill="1" applyBorder="1" applyAlignment="1" applyProtection="1">
      <alignment horizontal="center" vertical="center"/>
      <protection/>
    </xf>
    <xf numFmtId="164" fontId="19" fillId="18" borderId="8" xfId="23" applyNumberFormat="1" applyFont="1" applyFill="1" applyBorder="1" applyAlignment="1" applyProtection="1">
      <alignment horizontal="center" vertical="center" wrapText="1"/>
      <protection/>
    </xf>
    <xf numFmtId="164" fontId="19" fillId="18" borderId="4" xfId="23" applyNumberFormat="1" applyFont="1" applyFill="1" applyBorder="1" applyAlignment="1" applyProtection="1">
      <alignment horizontal="center" vertical="center" wrapText="1"/>
      <protection/>
    </xf>
    <xf numFmtId="164" fontId="19" fillId="18" borderId="10" xfId="23" applyNumberFormat="1" applyFont="1" applyFill="1" applyBorder="1" applyAlignment="1" applyProtection="1">
      <alignment horizontal="center" vertical="center" wrapText="1"/>
      <protection/>
    </xf>
    <xf numFmtId="164" fontId="19" fillId="18" borderId="5" xfId="23" applyNumberFormat="1" applyFont="1" applyFill="1" applyBorder="1" applyAlignment="1" applyProtection="1">
      <alignment horizontal="center" vertical="center" wrapText="1"/>
      <protection/>
    </xf>
    <xf numFmtId="164" fontId="19" fillId="18" borderId="11" xfId="23" applyNumberFormat="1" applyFont="1" applyFill="1" applyBorder="1" applyAlignment="1" applyProtection="1">
      <alignment horizontal="center" vertical="center" wrapText="1"/>
      <protection/>
    </xf>
    <xf numFmtId="164" fontId="19" fillId="18" borderId="6" xfId="23" applyNumberFormat="1" applyFont="1" applyFill="1" applyBorder="1" applyAlignment="1" applyProtection="1">
      <alignment horizontal="center" vertical="center" wrapText="1"/>
      <protection/>
    </xf>
    <xf numFmtId="164" fontId="18" fillId="5" borderId="9" xfId="22" applyFont="1" applyFill="1" applyBorder="1" applyAlignment="1">
      <alignment horizontal="center" vertical="center"/>
      <protection/>
    </xf>
    <xf numFmtId="164" fontId="28" fillId="8" borderId="22" xfId="22" applyFont="1" applyFill="1" applyBorder="1" applyAlignment="1">
      <alignment horizontal="center" vertical="center"/>
      <protection/>
    </xf>
    <xf numFmtId="164" fontId="28" fillId="8" borderId="40" xfId="22" applyFont="1" applyFill="1" applyBorder="1" applyAlignment="1">
      <alignment horizontal="center" vertical="center"/>
      <protection/>
    </xf>
    <xf numFmtId="164" fontId="23" fillId="6" borderId="0" xfId="22" applyFont="1" applyFill="1" applyBorder="1" applyAlignment="1" quotePrefix="1">
      <alignment horizontal="center" vertical="center"/>
      <protection/>
    </xf>
    <xf numFmtId="164" fontId="7" fillId="4" borderId="0" xfId="22" applyNumberFormat="1" applyFont="1" applyFill="1" applyAlignment="1" applyProtection="1">
      <alignment horizontal="center" vertical="center" wrapText="1"/>
      <protection/>
    </xf>
    <xf numFmtId="164" fontId="19" fillId="4" borderId="0" xfId="0" applyNumberFormat="1" applyFont="1" applyFill="1" applyBorder="1" applyAlignment="1" applyProtection="1">
      <alignment horizontal="left" vertical="center"/>
      <protection/>
    </xf>
    <xf numFmtId="164" fontId="23" fillId="6" borderId="0" xfId="22" applyNumberFormat="1" applyFont="1" applyFill="1" applyAlignment="1" applyProtection="1">
      <alignment horizontal="center" vertical="center"/>
      <protection/>
    </xf>
    <xf numFmtId="164" fontId="23" fillId="6" borderId="0" xfId="22" applyNumberFormat="1" applyFont="1" applyFill="1" applyAlignment="1" applyProtection="1">
      <alignment horizontal="center" vertical="center" wrapText="1"/>
      <protection/>
    </xf>
    <xf numFmtId="164" fontId="16" fillId="6" borderId="0" xfId="22" applyFont="1" applyFill="1" applyAlignment="1">
      <alignment horizontal="center" vertical="center" wrapText="1"/>
      <protection/>
    </xf>
    <xf numFmtId="164" fontId="16" fillId="6" borderId="0" xfId="22" applyFont="1" applyFill="1" applyAlignment="1" quotePrefix="1">
      <alignment horizontal="center" vertical="center" wrapText="1"/>
      <protection/>
    </xf>
    <xf numFmtId="0" fontId="0" fillId="0" borderId="0" xfId="0" applyAlignment="1">
      <alignment vertical="center"/>
    </xf>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0" xfId="0" applyFill="1" applyBorder="1" applyAlignment="1">
      <alignment vertical="center"/>
    </xf>
    <xf numFmtId="0" fontId="59"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60"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24" fillId="0" borderId="0" xfId="0" applyFont="1" applyFill="1" applyBorder="1" applyAlignment="1">
      <alignment vertical="center"/>
    </xf>
    <xf numFmtId="0" fontId="66" fillId="0" borderId="0" xfId="0" applyFont="1" applyFill="1" applyBorder="1" applyAlignment="1">
      <alignment horizontal="center" vertical="center"/>
    </xf>
    <xf numFmtId="18" fontId="12" fillId="0" borderId="0" xfId="0" applyNumberFormat="1" applyFont="1" applyFill="1" applyBorder="1" applyAlignment="1">
      <alignment horizontal="center" vertical="center"/>
    </xf>
    <xf numFmtId="18" fontId="24" fillId="0" borderId="0" xfId="0" applyNumberFormat="1" applyFont="1" applyFill="1" applyBorder="1" applyAlignment="1">
      <alignment vertical="center"/>
    </xf>
    <xf numFmtId="0" fontId="10" fillId="7"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7" fillId="0" borderId="0" xfId="0" applyFont="1" applyFill="1" applyBorder="1" applyAlignment="1">
      <alignment horizontal="center" vertical="center"/>
    </xf>
    <xf numFmtId="0" fontId="62" fillId="0" borderId="0" xfId="0" applyFont="1" applyFill="1" applyBorder="1" applyAlignment="1">
      <alignment horizontal="center" vertical="center"/>
    </xf>
    <xf numFmtId="0" fontId="11" fillId="0" borderId="0" xfId="0" applyFont="1" applyFill="1" applyBorder="1" applyAlignment="1" quotePrefix="1">
      <alignment horizontal="center" vertical="center"/>
    </xf>
    <xf numFmtId="0" fontId="69" fillId="0" borderId="0" xfId="0" applyFont="1" applyFill="1" applyBorder="1" applyAlignment="1">
      <alignment horizontal="center" vertical="center"/>
    </xf>
    <xf numFmtId="0" fontId="1" fillId="7" borderId="0" xfId="0" applyFont="1" applyFill="1" applyBorder="1" applyAlignment="1">
      <alignment horizontal="left" vertical="center"/>
    </xf>
    <xf numFmtId="0" fontId="0" fillId="0" borderId="0" xfId="0" applyFill="1" applyBorder="1" applyAlignment="1">
      <alignment/>
    </xf>
    <xf numFmtId="0" fontId="0" fillId="0" borderId="0" xfId="0" applyFill="1" applyBorder="1" applyAlignment="1">
      <alignment horizontal="center" vertical="center"/>
    </xf>
    <xf numFmtId="0" fontId="65" fillId="0" borderId="0" xfId="0" applyFont="1" applyFill="1" applyBorder="1" applyAlignment="1">
      <alignment horizontal="center" vertical="center"/>
    </xf>
    <xf numFmtId="0" fontId="71" fillId="0" borderId="0" xfId="0" applyFont="1" applyFill="1" applyBorder="1" applyAlignment="1">
      <alignment horizontal="center" vertical="center"/>
    </xf>
    <xf numFmtId="0" fontId="72"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61" fillId="0" borderId="0" xfId="0" applyFont="1" applyFill="1" applyBorder="1" applyAlignment="1">
      <alignment horizontal="center" vertical="center"/>
    </xf>
    <xf numFmtId="0" fontId="63" fillId="0" borderId="0" xfId="0" applyFont="1" applyFill="1" applyBorder="1" applyAlignment="1">
      <alignment horizontal="center" vertical="center"/>
    </xf>
    <xf numFmtId="0" fontId="46" fillId="8" borderId="27" xfId="0" applyFont="1" applyFill="1" applyBorder="1" applyAlignment="1">
      <alignment horizontal="center" vertical="center" wrapText="1"/>
    </xf>
    <xf numFmtId="0" fontId="46" fillId="8" borderId="17" xfId="0" applyFont="1" applyFill="1" applyBorder="1" applyAlignment="1">
      <alignment horizontal="center" vertical="center" wrapText="1"/>
    </xf>
    <xf numFmtId="0" fontId="46" fillId="8" borderId="18" xfId="0" applyFont="1" applyFill="1" applyBorder="1" applyAlignment="1">
      <alignment horizontal="center" vertical="center" wrapText="1"/>
    </xf>
    <xf numFmtId="0" fontId="48" fillId="25" borderId="41" xfId="0" applyFont="1" applyFill="1" applyBorder="1" applyAlignment="1">
      <alignment horizontal="center" vertical="center" wrapText="1"/>
    </xf>
    <xf numFmtId="0" fontId="46" fillId="25" borderId="33" xfId="0" applyFont="1" applyFill="1" applyBorder="1" applyAlignment="1">
      <alignment horizontal="center" vertical="center" wrapText="1"/>
    </xf>
    <xf numFmtId="0" fontId="46" fillId="25" borderId="31" xfId="0" applyFont="1" applyFill="1" applyBorder="1" applyAlignment="1">
      <alignment horizontal="center" vertical="center" wrapText="1"/>
    </xf>
    <xf numFmtId="0" fontId="46" fillId="25" borderId="32" xfId="0" applyFont="1" applyFill="1" applyBorder="1" applyAlignment="1">
      <alignment horizontal="center" vertical="center" wrapText="1"/>
    </xf>
    <xf numFmtId="0" fontId="48" fillId="25" borderId="8" xfId="0" applyFont="1" applyFill="1" applyBorder="1" applyAlignment="1">
      <alignment horizontal="center" vertical="center" wrapText="1"/>
    </xf>
    <xf numFmtId="0" fontId="46" fillId="25" borderId="28" xfId="0" applyFont="1" applyFill="1" applyBorder="1" applyAlignment="1">
      <alignment horizontal="center" vertical="center" wrapText="1"/>
    </xf>
    <xf numFmtId="0" fontId="46" fillId="25" borderId="1" xfId="0" applyFont="1" applyFill="1" applyBorder="1" applyAlignment="1">
      <alignment horizontal="center" vertical="center" wrapText="1"/>
    </xf>
    <xf numFmtId="0" fontId="46" fillId="25" borderId="25" xfId="0" applyFont="1" applyFill="1" applyBorder="1" applyAlignment="1">
      <alignment horizontal="center" vertical="center" wrapText="1"/>
    </xf>
    <xf numFmtId="0" fontId="47" fillId="4" borderId="7" xfId="0" applyFont="1" applyFill="1" applyBorder="1" applyAlignment="1">
      <alignment horizontal="center" vertical="center" wrapText="1"/>
    </xf>
    <xf numFmtId="0" fontId="50" fillId="11" borderId="1" xfId="0" applyFont="1" applyFill="1" applyBorder="1" applyAlignment="1">
      <alignment horizontal="center" vertical="center" wrapText="1"/>
    </xf>
    <xf numFmtId="0" fontId="46" fillId="23" borderId="7" xfId="0" applyFont="1" applyFill="1" applyBorder="1" applyAlignment="1">
      <alignment horizontal="center" vertical="center" wrapText="1"/>
    </xf>
    <xf numFmtId="0" fontId="50" fillId="12" borderId="25" xfId="0" applyFont="1" applyFill="1" applyBorder="1" applyAlignment="1">
      <alignment horizontal="center" vertical="center" wrapText="1"/>
    </xf>
    <xf numFmtId="0" fontId="51" fillId="6" borderId="7" xfId="0" applyFont="1" applyFill="1" applyBorder="1" applyAlignment="1">
      <alignment horizontal="center" vertical="center" wrapText="1"/>
    </xf>
    <xf numFmtId="0" fontId="52" fillId="12" borderId="25" xfId="0" applyFont="1" applyFill="1" applyBorder="1" applyAlignment="1">
      <alignment horizontal="center" vertical="center" wrapText="1"/>
    </xf>
    <xf numFmtId="0" fontId="46" fillId="2" borderId="7" xfId="0" applyFont="1" applyFill="1" applyBorder="1" applyAlignment="1">
      <alignment horizontal="center" vertical="center" wrapText="1"/>
    </xf>
    <xf numFmtId="0" fontId="50" fillId="15" borderId="25" xfId="0" applyFont="1" applyFill="1" applyBorder="1" applyAlignment="1">
      <alignment horizontal="center" vertical="center" wrapText="1"/>
    </xf>
    <xf numFmtId="0" fontId="47" fillId="17" borderId="7" xfId="0" applyFont="1" applyFill="1" applyBorder="1" applyAlignment="1">
      <alignment horizontal="center" vertical="center" wrapText="1"/>
    </xf>
    <xf numFmtId="0" fontId="53" fillId="17" borderId="7" xfId="0" applyFont="1" applyFill="1" applyBorder="1" applyAlignment="1">
      <alignment horizontal="center" vertical="center" wrapText="1"/>
    </xf>
    <xf numFmtId="0" fontId="47" fillId="2" borderId="7" xfId="0" applyFont="1" applyFill="1" applyBorder="1" applyAlignment="1">
      <alignment horizontal="center" vertical="center" wrapText="1"/>
    </xf>
    <xf numFmtId="0" fontId="50" fillId="11" borderId="52" xfId="0" applyFont="1" applyFill="1" applyBorder="1" applyAlignment="1">
      <alignment horizontal="center" vertical="center" wrapText="1"/>
    </xf>
    <xf numFmtId="0" fontId="47" fillId="19" borderId="7" xfId="0" applyFont="1" applyFill="1" applyBorder="1" applyAlignment="1">
      <alignment horizontal="center" vertical="center" wrapText="1"/>
    </xf>
    <xf numFmtId="0" fontId="50" fillId="11" borderId="67" xfId="0" applyFont="1" applyFill="1" applyBorder="1" applyAlignment="1">
      <alignment horizontal="center" vertical="center" wrapText="1"/>
    </xf>
    <xf numFmtId="0" fontId="47" fillId="19" borderId="56" xfId="0" applyFont="1" applyFill="1" applyBorder="1" applyAlignment="1">
      <alignment horizontal="center" vertical="center" wrapText="1"/>
    </xf>
    <xf numFmtId="0" fontId="50" fillId="3" borderId="66" xfId="0" applyFont="1" applyFill="1" applyBorder="1" applyAlignment="1">
      <alignment horizontal="center" vertical="center" wrapText="1"/>
    </xf>
    <xf numFmtId="0" fontId="50" fillId="15" borderId="30" xfId="0" applyFont="1" applyFill="1" applyBorder="1" applyAlignment="1">
      <alignment horizontal="center" vertical="center" wrapText="1"/>
    </xf>
    <xf numFmtId="164" fontId="14" fillId="5" borderId="21" xfId="22" applyNumberFormat="1" applyFont="1" applyFill="1" applyBorder="1" applyAlignment="1" applyProtection="1" quotePrefix="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7"/>
          <c:y val="0.00625"/>
          <c:w val="0.987"/>
          <c:h val="0.97"/>
        </c:manualLayout>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Graphic'!$E$66:$E$81</c:f>
              <c:numCache>
                <c:ptCount val="16"/>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Graphic'!$F$66:$F$81</c:f>
              <c:numCache>
                <c:ptCount val="16"/>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Graphic'!$G$66:$G$81</c:f>
              <c:numCache>
                <c:ptCount val="16"/>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Graphic'!$H$66:$H$81</c:f>
              <c:numCache>
                <c:ptCount val="16"/>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Graphic'!$I$66:$I$81</c:f>
              <c:numCache>
                <c:ptCount val="16"/>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Graphic'!$J$66:$J$81</c:f>
              <c:numCache>
                <c:ptCount val="16"/>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9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Graphic'!$K$66:$K$81</c:f>
              <c:numCache>
                <c:ptCount val="16"/>
                <c:pt idx="0">
                  <c:v>5.75</c:v>
                </c:pt>
                <c:pt idx="1">
                  <c:v>1.25</c:v>
                </c:pt>
                <c:pt idx="2">
                  <c:v>3.5</c:v>
                </c:pt>
                <c:pt idx="3">
                  <c:v>1.5</c:v>
                </c:pt>
                <c:pt idx="4">
                  <c:v>22</c:v>
                </c:pt>
                <c:pt idx="5">
                  <c:v>10.5</c:v>
                </c:pt>
                <c:pt idx="6">
                  <c:v>19.5</c:v>
                </c:pt>
                <c:pt idx="7">
                  <c:v>18.5</c:v>
                </c:pt>
                <c:pt idx="8">
                  <c:v>20.5</c:v>
                </c:pt>
                <c:pt idx="9">
                  <c:v>5.5</c:v>
                </c:pt>
                <c:pt idx="10">
                  <c:v>8.5</c:v>
                </c:pt>
                <c:pt idx="11">
                  <c:v>2</c:v>
                </c:pt>
                <c:pt idx="12">
                  <c:v>1.5</c:v>
                </c:pt>
                <c:pt idx="13">
                  <c:v>4.5</c:v>
                </c:pt>
                <c:pt idx="14">
                  <c:v>9</c:v>
                </c:pt>
                <c:pt idx="15">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9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'802.11 WLAN Graphic'!$D$66:$D$81</c:f>
              <c:strCache>
                <c:ptCount val="16"/>
                <c:pt idx="0">
                  <c:v>802.11 Working Group Meetings</c:v>
                </c:pt>
                <c:pt idx="1">
                  <c:v>Joint 802.11 / 802.15 / 802.18 / 802.19 Opening Plenary</c:v>
                </c:pt>
                <c:pt idx="2">
                  <c:v>802.11 Chair's Advisory Committee</c:v>
                </c:pt>
                <c:pt idx="3">
                  <c:v>Joint 802.11 / 15 / 18 /19 / 20 Leadship Co-ord Ad-Hoc</c:v>
                </c:pt>
                <c:pt idx="4">
                  <c:v>Task Group E (MAC Enhancements - QoS)</c:v>
                </c:pt>
                <c:pt idx="5">
                  <c:v>Task Group F (Inter-Access Point Protocol)</c:v>
                </c:pt>
                <c:pt idx="6">
                  <c:v>Task Group G (802.11b Data Rates &gt;20 Mbit/s)</c:v>
                </c:pt>
                <c:pt idx="7">
                  <c:v>Task Group H (Spectrum Managed 802.11a)</c:v>
                </c:pt>
                <c:pt idx="8">
                  <c:v>Task Group I (Enhanced Security Mechanisms)</c:v>
                </c:pt>
                <c:pt idx="9">
                  <c:v>Task Group J (4.9 - 5 GHz Operation in Japan)</c:v>
                </c:pt>
                <c:pt idx="10">
                  <c:v>Task Group K (Radio Resource Measurements)</c:v>
                </c:pt>
                <c:pt idx="11">
                  <c:v>Task Group M (802.11 Standard Maintenance)</c:v>
                </c:pt>
                <c:pt idx="12">
                  <c:v>Joint 802.11 / 802.15 Publicity Standing Committee</c:v>
                </c:pt>
                <c:pt idx="13">
                  <c:v>802.11 Wireless Next Generation Standing Committee</c:v>
                </c:pt>
                <c:pt idx="14">
                  <c:v>802.11 High Throughput Study Group</c:v>
                </c:pt>
                <c:pt idx="15">
                  <c:v>802.11/15/18/19/20 New Members Orientation Meeting</c:v>
                </c:pt>
              </c:strCache>
            </c:strRef>
          </c:cat>
          <c:val>
            <c:numRef>
              <c:f>'802.11 WLAN Graphic'!$L$66:$L$81</c:f>
              <c:numCache>
                <c:ptCount val="16"/>
                <c:pt idx="0">
                  <c:v>0.04259259259259259</c:v>
                </c:pt>
                <c:pt idx="1">
                  <c:v>0.009259259259259259</c:v>
                </c:pt>
                <c:pt idx="2">
                  <c:v>0.025925925925925925</c:v>
                </c:pt>
                <c:pt idx="3">
                  <c:v>0.01111111111111111</c:v>
                </c:pt>
                <c:pt idx="4">
                  <c:v>0.16296296296296295</c:v>
                </c:pt>
                <c:pt idx="5">
                  <c:v>0.07777777777777778</c:v>
                </c:pt>
                <c:pt idx="6">
                  <c:v>0.14444444444444443</c:v>
                </c:pt>
                <c:pt idx="7">
                  <c:v>0.13703703703703704</c:v>
                </c:pt>
                <c:pt idx="8">
                  <c:v>0.15185185185185185</c:v>
                </c:pt>
                <c:pt idx="9">
                  <c:v>0.04074074074074074</c:v>
                </c:pt>
                <c:pt idx="10">
                  <c:v>0.06296296296296296</c:v>
                </c:pt>
                <c:pt idx="11">
                  <c:v>0.014814814814814815</c:v>
                </c:pt>
                <c:pt idx="12">
                  <c:v>0.01111111111111111</c:v>
                </c:pt>
                <c:pt idx="13">
                  <c:v>0.03333333333333333</c:v>
                </c:pt>
                <c:pt idx="14">
                  <c:v>0.06666666666666667</c:v>
                </c:pt>
                <c:pt idx="15">
                  <c:v>0.007407407407407408</c:v>
                </c:pt>
              </c:numCache>
            </c:numRef>
          </c:val>
        </c:ser>
        <c:axId val="59001941"/>
        <c:axId val="61255422"/>
      </c:barChart>
      <c:catAx>
        <c:axId val="59001941"/>
        <c:scaling>
          <c:orientation val="maxMin"/>
        </c:scaling>
        <c:axPos val="l"/>
        <c:majorGridlines/>
        <c:delete val="0"/>
        <c:numFmt formatCode="General" sourceLinked="1"/>
        <c:majorTickMark val="out"/>
        <c:minorTickMark val="none"/>
        <c:tickLblPos val="nextTo"/>
        <c:txPr>
          <a:bodyPr/>
          <a:lstStyle/>
          <a:p>
            <a:pPr>
              <a:defRPr lang="en-US" cap="none" sz="2625" b="1" i="0" u="none" baseline="0">
                <a:latin typeface="Arial"/>
                <a:ea typeface="Arial"/>
                <a:cs typeface="Arial"/>
              </a:defRPr>
            </a:pPr>
          </a:p>
        </c:txPr>
        <c:crossAx val="61255422"/>
        <c:crosses val="autoZero"/>
        <c:auto val="1"/>
        <c:lblOffset val="100"/>
        <c:noMultiLvlLbl val="0"/>
      </c:catAx>
      <c:valAx>
        <c:axId val="61255422"/>
        <c:scaling>
          <c:orientation val="minMax"/>
        </c:scaling>
        <c:axPos val="t"/>
        <c:title>
          <c:tx>
            <c:rich>
              <a:bodyPr vert="horz" rot="0" anchor="ctr"/>
              <a:lstStyle/>
              <a:p>
                <a:pPr algn="ctr">
                  <a:defRPr/>
                </a:pPr>
                <a:r>
                  <a:rPr lang="en-US" cap="none" sz="3600" b="1" i="0" u="none" baseline="0">
                    <a:solidFill>
                      <a:srgbClr val="000000"/>
                    </a:solidFill>
                    <a:latin typeface="Arial"/>
                    <a:ea typeface="Arial"/>
                    <a:cs typeface="Arial"/>
                  </a:rPr>
                  <a:t>Analysis of Hours &amp; Percentage per Group</a:t>
                </a:r>
              </a:p>
            </c:rich>
          </c:tx>
          <c:layout>
            <c:manualLayout>
              <c:xMode val="factor"/>
              <c:yMode val="factor"/>
              <c:x val="0.25125"/>
              <c:y val="0.0035"/>
            </c:manualLayout>
          </c:layout>
          <c:overlay val="0"/>
          <c:spPr>
            <a:effectLst>
              <a:outerShdw dist="35921" dir="2700000" algn="br">
                <a:prstClr val="black"/>
              </a:outerShdw>
            </a:effectLst>
          </c:spPr>
        </c:title>
        <c:majorGridlines/>
        <c:delete val="0"/>
        <c:numFmt formatCode="General" sourceLinked="1"/>
        <c:majorTickMark val="out"/>
        <c:minorTickMark val="none"/>
        <c:tickLblPos val="nextTo"/>
        <c:crossAx val="59001941"/>
        <c:crosses val="max"/>
        <c:crossBetween val="between"/>
        <c:dispUnits/>
      </c:valAx>
      <c:spPr>
        <a:solidFill>
          <a:srgbClr val="C0C0C0"/>
        </a:solidFill>
        <a:ln w="12700">
          <a:solidFill>
            <a:srgbClr val="808080"/>
          </a:solidFill>
        </a:ln>
      </c:spPr>
    </c:plotArea>
    <c:plotVisOnly val="1"/>
    <c:dispBlanksAs val="gap"/>
    <c:showDLblsOverMax val="0"/>
  </c:chart>
  <c:spPr>
    <a:effectLst>
      <a:outerShdw dist="35921" dir="2700000" algn="br">
        <a:prstClr val="black"/>
      </a:outerShdw>
    </a:effectLst>
  </c:spPr>
  <c:txPr>
    <a:bodyPr vert="horz" rot="0"/>
    <a:lstStyle/>
    <a:p>
      <a:pPr>
        <a:defRPr lang="en-US" cap="none" sz="1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7.png"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wmf" /><Relationship Id="rId3"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257175</xdr:colOff>
      <xdr:row>8</xdr:row>
      <xdr:rowOff>66675</xdr:rowOff>
    </xdr:from>
    <xdr:to>
      <xdr:col>12</xdr:col>
      <xdr:colOff>533400</xdr:colOff>
      <xdr:row>33</xdr:row>
      <xdr:rowOff>38100</xdr:rowOff>
    </xdr:to>
    <xdr:pic>
      <xdr:nvPicPr>
        <xdr:cNvPr id="1" name="Picture 44"/>
        <xdr:cNvPicPr preferRelativeResize="1">
          <a:picLocks noChangeAspect="1"/>
        </xdr:cNvPicPr>
      </xdr:nvPicPr>
      <xdr:blipFill>
        <a:blip r:embed="rId1"/>
        <a:stretch>
          <a:fillRect/>
        </a:stretch>
      </xdr:blipFill>
      <xdr:spPr>
        <a:xfrm>
          <a:off x="2238375" y="1371600"/>
          <a:ext cx="5153025" cy="4019550"/>
        </a:xfrm>
        <a:prstGeom prst="rect">
          <a:avLst/>
        </a:prstGeom>
        <a:noFill/>
        <a:ln w="9525" cmpd="sng">
          <a:noFill/>
        </a:ln>
      </xdr:spPr>
    </xdr:pic>
    <xdr:clientData/>
  </xdr:twoCellAnchor>
  <xdr:twoCellAnchor>
    <xdr:from>
      <xdr:col>2</xdr:col>
      <xdr:colOff>76200</xdr:colOff>
      <xdr:row>33</xdr:row>
      <xdr:rowOff>95250</xdr:rowOff>
    </xdr:from>
    <xdr:to>
      <xdr:col>5</xdr:col>
      <xdr:colOff>152400</xdr:colOff>
      <xdr:row>36</xdr:row>
      <xdr:rowOff>66675</xdr:rowOff>
    </xdr:to>
    <xdr:sp>
      <xdr:nvSpPr>
        <xdr:cNvPr id="2" name="AutoShape 3"/>
        <xdr:cNvSpPr>
          <a:spLocks/>
        </xdr:cNvSpPr>
      </xdr:nvSpPr>
      <xdr:spPr>
        <a:xfrm>
          <a:off x="809625" y="5448300"/>
          <a:ext cx="1933575"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33</xdr:row>
      <xdr:rowOff>95250</xdr:rowOff>
    </xdr:from>
    <xdr:to>
      <xdr:col>10</xdr:col>
      <xdr:colOff>533400</xdr:colOff>
      <xdr:row>36</xdr:row>
      <xdr:rowOff>66675</xdr:rowOff>
    </xdr:to>
    <xdr:sp>
      <xdr:nvSpPr>
        <xdr:cNvPr id="3" name="AutoShape 4"/>
        <xdr:cNvSpPr>
          <a:spLocks/>
        </xdr:cNvSpPr>
      </xdr:nvSpPr>
      <xdr:spPr>
        <a:xfrm>
          <a:off x="3276600" y="5448300"/>
          <a:ext cx="2895600" cy="4572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7</xdr:col>
      <xdr:colOff>85725</xdr:colOff>
      <xdr:row>28</xdr:row>
      <xdr:rowOff>142875</xdr:rowOff>
    </xdr:from>
    <xdr:to>
      <xdr:col>10</xdr:col>
      <xdr:colOff>104775</xdr:colOff>
      <xdr:row>30</xdr:row>
      <xdr:rowOff>95250</xdr:rowOff>
    </xdr:to>
    <xdr:sp>
      <xdr:nvSpPr>
        <xdr:cNvPr id="4" name="AutoShape 6"/>
        <xdr:cNvSpPr>
          <a:spLocks/>
        </xdr:cNvSpPr>
      </xdr:nvSpPr>
      <xdr:spPr>
        <a:xfrm>
          <a:off x="3895725" y="4686300"/>
          <a:ext cx="1847850" cy="276225"/>
        </a:xfrm>
        <a:prstGeom prst="rect"/>
        <a:noFill/>
      </xdr:spPr>
      <xdr:txBody>
        <a:bodyPr fromWordArt="1" wrap="none" lIns="91440" tIns="45720" rIns="91440" bIns="45720">
          <a:prstTxWarp prst="textPlain"/>
        </a:bodyPr>
        <a:p>
          <a:pPr algn="ctr"/>
          <a:r>
            <a:rPr sz="18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www.ieee802.org/11</a:t>
          </a:r>
        </a:p>
      </xdr:txBody>
    </xdr:sp>
    <xdr:clientData/>
  </xdr:twoCellAnchor>
  <xdr:twoCellAnchor>
    <xdr:from>
      <xdr:col>5</xdr:col>
      <xdr:colOff>590550</xdr:colOff>
      <xdr:row>9</xdr:row>
      <xdr:rowOff>38100</xdr:rowOff>
    </xdr:from>
    <xdr:to>
      <xdr:col>11</xdr:col>
      <xdr:colOff>38100</xdr:colOff>
      <xdr:row>10</xdr:row>
      <xdr:rowOff>123825</xdr:rowOff>
    </xdr:to>
    <xdr:sp>
      <xdr:nvSpPr>
        <xdr:cNvPr id="5" name="AutoShape 7"/>
        <xdr:cNvSpPr>
          <a:spLocks/>
        </xdr:cNvSpPr>
      </xdr:nvSpPr>
      <xdr:spPr>
        <a:xfrm>
          <a:off x="3181350" y="1504950"/>
          <a:ext cx="3105150" cy="247650"/>
        </a:xfrm>
        <a:prstGeom prst="rect"/>
        <a:noFill/>
      </xdr:spPr>
      <xdr:txBody>
        <a:bodyPr fromWordArt="1" wrap="none" lIns="91440" tIns="45720" rIns="91440" bIns="45720">
          <a:prstTxWarp prst="textPlain"/>
        </a:bodyPr>
        <a:p>
          <a:pPr algn="ctr"/>
          <a:r>
            <a:rPr sz="1600" kern="10" spc="0">
              <a:ln w="19050" cmpd="sng">
                <a:solidFill>
                  <a:srgbClr val="000000"/>
                </a:solidFill>
                <a:headEnd type="none"/>
                <a:tailEnd type="none"/>
              </a:ln>
              <a:solidFill>
                <a:srgbClr val="FFFFFF"/>
              </a:solidFill>
              <a:effectLst>
                <a:outerShdw dist="35921" dir="2700000" algn="ctr">
                  <a:srgbClr val="990000">
                    <a:alpha val="100000"/>
                  </a:srgbClr>
                </a:outerShdw>
              </a:effectLst>
              <a:latin typeface="Impact"/>
              <a:cs typeface="Impact"/>
            </a:rPr>
            <a:t>March 9th-14th, 2003, DFW, Dallas, TX, USA</a:t>
          </a:r>
        </a:p>
      </xdr:txBody>
    </xdr:sp>
    <xdr:clientData/>
  </xdr:twoCellAnchor>
  <xdr:twoCellAnchor>
    <xdr:from>
      <xdr:col>2</xdr:col>
      <xdr:colOff>142875</xdr:colOff>
      <xdr:row>0</xdr:row>
      <xdr:rowOff>38100</xdr:rowOff>
    </xdr:from>
    <xdr:to>
      <xdr:col>14</xdr:col>
      <xdr:colOff>600075</xdr:colOff>
      <xdr:row>3</xdr:row>
      <xdr:rowOff>114300</xdr:rowOff>
    </xdr:to>
    <xdr:sp>
      <xdr:nvSpPr>
        <xdr:cNvPr id="6" name="AutoShape 16"/>
        <xdr:cNvSpPr>
          <a:spLocks/>
        </xdr:cNvSpPr>
      </xdr:nvSpPr>
      <xdr:spPr>
        <a:xfrm>
          <a:off x="876300" y="38100"/>
          <a:ext cx="7800975" cy="504825"/>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78th Session of the IEEE 802.11 WG</a:t>
          </a:r>
        </a:p>
      </xdr:txBody>
    </xdr:sp>
    <xdr:clientData/>
  </xdr:twoCellAnchor>
  <xdr:twoCellAnchor>
    <xdr:from>
      <xdr:col>2</xdr:col>
      <xdr:colOff>152400</xdr:colOff>
      <xdr:row>2</xdr:row>
      <xdr:rowOff>114300</xdr:rowOff>
    </xdr:from>
    <xdr:to>
      <xdr:col>15</xdr:col>
      <xdr:colOff>0</xdr:colOff>
      <xdr:row>5</xdr:row>
      <xdr:rowOff>142875</xdr:rowOff>
    </xdr:to>
    <xdr:sp>
      <xdr:nvSpPr>
        <xdr:cNvPr id="7" name="AutoShape 17"/>
        <xdr:cNvSpPr>
          <a:spLocks/>
        </xdr:cNvSpPr>
      </xdr:nvSpPr>
      <xdr:spPr>
        <a:xfrm>
          <a:off x="885825" y="323850"/>
          <a:ext cx="7829550" cy="571500"/>
        </a:xfrm>
        <a:prstGeom prst="rect">
          <a:avLst/>
        </a:prstGeom>
        <a:noFill/>
        <a:ln w="9525" cmpd="sng">
          <a:noFill/>
        </a:ln>
      </xdr:spPr>
      <xdr:txBody>
        <a:bodyPr vertOverflow="clip" wrap="square" lIns="92075" tIns="46038" rIns="92075" bIns="46038"/>
        <a:p>
          <a:pPr algn="ctr">
            <a:defRPr/>
          </a:pPr>
          <a:r>
            <a:rPr lang="en-US" cap="none" sz="2800" b="1" i="0" u="none" baseline="0">
              <a:latin typeface="Arial"/>
              <a:ea typeface="Arial"/>
              <a:cs typeface="Arial"/>
            </a:rPr>
            <a:t> </a:t>
          </a:r>
          <a:r>
            <a:rPr lang="en-US" cap="none" sz="1800" b="1" i="0" u="none" baseline="0">
              <a:latin typeface="Arial"/>
              <a:ea typeface="Arial"/>
              <a:cs typeface="Arial"/>
            </a:rPr>
            <a:t>and 23rd Joint Session with IEEE 802.15 WPAN WG</a:t>
          </a:r>
        </a:p>
      </xdr:txBody>
    </xdr:sp>
    <xdr:clientData/>
  </xdr:twoCellAnchor>
  <xdr:twoCellAnchor>
    <xdr:from>
      <xdr:col>4</xdr:col>
      <xdr:colOff>190500</xdr:colOff>
      <xdr:row>5</xdr:row>
      <xdr:rowOff>104775</xdr:rowOff>
    </xdr:from>
    <xdr:to>
      <xdr:col>12</xdr:col>
      <xdr:colOff>561975</xdr:colOff>
      <xdr:row>8</xdr:row>
      <xdr:rowOff>57150</xdr:rowOff>
    </xdr:to>
    <xdr:sp>
      <xdr:nvSpPr>
        <xdr:cNvPr id="8" name="AutoShape 18"/>
        <xdr:cNvSpPr>
          <a:spLocks/>
        </xdr:cNvSpPr>
      </xdr:nvSpPr>
      <xdr:spPr>
        <a:xfrm>
          <a:off x="2171700" y="857250"/>
          <a:ext cx="5248275" cy="50482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Wireless Local Area Networks</a:t>
          </a:r>
        </a:p>
      </xdr:txBody>
    </xdr:sp>
    <xdr:clientData/>
  </xdr:twoCellAnchor>
  <xdr:twoCellAnchor>
    <xdr:from>
      <xdr:col>3</xdr:col>
      <xdr:colOff>171450</xdr:colOff>
      <xdr:row>31</xdr:row>
      <xdr:rowOff>95250</xdr:rowOff>
    </xdr:from>
    <xdr:to>
      <xdr:col>13</xdr:col>
      <xdr:colOff>371475</xdr:colOff>
      <xdr:row>36</xdr:row>
      <xdr:rowOff>133350</xdr:rowOff>
    </xdr:to>
    <xdr:sp>
      <xdr:nvSpPr>
        <xdr:cNvPr id="9" name="AutoShape 19"/>
        <xdr:cNvSpPr>
          <a:spLocks/>
        </xdr:cNvSpPr>
      </xdr:nvSpPr>
      <xdr:spPr>
        <a:xfrm>
          <a:off x="1543050" y="5124450"/>
          <a:ext cx="6296025" cy="847725"/>
        </a:xfrm>
        <a:prstGeom prst="rect">
          <a:avLst/>
        </a:prstGeom>
        <a:noFill/>
        <a:ln w="9525" cmpd="sng">
          <a:noFill/>
        </a:ln>
      </xdr:spPr>
      <xdr:txBody>
        <a:bodyPr vertOverflow="clip" wrap="square" lIns="92075" tIns="46038" rIns="92075" bIns="46038"/>
        <a:p>
          <a:pPr algn="ctr">
            <a:defRPr/>
          </a:pPr>
          <a:r>
            <a:rPr lang="en-US" cap="none" sz="1400" b="1" i="0" u="none" baseline="0">
              <a:latin typeface="Arial"/>
              <a:ea typeface="Arial"/>
              <a:cs typeface="Arial"/>
            </a:rPr>
            <a:t>including 5th Joint Session with IEEE 802.18 Radio Regulations TAG and 4th Joint Session with IEEE 802.19 Coexistance TAG
and 2nd Joint Session with IEEE 802.20 MBWA WG</a:t>
          </a:r>
        </a:p>
      </xdr:txBody>
    </xdr:sp>
    <xdr:clientData/>
  </xdr:twoCellAnchor>
  <xdr:twoCellAnchor>
    <xdr:from>
      <xdr:col>3</xdr:col>
      <xdr:colOff>57150</xdr:colOff>
      <xdr:row>36</xdr:row>
      <xdr:rowOff>95250</xdr:rowOff>
    </xdr:from>
    <xdr:to>
      <xdr:col>13</xdr:col>
      <xdr:colOff>542925</xdr:colOff>
      <xdr:row>38</xdr:row>
      <xdr:rowOff>57150</xdr:rowOff>
    </xdr:to>
    <xdr:sp>
      <xdr:nvSpPr>
        <xdr:cNvPr id="10" name="AutoShape 20"/>
        <xdr:cNvSpPr>
          <a:spLocks/>
        </xdr:cNvSpPr>
      </xdr:nvSpPr>
      <xdr:spPr>
        <a:xfrm>
          <a:off x="1428750" y="5934075"/>
          <a:ext cx="6581775" cy="285750"/>
        </a:xfrm>
        <a:prstGeom prst="rect">
          <a:avLst/>
        </a:prstGeom>
        <a:noFill/>
        <a:ln w="9525" cmpd="sng">
          <a:noFill/>
        </a:ln>
      </xdr:spPr>
      <xdr:txBody>
        <a:bodyPr vertOverflow="clip" wrap="square" lIns="92075" tIns="46038" rIns="92075" bIns="46038"/>
        <a:p>
          <a:pPr algn="ctr">
            <a:defRPr/>
          </a:pPr>
          <a:r>
            <a:rPr lang="en-US" cap="none" sz="1200" b="1" i="0" u="none" baseline="0">
              <a:latin typeface="Arial"/>
              <a:ea typeface="Arial"/>
              <a:cs typeface="Arial"/>
            </a:rPr>
            <a:t>Stuart J. Kerry - Chair, IEEE 802.11 WLANs Working Group - stuart.kerry@philips.com</a:t>
          </a:r>
        </a:p>
      </xdr:txBody>
    </xdr:sp>
    <xdr:clientData/>
  </xdr:twoCellAnchor>
  <xdr:twoCellAnchor editAs="oneCell">
    <xdr:from>
      <xdr:col>10</xdr:col>
      <xdr:colOff>190500</xdr:colOff>
      <xdr:row>17</xdr:row>
      <xdr:rowOff>114300</xdr:rowOff>
    </xdr:from>
    <xdr:to>
      <xdr:col>11</xdr:col>
      <xdr:colOff>228600</xdr:colOff>
      <xdr:row>20</xdr:row>
      <xdr:rowOff>104775</xdr:rowOff>
    </xdr:to>
    <xdr:pic>
      <xdr:nvPicPr>
        <xdr:cNvPr id="11" name="Picture 34"/>
        <xdr:cNvPicPr preferRelativeResize="1">
          <a:picLocks noChangeAspect="1"/>
        </xdr:cNvPicPr>
      </xdr:nvPicPr>
      <xdr:blipFill>
        <a:blip r:embed="rId2"/>
        <a:stretch>
          <a:fillRect/>
        </a:stretch>
      </xdr:blipFill>
      <xdr:spPr>
        <a:xfrm>
          <a:off x="5829300" y="2876550"/>
          <a:ext cx="647700" cy="4762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1619250</xdr:colOff>
      <xdr:row>6</xdr:row>
      <xdr:rowOff>85725</xdr:rowOff>
    </xdr:to>
    <xdr:sp>
      <xdr:nvSpPr>
        <xdr:cNvPr id="1" name="AutoShape 3"/>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1685925</xdr:colOff>
      <xdr:row>6</xdr:row>
      <xdr:rowOff>114300</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1390650</xdr:colOff>
      <xdr:row>6</xdr:row>
      <xdr:rowOff>85725</xdr:rowOff>
    </xdr:to>
    <xdr:sp>
      <xdr:nvSpPr>
        <xdr:cNvPr id="1" name="AutoShape 2"/>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1390650</xdr:colOff>
      <xdr:row>5</xdr:row>
      <xdr:rowOff>200025</xdr:rowOff>
    </xdr:to>
    <xdr:sp>
      <xdr:nvSpPr>
        <xdr:cNvPr id="1" name="AutoShape 2"/>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1381125</xdr:colOff>
      <xdr:row>5</xdr:row>
      <xdr:rowOff>200025</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1381125</xdr:colOff>
      <xdr:row>5</xdr:row>
      <xdr:rowOff>200025</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1381125</xdr:colOff>
      <xdr:row>5</xdr:row>
      <xdr:rowOff>200025</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1390650</xdr:colOff>
      <xdr:row>6</xdr:row>
      <xdr:rowOff>85725</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1390650</xdr:colOff>
      <xdr:row>6</xdr:row>
      <xdr:rowOff>85725</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1390650</xdr:colOff>
      <xdr:row>6</xdr:row>
      <xdr:rowOff>85725</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65722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34</xdr:row>
      <xdr:rowOff>114300</xdr:rowOff>
    </xdr:to>
    <xdr:sp>
      <xdr:nvSpPr>
        <xdr:cNvPr id="2" name="AutoShape 2"/>
        <xdr:cNvSpPr>
          <a:spLocks/>
        </xdr:cNvSpPr>
      </xdr:nvSpPr>
      <xdr:spPr>
        <a:xfrm>
          <a:off x="657225" y="676275"/>
          <a:ext cx="8210550" cy="4943475"/>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802.11 meeting is specifically prohibited. Still photography is only permitted by a public request and permission of the meeting membership via the WG Chair, and is not for commercial purposes.</a:t>
          </a:r>
        </a:p>
      </xdr:txBody>
    </xdr:sp>
    <xdr:clientData/>
  </xdr:twoCellAnchor>
  <xdr:twoCellAnchor>
    <xdr:from>
      <xdr:col>9</xdr:col>
      <xdr:colOff>342900</xdr:colOff>
      <xdr:row>4</xdr:row>
      <xdr:rowOff>133350</xdr:rowOff>
    </xdr:from>
    <xdr:to>
      <xdr:col>13</xdr:col>
      <xdr:colOff>190500</xdr:colOff>
      <xdr:row>18</xdr:row>
      <xdr:rowOff>133350</xdr:rowOff>
    </xdr:to>
    <xdr:pic>
      <xdr:nvPicPr>
        <xdr:cNvPr id="3" name="Picture 4"/>
        <xdr:cNvPicPr preferRelativeResize="1">
          <a:picLocks noChangeAspect="1"/>
        </xdr:cNvPicPr>
      </xdr:nvPicPr>
      <xdr:blipFill>
        <a:blip r:embed="rId1"/>
        <a:stretch>
          <a:fillRect/>
        </a:stretch>
      </xdr:blipFill>
      <xdr:spPr>
        <a:xfrm>
          <a:off x="5400675" y="781050"/>
          <a:ext cx="2286000" cy="2266950"/>
        </a:xfrm>
        <a:prstGeom prst="rect">
          <a:avLst/>
        </a:prstGeom>
        <a:noFill/>
        <a:ln w="9525" cmpd="sng">
          <a:noFill/>
        </a:ln>
      </xdr:spPr>
    </xdr:pic>
    <xdr:clientData/>
  </xdr:twoCellAnchor>
  <xdr:twoCellAnchor>
    <xdr:from>
      <xdr:col>2</xdr:col>
      <xdr:colOff>371475</xdr:colOff>
      <xdr:row>7</xdr:row>
      <xdr:rowOff>38100</xdr:rowOff>
    </xdr:from>
    <xdr:to>
      <xdr:col>5</xdr:col>
      <xdr:colOff>66675</xdr:colOff>
      <xdr:row>20</xdr:row>
      <xdr:rowOff>19050</xdr:rowOff>
    </xdr:to>
    <xdr:pic>
      <xdr:nvPicPr>
        <xdr:cNvPr id="4" name="Picture 3"/>
        <xdr:cNvPicPr preferRelativeResize="1">
          <a:picLocks noChangeAspect="1"/>
        </xdr:cNvPicPr>
      </xdr:nvPicPr>
      <xdr:blipFill>
        <a:blip r:embed="rId2"/>
        <a:stretch>
          <a:fillRect/>
        </a:stretch>
      </xdr:blipFill>
      <xdr:spPr>
        <a:xfrm>
          <a:off x="1162050" y="1171575"/>
          <a:ext cx="1524000" cy="2085975"/>
        </a:xfrm>
        <a:prstGeom prst="rect">
          <a:avLst/>
        </a:prstGeom>
        <a:noFill/>
        <a:ln w="9525" cmpd="sng">
          <a:noFill/>
        </a:ln>
      </xdr:spPr>
    </xdr:pic>
    <xdr:clientData/>
  </xdr:twoCellAnchor>
  <xdr:twoCellAnchor editAs="oneCell">
    <xdr:from>
      <xdr:col>3</xdr:col>
      <xdr:colOff>457200</xdr:colOff>
      <xdr:row>7</xdr:row>
      <xdr:rowOff>19050</xdr:rowOff>
    </xdr:from>
    <xdr:to>
      <xdr:col>4</xdr:col>
      <xdr:colOff>495300</xdr:colOff>
      <xdr:row>10</xdr:row>
      <xdr:rowOff>9525</xdr:rowOff>
    </xdr:to>
    <xdr:pic>
      <xdr:nvPicPr>
        <xdr:cNvPr id="5" name="Picture 10"/>
        <xdr:cNvPicPr preferRelativeResize="1">
          <a:picLocks noChangeAspect="1"/>
        </xdr:cNvPicPr>
      </xdr:nvPicPr>
      <xdr:blipFill>
        <a:blip r:embed="rId3"/>
        <a:stretch>
          <a:fillRect/>
        </a:stretch>
      </xdr:blipFill>
      <xdr:spPr>
        <a:xfrm>
          <a:off x="1857375" y="1152525"/>
          <a:ext cx="647700" cy="476250"/>
        </a:xfrm>
        <a:prstGeom prst="rect">
          <a:avLst/>
        </a:prstGeom>
        <a:noFill/>
        <a:ln w="9525" cmpd="sng">
          <a:noFill/>
        </a:ln>
      </xdr:spPr>
    </xdr:pic>
    <xdr:clientData/>
  </xdr:twoCellAnchor>
  <xdr:twoCellAnchor editAs="oneCell">
    <xdr:from>
      <xdr:col>12</xdr:col>
      <xdr:colOff>419100</xdr:colOff>
      <xdr:row>6</xdr:row>
      <xdr:rowOff>152400</xdr:rowOff>
    </xdr:from>
    <xdr:to>
      <xdr:col>13</xdr:col>
      <xdr:colOff>457200</xdr:colOff>
      <xdr:row>9</xdr:row>
      <xdr:rowOff>142875</xdr:rowOff>
    </xdr:to>
    <xdr:pic>
      <xdr:nvPicPr>
        <xdr:cNvPr id="6" name="Picture 11"/>
        <xdr:cNvPicPr preferRelativeResize="1">
          <a:picLocks noChangeAspect="1"/>
        </xdr:cNvPicPr>
      </xdr:nvPicPr>
      <xdr:blipFill>
        <a:blip r:embed="rId3"/>
        <a:stretch>
          <a:fillRect/>
        </a:stretch>
      </xdr:blipFill>
      <xdr:spPr>
        <a:xfrm>
          <a:off x="7305675" y="1123950"/>
          <a:ext cx="6477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419100</xdr:colOff>
      <xdr:row>34</xdr:row>
      <xdr:rowOff>47625</xdr:rowOff>
    </xdr:from>
    <xdr:ext cx="1990725" cy="1428750"/>
    <xdr:sp>
      <xdr:nvSpPr>
        <xdr:cNvPr id="1" name="AutoShape 12"/>
        <xdr:cNvSpPr>
          <a:spLocks/>
        </xdr:cNvSpPr>
      </xdr:nvSpPr>
      <xdr:spPr>
        <a:xfrm>
          <a:off x="7124700" y="544830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PHY Activities</a:t>
          </a:r>
        </a:p>
      </xdr:txBody>
    </xdr:sp>
    <xdr:clientData/>
  </xdr:oneCellAnchor>
  <xdr:oneCellAnchor>
    <xdr:from>
      <xdr:col>11</xdr:col>
      <xdr:colOff>419100</xdr:colOff>
      <xdr:row>0</xdr:row>
      <xdr:rowOff>0</xdr:rowOff>
    </xdr:from>
    <xdr:ext cx="1990725" cy="1428750"/>
    <xdr:sp>
      <xdr:nvSpPr>
        <xdr:cNvPr id="2" name="AutoShape 17"/>
        <xdr:cNvSpPr>
          <a:spLocks/>
        </xdr:cNvSpPr>
      </xdr:nvSpPr>
      <xdr:spPr>
        <a:xfrm>
          <a:off x="7124700" y="0"/>
          <a:ext cx="1990725" cy="1428750"/>
        </a:xfrm>
        <a:prstGeom prst="rect">
          <a:avLst/>
        </a:prstGeom>
        <a:noFill/>
        <a:ln w="9525" cmpd="sng">
          <a:noFill/>
        </a:ln>
      </xdr:spPr>
      <xdr:txBody>
        <a:bodyPr vertOverflow="clip" wrap="square" lIns="91440" tIns="45720" rIns="91440" bIns="45720"/>
        <a:p>
          <a:pPr algn="r">
            <a:defRPr/>
          </a:pPr>
          <a:r>
            <a:rPr lang="en-US" cap="none" sz="2800" b="0" i="0" u="none" baseline="0">
              <a:solidFill>
                <a:srgbClr val="008080"/>
              </a:solidFill>
              <a:latin typeface="Arial"/>
              <a:ea typeface="Arial"/>
              <a:cs typeface="Arial"/>
            </a:rPr>
            <a:t>MAC &amp; Other Activities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0</xdr:row>
      <xdr:rowOff>66675</xdr:rowOff>
    </xdr:from>
    <xdr:to>
      <xdr:col>12</xdr:col>
      <xdr:colOff>104775</xdr:colOff>
      <xdr:row>35</xdr:row>
      <xdr:rowOff>123825</xdr:rowOff>
    </xdr:to>
    <xdr:pic>
      <xdr:nvPicPr>
        <xdr:cNvPr id="1" name="Picture 5"/>
        <xdr:cNvPicPr preferRelativeResize="1">
          <a:picLocks noChangeAspect="1"/>
        </xdr:cNvPicPr>
      </xdr:nvPicPr>
      <xdr:blipFill>
        <a:blip r:embed="rId1"/>
        <a:stretch>
          <a:fillRect/>
        </a:stretch>
      </xdr:blipFill>
      <xdr:spPr>
        <a:xfrm>
          <a:off x="1990725" y="66675"/>
          <a:ext cx="5429250" cy="5724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14</xdr:row>
      <xdr:rowOff>0</xdr:rowOff>
    </xdr:from>
    <xdr:to>
      <xdr:col>3</xdr:col>
      <xdr:colOff>657225</xdr:colOff>
      <xdr:row>21</xdr:row>
      <xdr:rowOff>0</xdr:rowOff>
    </xdr:to>
    <xdr:sp>
      <xdr:nvSpPr>
        <xdr:cNvPr id="1" name="Line 1"/>
        <xdr:cNvSpPr>
          <a:spLocks/>
        </xdr:cNvSpPr>
      </xdr:nvSpPr>
      <xdr:spPr>
        <a:xfrm>
          <a:off x="3609975" y="5514975"/>
          <a:ext cx="0" cy="1133475"/>
        </a:xfrm>
        <a:prstGeom prst="line">
          <a:avLst/>
        </a:prstGeom>
        <a:noFill/>
        <a:ln w="76200" cmpd="sng">
          <a:solidFill>
            <a:srgbClr val="800000"/>
          </a:solidFill>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3</xdr:col>
      <xdr:colOff>266700</xdr:colOff>
      <xdr:row>6</xdr:row>
      <xdr:rowOff>57150</xdr:rowOff>
    </xdr:to>
    <xdr:sp>
      <xdr:nvSpPr>
        <xdr:cNvPr id="1" name="AutoShape 2"/>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58</xdr:row>
      <xdr:rowOff>0</xdr:rowOff>
    </xdr:from>
    <xdr:to>
      <xdr:col>7</xdr:col>
      <xdr:colOff>0</xdr:colOff>
      <xdr:row>59</xdr:row>
      <xdr:rowOff>0</xdr:rowOff>
    </xdr:to>
    <xdr:sp>
      <xdr:nvSpPr>
        <xdr:cNvPr id="1" name="Rectangle 1"/>
        <xdr:cNvSpPr>
          <a:spLocks/>
        </xdr:cNvSpPr>
      </xdr:nvSpPr>
      <xdr:spPr>
        <a:xfrm>
          <a:off x="8886825" y="145827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88</xdr:row>
      <xdr:rowOff>0</xdr:rowOff>
    </xdr:from>
    <xdr:to>
      <xdr:col>20</xdr:col>
      <xdr:colOff>952500</xdr:colOff>
      <xdr:row>200</xdr:row>
      <xdr:rowOff>123825</xdr:rowOff>
    </xdr:to>
    <xdr:graphicFrame>
      <xdr:nvGraphicFramePr>
        <xdr:cNvPr id="2" name="Chart 2"/>
        <xdr:cNvGraphicFramePr/>
      </xdr:nvGraphicFramePr>
      <xdr:xfrm>
        <a:off x="2724150" y="23622000"/>
        <a:ext cx="22717125" cy="225266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84</xdr:row>
      <xdr:rowOff>0</xdr:rowOff>
    </xdr:from>
    <xdr:to>
      <xdr:col>7</xdr:col>
      <xdr:colOff>0</xdr:colOff>
      <xdr:row>86</xdr:row>
      <xdr:rowOff>0</xdr:rowOff>
    </xdr:to>
    <xdr:sp>
      <xdr:nvSpPr>
        <xdr:cNvPr id="3" name="Rectangle 3"/>
        <xdr:cNvSpPr>
          <a:spLocks/>
        </xdr:cNvSpPr>
      </xdr:nvSpPr>
      <xdr:spPr>
        <a:xfrm>
          <a:off x="8886825" y="22326600"/>
          <a:ext cx="1114425"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2762250</xdr:colOff>
      <xdr:row>37</xdr:row>
      <xdr:rowOff>371475</xdr:rowOff>
    </xdr:from>
    <xdr:to>
      <xdr:col>19</xdr:col>
      <xdr:colOff>0</xdr:colOff>
      <xdr:row>37</xdr:row>
      <xdr:rowOff>371475</xdr:rowOff>
    </xdr:to>
    <xdr:sp>
      <xdr:nvSpPr>
        <xdr:cNvPr id="4" name="Line 4"/>
        <xdr:cNvSpPr>
          <a:spLocks/>
        </xdr:cNvSpPr>
      </xdr:nvSpPr>
      <xdr:spPr>
        <a:xfrm>
          <a:off x="5486400" y="14563725"/>
          <a:ext cx="1788795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1076325</xdr:colOff>
      <xdr:row>10</xdr:row>
      <xdr:rowOff>28575</xdr:rowOff>
    </xdr:from>
    <xdr:to>
      <xdr:col>23</xdr:col>
      <xdr:colOff>38100</xdr:colOff>
      <xdr:row>10</xdr:row>
      <xdr:rowOff>38100</xdr:rowOff>
    </xdr:to>
    <xdr:sp>
      <xdr:nvSpPr>
        <xdr:cNvPr id="5" name="Line 5"/>
        <xdr:cNvSpPr>
          <a:spLocks/>
        </xdr:cNvSpPr>
      </xdr:nvSpPr>
      <xdr:spPr>
        <a:xfrm>
          <a:off x="9963150" y="3943350"/>
          <a:ext cx="17907000" cy="95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1057275</xdr:colOff>
      <xdr:row>18</xdr:row>
      <xdr:rowOff>333375</xdr:rowOff>
    </xdr:from>
    <xdr:to>
      <xdr:col>22</xdr:col>
      <xdr:colOff>1095375</xdr:colOff>
      <xdr:row>18</xdr:row>
      <xdr:rowOff>333375</xdr:rowOff>
    </xdr:to>
    <xdr:sp>
      <xdr:nvSpPr>
        <xdr:cNvPr id="6" name="Line 6"/>
        <xdr:cNvSpPr>
          <a:spLocks/>
        </xdr:cNvSpPr>
      </xdr:nvSpPr>
      <xdr:spPr>
        <a:xfrm>
          <a:off x="23317200" y="7296150"/>
          <a:ext cx="4495800"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0</xdr:colOff>
      <xdr:row>10</xdr:row>
      <xdr:rowOff>28575</xdr:rowOff>
    </xdr:from>
    <xdr:to>
      <xdr:col>23</xdr:col>
      <xdr:colOff>0</xdr:colOff>
      <xdr:row>18</xdr:row>
      <xdr:rowOff>371475</xdr:rowOff>
    </xdr:to>
    <xdr:sp>
      <xdr:nvSpPr>
        <xdr:cNvPr id="7" name="Line 7"/>
        <xdr:cNvSpPr>
          <a:spLocks/>
        </xdr:cNvSpPr>
      </xdr:nvSpPr>
      <xdr:spPr>
        <a:xfrm>
          <a:off x="27832050" y="3943350"/>
          <a:ext cx="0" cy="339090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1095375</xdr:colOff>
      <xdr:row>18</xdr:row>
      <xdr:rowOff>342900</xdr:rowOff>
    </xdr:from>
    <xdr:to>
      <xdr:col>19</xdr:col>
      <xdr:colOff>0</xdr:colOff>
      <xdr:row>62</xdr:row>
      <xdr:rowOff>9525</xdr:rowOff>
    </xdr:to>
    <xdr:sp>
      <xdr:nvSpPr>
        <xdr:cNvPr id="8" name="Line 8"/>
        <xdr:cNvSpPr>
          <a:spLocks/>
        </xdr:cNvSpPr>
      </xdr:nvSpPr>
      <xdr:spPr>
        <a:xfrm>
          <a:off x="23355300" y="7305675"/>
          <a:ext cx="19050" cy="728662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2790825</xdr:colOff>
      <xdr:row>20</xdr:row>
      <xdr:rowOff>342900</xdr:rowOff>
    </xdr:from>
    <xdr:to>
      <xdr:col>3</xdr:col>
      <xdr:colOff>0</xdr:colOff>
      <xdr:row>37</xdr:row>
      <xdr:rowOff>381000</xdr:rowOff>
    </xdr:to>
    <xdr:sp>
      <xdr:nvSpPr>
        <xdr:cNvPr id="9" name="Line 9"/>
        <xdr:cNvSpPr>
          <a:spLocks/>
        </xdr:cNvSpPr>
      </xdr:nvSpPr>
      <xdr:spPr>
        <a:xfrm flipV="1">
          <a:off x="5514975" y="8067675"/>
          <a:ext cx="28575" cy="65055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314325</xdr:colOff>
      <xdr:row>32</xdr:row>
      <xdr:rowOff>342900</xdr:rowOff>
    </xdr:from>
    <xdr:to>
      <xdr:col>22</xdr:col>
      <xdr:colOff>0</xdr:colOff>
      <xdr:row>36</xdr:row>
      <xdr:rowOff>0</xdr:rowOff>
    </xdr:to>
    <xdr:sp>
      <xdr:nvSpPr>
        <xdr:cNvPr id="10" name="AutoShape 10"/>
        <xdr:cNvSpPr>
          <a:spLocks/>
        </xdr:cNvSpPr>
      </xdr:nvSpPr>
      <xdr:spPr>
        <a:xfrm>
          <a:off x="24803100" y="12639675"/>
          <a:ext cx="1914525" cy="1171575"/>
        </a:xfrm>
        <a:prstGeom prst="wedgeRoundRectCallout">
          <a:avLst>
            <a:gd name="adj1" fmla="val -123134"/>
            <a:gd name="adj2" fmla="val -10305"/>
          </a:avLst>
        </a:prstGeom>
        <a:solidFill>
          <a:srgbClr val="FF0000"/>
        </a:solidFill>
        <a:ln w="9525" cmpd="sng">
          <a:solidFill>
            <a:srgbClr val="000000"/>
          </a:solidFill>
          <a:headEnd type="none"/>
          <a:tailEnd type="none"/>
        </a:ln>
      </xdr:spPr>
      <xdr:txBody>
        <a:bodyPr vertOverflow="clip" wrap="square"/>
        <a:p>
          <a:pPr algn="ctr">
            <a:defRPr/>
          </a:pPr>
          <a:r>
            <a:rPr lang="en-US" cap="none" sz="2200" b="1" i="0" u="none" baseline="0">
              <a:solidFill>
                <a:srgbClr val="FFFFFF"/>
              </a:solidFill>
              <a:latin typeface="Arial"/>
              <a:ea typeface="Arial"/>
              <a:cs typeface="Arial"/>
            </a:rPr>
            <a:t>Session Hour
Limits</a:t>
          </a:r>
        </a:p>
      </xdr:txBody>
    </xdr:sp>
    <xdr:clientData/>
  </xdr:twoCellAnchor>
  <xdr:twoCellAnchor>
    <xdr:from>
      <xdr:col>2</xdr:col>
      <xdr:colOff>2781300</xdr:colOff>
      <xdr:row>20</xdr:row>
      <xdr:rowOff>342900</xdr:rowOff>
    </xdr:from>
    <xdr:to>
      <xdr:col>6</xdr:col>
      <xdr:colOff>1104900</xdr:colOff>
      <xdr:row>20</xdr:row>
      <xdr:rowOff>342900</xdr:rowOff>
    </xdr:to>
    <xdr:sp>
      <xdr:nvSpPr>
        <xdr:cNvPr id="11" name="Line 11"/>
        <xdr:cNvSpPr>
          <a:spLocks/>
        </xdr:cNvSpPr>
      </xdr:nvSpPr>
      <xdr:spPr>
        <a:xfrm>
          <a:off x="5505450" y="8067675"/>
          <a:ext cx="4486275" cy="0"/>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1095375</xdr:colOff>
      <xdr:row>10</xdr:row>
      <xdr:rowOff>0</xdr:rowOff>
    </xdr:from>
    <xdr:to>
      <xdr:col>6</xdr:col>
      <xdr:colOff>1095375</xdr:colOff>
      <xdr:row>20</xdr:row>
      <xdr:rowOff>371475</xdr:rowOff>
    </xdr:to>
    <xdr:sp>
      <xdr:nvSpPr>
        <xdr:cNvPr id="12" name="Line 12"/>
        <xdr:cNvSpPr>
          <a:spLocks/>
        </xdr:cNvSpPr>
      </xdr:nvSpPr>
      <xdr:spPr>
        <a:xfrm>
          <a:off x="9982200" y="3914775"/>
          <a:ext cx="0" cy="4181475"/>
        </a:xfrm>
        <a:prstGeom prst="line">
          <a:avLst/>
        </a:prstGeom>
        <a:noFill/>
        <a:ln w="762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285750</xdr:colOff>
      <xdr:row>6</xdr:row>
      <xdr:rowOff>142875</xdr:rowOff>
    </xdr:to>
    <xdr:sp>
      <xdr:nvSpPr>
        <xdr:cNvPr id="1" name="AutoShape 4"/>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4</xdr:col>
      <xdr:colOff>1390650</xdr:colOff>
      <xdr:row>6</xdr:row>
      <xdr:rowOff>76200</xdr:rowOff>
    </xdr:to>
    <xdr:sp>
      <xdr:nvSpPr>
        <xdr:cNvPr id="1" name="AutoShape 1"/>
        <xdr:cNvSpPr>
          <a:spLocks/>
        </xdr:cNvSpPr>
      </xdr:nvSpPr>
      <xdr:spPr>
        <a:xfrm>
          <a:off x="57150" y="57150"/>
          <a:ext cx="2667000" cy="1285875"/>
        </a:xfrm>
        <a:prstGeom prst="rect"/>
        <a:noFill/>
      </xdr:spPr>
      <xdr:txBody>
        <a:bodyPr fromWordArt="1" wrap="none">
          <a:prstTxWarp prst="textSlantUp">
            <a:avLst>
              <a:gd name="adj" fmla="val 32055"/>
            </a:avLst>
          </a:prstTxWarp>
        </a:bodyPr>
        <a:p>
          <a:pPr algn="ctr"/>
          <a:r>
            <a:rPr sz="3600" kern="10" spc="0">
              <a:ln w="9525" cmpd="sng">
                <a:solidFill>
                  <a:srgbClr val="CC99FF"/>
                </a:solidFill>
                <a:headEnd type="none"/>
                <a:tailEnd type="none"/>
              </a:ln>
              <a:gradFill rotWithShape="1">
                <a:gsLst>
                  <a:gs pos="0">
                    <a:srgbClr val="6600CC"/>
                  </a:gs>
                  <a:gs pos="100000">
                    <a:srgbClr val="CC00CC"/>
                  </a:gs>
                </a:gsLst>
                <a:lin ang="5400000" scaled="1"/>
              </a:gradFill>
              <a:effectLst>
                <a:outerShdw dist="53881" dir="2700000" algn="ctr">
                  <a:srgbClr val="9999FF">
                    <a:alpha val="80000"/>
                  </a:srgbClr>
                </a:outerShdw>
              </a:effectLst>
              <a:latin typeface="Impact"/>
              <a:cs typeface="Impact"/>
            </a:rPr>
            <a:t>To Be Updated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C3:P7"/>
  <sheetViews>
    <sheetView showGridLines="0" tabSelected="1" zoomScale="97" zoomScaleNormal="97" workbookViewId="0" topLeftCell="A1">
      <selection activeCell="A1" sqref="A1"/>
    </sheetView>
  </sheetViews>
  <sheetFormatPr defaultColWidth="9.140625" defaultRowHeight="12.75"/>
  <cols>
    <col min="1" max="1" width="2.7109375" style="124" customWidth="1"/>
    <col min="2" max="2" width="8.28125" style="124" customWidth="1"/>
    <col min="3" max="3" width="9.57421875" style="124" customWidth="1"/>
    <col min="4" max="14" width="9.140625" style="124" customWidth="1"/>
    <col min="15" max="15" width="9.57421875" style="124" customWidth="1"/>
    <col min="16" max="16384" width="9.140625" style="124" customWidth="1"/>
  </cols>
  <sheetData>
    <row r="1" ht="5.25" customHeight="1"/>
    <row r="2" ht="11.25" customHeight="1" thickBot="1"/>
    <row r="3" spans="3:16" ht="17.25" customHeight="1" thickBot="1">
      <c r="C3" s="126" t="s">
        <v>515</v>
      </c>
      <c r="O3" s="454" t="str">
        <f>$C$3</f>
        <v>PLENARY</v>
      </c>
      <c r="P3" s="119"/>
    </row>
    <row r="4" spans="3:16" ht="12.75" customHeight="1">
      <c r="C4" s="1376" t="s">
        <v>703</v>
      </c>
      <c r="O4" s="1376" t="str">
        <f>$C$4</f>
        <v>R0</v>
      </c>
      <c r="P4" s="125"/>
    </row>
    <row r="5" spans="3:15" ht="12.75" customHeight="1">
      <c r="C5" s="1377"/>
      <c r="O5" s="1377"/>
    </row>
    <row r="6" spans="3:15" ht="12.75" customHeight="1">
      <c r="C6" s="1377"/>
      <c r="O6" s="1377"/>
    </row>
    <row r="7" spans="3:15" ht="12.75" customHeight="1" thickBot="1">
      <c r="C7" s="1378"/>
      <c r="O7" s="1378"/>
    </row>
    <row r="8" ht="18" customHeight="1"/>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sheetData>
  <mergeCells count="2">
    <mergeCell ref="C4:C7"/>
    <mergeCell ref="O4:O7"/>
  </mergeCells>
  <printOptions/>
  <pageMargins left="0.75" right="0.75" top="1" bottom="1" header="0.5" footer="0.5"/>
  <pageSetup fitToHeight="1" fitToWidth="1" horizontalDpi="600" verticalDpi="600" orientation="landscape" scale="88" r:id="rId2"/>
  <drawing r:id="rId1"/>
</worksheet>
</file>

<file path=xl/worksheets/sheet10.xml><?xml version="1.0" encoding="utf-8"?>
<worksheet xmlns="http://schemas.openxmlformats.org/spreadsheetml/2006/main" xmlns:r="http://schemas.openxmlformats.org/officeDocument/2006/relationships">
  <sheetPr>
    <tabColor indexed="43"/>
  </sheetPr>
  <dimension ref="A1:CU94"/>
  <sheetViews>
    <sheetView showGridLines="0" zoomScale="90" zoomScaleNormal="90" workbookViewId="0" topLeftCell="A1">
      <selection activeCell="A1" sqref="A1"/>
    </sheetView>
  </sheetViews>
  <sheetFormatPr defaultColWidth="9.140625" defaultRowHeight="15.75" customHeight="1"/>
  <sheetData>
    <row r="1" s="769" customFormat="1" ht="15.75" customHeight="1">
      <c r="I1" s="870"/>
    </row>
    <row r="2" spans="2:16" s="832" customFormat="1" ht="15.75" customHeight="1">
      <c r="B2" s="1627" t="s">
        <v>499</v>
      </c>
      <c r="C2" s="1627"/>
      <c r="D2" s="1627"/>
      <c r="E2" s="1627"/>
      <c r="F2" s="1627"/>
      <c r="G2" s="1627"/>
      <c r="H2" s="1627"/>
      <c r="I2" s="1627"/>
      <c r="J2" s="1627"/>
      <c r="K2" s="1627"/>
      <c r="L2" s="1627"/>
      <c r="M2" s="1627"/>
      <c r="N2" s="1627"/>
      <c r="O2" s="1627"/>
      <c r="P2" s="1627"/>
    </row>
    <row r="3" spans="2:97" s="833" customFormat="1" ht="15.75" customHeight="1">
      <c r="B3" s="1005" t="s">
        <v>724</v>
      </c>
      <c r="C3" s="1005"/>
      <c r="D3" s="1005"/>
      <c r="E3" s="1005"/>
      <c r="F3" s="1005"/>
      <c r="G3" s="1005"/>
      <c r="H3" s="1005"/>
      <c r="I3" s="1005"/>
      <c r="J3" s="1005"/>
      <c r="K3" s="1005"/>
      <c r="L3" s="1005"/>
      <c r="M3" s="1005"/>
      <c r="N3" s="1005"/>
      <c r="O3" s="1005"/>
      <c r="P3" s="1005"/>
      <c r="Q3" s="834"/>
      <c r="R3" s="834"/>
      <c r="S3" s="834"/>
      <c r="T3" s="834"/>
      <c r="U3" s="834"/>
      <c r="V3" s="834"/>
      <c r="W3" s="834"/>
      <c r="X3" s="834"/>
      <c r="Y3" s="834"/>
      <c r="Z3" s="834"/>
      <c r="AA3" s="834"/>
      <c r="AB3" s="834"/>
      <c r="AC3" s="834"/>
      <c r="AD3" s="834"/>
      <c r="AE3" s="834"/>
      <c r="AF3" s="834"/>
      <c r="AG3" s="834"/>
      <c r="AH3" s="834"/>
      <c r="AI3" s="834"/>
      <c r="AJ3" s="834"/>
      <c r="AK3" s="834"/>
      <c r="AL3" s="834"/>
      <c r="AM3" s="834"/>
      <c r="AN3" s="834"/>
      <c r="AO3" s="834"/>
      <c r="AP3" s="834"/>
      <c r="AQ3" s="834"/>
      <c r="AR3" s="834"/>
      <c r="AS3" s="834"/>
      <c r="AT3" s="834"/>
      <c r="AU3" s="834"/>
      <c r="AV3" s="834"/>
      <c r="AW3" s="834"/>
      <c r="AX3" s="834"/>
      <c r="AY3" s="834"/>
      <c r="AZ3" s="834"/>
      <c r="BA3" s="834"/>
      <c r="BB3" s="834"/>
      <c r="BC3" s="834"/>
      <c r="BD3" s="834"/>
      <c r="BE3" s="834"/>
      <c r="BF3" s="834"/>
      <c r="BG3" s="834"/>
      <c r="BH3" s="834"/>
      <c r="BI3" s="834"/>
      <c r="BJ3" s="834"/>
      <c r="BK3" s="834"/>
      <c r="BL3" s="834"/>
      <c r="BM3" s="834"/>
      <c r="BN3" s="834"/>
      <c r="BO3" s="834"/>
      <c r="BP3" s="834"/>
      <c r="BQ3" s="834"/>
      <c r="BR3" s="834"/>
      <c r="BS3" s="834"/>
      <c r="BT3" s="834"/>
      <c r="BU3" s="834"/>
      <c r="BV3" s="834"/>
      <c r="BW3" s="834"/>
      <c r="BX3" s="834"/>
      <c r="BY3" s="834"/>
      <c r="BZ3" s="834"/>
      <c r="CA3" s="834"/>
      <c r="CB3" s="834"/>
      <c r="CC3" s="834"/>
      <c r="CD3" s="834"/>
      <c r="CE3" s="834"/>
      <c r="CF3" s="834"/>
      <c r="CG3" s="834"/>
      <c r="CH3" s="834"/>
      <c r="CI3" s="834"/>
      <c r="CJ3" s="834"/>
      <c r="CK3" s="834"/>
      <c r="CL3" s="834"/>
      <c r="CM3" s="834"/>
      <c r="CN3" s="834"/>
      <c r="CO3" s="834"/>
      <c r="CP3" s="834"/>
      <c r="CQ3" s="834"/>
      <c r="CR3" s="834"/>
      <c r="CS3" s="834"/>
    </row>
    <row r="4" spans="2:99" s="953" customFormat="1" ht="15.75">
      <c r="B4" s="954" t="s">
        <v>189</v>
      </c>
      <c r="C4" s="955" t="s">
        <v>168</v>
      </c>
      <c r="D4" s="1062"/>
      <c r="E4" s="1062"/>
      <c r="F4" s="1062"/>
      <c r="G4" s="1062"/>
      <c r="H4" s="1062"/>
      <c r="I4" s="1062"/>
      <c r="J4" s="1062"/>
      <c r="K4" s="1062"/>
      <c r="L4" s="1073"/>
      <c r="M4" s="1073"/>
      <c r="N4" s="1073"/>
      <c r="O4" s="1073"/>
      <c r="P4" s="1073"/>
      <c r="Q4" s="1073"/>
      <c r="R4" s="1073"/>
      <c r="S4" s="1073"/>
      <c r="T4" s="1073"/>
      <c r="U4" s="1073"/>
      <c r="V4" s="1073"/>
      <c r="W4" s="1073"/>
      <c r="X4" s="1073"/>
      <c r="Y4" s="1073"/>
      <c r="Z4" s="1073"/>
      <c r="AA4" s="1073"/>
      <c r="AB4" s="1073"/>
      <c r="AC4" s="1073"/>
      <c r="AD4" s="1073"/>
      <c r="AE4" s="1073"/>
      <c r="AF4" s="1073"/>
      <c r="AG4" s="1073"/>
      <c r="AH4" s="1073"/>
      <c r="AI4" s="1073"/>
      <c r="AJ4" s="1073"/>
      <c r="AK4" s="1073"/>
      <c r="AL4" s="1073"/>
      <c r="AM4" s="1073"/>
      <c r="AN4" s="1073"/>
      <c r="AO4" s="1073"/>
      <c r="AP4" s="1073"/>
      <c r="AQ4" s="1073"/>
      <c r="AR4" s="1073"/>
      <c r="AS4" s="1073"/>
      <c r="AT4" s="1073"/>
      <c r="AU4" s="1073"/>
      <c r="AV4" s="1073"/>
      <c r="AW4" s="1073"/>
      <c r="AX4" s="1073"/>
      <c r="AY4" s="1073"/>
      <c r="AZ4" s="1073"/>
      <c r="BA4" s="1073"/>
      <c r="BB4" s="1073"/>
      <c r="BC4" s="1073"/>
      <c r="BD4" s="1073"/>
      <c r="BE4" s="1073"/>
      <c r="BF4" s="1073"/>
      <c r="BG4" s="1073"/>
      <c r="BH4" s="1073"/>
      <c r="BI4" s="1073"/>
      <c r="BJ4" s="1073"/>
      <c r="BK4" s="1073"/>
      <c r="BL4" s="1073"/>
      <c r="BM4" s="1073"/>
      <c r="BN4" s="1073"/>
      <c r="BO4" s="1073"/>
      <c r="BP4" s="1073"/>
      <c r="BQ4" s="1073"/>
      <c r="BR4" s="1073"/>
      <c r="BS4" s="1073"/>
      <c r="BT4" s="1073"/>
      <c r="BU4" s="1073"/>
      <c r="BV4" s="1073"/>
      <c r="BW4" s="1073"/>
      <c r="BX4" s="1073"/>
      <c r="BY4" s="1073"/>
      <c r="BZ4" s="1073"/>
      <c r="CA4" s="1073"/>
      <c r="CB4" s="1073"/>
      <c r="CC4" s="1073"/>
      <c r="CD4" s="1073"/>
      <c r="CE4" s="1073"/>
      <c r="CF4" s="1073"/>
      <c r="CG4" s="1073"/>
      <c r="CH4" s="1073"/>
      <c r="CI4" s="1073"/>
      <c r="CJ4" s="1073"/>
      <c r="CK4" s="1073"/>
      <c r="CL4" s="1073"/>
      <c r="CM4" s="1073"/>
      <c r="CN4" s="1073"/>
      <c r="CO4" s="1073"/>
      <c r="CP4" s="1073"/>
      <c r="CQ4" s="1073"/>
      <c r="CR4" s="1073"/>
      <c r="CS4" s="1073"/>
      <c r="CT4" s="1073"/>
      <c r="CU4" s="1073"/>
    </row>
    <row r="5" spans="2:99" s="953" customFormat="1" ht="15.75">
      <c r="B5" s="954" t="s">
        <v>189</v>
      </c>
      <c r="C5" s="955" t="s">
        <v>914</v>
      </c>
      <c r="D5" s="1062"/>
      <c r="E5" s="1062"/>
      <c r="F5" s="1062"/>
      <c r="G5" s="1062"/>
      <c r="H5" s="1062"/>
      <c r="I5" s="1062"/>
      <c r="J5" s="1062"/>
      <c r="K5" s="1062"/>
      <c r="L5" s="1073"/>
      <c r="M5" s="1073"/>
      <c r="N5" s="1073"/>
      <c r="O5" s="1073"/>
      <c r="P5" s="1073"/>
      <c r="Q5" s="1073"/>
      <c r="R5" s="1073"/>
      <c r="S5" s="1073"/>
      <c r="T5" s="1073"/>
      <c r="U5" s="1073"/>
      <c r="V5" s="1073"/>
      <c r="W5" s="1073"/>
      <c r="X5" s="1073"/>
      <c r="Y5" s="1073"/>
      <c r="Z5" s="1073"/>
      <c r="AA5" s="1073"/>
      <c r="AB5" s="1073"/>
      <c r="AC5" s="1073"/>
      <c r="AD5" s="1073"/>
      <c r="AE5" s="1073"/>
      <c r="AF5" s="1073"/>
      <c r="AG5" s="1073"/>
      <c r="AH5" s="1073"/>
      <c r="AI5" s="1073"/>
      <c r="AJ5" s="1073"/>
      <c r="AK5" s="1073"/>
      <c r="AL5" s="1073"/>
      <c r="AM5" s="1073"/>
      <c r="AN5" s="1073"/>
      <c r="AO5" s="1073"/>
      <c r="AP5" s="1073"/>
      <c r="AQ5" s="1073"/>
      <c r="AR5" s="1073"/>
      <c r="AS5" s="1073"/>
      <c r="AT5" s="1073"/>
      <c r="AU5" s="1073"/>
      <c r="AV5" s="1073"/>
      <c r="AW5" s="1073"/>
      <c r="AX5" s="1073"/>
      <c r="AY5" s="1073"/>
      <c r="AZ5" s="1073"/>
      <c r="BA5" s="1073"/>
      <c r="BB5" s="1073"/>
      <c r="BC5" s="1073"/>
      <c r="BD5" s="1073"/>
      <c r="BE5" s="1073"/>
      <c r="BF5" s="1073"/>
      <c r="BG5" s="1073"/>
      <c r="BH5" s="1073"/>
      <c r="BI5" s="1073"/>
      <c r="BJ5" s="1073"/>
      <c r="BK5" s="1073"/>
      <c r="BL5" s="1073"/>
      <c r="BM5" s="1073"/>
      <c r="BN5" s="1073"/>
      <c r="BO5" s="1073"/>
      <c r="BP5" s="1073"/>
      <c r="BQ5" s="1073"/>
      <c r="BR5" s="1073"/>
      <c r="BS5" s="1073"/>
      <c r="BT5" s="1073"/>
      <c r="BU5" s="1073"/>
      <c r="BV5" s="1073"/>
      <c r="BW5" s="1073"/>
      <c r="BX5" s="1073"/>
      <c r="BY5" s="1073"/>
      <c r="BZ5" s="1073"/>
      <c r="CA5" s="1073"/>
      <c r="CB5" s="1073"/>
      <c r="CC5" s="1073"/>
      <c r="CD5" s="1073"/>
      <c r="CE5" s="1073"/>
      <c r="CF5" s="1073"/>
      <c r="CG5" s="1073"/>
      <c r="CH5" s="1073"/>
      <c r="CI5" s="1073"/>
      <c r="CJ5" s="1073"/>
      <c r="CK5" s="1073"/>
      <c r="CL5" s="1073"/>
      <c r="CM5" s="1073"/>
      <c r="CN5" s="1073"/>
      <c r="CO5" s="1073"/>
      <c r="CP5" s="1073"/>
      <c r="CQ5" s="1073"/>
      <c r="CR5" s="1073"/>
      <c r="CS5" s="1073"/>
      <c r="CT5" s="1073"/>
      <c r="CU5" s="1073"/>
    </row>
    <row r="6" spans="2:99" s="953" customFormat="1" ht="15.75">
      <c r="B6" s="954" t="s">
        <v>189</v>
      </c>
      <c r="C6" s="955" t="s">
        <v>518</v>
      </c>
      <c r="D6" s="1062"/>
      <c r="E6" s="1062"/>
      <c r="F6" s="1062"/>
      <c r="G6" s="1062"/>
      <c r="H6" s="1062"/>
      <c r="I6" s="1062"/>
      <c r="J6" s="1062"/>
      <c r="K6" s="1062"/>
      <c r="L6" s="1073"/>
      <c r="M6" s="1073"/>
      <c r="N6" s="1073"/>
      <c r="O6" s="1073"/>
      <c r="P6" s="1073"/>
      <c r="Q6" s="1073"/>
      <c r="R6" s="1073"/>
      <c r="S6" s="1073"/>
      <c r="T6" s="1073"/>
      <c r="U6" s="1073"/>
      <c r="V6" s="1073"/>
      <c r="W6" s="1073"/>
      <c r="X6" s="1073"/>
      <c r="Y6" s="1073"/>
      <c r="Z6" s="1073"/>
      <c r="AA6" s="1073"/>
      <c r="AB6" s="1073"/>
      <c r="AC6" s="1073"/>
      <c r="AD6" s="1073"/>
      <c r="AE6" s="1073"/>
      <c r="AF6" s="1073"/>
      <c r="AG6" s="1073"/>
      <c r="AH6" s="1073"/>
      <c r="AI6" s="1073"/>
      <c r="AJ6" s="1073"/>
      <c r="AK6" s="1073"/>
      <c r="AL6" s="1073"/>
      <c r="AM6" s="1073"/>
      <c r="AN6" s="1073"/>
      <c r="AO6" s="1073"/>
      <c r="AP6" s="1073"/>
      <c r="AQ6" s="1073"/>
      <c r="AR6" s="1073"/>
      <c r="AS6" s="1073"/>
      <c r="AT6" s="1073"/>
      <c r="AU6" s="1073"/>
      <c r="AV6" s="1073"/>
      <c r="AW6" s="1073"/>
      <c r="AX6" s="1073"/>
      <c r="AY6" s="1073"/>
      <c r="AZ6" s="1073"/>
      <c r="BA6" s="1073"/>
      <c r="BB6" s="1073"/>
      <c r="BC6" s="1073"/>
      <c r="BD6" s="1073"/>
      <c r="BE6" s="1073"/>
      <c r="BF6" s="1073"/>
      <c r="BG6" s="1073"/>
      <c r="BH6" s="1073"/>
      <c r="BI6" s="1073"/>
      <c r="BJ6" s="1073"/>
      <c r="BK6" s="1073"/>
      <c r="BL6" s="1073"/>
      <c r="BM6" s="1073"/>
      <c r="BN6" s="1073"/>
      <c r="BO6" s="1073"/>
      <c r="BP6" s="1073"/>
      <c r="BQ6" s="1073"/>
      <c r="BR6" s="1073"/>
      <c r="BS6" s="1073"/>
      <c r="BT6" s="1073"/>
      <c r="BU6" s="1073"/>
      <c r="BV6" s="1073"/>
      <c r="BW6" s="1073"/>
      <c r="BX6" s="1073"/>
      <c r="BY6" s="1073"/>
      <c r="BZ6" s="1073"/>
      <c r="CA6" s="1073"/>
      <c r="CB6" s="1073"/>
      <c r="CC6" s="1073"/>
      <c r="CD6" s="1073"/>
      <c r="CE6" s="1073"/>
      <c r="CF6" s="1073"/>
      <c r="CG6" s="1073"/>
      <c r="CH6" s="1073"/>
      <c r="CI6" s="1073"/>
      <c r="CJ6" s="1073"/>
      <c r="CK6" s="1073"/>
      <c r="CL6" s="1073"/>
      <c r="CM6" s="1073"/>
      <c r="CN6" s="1073"/>
      <c r="CO6" s="1073"/>
      <c r="CP6" s="1073"/>
      <c r="CQ6" s="1073"/>
      <c r="CR6" s="1073"/>
      <c r="CS6" s="1073"/>
      <c r="CT6" s="1073"/>
      <c r="CU6" s="1073"/>
    </row>
    <row r="7" spans="2:99" s="953" customFormat="1" ht="15.75">
      <c r="B7" s="954" t="s">
        <v>189</v>
      </c>
      <c r="C7" s="955" t="s">
        <v>425</v>
      </c>
      <c r="D7" s="956"/>
      <c r="E7" s="956"/>
      <c r="F7" s="956"/>
      <c r="G7" s="956"/>
      <c r="H7" s="956"/>
      <c r="I7" s="956"/>
      <c r="J7" s="956"/>
      <c r="K7" s="956"/>
      <c r="L7" s="1073"/>
      <c r="M7" s="1073"/>
      <c r="N7" s="1073"/>
      <c r="O7" s="1073"/>
      <c r="P7" s="1073"/>
      <c r="Q7" s="1073"/>
      <c r="R7" s="1073"/>
      <c r="S7" s="1073"/>
      <c r="T7" s="1073"/>
      <c r="U7" s="1073"/>
      <c r="V7" s="1073"/>
      <c r="W7" s="1073"/>
      <c r="X7" s="1073"/>
      <c r="Y7" s="1073"/>
      <c r="Z7" s="1073"/>
      <c r="AA7" s="1073"/>
      <c r="AB7" s="1073"/>
      <c r="AC7" s="1073"/>
      <c r="AD7" s="1073"/>
      <c r="AE7" s="1073"/>
      <c r="AF7" s="1073"/>
      <c r="AG7" s="1073"/>
      <c r="AH7" s="1073"/>
      <c r="AI7" s="1073"/>
      <c r="AJ7" s="1073"/>
      <c r="AK7" s="1073"/>
      <c r="AL7" s="1073"/>
      <c r="AM7" s="1073"/>
      <c r="AN7" s="1073"/>
      <c r="AO7" s="1073"/>
      <c r="AP7" s="1073"/>
      <c r="AQ7" s="1073"/>
      <c r="AR7" s="1073"/>
      <c r="AS7" s="1073"/>
      <c r="AT7" s="1073"/>
      <c r="AU7" s="1073"/>
      <c r="AV7" s="1073"/>
      <c r="AW7" s="1073"/>
      <c r="AX7" s="1073"/>
      <c r="AY7" s="1073"/>
      <c r="AZ7" s="1073"/>
      <c r="BA7" s="1073"/>
      <c r="BB7" s="1073"/>
      <c r="BC7" s="1073"/>
      <c r="BD7" s="1073"/>
      <c r="BE7" s="1073"/>
      <c r="BF7" s="1073"/>
      <c r="BG7" s="1073"/>
      <c r="BH7" s="1073"/>
      <c r="BI7" s="1073"/>
      <c r="BJ7" s="1073"/>
      <c r="BK7" s="1073"/>
      <c r="BL7" s="1073"/>
      <c r="BM7" s="1073"/>
      <c r="BN7" s="1073"/>
      <c r="BO7" s="1073"/>
      <c r="BP7" s="1073"/>
      <c r="BQ7" s="1073"/>
      <c r="BR7" s="1073"/>
      <c r="BS7" s="1073"/>
      <c r="BT7" s="1073"/>
      <c r="BU7" s="1073"/>
      <c r="BV7" s="1073"/>
      <c r="BW7" s="1073"/>
      <c r="BX7" s="1073"/>
      <c r="BY7" s="1073"/>
      <c r="BZ7" s="1073"/>
      <c r="CA7" s="1073"/>
      <c r="CB7" s="1073"/>
      <c r="CC7" s="1073"/>
      <c r="CD7" s="1073"/>
      <c r="CE7" s="1073"/>
      <c r="CF7" s="1073"/>
      <c r="CG7" s="1073"/>
      <c r="CH7" s="1073"/>
      <c r="CI7" s="1073"/>
      <c r="CJ7" s="1073"/>
      <c r="CK7" s="1073"/>
      <c r="CL7" s="1073"/>
      <c r="CM7" s="1073"/>
      <c r="CN7" s="1073"/>
      <c r="CO7" s="1073"/>
      <c r="CP7" s="1073"/>
      <c r="CQ7" s="1073"/>
      <c r="CR7" s="1073"/>
      <c r="CS7" s="1073"/>
      <c r="CT7" s="1073"/>
      <c r="CU7" s="1073"/>
    </row>
    <row r="8" spans="2:99" s="996" customFormat="1" ht="15.75" customHeight="1">
      <c r="B8" s="997"/>
      <c r="C8" s="998"/>
      <c r="D8" s="999"/>
      <c r="E8" s="999"/>
      <c r="F8" s="999"/>
      <c r="G8" s="999"/>
      <c r="H8" s="999"/>
      <c r="I8" s="999"/>
      <c r="J8" s="999"/>
      <c r="K8" s="999"/>
      <c r="L8" s="1000"/>
      <c r="M8" s="1000"/>
      <c r="N8" s="1000"/>
      <c r="O8" s="1000"/>
      <c r="P8" s="1000"/>
      <c r="Q8" s="1000"/>
      <c r="R8" s="1000"/>
      <c r="S8" s="1000"/>
      <c r="T8" s="1000"/>
      <c r="U8" s="1000"/>
      <c r="V8" s="1000"/>
      <c r="W8" s="1000"/>
      <c r="X8" s="1000"/>
      <c r="Y8" s="1000"/>
      <c r="Z8" s="1000"/>
      <c r="AA8" s="1000"/>
      <c r="AB8" s="1000"/>
      <c r="AC8" s="1000"/>
      <c r="AD8" s="1000"/>
      <c r="AE8" s="1000"/>
      <c r="AF8" s="1000"/>
      <c r="AG8" s="1000"/>
      <c r="AH8" s="1000"/>
      <c r="AI8" s="1000"/>
      <c r="AJ8" s="1000"/>
      <c r="AK8" s="1000"/>
      <c r="AL8" s="1000"/>
      <c r="AM8" s="1000"/>
      <c r="AN8" s="1000"/>
      <c r="AO8" s="1000"/>
      <c r="AP8" s="1000"/>
      <c r="AQ8" s="1000"/>
      <c r="AR8" s="1000"/>
      <c r="AS8" s="1000"/>
      <c r="AT8" s="1000"/>
      <c r="AU8" s="1000"/>
      <c r="AV8" s="1000"/>
      <c r="AW8" s="1000"/>
      <c r="AX8" s="1000"/>
      <c r="AY8" s="1000"/>
      <c r="AZ8" s="1000"/>
      <c r="BA8" s="1000"/>
      <c r="BB8" s="1000"/>
      <c r="BC8" s="1000"/>
      <c r="BD8" s="1000"/>
      <c r="BE8" s="1000"/>
      <c r="BF8" s="1000"/>
      <c r="BG8" s="1000"/>
      <c r="BH8" s="1000"/>
      <c r="BI8" s="1000"/>
      <c r="BJ8" s="1000"/>
      <c r="BK8" s="1000"/>
      <c r="BL8" s="1000"/>
      <c r="BM8" s="1000"/>
      <c r="BN8" s="1000"/>
      <c r="BO8" s="1000"/>
      <c r="BP8" s="1000"/>
      <c r="BQ8" s="1000"/>
      <c r="BR8" s="1000"/>
      <c r="BS8" s="1000"/>
      <c r="BT8" s="1000"/>
      <c r="BU8" s="1000"/>
      <c r="BV8" s="1000"/>
      <c r="BW8" s="1000"/>
      <c r="BX8" s="1000"/>
      <c r="BY8" s="1000"/>
      <c r="BZ8" s="1000"/>
      <c r="CA8" s="1000"/>
      <c r="CB8" s="1000"/>
      <c r="CC8" s="1000"/>
      <c r="CD8" s="1000"/>
      <c r="CE8" s="1000"/>
      <c r="CF8" s="1000"/>
      <c r="CG8" s="1000"/>
      <c r="CH8" s="1000"/>
      <c r="CI8" s="1000"/>
      <c r="CJ8" s="1000"/>
      <c r="CK8" s="1000"/>
      <c r="CL8" s="1000"/>
      <c r="CM8" s="1000"/>
      <c r="CN8" s="1000"/>
      <c r="CO8" s="1000"/>
      <c r="CP8" s="1000"/>
      <c r="CQ8" s="1000"/>
      <c r="CR8" s="1000"/>
      <c r="CS8" s="1000"/>
      <c r="CT8" s="1000"/>
      <c r="CU8" s="1000"/>
    </row>
    <row r="9" s="829" customFormat="1" ht="15.75" customHeight="1">
      <c r="I9" s="830"/>
    </row>
    <row r="10" spans="2:16" s="831" customFormat="1" ht="15.75" customHeight="1">
      <c r="B10" s="1628" t="s">
        <v>495</v>
      </c>
      <c r="C10" s="1628"/>
      <c r="D10" s="1628"/>
      <c r="E10" s="1628"/>
      <c r="F10" s="1628"/>
      <c r="G10" s="1628"/>
      <c r="H10" s="1628"/>
      <c r="I10" s="1628"/>
      <c r="J10" s="1628"/>
      <c r="K10" s="1628"/>
      <c r="L10" s="1628"/>
      <c r="M10" s="1628"/>
      <c r="N10" s="1628"/>
      <c r="O10" s="1628"/>
      <c r="P10" s="1628"/>
    </row>
    <row r="11" spans="2:16" s="747" customFormat="1" ht="15.75" customHeight="1">
      <c r="B11" s="1616" t="s">
        <v>686</v>
      </c>
      <c r="C11" s="1616"/>
      <c r="D11" s="1616"/>
      <c r="E11" s="1616"/>
      <c r="F11" s="1616"/>
      <c r="G11" s="1616"/>
      <c r="H11" s="1616"/>
      <c r="I11" s="1616"/>
      <c r="J11" s="1616"/>
      <c r="K11" s="1616"/>
      <c r="L11" s="1616"/>
      <c r="M11" s="1616"/>
      <c r="N11" s="1616"/>
      <c r="O11" s="1616"/>
      <c r="P11" s="1616"/>
    </row>
    <row r="12" spans="2:97" s="833" customFormat="1" ht="15.75" customHeight="1">
      <c r="B12" s="1614" t="s">
        <v>496</v>
      </c>
      <c r="C12" s="1614"/>
      <c r="D12" s="1614"/>
      <c r="E12" s="1614"/>
      <c r="F12" s="1614"/>
      <c r="G12" s="1614"/>
      <c r="H12" s="1614"/>
      <c r="I12" s="1614"/>
      <c r="J12" s="1614"/>
      <c r="K12" s="1614"/>
      <c r="L12" s="1614"/>
      <c r="M12" s="1614"/>
      <c r="N12" s="1614"/>
      <c r="O12" s="1614"/>
      <c r="P12" s="1614"/>
      <c r="Q12" s="834"/>
      <c r="R12" s="834"/>
      <c r="S12" s="834"/>
      <c r="T12" s="834"/>
      <c r="U12" s="834"/>
      <c r="V12" s="834"/>
      <c r="W12" s="834"/>
      <c r="X12" s="834"/>
      <c r="Y12" s="834"/>
      <c r="Z12" s="834"/>
      <c r="AA12" s="834"/>
      <c r="AB12" s="834"/>
      <c r="AC12" s="834"/>
      <c r="AD12" s="834"/>
      <c r="AE12" s="834"/>
      <c r="AF12" s="834"/>
      <c r="AG12" s="834"/>
      <c r="AH12" s="834"/>
      <c r="AI12" s="834"/>
      <c r="AJ12" s="834"/>
      <c r="AK12" s="834"/>
      <c r="AL12" s="834"/>
      <c r="AM12" s="834"/>
      <c r="AN12" s="834"/>
      <c r="AO12" s="834"/>
      <c r="AP12" s="834"/>
      <c r="AQ12" s="834"/>
      <c r="AR12" s="834"/>
      <c r="AS12" s="834"/>
      <c r="AT12" s="834"/>
      <c r="AU12" s="834"/>
      <c r="AV12" s="834"/>
      <c r="AW12" s="834"/>
      <c r="AX12" s="834"/>
      <c r="AY12" s="834"/>
      <c r="AZ12" s="834"/>
      <c r="BA12" s="834"/>
      <c r="BB12" s="834"/>
      <c r="BC12" s="834"/>
      <c r="BD12" s="834"/>
      <c r="BE12" s="834"/>
      <c r="BF12" s="834"/>
      <c r="BG12" s="834"/>
      <c r="BH12" s="834"/>
      <c r="BI12" s="834"/>
      <c r="BJ12" s="834"/>
      <c r="BK12" s="834"/>
      <c r="BL12" s="834"/>
      <c r="BM12" s="834"/>
      <c r="BN12" s="834"/>
      <c r="BO12" s="834"/>
      <c r="BP12" s="834"/>
      <c r="BQ12" s="834"/>
      <c r="BR12" s="834"/>
      <c r="BS12" s="834"/>
      <c r="BT12" s="834"/>
      <c r="BU12" s="834"/>
      <c r="BV12" s="834"/>
      <c r="BW12" s="834"/>
      <c r="BX12" s="834"/>
      <c r="BY12" s="834"/>
      <c r="BZ12" s="834"/>
      <c r="CA12" s="834"/>
      <c r="CB12" s="834"/>
      <c r="CC12" s="834"/>
      <c r="CD12" s="834"/>
      <c r="CE12" s="834"/>
      <c r="CF12" s="834"/>
      <c r="CG12" s="834"/>
      <c r="CH12" s="834"/>
      <c r="CI12" s="834"/>
      <c r="CJ12" s="834"/>
      <c r="CK12" s="834"/>
      <c r="CL12" s="834"/>
      <c r="CM12" s="834"/>
      <c r="CN12" s="834"/>
      <c r="CO12" s="834"/>
      <c r="CP12" s="834"/>
      <c r="CQ12" s="834"/>
      <c r="CR12" s="834"/>
      <c r="CS12" s="834"/>
    </row>
    <row r="13" spans="2:97" s="124" customFormat="1" ht="15.75">
      <c r="B13" s="824" t="s">
        <v>189</v>
      </c>
      <c r="C13" s="825" t="s">
        <v>25</v>
      </c>
      <c r="D13" s="826"/>
      <c r="E13" s="826"/>
      <c r="F13" s="826"/>
      <c r="G13" s="826"/>
      <c r="H13" s="826"/>
      <c r="I13" s="826"/>
      <c r="J13" s="826"/>
      <c r="K13" s="826"/>
      <c r="L13" s="826"/>
      <c r="M13" s="826"/>
      <c r="N13" s="826"/>
      <c r="O13" s="826"/>
      <c r="P13" s="826"/>
      <c r="Q13" s="826"/>
      <c r="R13" s="826"/>
      <c r="S13" s="826"/>
      <c r="T13" s="826"/>
      <c r="U13" s="826"/>
      <c r="V13" s="826"/>
      <c r="W13" s="826"/>
      <c r="X13" s="826"/>
      <c r="Y13" s="826"/>
      <c r="Z13" s="826"/>
      <c r="AA13" s="826"/>
      <c r="AB13" s="826"/>
      <c r="AC13" s="826"/>
      <c r="AD13" s="826"/>
      <c r="AE13" s="826"/>
      <c r="AF13" s="826"/>
      <c r="AG13" s="826"/>
      <c r="AH13" s="826"/>
      <c r="AI13" s="826"/>
      <c r="AJ13" s="826"/>
      <c r="AK13" s="826"/>
      <c r="AL13" s="826"/>
      <c r="AM13" s="826"/>
      <c r="AN13" s="826"/>
      <c r="AO13" s="826"/>
      <c r="AP13" s="826"/>
      <c r="AQ13" s="826"/>
      <c r="AR13" s="826"/>
      <c r="AS13" s="826"/>
      <c r="AT13" s="826"/>
      <c r="AU13" s="826"/>
      <c r="AV13" s="826"/>
      <c r="AW13" s="826"/>
      <c r="AX13" s="826"/>
      <c r="AY13" s="826"/>
      <c r="AZ13" s="826"/>
      <c r="BA13" s="826"/>
      <c r="BB13" s="826"/>
      <c r="BC13" s="826"/>
      <c r="BD13" s="826"/>
      <c r="BE13" s="826"/>
      <c r="BF13" s="826"/>
      <c r="BG13" s="826"/>
      <c r="BH13" s="826"/>
      <c r="BI13" s="826"/>
      <c r="BJ13" s="826"/>
      <c r="BK13" s="826"/>
      <c r="BL13" s="826"/>
      <c r="BM13" s="826"/>
      <c r="BN13" s="826"/>
      <c r="BO13" s="826"/>
      <c r="BP13" s="826"/>
      <c r="BQ13" s="826"/>
      <c r="BR13" s="826"/>
      <c r="BS13" s="826"/>
      <c r="BT13" s="826"/>
      <c r="BU13" s="826"/>
      <c r="BV13" s="826"/>
      <c r="BW13" s="826"/>
      <c r="BX13" s="826"/>
      <c r="BY13" s="826"/>
      <c r="BZ13" s="826"/>
      <c r="CA13" s="826"/>
      <c r="CB13" s="826"/>
      <c r="CC13" s="826"/>
      <c r="CD13" s="826"/>
      <c r="CE13" s="826"/>
      <c r="CF13" s="826"/>
      <c r="CG13" s="826"/>
      <c r="CH13" s="826"/>
      <c r="CI13" s="826"/>
      <c r="CJ13" s="826"/>
      <c r="CK13" s="826"/>
      <c r="CL13" s="826"/>
      <c r="CM13" s="826"/>
      <c r="CN13" s="826"/>
      <c r="CO13" s="826"/>
      <c r="CP13" s="826"/>
      <c r="CQ13" s="826"/>
      <c r="CR13" s="826"/>
      <c r="CS13" s="826"/>
    </row>
    <row r="14" spans="2:97" s="996" customFormat="1" ht="15.75" customHeight="1">
      <c r="B14" s="997"/>
      <c r="C14" s="998"/>
      <c r="D14" s="999"/>
      <c r="E14" s="999"/>
      <c r="F14" s="999"/>
      <c r="G14" s="999"/>
      <c r="H14" s="999"/>
      <c r="I14" s="999"/>
      <c r="J14" s="999"/>
      <c r="K14" s="999"/>
      <c r="L14" s="999"/>
      <c r="M14" s="999"/>
      <c r="N14" s="999"/>
      <c r="O14" s="999"/>
      <c r="P14" s="999"/>
      <c r="Q14" s="999"/>
      <c r="R14" s="999"/>
      <c r="S14" s="999"/>
      <c r="T14" s="999"/>
      <c r="U14" s="999"/>
      <c r="V14" s="999"/>
      <c r="W14" s="999"/>
      <c r="X14" s="999"/>
      <c r="Y14" s="999"/>
      <c r="Z14" s="999"/>
      <c r="AA14" s="999"/>
      <c r="AB14" s="999"/>
      <c r="AC14" s="999"/>
      <c r="AD14" s="999"/>
      <c r="AE14" s="999"/>
      <c r="AF14" s="999"/>
      <c r="AG14" s="999"/>
      <c r="AH14" s="999"/>
      <c r="AI14" s="999"/>
      <c r="AJ14" s="999"/>
      <c r="AK14" s="999"/>
      <c r="AL14" s="999"/>
      <c r="AM14" s="999"/>
      <c r="AN14" s="999"/>
      <c r="AO14" s="999"/>
      <c r="AP14" s="999"/>
      <c r="AQ14" s="999"/>
      <c r="AR14" s="999"/>
      <c r="AS14" s="999"/>
      <c r="AT14" s="999"/>
      <c r="AU14" s="999"/>
      <c r="AV14" s="999"/>
      <c r="AW14" s="999"/>
      <c r="AX14" s="999"/>
      <c r="AY14" s="999"/>
      <c r="AZ14" s="999"/>
      <c r="BA14" s="999"/>
      <c r="BB14" s="999"/>
      <c r="BC14" s="999"/>
      <c r="BD14" s="999"/>
      <c r="BE14" s="999"/>
      <c r="BF14" s="999"/>
      <c r="BG14" s="999"/>
      <c r="BH14" s="999"/>
      <c r="BI14" s="999"/>
      <c r="BJ14" s="999"/>
      <c r="BK14" s="999"/>
      <c r="BL14" s="999"/>
      <c r="BM14" s="999"/>
      <c r="BN14" s="999"/>
      <c r="BO14" s="999"/>
      <c r="BP14" s="999"/>
      <c r="BQ14" s="999"/>
      <c r="BR14" s="999"/>
      <c r="BS14" s="999"/>
      <c r="BT14" s="999"/>
      <c r="BU14" s="999"/>
      <c r="BV14" s="999"/>
      <c r="BW14" s="999"/>
      <c r="BX14" s="999"/>
      <c r="BY14" s="999"/>
      <c r="BZ14" s="999"/>
      <c r="CA14" s="999"/>
      <c r="CB14" s="999"/>
      <c r="CC14" s="999"/>
      <c r="CD14" s="999"/>
      <c r="CE14" s="999"/>
      <c r="CF14" s="999"/>
      <c r="CG14" s="999"/>
      <c r="CH14" s="999"/>
      <c r="CI14" s="999"/>
      <c r="CJ14" s="999"/>
      <c r="CK14" s="999"/>
      <c r="CL14" s="999"/>
      <c r="CM14" s="999"/>
      <c r="CN14" s="999"/>
      <c r="CO14" s="999"/>
      <c r="CP14" s="999"/>
      <c r="CQ14" s="999"/>
      <c r="CR14" s="999"/>
      <c r="CS14" s="999"/>
    </row>
    <row r="15" s="858" customFormat="1" ht="15.75" customHeight="1">
      <c r="I15" s="859"/>
    </row>
    <row r="16" spans="2:16" s="860" customFormat="1" ht="15.75" customHeight="1">
      <c r="B16" s="1629" t="s">
        <v>489</v>
      </c>
      <c r="C16" s="1629"/>
      <c r="D16" s="1629"/>
      <c r="E16" s="1629"/>
      <c r="F16" s="1629"/>
      <c r="G16" s="1629"/>
      <c r="H16" s="1629"/>
      <c r="I16" s="1629"/>
      <c r="J16" s="1629"/>
      <c r="K16" s="1629"/>
      <c r="L16" s="1629"/>
      <c r="M16" s="1629"/>
      <c r="N16" s="1629"/>
      <c r="O16" s="1629"/>
      <c r="P16" s="1629"/>
    </row>
    <row r="17" spans="2:16" s="747" customFormat="1" ht="15.75" customHeight="1">
      <c r="B17" s="1616" t="s">
        <v>687</v>
      </c>
      <c r="C17" s="1616"/>
      <c r="D17" s="1616"/>
      <c r="E17" s="1616"/>
      <c r="F17" s="1616"/>
      <c r="G17" s="1616"/>
      <c r="H17" s="1616"/>
      <c r="I17" s="1616"/>
      <c r="J17" s="1616"/>
      <c r="K17" s="1616"/>
      <c r="L17" s="1616"/>
      <c r="M17" s="1616"/>
      <c r="N17" s="1616"/>
      <c r="O17" s="1616"/>
      <c r="P17" s="1616"/>
    </row>
    <row r="18" spans="2:97" s="833" customFormat="1" ht="15.75" customHeight="1">
      <c r="B18" s="1614" t="s">
        <v>490</v>
      </c>
      <c r="C18" s="1614"/>
      <c r="D18" s="1614"/>
      <c r="E18" s="1614"/>
      <c r="F18" s="1614"/>
      <c r="G18" s="1614"/>
      <c r="H18" s="1614"/>
      <c r="I18" s="1614"/>
      <c r="J18" s="1614"/>
      <c r="K18" s="1614"/>
      <c r="L18" s="1614"/>
      <c r="M18" s="1614"/>
      <c r="N18" s="1614"/>
      <c r="O18" s="1614"/>
      <c r="P18" s="1614"/>
      <c r="Q18" s="834"/>
      <c r="R18" s="834"/>
      <c r="S18" s="834"/>
      <c r="T18" s="834"/>
      <c r="U18" s="834"/>
      <c r="V18" s="834"/>
      <c r="W18" s="834"/>
      <c r="X18" s="834"/>
      <c r="Y18" s="834"/>
      <c r="Z18" s="834"/>
      <c r="AA18" s="834"/>
      <c r="AB18" s="834"/>
      <c r="AC18" s="834"/>
      <c r="AD18" s="834"/>
      <c r="AE18" s="834"/>
      <c r="AF18" s="834"/>
      <c r="AG18" s="834"/>
      <c r="AH18" s="834"/>
      <c r="AI18" s="834"/>
      <c r="AJ18" s="834"/>
      <c r="AK18" s="834"/>
      <c r="AL18" s="834"/>
      <c r="AM18" s="834"/>
      <c r="AN18" s="834"/>
      <c r="AO18" s="834"/>
      <c r="AP18" s="834"/>
      <c r="AQ18" s="834"/>
      <c r="AR18" s="834"/>
      <c r="AS18" s="834"/>
      <c r="AT18" s="834"/>
      <c r="AU18" s="834"/>
      <c r="AV18" s="834"/>
      <c r="AW18" s="834"/>
      <c r="AX18" s="834"/>
      <c r="AY18" s="834"/>
      <c r="AZ18" s="834"/>
      <c r="BA18" s="834"/>
      <c r="BB18" s="834"/>
      <c r="BC18" s="834"/>
      <c r="BD18" s="834"/>
      <c r="BE18" s="834"/>
      <c r="BF18" s="834"/>
      <c r="BG18" s="834"/>
      <c r="BH18" s="834"/>
      <c r="BI18" s="834"/>
      <c r="BJ18" s="834"/>
      <c r="BK18" s="834"/>
      <c r="BL18" s="834"/>
      <c r="BM18" s="834"/>
      <c r="BN18" s="834"/>
      <c r="BO18" s="834"/>
      <c r="BP18" s="834"/>
      <c r="BQ18" s="834"/>
      <c r="BR18" s="834"/>
      <c r="BS18" s="834"/>
      <c r="BT18" s="834"/>
      <c r="BU18" s="834"/>
      <c r="BV18" s="834"/>
      <c r="BW18" s="834"/>
      <c r="BX18" s="834"/>
      <c r="BY18" s="834"/>
      <c r="BZ18" s="834"/>
      <c r="CA18" s="834"/>
      <c r="CB18" s="834"/>
      <c r="CC18" s="834"/>
      <c r="CD18" s="834"/>
      <c r="CE18" s="834"/>
      <c r="CF18" s="834"/>
      <c r="CG18" s="834"/>
      <c r="CH18" s="834"/>
      <c r="CI18" s="834"/>
      <c r="CJ18" s="834"/>
      <c r="CK18" s="834"/>
      <c r="CL18" s="834"/>
      <c r="CM18" s="834"/>
      <c r="CN18" s="834"/>
      <c r="CO18" s="834"/>
      <c r="CP18" s="834"/>
      <c r="CQ18" s="834"/>
      <c r="CR18" s="834"/>
      <c r="CS18" s="834"/>
    </row>
    <row r="19" spans="2:97" s="124" customFormat="1" ht="15.75">
      <c r="B19" s="824" t="s">
        <v>189</v>
      </c>
      <c r="C19" s="825" t="s">
        <v>589</v>
      </c>
      <c r="D19" s="826"/>
      <c r="E19" s="826"/>
      <c r="F19" s="826"/>
      <c r="G19" s="826"/>
      <c r="H19" s="826"/>
      <c r="I19" s="826"/>
      <c r="J19" s="826"/>
      <c r="K19" s="826"/>
      <c r="L19" s="826"/>
      <c r="M19" s="826"/>
      <c r="N19" s="826"/>
      <c r="O19" s="826"/>
      <c r="P19" s="826"/>
      <c r="Q19" s="826"/>
      <c r="R19" s="826"/>
      <c r="S19" s="826"/>
      <c r="T19" s="826"/>
      <c r="U19" s="826"/>
      <c r="V19" s="826"/>
      <c r="W19" s="826"/>
      <c r="X19" s="826"/>
      <c r="Y19" s="826"/>
      <c r="Z19" s="826"/>
      <c r="AA19" s="826"/>
      <c r="AB19" s="826"/>
      <c r="AC19" s="826"/>
      <c r="AD19" s="826"/>
      <c r="AE19" s="826"/>
      <c r="AF19" s="826"/>
      <c r="AG19" s="826"/>
      <c r="AH19" s="826"/>
      <c r="AI19" s="826"/>
      <c r="AJ19" s="826"/>
      <c r="AK19" s="826"/>
      <c r="AL19" s="826"/>
      <c r="AM19" s="826"/>
      <c r="AN19" s="826"/>
      <c r="AO19" s="826"/>
      <c r="AP19" s="826"/>
      <c r="AQ19" s="826"/>
      <c r="AR19" s="826"/>
      <c r="AS19" s="826"/>
      <c r="AT19" s="826"/>
      <c r="AU19" s="826"/>
      <c r="AV19" s="826"/>
      <c r="AW19" s="826"/>
      <c r="AX19" s="826"/>
      <c r="AY19" s="826"/>
      <c r="AZ19" s="826"/>
      <c r="BA19" s="826"/>
      <c r="BB19" s="826"/>
      <c r="BC19" s="826"/>
      <c r="BD19" s="826"/>
      <c r="BE19" s="826"/>
      <c r="BF19" s="826"/>
      <c r="BG19" s="826"/>
      <c r="BH19" s="826"/>
      <c r="BI19" s="826"/>
      <c r="BJ19" s="826"/>
      <c r="BK19" s="826"/>
      <c r="BL19" s="826"/>
      <c r="BM19" s="826"/>
      <c r="BN19" s="826"/>
      <c r="BO19" s="826"/>
      <c r="BP19" s="826"/>
      <c r="BQ19" s="826"/>
      <c r="BR19" s="826"/>
      <c r="BS19" s="826"/>
      <c r="BT19" s="826"/>
      <c r="BU19" s="826"/>
      <c r="BV19" s="826"/>
      <c r="BW19" s="826"/>
      <c r="BX19" s="826"/>
      <c r="BY19" s="826"/>
      <c r="BZ19" s="826"/>
      <c r="CA19" s="826"/>
      <c r="CB19" s="826"/>
      <c r="CC19" s="826"/>
      <c r="CD19" s="826"/>
      <c r="CE19" s="826"/>
      <c r="CF19" s="826"/>
      <c r="CG19" s="826"/>
      <c r="CH19" s="826"/>
      <c r="CI19" s="826"/>
      <c r="CJ19" s="826"/>
      <c r="CK19" s="826"/>
      <c r="CL19" s="826"/>
      <c r="CM19" s="826"/>
      <c r="CN19" s="826"/>
      <c r="CO19" s="826"/>
      <c r="CP19" s="826"/>
      <c r="CQ19" s="826"/>
      <c r="CR19" s="826"/>
      <c r="CS19" s="826"/>
    </row>
    <row r="20" spans="2:97" s="124" customFormat="1" ht="15.75">
      <c r="B20" s="824" t="s">
        <v>189</v>
      </c>
      <c r="C20" s="825" t="s">
        <v>345</v>
      </c>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826"/>
      <c r="AN20" s="826"/>
      <c r="AO20" s="826"/>
      <c r="AP20" s="826"/>
      <c r="AQ20" s="826"/>
      <c r="AR20" s="826"/>
      <c r="AS20" s="826"/>
      <c r="AT20" s="826"/>
      <c r="AU20" s="826"/>
      <c r="AV20" s="826"/>
      <c r="AW20" s="826"/>
      <c r="AX20" s="826"/>
      <c r="AY20" s="826"/>
      <c r="AZ20" s="826"/>
      <c r="BA20" s="826"/>
      <c r="BB20" s="826"/>
      <c r="BC20" s="826"/>
      <c r="BD20" s="826"/>
      <c r="BE20" s="826"/>
      <c r="BF20" s="826"/>
      <c r="BG20" s="826"/>
      <c r="BH20" s="826"/>
      <c r="BI20" s="826"/>
      <c r="BJ20" s="826"/>
      <c r="BK20" s="826"/>
      <c r="BL20" s="826"/>
      <c r="BM20" s="826"/>
      <c r="BN20" s="826"/>
      <c r="BO20" s="826"/>
      <c r="BP20" s="826"/>
      <c r="BQ20" s="826"/>
      <c r="BR20" s="826"/>
      <c r="BS20" s="826"/>
      <c r="BT20" s="826"/>
      <c r="BU20" s="826"/>
      <c r="BV20" s="826"/>
      <c r="BW20" s="826"/>
      <c r="BX20" s="826"/>
      <c r="BY20" s="826"/>
      <c r="BZ20" s="826"/>
      <c r="CA20" s="826"/>
      <c r="CB20" s="826"/>
      <c r="CC20" s="826"/>
      <c r="CD20" s="826"/>
      <c r="CE20" s="826"/>
      <c r="CF20" s="826"/>
      <c r="CG20" s="826"/>
      <c r="CH20" s="826"/>
      <c r="CI20" s="826"/>
      <c r="CJ20" s="826"/>
      <c r="CK20" s="826"/>
      <c r="CL20" s="826"/>
      <c r="CM20" s="826"/>
      <c r="CN20" s="826"/>
      <c r="CO20" s="826"/>
      <c r="CP20" s="826"/>
      <c r="CQ20" s="826"/>
      <c r="CR20" s="826"/>
      <c r="CS20" s="826"/>
    </row>
    <row r="21" spans="2:97" s="124" customFormat="1" ht="15.75">
      <c r="B21" s="824" t="s">
        <v>189</v>
      </c>
      <c r="C21" s="825" t="s">
        <v>371</v>
      </c>
      <c r="D21" s="826"/>
      <c r="E21" s="826"/>
      <c r="F21" s="826"/>
      <c r="G21" s="826"/>
      <c r="H21" s="826"/>
      <c r="I21" s="826"/>
      <c r="J21" s="826"/>
      <c r="K21" s="826"/>
      <c r="L21" s="826"/>
      <c r="M21" s="826"/>
      <c r="N21" s="826"/>
      <c r="O21" s="826"/>
      <c r="P21" s="826"/>
      <c r="Q21" s="826"/>
      <c r="R21" s="826"/>
      <c r="S21" s="826"/>
      <c r="T21" s="826"/>
      <c r="U21" s="826"/>
      <c r="V21" s="826"/>
      <c r="W21" s="826"/>
      <c r="X21" s="826"/>
      <c r="Y21" s="826"/>
      <c r="Z21" s="826"/>
      <c r="AA21" s="826"/>
      <c r="AB21" s="826"/>
      <c r="AC21" s="826"/>
      <c r="AD21" s="826"/>
      <c r="AE21" s="826"/>
      <c r="AF21" s="826"/>
      <c r="AG21" s="826"/>
      <c r="AH21" s="826"/>
      <c r="AI21" s="826"/>
      <c r="AJ21" s="826"/>
      <c r="AK21" s="826"/>
      <c r="AL21" s="826"/>
      <c r="AM21" s="826"/>
      <c r="AN21" s="826"/>
      <c r="AO21" s="826"/>
      <c r="AP21" s="826"/>
      <c r="AQ21" s="826"/>
      <c r="AR21" s="826"/>
      <c r="AS21" s="826"/>
      <c r="AT21" s="826"/>
      <c r="AU21" s="826"/>
      <c r="AV21" s="826"/>
      <c r="AW21" s="826"/>
      <c r="AX21" s="826"/>
      <c r="AY21" s="826"/>
      <c r="AZ21" s="826"/>
      <c r="BA21" s="826"/>
      <c r="BB21" s="826"/>
      <c r="BC21" s="826"/>
      <c r="BD21" s="826"/>
      <c r="BE21" s="826"/>
      <c r="BF21" s="826"/>
      <c r="BG21" s="826"/>
      <c r="BH21" s="826"/>
      <c r="BI21" s="826"/>
      <c r="BJ21" s="826"/>
      <c r="BK21" s="826"/>
      <c r="BL21" s="826"/>
      <c r="BM21" s="826"/>
      <c r="BN21" s="826"/>
      <c r="BO21" s="826"/>
      <c r="BP21" s="826"/>
      <c r="BQ21" s="826"/>
      <c r="BR21" s="826"/>
      <c r="BS21" s="826"/>
      <c r="BT21" s="826"/>
      <c r="BU21" s="826"/>
      <c r="BV21" s="826"/>
      <c r="BW21" s="826"/>
      <c r="BX21" s="826"/>
      <c r="BY21" s="826"/>
      <c r="BZ21" s="826"/>
      <c r="CA21" s="826"/>
      <c r="CB21" s="826"/>
      <c r="CC21" s="826"/>
      <c r="CD21" s="826"/>
      <c r="CE21" s="826"/>
      <c r="CF21" s="826"/>
      <c r="CG21" s="826"/>
      <c r="CH21" s="826"/>
      <c r="CI21" s="826"/>
      <c r="CJ21" s="826"/>
      <c r="CK21" s="826"/>
      <c r="CL21" s="826"/>
      <c r="CM21" s="826"/>
      <c r="CN21" s="826"/>
      <c r="CO21" s="826"/>
      <c r="CP21" s="826"/>
      <c r="CQ21" s="826"/>
      <c r="CR21" s="826"/>
      <c r="CS21" s="826"/>
    </row>
    <row r="22" spans="2:97" s="996" customFormat="1" ht="15.75" customHeight="1">
      <c r="B22" s="997"/>
      <c r="C22" s="998"/>
      <c r="D22" s="999"/>
      <c r="E22" s="999"/>
      <c r="F22" s="999"/>
      <c r="G22" s="999"/>
      <c r="H22" s="999"/>
      <c r="I22" s="999"/>
      <c r="J22" s="999"/>
      <c r="K22" s="999"/>
      <c r="L22" s="999"/>
      <c r="M22" s="999"/>
      <c r="N22" s="999"/>
      <c r="O22" s="999"/>
      <c r="P22" s="999"/>
      <c r="Q22" s="999"/>
      <c r="R22" s="999"/>
      <c r="S22" s="999"/>
      <c r="T22" s="999"/>
      <c r="U22" s="999"/>
      <c r="V22" s="999"/>
      <c r="W22" s="999"/>
      <c r="X22" s="999"/>
      <c r="Y22" s="999"/>
      <c r="Z22" s="999"/>
      <c r="AA22" s="999"/>
      <c r="AB22" s="999"/>
      <c r="AC22" s="999"/>
      <c r="AD22" s="999"/>
      <c r="AE22" s="999"/>
      <c r="AF22" s="999"/>
      <c r="AG22" s="999"/>
      <c r="AH22" s="999"/>
      <c r="AI22" s="999"/>
      <c r="AJ22" s="999"/>
      <c r="AK22" s="999"/>
      <c r="AL22" s="999"/>
      <c r="AM22" s="999"/>
      <c r="AN22" s="999"/>
      <c r="AO22" s="999"/>
      <c r="AP22" s="999"/>
      <c r="AQ22" s="999"/>
      <c r="AR22" s="999"/>
      <c r="AS22" s="999"/>
      <c r="AT22" s="999"/>
      <c r="AU22" s="999"/>
      <c r="AV22" s="999"/>
      <c r="AW22" s="999"/>
      <c r="AX22" s="999"/>
      <c r="AY22" s="999"/>
      <c r="AZ22" s="999"/>
      <c r="BA22" s="999"/>
      <c r="BB22" s="999"/>
      <c r="BC22" s="999"/>
      <c r="BD22" s="999"/>
      <c r="BE22" s="999"/>
      <c r="BF22" s="999"/>
      <c r="BG22" s="999"/>
      <c r="BH22" s="999"/>
      <c r="BI22" s="999"/>
      <c r="BJ22" s="999"/>
      <c r="BK22" s="999"/>
      <c r="BL22" s="999"/>
      <c r="BM22" s="999"/>
      <c r="BN22" s="999"/>
      <c r="BO22" s="999"/>
      <c r="BP22" s="999"/>
      <c r="BQ22" s="999"/>
      <c r="BR22" s="999"/>
      <c r="BS22" s="999"/>
      <c r="BT22" s="999"/>
      <c r="BU22" s="999"/>
      <c r="BV22" s="999"/>
      <c r="BW22" s="999"/>
      <c r="BX22" s="999"/>
      <c r="BY22" s="999"/>
      <c r="BZ22" s="999"/>
      <c r="CA22" s="999"/>
      <c r="CB22" s="999"/>
      <c r="CC22" s="999"/>
      <c r="CD22" s="999"/>
      <c r="CE22" s="999"/>
      <c r="CF22" s="999"/>
      <c r="CG22" s="999"/>
      <c r="CH22" s="999"/>
      <c r="CI22" s="999"/>
      <c r="CJ22" s="999"/>
      <c r="CK22" s="999"/>
      <c r="CL22" s="999"/>
      <c r="CM22" s="999"/>
      <c r="CN22" s="999"/>
      <c r="CO22" s="999"/>
      <c r="CP22" s="999"/>
      <c r="CQ22" s="999"/>
      <c r="CR22" s="999"/>
      <c r="CS22" s="999"/>
    </row>
    <row r="23" s="855" customFormat="1" ht="15.75" customHeight="1">
      <c r="J23" s="856"/>
    </row>
    <row r="24" spans="2:16" s="857" customFormat="1" ht="15.75" customHeight="1">
      <c r="B24" s="1630" t="s">
        <v>330</v>
      </c>
      <c r="C24" s="1630"/>
      <c r="D24" s="1630"/>
      <c r="E24" s="1630"/>
      <c r="F24" s="1630"/>
      <c r="G24" s="1630"/>
      <c r="H24" s="1630"/>
      <c r="I24" s="1630"/>
      <c r="J24" s="1630"/>
      <c r="K24" s="1630"/>
      <c r="L24" s="1630"/>
      <c r="M24" s="1630"/>
      <c r="N24" s="1630"/>
      <c r="O24" s="1630"/>
      <c r="P24" s="1630"/>
    </row>
    <row r="25" spans="2:16" s="747" customFormat="1" ht="15.75" customHeight="1">
      <c r="B25" s="1616" t="s">
        <v>688</v>
      </c>
      <c r="C25" s="1616"/>
      <c r="D25" s="1616"/>
      <c r="E25" s="1616"/>
      <c r="F25" s="1616"/>
      <c r="G25" s="1616"/>
      <c r="H25" s="1616"/>
      <c r="I25" s="1616"/>
      <c r="J25" s="1616"/>
      <c r="K25" s="1616"/>
      <c r="L25" s="1616"/>
      <c r="M25" s="1616"/>
      <c r="N25" s="1616"/>
      <c r="O25" s="1616"/>
      <c r="P25" s="1616"/>
    </row>
    <row r="26" spans="2:98" s="950" customFormat="1" ht="15.75" customHeight="1">
      <c r="B26" s="1617" t="s">
        <v>488</v>
      </c>
      <c r="C26" s="1617"/>
      <c r="D26" s="1617"/>
      <c r="E26" s="1617"/>
      <c r="F26" s="1617"/>
      <c r="G26" s="1617"/>
      <c r="H26" s="1617"/>
      <c r="I26" s="1617"/>
      <c r="J26" s="1617"/>
      <c r="K26" s="1617"/>
      <c r="L26" s="1617"/>
      <c r="M26" s="1617"/>
      <c r="N26" s="1617"/>
      <c r="O26" s="1617"/>
      <c r="P26" s="1617"/>
      <c r="Q26" s="951"/>
      <c r="R26" s="951"/>
      <c r="S26" s="951"/>
      <c r="T26" s="951"/>
      <c r="U26" s="951"/>
      <c r="V26" s="951"/>
      <c r="W26" s="951"/>
      <c r="X26" s="951"/>
      <c r="Y26" s="951"/>
      <c r="Z26" s="951"/>
      <c r="AA26" s="951"/>
      <c r="AB26" s="951"/>
      <c r="AC26" s="951"/>
      <c r="AD26" s="951"/>
      <c r="AE26" s="951"/>
      <c r="AF26" s="951"/>
      <c r="AG26" s="951"/>
      <c r="AH26" s="951"/>
      <c r="AI26" s="951"/>
      <c r="AJ26" s="951"/>
      <c r="AK26" s="951"/>
      <c r="AL26" s="951"/>
      <c r="AM26" s="951"/>
      <c r="AN26" s="951"/>
      <c r="AO26" s="951"/>
      <c r="AP26" s="951"/>
      <c r="AQ26" s="951"/>
      <c r="AR26" s="951"/>
      <c r="AS26" s="951"/>
      <c r="AT26" s="951"/>
      <c r="AU26" s="951"/>
      <c r="AV26" s="951"/>
      <c r="AW26" s="951"/>
      <c r="AX26" s="951"/>
      <c r="AY26" s="951"/>
      <c r="AZ26" s="951"/>
      <c r="BA26" s="951"/>
      <c r="BB26" s="951"/>
      <c r="BC26" s="951"/>
      <c r="BD26" s="951"/>
      <c r="BE26" s="951"/>
      <c r="BF26" s="951"/>
      <c r="BG26" s="951"/>
      <c r="BH26" s="951"/>
      <c r="BI26" s="951"/>
      <c r="BJ26" s="951"/>
      <c r="BK26" s="951"/>
      <c r="BL26" s="951"/>
      <c r="BM26" s="951"/>
      <c r="BN26" s="951"/>
      <c r="BO26" s="951"/>
      <c r="BP26" s="951"/>
      <c r="BQ26" s="951"/>
      <c r="BR26" s="951"/>
      <c r="BS26" s="951"/>
      <c r="BT26" s="951"/>
      <c r="BU26" s="951"/>
      <c r="BV26" s="951"/>
      <c r="BW26" s="951"/>
      <c r="BX26" s="951"/>
      <c r="BY26" s="951"/>
      <c r="BZ26" s="951"/>
      <c r="CA26" s="951"/>
      <c r="CB26" s="951"/>
      <c r="CC26" s="951"/>
      <c r="CD26" s="951"/>
      <c r="CE26" s="951"/>
      <c r="CF26" s="951"/>
      <c r="CG26" s="951"/>
      <c r="CH26" s="951"/>
      <c r="CI26" s="951"/>
      <c r="CJ26" s="951"/>
      <c r="CK26" s="951"/>
      <c r="CL26" s="951"/>
      <c r="CM26" s="951"/>
      <c r="CN26" s="951"/>
      <c r="CO26" s="951"/>
      <c r="CP26" s="951"/>
      <c r="CQ26" s="951"/>
      <c r="CR26" s="951"/>
      <c r="CS26" s="951"/>
      <c r="CT26" s="951"/>
    </row>
    <row r="27" spans="2:97" s="953" customFormat="1" ht="15.75" customHeight="1">
      <c r="B27" s="954" t="s">
        <v>189</v>
      </c>
      <c r="C27" s="955" t="s">
        <v>346</v>
      </c>
      <c r="D27" s="956"/>
      <c r="E27" s="956"/>
      <c r="F27" s="956"/>
      <c r="G27" s="956"/>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956"/>
      <c r="AJ27" s="956"/>
      <c r="AK27" s="956"/>
      <c r="AL27" s="956"/>
      <c r="AM27" s="956"/>
      <c r="AN27" s="956"/>
      <c r="AO27" s="956"/>
      <c r="AP27" s="956"/>
      <c r="AQ27" s="956"/>
      <c r="AR27" s="956"/>
      <c r="AS27" s="956"/>
      <c r="AT27" s="956"/>
      <c r="AU27" s="956"/>
      <c r="AV27" s="956"/>
      <c r="AW27" s="956"/>
      <c r="AX27" s="956"/>
      <c r="AY27" s="956"/>
      <c r="AZ27" s="956"/>
      <c r="BA27" s="956"/>
      <c r="BB27" s="956"/>
      <c r="BC27" s="956"/>
      <c r="BD27" s="956"/>
      <c r="BE27" s="956"/>
      <c r="BF27" s="956"/>
      <c r="BG27" s="956"/>
      <c r="BH27" s="956"/>
      <c r="BI27" s="956"/>
      <c r="BJ27" s="956"/>
      <c r="BK27" s="956"/>
      <c r="BL27" s="956"/>
      <c r="BM27" s="956"/>
      <c r="BN27" s="956"/>
      <c r="BO27" s="956"/>
      <c r="BP27" s="956"/>
      <c r="BQ27" s="956"/>
      <c r="BR27" s="956"/>
      <c r="BS27" s="956"/>
      <c r="BT27" s="956"/>
      <c r="BU27" s="956"/>
      <c r="BV27" s="956"/>
      <c r="BW27" s="956"/>
      <c r="BX27" s="956"/>
      <c r="BY27" s="956"/>
      <c r="BZ27" s="956"/>
      <c r="CA27" s="956"/>
      <c r="CB27" s="956"/>
      <c r="CC27" s="956"/>
      <c r="CD27" s="956"/>
      <c r="CE27" s="956"/>
      <c r="CF27" s="956"/>
      <c r="CG27" s="956"/>
      <c r="CH27" s="956"/>
      <c r="CI27" s="956"/>
      <c r="CJ27" s="956"/>
      <c r="CK27" s="956"/>
      <c r="CL27" s="956"/>
      <c r="CM27" s="956"/>
      <c r="CN27" s="956"/>
      <c r="CO27" s="956"/>
      <c r="CP27" s="956"/>
      <c r="CQ27" s="956"/>
      <c r="CR27" s="956"/>
      <c r="CS27" s="956"/>
    </row>
    <row r="28" spans="2:97" s="953" customFormat="1" ht="15.75" customHeight="1">
      <c r="B28" s="954" t="s">
        <v>189</v>
      </c>
      <c r="C28" s="955" t="s">
        <v>356</v>
      </c>
      <c r="D28" s="956"/>
      <c r="E28" s="956"/>
      <c r="F28" s="956"/>
      <c r="G28" s="956"/>
      <c r="H28" s="956"/>
      <c r="I28" s="956"/>
      <c r="J28" s="956"/>
      <c r="K28" s="956"/>
      <c r="L28" s="956"/>
      <c r="M28" s="956"/>
      <c r="N28" s="956"/>
      <c r="O28" s="956"/>
      <c r="P28" s="956"/>
      <c r="Q28" s="956"/>
      <c r="R28" s="956"/>
      <c r="S28" s="956"/>
      <c r="T28" s="956"/>
      <c r="U28" s="956"/>
      <c r="V28" s="956"/>
      <c r="W28" s="956"/>
      <c r="X28" s="956"/>
      <c r="Y28" s="956"/>
      <c r="Z28" s="956"/>
      <c r="AA28" s="956"/>
      <c r="AB28" s="956"/>
      <c r="AC28" s="956"/>
      <c r="AD28" s="956"/>
      <c r="AE28" s="956"/>
      <c r="AF28" s="956"/>
      <c r="AG28" s="956"/>
      <c r="AH28" s="956"/>
      <c r="AI28" s="956"/>
      <c r="AJ28" s="956"/>
      <c r="AK28" s="956"/>
      <c r="AL28" s="956"/>
      <c r="AM28" s="956"/>
      <c r="AN28" s="956"/>
      <c r="AO28" s="956"/>
      <c r="AP28" s="956"/>
      <c r="AQ28" s="956"/>
      <c r="AR28" s="956"/>
      <c r="AS28" s="956"/>
      <c r="AT28" s="956"/>
      <c r="AU28" s="956"/>
      <c r="AV28" s="956"/>
      <c r="AW28" s="956"/>
      <c r="AX28" s="956"/>
      <c r="AY28" s="956"/>
      <c r="AZ28" s="956"/>
      <c r="BA28" s="956"/>
      <c r="BB28" s="956"/>
      <c r="BC28" s="956"/>
      <c r="BD28" s="956"/>
      <c r="BE28" s="956"/>
      <c r="BF28" s="956"/>
      <c r="BG28" s="956"/>
      <c r="BH28" s="956"/>
      <c r="BI28" s="956"/>
      <c r="BJ28" s="956"/>
      <c r="BK28" s="956"/>
      <c r="BL28" s="956"/>
      <c r="BM28" s="956"/>
      <c r="BN28" s="956"/>
      <c r="BO28" s="956"/>
      <c r="BP28" s="956"/>
      <c r="BQ28" s="956"/>
      <c r="BR28" s="956"/>
      <c r="BS28" s="956"/>
      <c r="BT28" s="956"/>
      <c r="BU28" s="956"/>
      <c r="BV28" s="956"/>
      <c r="BW28" s="956"/>
      <c r="BX28" s="956"/>
      <c r="BY28" s="956"/>
      <c r="BZ28" s="956"/>
      <c r="CA28" s="956"/>
      <c r="CB28" s="956"/>
      <c r="CC28" s="956"/>
      <c r="CD28" s="956"/>
      <c r="CE28" s="956"/>
      <c r="CF28" s="956"/>
      <c r="CG28" s="956"/>
      <c r="CH28" s="956"/>
      <c r="CI28" s="956"/>
      <c r="CJ28" s="956"/>
      <c r="CK28" s="956"/>
      <c r="CL28" s="956"/>
      <c r="CM28" s="956"/>
      <c r="CN28" s="956"/>
      <c r="CO28" s="956"/>
      <c r="CP28" s="956"/>
      <c r="CQ28" s="956"/>
      <c r="CR28" s="956"/>
      <c r="CS28" s="956"/>
    </row>
    <row r="29" spans="2:97" s="953" customFormat="1" ht="15.75" customHeight="1">
      <c r="B29" s="954" t="s">
        <v>189</v>
      </c>
      <c r="C29" s="955" t="s">
        <v>357</v>
      </c>
      <c r="D29" s="956"/>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956"/>
      <c r="AE29" s="956"/>
      <c r="AF29" s="956"/>
      <c r="AG29" s="956"/>
      <c r="AH29" s="956"/>
      <c r="AI29" s="956"/>
      <c r="AJ29" s="956"/>
      <c r="AK29" s="956"/>
      <c r="AL29" s="956"/>
      <c r="AM29" s="956"/>
      <c r="AN29" s="956"/>
      <c r="AO29" s="956"/>
      <c r="AP29" s="956"/>
      <c r="AQ29" s="956"/>
      <c r="AR29" s="956"/>
      <c r="AS29" s="956"/>
      <c r="AT29" s="956"/>
      <c r="AU29" s="956"/>
      <c r="AV29" s="956"/>
      <c r="AW29" s="956"/>
      <c r="AX29" s="956"/>
      <c r="AY29" s="956"/>
      <c r="AZ29" s="956"/>
      <c r="BA29" s="956"/>
      <c r="BB29" s="956"/>
      <c r="BC29" s="956"/>
      <c r="BD29" s="956"/>
      <c r="BE29" s="956"/>
      <c r="BF29" s="956"/>
      <c r="BG29" s="956"/>
      <c r="BH29" s="956"/>
      <c r="BI29" s="956"/>
      <c r="BJ29" s="956"/>
      <c r="BK29" s="956"/>
      <c r="BL29" s="956"/>
      <c r="BM29" s="956"/>
      <c r="BN29" s="956"/>
      <c r="BO29" s="956"/>
      <c r="BP29" s="956"/>
      <c r="BQ29" s="956"/>
      <c r="BR29" s="956"/>
      <c r="BS29" s="956"/>
      <c r="BT29" s="956"/>
      <c r="BU29" s="956"/>
      <c r="BV29" s="956"/>
      <c r="BW29" s="956"/>
      <c r="BX29" s="956"/>
      <c r="BY29" s="956"/>
      <c r="BZ29" s="956"/>
      <c r="CA29" s="956"/>
      <c r="CB29" s="956"/>
      <c r="CC29" s="956"/>
      <c r="CD29" s="956"/>
      <c r="CE29" s="956"/>
      <c r="CF29" s="956"/>
      <c r="CG29" s="956"/>
      <c r="CH29" s="956"/>
      <c r="CI29" s="956"/>
      <c r="CJ29" s="956"/>
      <c r="CK29" s="956"/>
      <c r="CL29" s="956"/>
      <c r="CM29" s="956"/>
      <c r="CN29" s="956"/>
      <c r="CO29" s="956"/>
      <c r="CP29" s="956"/>
      <c r="CQ29" s="956"/>
      <c r="CR29" s="956"/>
      <c r="CS29" s="956"/>
    </row>
    <row r="30" s="1001" customFormat="1" ht="15.75" customHeight="1">
      <c r="B30" s="1002"/>
    </row>
    <row r="31" s="846" customFormat="1" ht="15.75" customHeight="1">
      <c r="I31" s="847"/>
    </row>
    <row r="32" spans="2:16" s="848" customFormat="1" ht="15.75" customHeight="1">
      <c r="B32" s="1618" t="s">
        <v>331</v>
      </c>
      <c r="C32" s="1618"/>
      <c r="D32" s="1618"/>
      <c r="E32" s="1618"/>
      <c r="F32" s="1618"/>
      <c r="G32" s="1618"/>
      <c r="H32" s="1618"/>
      <c r="I32" s="1618"/>
      <c r="J32" s="1618"/>
      <c r="K32" s="1618"/>
      <c r="L32" s="1618"/>
      <c r="M32" s="1618"/>
      <c r="N32" s="1618"/>
      <c r="O32" s="1618"/>
      <c r="P32" s="1618"/>
    </row>
    <row r="33" spans="2:16" s="747" customFormat="1" ht="15.75" customHeight="1">
      <c r="B33" s="1616" t="s">
        <v>689</v>
      </c>
      <c r="C33" s="1616"/>
      <c r="D33" s="1616"/>
      <c r="E33" s="1616"/>
      <c r="F33" s="1616"/>
      <c r="G33" s="1616"/>
      <c r="H33" s="1616"/>
      <c r="I33" s="1616"/>
      <c r="J33" s="1616"/>
      <c r="K33" s="1616"/>
      <c r="L33" s="1616"/>
      <c r="M33" s="1616"/>
      <c r="N33" s="1616"/>
      <c r="O33" s="1616"/>
      <c r="P33" s="1616"/>
    </row>
    <row r="34" spans="2:97" s="835" customFormat="1" ht="15.75" customHeight="1">
      <c r="B34" s="1614" t="s">
        <v>487</v>
      </c>
      <c r="C34" s="1614"/>
      <c r="D34" s="1614"/>
      <c r="E34" s="1614"/>
      <c r="F34" s="1614"/>
      <c r="G34" s="1614"/>
      <c r="H34" s="1614"/>
      <c r="I34" s="1614"/>
      <c r="J34" s="1614"/>
      <c r="K34" s="1614"/>
      <c r="L34" s="1614"/>
      <c r="M34" s="1614"/>
      <c r="N34" s="1614"/>
      <c r="O34" s="1614"/>
      <c r="P34" s="1614"/>
      <c r="Q34" s="836"/>
      <c r="R34" s="836"/>
      <c r="S34" s="836"/>
      <c r="T34" s="836"/>
      <c r="U34" s="836"/>
      <c r="V34" s="836"/>
      <c r="W34" s="836"/>
      <c r="X34" s="836"/>
      <c r="Y34" s="836"/>
      <c r="Z34" s="836"/>
      <c r="AA34" s="836"/>
      <c r="AB34" s="836"/>
      <c r="AC34" s="836"/>
      <c r="AD34" s="836"/>
      <c r="AE34" s="836"/>
      <c r="AF34" s="836"/>
      <c r="AG34" s="836"/>
      <c r="AH34" s="836"/>
      <c r="AI34" s="836"/>
      <c r="AJ34" s="836"/>
      <c r="AK34" s="836"/>
      <c r="AL34" s="836"/>
      <c r="AM34" s="836"/>
      <c r="AN34" s="836"/>
      <c r="AO34" s="836"/>
      <c r="AP34" s="836"/>
      <c r="AQ34" s="836"/>
      <c r="AR34" s="836"/>
      <c r="AS34" s="836"/>
      <c r="AT34" s="836"/>
      <c r="AU34" s="836"/>
      <c r="AV34" s="836"/>
      <c r="AW34" s="836"/>
      <c r="AX34" s="836"/>
      <c r="AY34" s="836"/>
      <c r="AZ34" s="836"/>
      <c r="BA34" s="836"/>
      <c r="BB34" s="836"/>
      <c r="BC34" s="836"/>
      <c r="BD34" s="836"/>
      <c r="BE34" s="836"/>
      <c r="BF34" s="836"/>
      <c r="BG34" s="836"/>
      <c r="BH34" s="836"/>
      <c r="BI34" s="836"/>
      <c r="BJ34" s="836"/>
      <c r="BK34" s="836"/>
      <c r="BL34" s="836"/>
      <c r="BM34" s="836"/>
      <c r="BN34" s="836"/>
      <c r="BO34" s="836"/>
      <c r="BP34" s="836"/>
      <c r="BQ34" s="836"/>
      <c r="BR34" s="836"/>
      <c r="BS34" s="836"/>
      <c r="BT34" s="836"/>
      <c r="BU34" s="836"/>
      <c r="BV34" s="836"/>
      <c r="BW34" s="836"/>
      <c r="BX34" s="836"/>
      <c r="BY34" s="836"/>
      <c r="BZ34" s="836"/>
      <c r="CA34" s="836"/>
      <c r="CB34" s="836"/>
      <c r="CC34" s="836"/>
      <c r="CD34" s="836"/>
      <c r="CE34" s="836"/>
      <c r="CF34" s="836"/>
      <c r="CG34" s="836"/>
      <c r="CH34" s="836"/>
      <c r="CI34" s="836"/>
      <c r="CJ34" s="836"/>
      <c r="CK34" s="836"/>
      <c r="CL34" s="836"/>
      <c r="CM34" s="836"/>
      <c r="CN34" s="836"/>
      <c r="CO34" s="836"/>
      <c r="CP34" s="836"/>
      <c r="CQ34" s="836"/>
      <c r="CR34" s="836"/>
      <c r="CS34" s="836"/>
    </row>
    <row r="35" spans="2:97" s="124" customFormat="1" ht="15.75">
      <c r="B35" s="824" t="s">
        <v>189</v>
      </c>
      <c r="C35" s="825" t="s">
        <v>814</v>
      </c>
      <c r="D35" s="825"/>
      <c r="E35" s="825"/>
      <c r="F35" s="825"/>
      <c r="G35" s="825"/>
      <c r="H35" s="825"/>
      <c r="I35" s="825"/>
      <c r="J35" s="825"/>
      <c r="K35" s="825"/>
      <c r="L35" s="827"/>
      <c r="M35" s="828"/>
      <c r="N35" s="828"/>
      <c r="O35" s="828"/>
      <c r="P35" s="828"/>
      <c r="Q35" s="828"/>
      <c r="R35" s="828"/>
      <c r="S35" s="828"/>
      <c r="T35" s="828"/>
      <c r="U35" s="828"/>
      <c r="V35" s="828"/>
      <c r="W35" s="828"/>
      <c r="X35" s="828"/>
      <c r="Y35" s="828"/>
      <c r="Z35" s="828"/>
      <c r="AA35" s="828"/>
      <c r="AB35" s="828"/>
      <c r="AC35" s="828"/>
      <c r="AD35" s="828"/>
      <c r="AE35" s="828"/>
      <c r="AF35" s="828"/>
      <c r="AG35" s="828"/>
      <c r="AH35" s="828"/>
      <c r="AI35" s="828"/>
      <c r="AJ35" s="828"/>
      <c r="AK35" s="828"/>
      <c r="AL35" s="828"/>
      <c r="AM35" s="828"/>
      <c r="AN35" s="828"/>
      <c r="AO35" s="828"/>
      <c r="AP35" s="828"/>
      <c r="AQ35" s="828"/>
      <c r="AR35" s="828"/>
      <c r="AS35" s="828"/>
      <c r="AT35" s="828"/>
      <c r="AU35" s="828"/>
      <c r="AV35" s="828"/>
      <c r="AW35" s="828"/>
      <c r="AX35" s="828"/>
      <c r="AY35" s="828"/>
      <c r="AZ35" s="828"/>
      <c r="BA35" s="828"/>
      <c r="BB35" s="828"/>
      <c r="BC35" s="828"/>
      <c r="BD35" s="828"/>
      <c r="BE35" s="828"/>
      <c r="BF35" s="828"/>
      <c r="BG35" s="828"/>
      <c r="BH35" s="828"/>
      <c r="BI35" s="828"/>
      <c r="BJ35" s="828"/>
      <c r="BK35" s="828"/>
      <c r="BL35" s="828"/>
      <c r="BM35" s="828"/>
      <c r="BN35" s="828"/>
      <c r="BO35" s="828"/>
      <c r="BP35" s="828"/>
      <c r="BQ35" s="828"/>
      <c r="BR35" s="828"/>
      <c r="BS35" s="828"/>
      <c r="BT35" s="828"/>
      <c r="BU35" s="828"/>
      <c r="BV35" s="828"/>
      <c r="BW35" s="828"/>
      <c r="BX35" s="828"/>
      <c r="BY35" s="828"/>
      <c r="BZ35" s="828"/>
      <c r="CA35" s="828"/>
      <c r="CB35" s="828"/>
      <c r="CC35" s="828"/>
      <c r="CD35" s="828"/>
      <c r="CE35" s="828"/>
      <c r="CF35" s="828"/>
      <c r="CG35" s="828"/>
      <c r="CH35" s="828"/>
      <c r="CI35" s="828"/>
      <c r="CJ35" s="828"/>
      <c r="CK35" s="828"/>
      <c r="CL35" s="828"/>
      <c r="CM35" s="828"/>
      <c r="CN35" s="828"/>
      <c r="CO35" s="828"/>
      <c r="CP35" s="828"/>
      <c r="CQ35" s="828"/>
      <c r="CR35" s="828"/>
      <c r="CS35" s="828"/>
    </row>
    <row r="36" spans="2:97" s="124" customFormat="1" ht="15.75">
      <c r="B36" s="824" t="s">
        <v>189</v>
      </c>
      <c r="C36" s="825" t="s">
        <v>345</v>
      </c>
      <c r="D36" s="825"/>
      <c r="E36" s="825"/>
      <c r="F36" s="825"/>
      <c r="G36" s="825"/>
      <c r="H36" s="825"/>
      <c r="I36" s="825"/>
      <c r="J36" s="825"/>
      <c r="K36" s="825"/>
      <c r="L36" s="827"/>
      <c r="M36" s="828"/>
      <c r="N36" s="828"/>
      <c r="O36" s="828"/>
      <c r="P36" s="828"/>
      <c r="Q36" s="828"/>
      <c r="R36" s="828"/>
      <c r="S36" s="828"/>
      <c r="T36" s="828"/>
      <c r="U36" s="828"/>
      <c r="V36" s="828"/>
      <c r="W36" s="828"/>
      <c r="X36" s="828"/>
      <c r="Y36" s="828"/>
      <c r="Z36" s="828"/>
      <c r="AA36" s="828"/>
      <c r="AB36" s="828"/>
      <c r="AC36" s="828"/>
      <c r="AD36" s="828"/>
      <c r="AE36" s="828"/>
      <c r="AF36" s="828"/>
      <c r="AG36" s="828"/>
      <c r="AH36" s="828"/>
      <c r="AI36" s="828"/>
      <c r="AJ36" s="828"/>
      <c r="AK36" s="828"/>
      <c r="AL36" s="828"/>
      <c r="AM36" s="828"/>
      <c r="AN36" s="828"/>
      <c r="AO36" s="828"/>
      <c r="AP36" s="828"/>
      <c r="AQ36" s="828"/>
      <c r="AR36" s="828"/>
      <c r="AS36" s="828"/>
      <c r="AT36" s="828"/>
      <c r="AU36" s="828"/>
      <c r="AV36" s="828"/>
      <c r="AW36" s="828"/>
      <c r="AX36" s="828"/>
      <c r="AY36" s="828"/>
      <c r="AZ36" s="828"/>
      <c r="BA36" s="828"/>
      <c r="BB36" s="828"/>
      <c r="BC36" s="828"/>
      <c r="BD36" s="828"/>
      <c r="BE36" s="828"/>
      <c r="BF36" s="828"/>
      <c r="BG36" s="828"/>
      <c r="BH36" s="828"/>
      <c r="BI36" s="828"/>
      <c r="BJ36" s="828"/>
      <c r="BK36" s="828"/>
      <c r="BL36" s="828"/>
      <c r="BM36" s="828"/>
      <c r="BN36" s="828"/>
      <c r="BO36" s="828"/>
      <c r="BP36" s="828"/>
      <c r="BQ36" s="828"/>
      <c r="BR36" s="828"/>
      <c r="BS36" s="828"/>
      <c r="BT36" s="828"/>
      <c r="BU36" s="828"/>
      <c r="BV36" s="828"/>
      <c r="BW36" s="828"/>
      <c r="BX36" s="828"/>
      <c r="BY36" s="828"/>
      <c r="BZ36" s="828"/>
      <c r="CA36" s="828"/>
      <c r="CB36" s="828"/>
      <c r="CC36" s="828"/>
      <c r="CD36" s="828"/>
      <c r="CE36" s="828"/>
      <c r="CF36" s="828"/>
      <c r="CG36" s="828"/>
      <c r="CH36" s="828"/>
      <c r="CI36" s="828"/>
      <c r="CJ36" s="828"/>
      <c r="CK36" s="828"/>
      <c r="CL36" s="828"/>
      <c r="CM36" s="828"/>
      <c r="CN36" s="828"/>
      <c r="CO36" s="828"/>
      <c r="CP36" s="828"/>
      <c r="CQ36" s="828"/>
      <c r="CR36" s="828"/>
      <c r="CS36" s="828"/>
    </row>
    <row r="37" spans="2:97" s="124" customFormat="1" ht="15.75">
      <c r="B37" s="824" t="s">
        <v>189</v>
      </c>
      <c r="C37" s="825" t="s">
        <v>815</v>
      </c>
      <c r="D37" s="825"/>
      <c r="E37" s="825"/>
      <c r="F37" s="825"/>
      <c r="G37" s="825"/>
      <c r="H37" s="825"/>
      <c r="I37" s="825"/>
      <c r="J37" s="825"/>
      <c r="K37" s="825"/>
      <c r="L37" s="827"/>
      <c r="M37" s="828"/>
      <c r="N37" s="828"/>
      <c r="O37" s="828"/>
      <c r="P37" s="828"/>
      <c r="Q37" s="828"/>
      <c r="R37" s="828"/>
      <c r="S37" s="828"/>
      <c r="T37" s="828"/>
      <c r="U37" s="828"/>
      <c r="V37" s="828"/>
      <c r="W37" s="828"/>
      <c r="X37" s="828"/>
      <c r="Y37" s="828"/>
      <c r="Z37" s="828"/>
      <c r="AA37" s="828"/>
      <c r="AB37" s="828"/>
      <c r="AC37" s="828"/>
      <c r="AD37" s="828"/>
      <c r="AE37" s="828"/>
      <c r="AF37" s="828"/>
      <c r="AG37" s="828"/>
      <c r="AH37" s="828"/>
      <c r="AI37" s="828"/>
      <c r="AJ37" s="828"/>
      <c r="AK37" s="828"/>
      <c r="AL37" s="828"/>
      <c r="AM37" s="828"/>
      <c r="AN37" s="828"/>
      <c r="AO37" s="828"/>
      <c r="AP37" s="828"/>
      <c r="AQ37" s="828"/>
      <c r="AR37" s="828"/>
      <c r="AS37" s="828"/>
      <c r="AT37" s="828"/>
      <c r="AU37" s="828"/>
      <c r="AV37" s="828"/>
      <c r="AW37" s="828"/>
      <c r="AX37" s="828"/>
      <c r="AY37" s="828"/>
      <c r="AZ37" s="828"/>
      <c r="BA37" s="828"/>
      <c r="BB37" s="828"/>
      <c r="BC37" s="828"/>
      <c r="BD37" s="828"/>
      <c r="BE37" s="828"/>
      <c r="BF37" s="828"/>
      <c r="BG37" s="828"/>
      <c r="BH37" s="828"/>
      <c r="BI37" s="828"/>
      <c r="BJ37" s="828"/>
      <c r="BK37" s="828"/>
      <c r="BL37" s="828"/>
      <c r="BM37" s="828"/>
      <c r="BN37" s="828"/>
      <c r="BO37" s="828"/>
      <c r="BP37" s="828"/>
      <c r="BQ37" s="828"/>
      <c r="BR37" s="828"/>
      <c r="BS37" s="828"/>
      <c r="BT37" s="828"/>
      <c r="BU37" s="828"/>
      <c r="BV37" s="828"/>
      <c r="BW37" s="828"/>
      <c r="BX37" s="828"/>
      <c r="BY37" s="828"/>
      <c r="BZ37" s="828"/>
      <c r="CA37" s="828"/>
      <c r="CB37" s="828"/>
      <c r="CC37" s="828"/>
      <c r="CD37" s="828"/>
      <c r="CE37" s="828"/>
      <c r="CF37" s="828"/>
      <c r="CG37" s="828"/>
      <c r="CH37" s="828"/>
      <c r="CI37" s="828"/>
      <c r="CJ37" s="828"/>
      <c r="CK37" s="828"/>
      <c r="CL37" s="828"/>
      <c r="CM37" s="828"/>
      <c r="CN37" s="828"/>
      <c r="CO37" s="828"/>
      <c r="CP37" s="828"/>
      <c r="CQ37" s="828"/>
      <c r="CR37" s="828"/>
      <c r="CS37" s="828"/>
    </row>
    <row r="38" spans="2:97" s="996" customFormat="1" ht="15.75" customHeight="1">
      <c r="B38" s="997"/>
      <c r="C38" s="998"/>
      <c r="D38" s="998"/>
      <c r="E38" s="998"/>
      <c r="F38" s="998"/>
      <c r="G38" s="998"/>
      <c r="H38" s="998"/>
      <c r="I38" s="998"/>
      <c r="J38" s="998"/>
      <c r="K38" s="998"/>
      <c r="L38" s="1003"/>
      <c r="M38" s="1004"/>
      <c r="N38" s="1004"/>
      <c r="O38" s="1004"/>
      <c r="P38" s="1004"/>
      <c r="Q38" s="1004"/>
      <c r="R38" s="1004"/>
      <c r="S38" s="1004"/>
      <c r="T38" s="1004"/>
      <c r="U38" s="1004"/>
      <c r="V38" s="1004"/>
      <c r="W38" s="1004"/>
      <c r="X38" s="1004"/>
      <c r="Y38" s="1004"/>
      <c r="Z38" s="1004"/>
      <c r="AA38" s="1004"/>
      <c r="AB38" s="1004"/>
      <c r="AC38" s="1004"/>
      <c r="AD38" s="1004"/>
      <c r="AE38" s="1004"/>
      <c r="AF38" s="1004"/>
      <c r="AG38" s="1004"/>
      <c r="AH38" s="1004"/>
      <c r="AI38" s="1004"/>
      <c r="AJ38" s="1004"/>
      <c r="AK38" s="1004"/>
      <c r="AL38" s="1004"/>
      <c r="AM38" s="1004"/>
      <c r="AN38" s="1004"/>
      <c r="AO38" s="1004"/>
      <c r="AP38" s="1004"/>
      <c r="AQ38" s="1004"/>
      <c r="AR38" s="1004"/>
      <c r="AS38" s="1004"/>
      <c r="AT38" s="1004"/>
      <c r="AU38" s="1004"/>
      <c r="AV38" s="1004"/>
      <c r="AW38" s="1004"/>
      <c r="AX38" s="1004"/>
      <c r="AY38" s="1004"/>
      <c r="AZ38" s="1004"/>
      <c r="BA38" s="1004"/>
      <c r="BB38" s="1004"/>
      <c r="BC38" s="1004"/>
      <c r="BD38" s="1004"/>
      <c r="BE38" s="1004"/>
      <c r="BF38" s="1004"/>
      <c r="BG38" s="1004"/>
      <c r="BH38" s="1004"/>
      <c r="BI38" s="1004"/>
      <c r="BJ38" s="1004"/>
      <c r="BK38" s="1004"/>
      <c r="BL38" s="1004"/>
      <c r="BM38" s="1004"/>
      <c r="BN38" s="1004"/>
      <c r="BO38" s="1004"/>
      <c r="BP38" s="1004"/>
      <c r="BQ38" s="1004"/>
      <c r="BR38" s="1004"/>
      <c r="BS38" s="1004"/>
      <c r="BT38" s="1004"/>
      <c r="BU38" s="1004"/>
      <c r="BV38" s="1004"/>
      <c r="BW38" s="1004"/>
      <c r="BX38" s="1004"/>
      <c r="BY38" s="1004"/>
      <c r="BZ38" s="1004"/>
      <c r="CA38" s="1004"/>
      <c r="CB38" s="1004"/>
      <c r="CC38" s="1004"/>
      <c r="CD38" s="1004"/>
      <c r="CE38" s="1004"/>
      <c r="CF38" s="1004"/>
      <c r="CG38" s="1004"/>
      <c r="CH38" s="1004"/>
      <c r="CI38" s="1004"/>
      <c r="CJ38" s="1004"/>
      <c r="CK38" s="1004"/>
      <c r="CL38" s="1004"/>
      <c r="CM38" s="1004"/>
      <c r="CN38" s="1004"/>
      <c r="CO38" s="1004"/>
      <c r="CP38" s="1004"/>
      <c r="CQ38" s="1004"/>
      <c r="CR38" s="1004"/>
      <c r="CS38" s="1004"/>
    </row>
    <row r="39" s="861" customFormat="1" ht="15.75" customHeight="1">
      <c r="I39" s="862"/>
    </row>
    <row r="40" spans="2:16" s="863" customFormat="1" ht="15.75" customHeight="1">
      <c r="B40" s="1615" t="s">
        <v>497</v>
      </c>
      <c r="C40" s="1615"/>
      <c r="D40" s="1615"/>
      <c r="E40" s="1615"/>
      <c r="F40" s="1615"/>
      <c r="G40" s="1615"/>
      <c r="H40" s="1615"/>
      <c r="I40" s="1615"/>
      <c r="J40" s="1615"/>
      <c r="K40" s="1615"/>
      <c r="L40" s="1615"/>
      <c r="M40" s="1615"/>
      <c r="N40" s="1615"/>
      <c r="O40" s="1615"/>
      <c r="P40" s="1615"/>
    </row>
    <row r="41" spans="2:16" s="747" customFormat="1" ht="15.75" customHeight="1">
      <c r="B41" s="1616" t="s">
        <v>690</v>
      </c>
      <c r="C41" s="1616"/>
      <c r="D41" s="1616"/>
      <c r="E41" s="1616"/>
      <c r="F41" s="1616"/>
      <c r="G41" s="1616"/>
      <c r="H41" s="1616"/>
      <c r="I41" s="1616"/>
      <c r="J41" s="1616"/>
      <c r="K41" s="1616"/>
      <c r="L41" s="1616"/>
      <c r="M41" s="1616"/>
      <c r="N41" s="1616"/>
      <c r="O41" s="1616"/>
      <c r="P41" s="1616"/>
    </row>
    <row r="42" spans="2:97" s="835" customFormat="1" ht="15.75" customHeight="1">
      <c r="B42" s="1614" t="s">
        <v>498</v>
      </c>
      <c r="C42" s="1614"/>
      <c r="D42" s="1614"/>
      <c r="E42" s="1614"/>
      <c r="F42" s="1614"/>
      <c r="G42" s="1614"/>
      <c r="H42" s="1614"/>
      <c r="I42" s="1614"/>
      <c r="J42" s="1614"/>
      <c r="K42" s="1614"/>
      <c r="L42" s="1614"/>
      <c r="M42" s="1614"/>
      <c r="N42" s="1614"/>
      <c r="O42" s="1614"/>
      <c r="P42" s="1614"/>
      <c r="Q42" s="836"/>
      <c r="R42" s="836"/>
      <c r="S42" s="836"/>
      <c r="T42" s="836"/>
      <c r="U42" s="836"/>
      <c r="V42" s="836"/>
      <c r="W42" s="836"/>
      <c r="X42" s="836"/>
      <c r="Y42" s="836"/>
      <c r="Z42" s="836"/>
      <c r="AA42" s="836"/>
      <c r="AB42" s="836"/>
      <c r="AC42" s="836"/>
      <c r="AD42" s="836"/>
      <c r="AE42" s="836"/>
      <c r="AF42" s="836"/>
      <c r="AG42" s="836"/>
      <c r="AH42" s="836"/>
      <c r="AI42" s="836"/>
      <c r="AJ42" s="836"/>
      <c r="AK42" s="836"/>
      <c r="AL42" s="836"/>
      <c r="AM42" s="836"/>
      <c r="AN42" s="836"/>
      <c r="AO42" s="836"/>
      <c r="AP42" s="836"/>
      <c r="AQ42" s="836"/>
      <c r="AR42" s="836"/>
      <c r="AS42" s="836"/>
      <c r="AT42" s="836"/>
      <c r="AU42" s="836"/>
      <c r="AV42" s="836"/>
      <c r="AW42" s="836"/>
      <c r="AX42" s="836"/>
      <c r="AY42" s="836"/>
      <c r="AZ42" s="836"/>
      <c r="BA42" s="836"/>
      <c r="BB42" s="836"/>
      <c r="BC42" s="836"/>
      <c r="BD42" s="836"/>
      <c r="BE42" s="836"/>
      <c r="BF42" s="836"/>
      <c r="BG42" s="836"/>
      <c r="BH42" s="836"/>
      <c r="BI42" s="836"/>
      <c r="BJ42" s="836"/>
      <c r="BK42" s="836"/>
      <c r="BL42" s="836"/>
      <c r="BM42" s="836"/>
      <c r="BN42" s="836"/>
      <c r="BO42" s="836"/>
      <c r="BP42" s="836"/>
      <c r="BQ42" s="836"/>
      <c r="BR42" s="836"/>
      <c r="BS42" s="836"/>
      <c r="BT42" s="836"/>
      <c r="BU42" s="836"/>
      <c r="BV42" s="836"/>
      <c r="BW42" s="836"/>
      <c r="BX42" s="836"/>
      <c r="BY42" s="836"/>
      <c r="BZ42" s="836"/>
      <c r="CA42" s="836"/>
      <c r="CB42" s="836"/>
      <c r="CC42" s="836"/>
      <c r="CD42" s="836"/>
      <c r="CE42" s="836"/>
      <c r="CF42" s="836"/>
      <c r="CG42" s="836"/>
      <c r="CH42" s="836"/>
      <c r="CI42" s="836"/>
      <c r="CJ42" s="836"/>
      <c r="CK42" s="836"/>
      <c r="CL42" s="836"/>
      <c r="CM42" s="836"/>
      <c r="CN42" s="836"/>
      <c r="CO42" s="836"/>
      <c r="CP42" s="836"/>
      <c r="CQ42" s="836"/>
      <c r="CR42" s="836"/>
      <c r="CS42" s="836"/>
    </row>
    <row r="43" spans="2:97" s="124" customFormat="1" ht="18" customHeight="1">
      <c r="B43" s="824" t="s">
        <v>189</v>
      </c>
      <c r="C43" s="825" t="s">
        <v>37</v>
      </c>
      <c r="D43" s="825"/>
      <c r="E43" s="825"/>
      <c r="F43" s="825"/>
      <c r="G43" s="825"/>
      <c r="H43" s="825"/>
      <c r="I43" s="825"/>
      <c r="J43" s="825"/>
      <c r="K43" s="825"/>
      <c r="L43" s="827"/>
      <c r="M43" s="828"/>
      <c r="N43" s="828"/>
      <c r="O43" s="828"/>
      <c r="P43" s="828"/>
      <c r="Q43" s="828"/>
      <c r="R43" s="828"/>
      <c r="S43" s="828"/>
      <c r="T43" s="828"/>
      <c r="U43" s="828"/>
      <c r="V43" s="828"/>
      <c r="W43" s="828"/>
      <c r="X43" s="828"/>
      <c r="Y43" s="828"/>
      <c r="Z43" s="828"/>
      <c r="AA43" s="828"/>
      <c r="AB43" s="828"/>
      <c r="AC43" s="828"/>
      <c r="AD43" s="828"/>
      <c r="AE43" s="828"/>
      <c r="AF43" s="828"/>
      <c r="AG43" s="828"/>
      <c r="AH43" s="828"/>
      <c r="AI43" s="828"/>
      <c r="AJ43" s="828"/>
      <c r="AK43" s="828"/>
      <c r="AL43" s="828"/>
      <c r="AM43" s="828"/>
      <c r="AN43" s="828"/>
      <c r="AO43" s="828"/>
      <c r="AP43" s="828"/>
      <c r="AQ43" s="828"/>
      <c r="AR43" s="828"/>
      <c r="AS43" s="828"/>
      <c r="AT43" s="828"/>
      <c r="AU43" s="828"/>
      <c r="AV43" s="828"/>
      <c r="AW43" s="828"/>
      <c r="AX43" s="828"/>
      <c r="AY43" s="828"/>
      <c r="AZ43" s="828"/>
      <c r="BA43" s="828"/>
      <c r="BB43" s="828"/>
      <c r="BC43" s="828"/>
      <c r="BD43" s="828"/>
      <c r="BE43" s="828"/>
      <c r="BF43" s="828"/>
      <c r="BG43" s="828"/>
      <c r="BH43" s="828"/>
      <c r="BI43" s="828"/>
      <c r="BJ43" s="828"/>
      <c r="BK43" s="828"/>
      <c r="BL43" s="828"/>
      <c r="BM43" s="828"/>
      <c r="BN43" s="828"/>
      <c r="BO43" s="828"/>
      <c r="BP43" s="828"/>
      <c r="BQ43" s="828"/>
      <c r="BR43" s="828"/>
      <c r="BS43" s="828"/>
      <c r="BT43" s="828"/>
      <c r="BU43" s="828"/>
      <c r="BV43" s="828"/>
      <c r="BW43" s="828"/>
      <c r="BX43" s="828"/>
      <c r="BY43" s="828"/>
      <c r="BZ43" s="828"/>
      <c r="CA43" s="828"/>
      <c r="CB43" s="828"/>
      <c r="CC43" s="828"/>
      <c r="CD43" s="828"/>
      <c r="CE43" s="828"/>
      <c r="CF43" s="828"/>
      <c r="CG43" s="828"/>
      <c r="CH43" s="828"/>
      <c r="CI43" s="828"/>
      <c r="CJ43" s="828"/>
      <c r="CK43" s="828"/>
      <c r="CL43" s="828"/>
      <c r="CM43" s="828"/>
      <c r="CN43" s="828"/>
      <c r="CO43" s="828"/>
      <c r="CP43" s="828"/>
      <c r="CQ43" s="828"/>
      <c r="CR43" s="828"/>
      <c r="CS43" s="828"/>
    </row>
    <row r="44" spans="2:97" s="996" customFormat="1" ht="15.75" customHeight="1">
      <c r="B44" s="997"/>
      <c r="C44" s="998"/>
      <c r="D44" s="998"/>
      <c r="E44" s="998"/>
      <c r="F44" s="998"/>
      <c r="G44" s="998"/>
      <c r="H44" s="998"/>
      <c r="I44" s="998"/>
      <c r="J44" s="998"/>
      <c r="K44" s="998"/>
      <c r="L44" s="1003"/>
      <c r="M44" s="1004"/>
      <c r="N44" s="1004"/>
      <c r="O44" s="1004"/>
      <c r="P44" s="1004"/>
      <c r="Q44" s="1004"/>
      <c r="R44" s="1004"/>
      <c r="S44" s="1004"/>
      <c r="T44" s="1004"/>
      <c r="U44" s="1004"/>
      <c r="V44" s="1004"/>
      <c r="W44" s="1004"/>
      <c r="X44" s="1004"/>
      <c r="Y44" s="1004"/>
      <c r="Z44" s="1004"/>
      <c r="AA44" s="1004"/>
      <c r="AB44" s="1004"/>
      <c r="AC44" s="1004"/>
      <c r="AD44" s="1004"/>
      <c r="AE44" s="1004"/>
      <c r="AF44" s="1004"/>
      <c r="AG44" s="1004"/>
      <c r="AH44" s="1004"/>
      <c r="AI44" s="1004"/>
      <c r="AJ44" s="1004"/>
      <c r="AK44" s="1004"/>
      <c r="AL44" s="1004"/>
      <c r="AM44" s="1004"/>
      <c r="AN44" s="1004"/>
      <c r="AO44" s="1004"/>
      <c r="AP44" s="1004"/>
      <c r="AQ44" s="1004"/>
      <c r="AR44" s="1004"/>
      <c r="AS44" s="1004"/>
      <c r="AT44" s="1004"/>
      <c r="AU44" s="1004"/>
      <c r="AV44" s="1004"/>
      <c r="AW44" s="1004"/>
      <c r="AX44" s="1004"/>
      <c r="AY44" s="1004"/>
      <c r="AZ44" s="1004"/>
      <c r="BA44" s="1004"/>
      <c r="BB44" s="1004"/>
      <c r="BC44" s="1004"/>
      <c r="BD44" s="1004"/>
      <c r="BE44" s="1004"/>
      <c r="BF44" s="1004"/>
      <c r="BG44" s="1004"/>
      <c r="BH44" s="1004"/>
      <c r="BI44" s="1004"/>
      <c r="BJ44" s="1004"/>
      <c r="BK44" s="1004"/>
      <c r="BL44" s="1004"/>
      <c r="BM44" s="1004"/>
      <c r="BN44" s="1004"/>
      <c r="BO44" s="1004"/>
      <c r="BP44" s="1004"/>
      <c r="BQ44" s="1004"/>
      <c r="BR44" s="1004"/>
      <c r="BS44" s="1004"/>
      <c r="BT44" s="1004"/>
      <c r="BU44" s="1004"/>
      <c r="BV44" s="1004"/>
      <c r="BW44" s="1004"/>
      <c r="BX44" s="1004"/>
      <c r="BY44" s="1004"/>
      <c r="BZ44" s="1004"/>
      <c r="CA44" s="1004"/>
      <c r="CB44" s="1004"/>
      <c r="CC44" s="1004"/>
      <c r="CD44" s="1004"/>
      <c r="CE44" s="1004"/>
      <c r="CF44" s="1004"/>
      <c r="CG44" s="1004"/>
      <c r="CH44" s="1004"/>
      <c r="CI44" s="1004"/>
      <c r="CJ44" s="1004"/>
      <c r="CK44" s="1004"/>
      <c r="CL44" s="1004"/>
      <c r="CM44" s="1004"/>
      <c r="CN44" s="1004"/>
      <c r="CO44" s="1004"/>
      <c r="CP44" s="1004"/>
      <c r="CQ44" s="1004"/>
      <c r="CR44" s="1004"/>
      <c r="CS44" s="1004"/>
    </row>
    <row r="45" s="1056" customFormat="1" ht="18" customHeight="1">
      <c r="I45" s="1057"/>
    </row>
    <row r="46" spans="2:16" s="1058" customFormat="1" ht="18" customHeight="1">
      <c r="B46" s="1620" t="s">
        <v>675</v>
      </c>
      <c r="C46" s="1620"/>
      <c r="D46" s="1620"/>
      <c r="E46" s="1620"/>
      <c r="F46" s="1620"/>
      <c r="G46" s="1620"/>
      <c r="H46" s="1620"/>
      <c r="I46" s="1620"/>
      <c r="J46" s="1620"/>
      <c r="K46" s="1620"/>
      <c r="L46" s="1620"/>
      <c r="M46" s="1620"/>
      <c r="N46" s="1620"/>
      <c r="O46" s="1620"/>
      <c r="P46" s="1620"/>
    </row>
    <row r="47" spans="2:16" s="747" customFormat="1" ht="18" customHeight="1">
      <c r="B47" s="1616" t="s">
        <v>676</v>
      </c>
      <c r="C47" s="1616"/>
      <c r="D47" s="1616"/>
      <c r="E47" s="1616"/>
      <c r="F47" s="1616"/>
      <c r="G47" s="1616"/>
      <c r="H47" s="1616"/>
      <c r="I47" s="1616"/>
      <c r="J47" s="1616"/>
      <c r="K47" s="1616"/>
      <c r="L47" s="1616"/>
      <c r="M47" s="1616"/>
      <c r="N47" s="1616"/>
      <c r="O47" s="1616"/>
      <c r="P47" s="1616"/>
    </row>
    <row r="48" spans="2:97" s="1060" customFormat="1" ht="18" customHeight="1">
      <c r="B48" s="1621" t="s">
        <v>677</v>
      </c>
      <c r="C48" s="1621"/>
      <c r="D48" s="1621"/>
      <c r="E48" s="1621"/>
      <c r="F48" s="1621"/>
      <c r="G48" s="1621"/>
      <c r="H48" s="1621"/>
      <c r="I48" s="1621"/>
      <c r="J48" s="1621"/>
      <c r="K48" s="1621"/>
      <c r="L48" s="1621"/>
      <c r="M48" s="1621"/>
      <c r="N48" s="1621"/>
      <c r="O48" s="1621"/>
      <c r="P48" s="1621"/>
      <c r="Q48" s="1061"/>
      <c r="R48" s="1061"/>
      <c r="S48" s="1061"/>
      <c r="T48" s="1061"/>
      <c r="U48" s="1061"/>
      <c r="V48" s="1061"/>
      <c r="W48" s="1061"/>
      <c r="X48" s="1061"/>
      <c r="Y48" s="1061"/>
      <c r="Z48" s="1061"/>
      <c r="AA48" s="1061"/>
      <c r="AB48" s="1061"/>
      <c r="AC48" s="1061"/>
      <c r="AD48" s="1061"/>
      <c r="AE48" s="1061"/>
      <c r="AF48" s="1061"/>
      <c r="AG48" s="1061"/>
      <c r="AH48" s="1061"/>
      <c r="AI48" s="1061"/>
      <c r="AJ48" s="1061"/>
      <c r="AK48" s="1061"/>
      <c r="AL48" s="1061"/>
      <c r="AM48" s="1061"/>
      <c r="AN48" s="1061"/>
      <c r="AO48" s="1061"/>
      <c r="AP48" s="1061"/>
      <c r="AQ48" s="1061"/>
      <c r="AR48" s="1061"/>
      <c r="AS48" s="1061"/>
      <c r="AT48" s="1061"/>
      <c r="AU48" s="1061"/>
      <c r="AV48" s="1061"/>
      <c r="AW48" s="1061"/>
      <c r="AX48" s="1061"/>
      <c r="AY48" s="1061"/>
      <c r="AZ48" s="1061"/>
      <c r="BA48" s="1061"/>
      <c r="BB48" s="1061"/>
      <c r="BC48" s="1061"/>
      <c r="BD48" s="1061"/>
      <c r="BE48" s="1061"/>
      <c r="BF48" s="1061"/>
      <c r="BG48" s="1061"/>
      <c r="BH48" s="1061"/>
      <c r="BI48" s="1061"/>
      <c r="BJ48" s="1061"/>
      <c r="BK48" s="1061"/>
      <c r="BL48" s="1061"/>
      <c r="BM48" s="1061"/>
      <c r="BN48" s="1061"/>
      <c r="BO48" s="1061"/>
      <c r="BP48" s="1061"/>
      <c r="BQ48" s="1061"/>
      <c r="BR48" s="1061"/>
      <c r="BS48" s="1061"/>
      <c r="BT48" s="1061"/>
      <c r="BU48" s="1061"/>
      <c r="BV48" s="1061"/>
      <c r="BW48" s="1061"/>
      <c r="BX48" s="1061"/>
      <c r="BY48" s="1061"/>
      <c r="BZ48" s="1061"/>
      <c r="CA48" s="1061"/>
      <c r="CB48" s="1061"/>
      <c r="CC48" s="1061"/>
      <c r="CD48" s="1061"/>
      <c r="CE48" s="1061"/>
      <c r="CF48" s="1061"/>
      <c r="CG48" s="1061"/>
      <c r="CH48" s="1061"/>
      <c r="CI48" s="1061"/>
      <c r="CJ48" s="1061"/>
      <c r="CK48" s="1061"/>
      <c r="CL48" s="1061"/>
      <c r="CM48" s="1061"/>
      <c r="CN48" s="1061"/>
      <c r="CO48" s="1061"/>
      <c r="CP48" s="1061"/>
      <c r="CQ48" s="1061"/>
      <c r="CR48" s="1061"/>
      <c r="CS48" s="1061"/>
    </row>
    <row r="49" spans="2:97" s="124" customFormat="1" ht="18" customHeight="1">
      <c r="B49" s="824" t="s">
        <v>189</v>
      </c>
      <c r="C49" s="825" t="s">
        <v>307</v>
      </c>
      <c r="D49" s="825"/>
      <c r="E49" s="825"/>
      <c r="F49" s="825"/>
      <c r="G49" s="825"/>
      <c r="H49" s="825"/>
      <c r="I49" s="825"/>
      <c r="J49" s="825"/>
      <c r="K49" s="825"/>
      <c r="L49" s="827"/>
      <c r="M49" s="828"/>
      <c r="N49" s="828"/>
      <c r="O49" s="828"/>
      <c r="P49" s="828"/>
      <c r="Q49" s="837"/>
      <c r="R49" s="837"/>
      <c r="S49" s="837"/>
      <c r="T49" s="837"/>
      <c r="U49" s="837"/>
      <c r="V49" s="837"/>
      <c r="W49" s="837"/>
      <c r="X49" s="837"/>
      <c r="Y49" s="837"/>
      <c r="Z49" s="837"/>
      <c r="AA49" s="837"/>
      <c r="AB49" s="837"/>
      <c r="AC49" s="837"/>
      <c r="AD49" s="837"/>
      <c r="AE49" s="837"/>
      <c r="AF49" s="837"/>
      <c r="AG49" s="837"/>
      <c r="AH49" s="837"/>
      <c r="AI49" s="837"/>
      <c r="AJ49" s="837"/>
      <c r="AK49" s="837"/>
      <c r="AL49" s="837"/>
      <c r="AM49" s="837"/>
      <c r="AN49" s="837"/>
      <c r="AO49" s="837"/>
      <c r="AP49" s="837"/>
      <c r="AQ49" s="837"/>
      <c r="AR49" s="837"/>
      <c r="AS49" s="837"/>
      <c r="AT49" s="837"/>
      <c r="AU49" s="837"/>
      <c r="AV49" s="837"/>
      <c r="AW49" s="837"/>
      <c r="AX49" s="837"/>
      <c r="AY49" s="837"/>
      <c r="AZ49" s="837"/>
      <c r="BA49" s="837"/>
      <c r="BB49" s="837"/>
      <c r="BC49" s="837"/>
      <c r="BD49" s="837"/>
      <c r="BE49" s="837"/>
      <c r="BF49" s="837"/>
      <c r="BG49" s="837"/>
      <c r="BH49" s="837"/>
      <c r="BI49" s="837"/>
      <c r="BJ49" s="837"/>
      <c r="BK49" s="837"/>
      <c r="BL49" s="837"/>
      <c r="BM49" s="837"/>
      <c r="BN49" s="837"/>
      <c r="BO49" s="837"/>
      <c r="BP49" s="837"/>
      <c r="BQ49" s="837"/>
      <c r="BR49" s="837"/>
      <c r="BS49" s="837"/>
      <c r="BT49" s="837"/>
      <c r="BU49" s="837"/>
      <c r="BV49" s="837"/>
      <c r="BW49" s="837"/>
      <c r="BX49" s="837"/>
      <c r="BY49" s="837"/>
      <c r="BZ49" s="837"/>
      <c r="CA49" s="837"/>
      <c r="CB49" s="837"/>
      <c r="CC49" s="837"/>
      <c r="CD49" s="837"/>
      <c r="CE49" s="837"/>
      <c r="CF49" s="837"/>
      <c r="CG49" s="837"/>
      <c r="CH49" s="837"/>
      <c r="CI49" s="837"/>
      <c r="CJ49" s="837"/>
      <c r="CK49" s="837"/>
      <c r="CL49" s="837"/>
      <c r="CM49" s="837"/>
      <c r="CN49" s="837"/>
      <c r="CO49" s="837"/>
      <c r="CP49" s="837"/>
      <c r="CQ49" s="837"/>
      <c r="CR49" s="837"/>
      <c r="CS49" s="837"/>
    </row>
    <row r="50" spans="2:97" s="124" customFormat="1" ht="18" customHeight="1">
      <c r="B50" s="1093" t="s">
        <v>189</v>
      </c>
      <c r="C50" s="825" t="s">
        <v>588</v>
      </c>
      <c r="D50" s="825"/>
      <c r="E50" s="825"/>
      <c r="F50" s="825"/>
      <c r="G50" s="825"/>
      <c r="H50" s="825"/>
      <c r="I50" s="825"/>
      <c r="J50" s="825"/>
      <c r="K50" s="825"/>
      <c r="L50" s="827"/>
      <c r="M50" s="828"/>
      <c r="N50" s="828"/>
      <c r="O50" s="828"/>
      <c r="P50" s="828"/>
      <c r="Q50" s="837"/>
      <c r="R50" s="837"/>
      <c r="S50" s="837"/>
      <c r="T50" s="837"/>
      <c r="U50" s="837"/>
      <c r="V50" s="837"/>
      <c r="W50" s="837"/>
      <c r="X50" s="837"/>
      <c r="Y50" s="837"/>
      <c r="Z50" s="837"/>
      <c r="AA50" s="837"/>
      <c r="AB50" s="837"/>
      <c r="AC50" s="837"/>
      <c r="AD50" s="837"/>
      <c r="AE50" s="837"/>
      <c r="AF50" s="837"/>
      <c r="AG50" s="837"/>
      <c r="AH50" s="837"/>
      <c r="AI50" s="837"/>
      <c r="AJ50" s="837"/>
      <c r="AK50" s="837"/>
      <c r="AL50" s="837"/>
      <c r="AM50" s="837"/>
      <c r="AN50" s="837"/>
      <c r="AO50" s="837"/>
      <c r="AP50" s="837"/>
      <c r="AQ50" s="837"/>
      <c r="AR50" s="837"/>
      <c r="AS50" s="837"/>
      <c r="AT50" s="837"/>
      <c r="AU50" s="837"/>
      <c r="AV50" s="837"/>
      <c r="AW50" s="837"/>
      <c r="AX50" s="837"/>
      <c r="AY50" s="837"/>
      <c r="AZ50" s="837"/>
      <c r="BA50" s="837"/>
      <c r="BB50" s="837"/>
      <c r="BC50" s="837"/>
      <c r="BD50" s="837"/>
      <c r="BE50" s="837"/>
      <c r="BF50" s="837"/>
      <c r="BG50" s="837"/>
      <c r="BH50" s="837"/>
      <c r="BI50" s="837"/>
      <c r="BJ50" s="837"/>
      <c r="BK50" s="837"/>
      <c r="BL50" s="837"/>
      <c r="BM50" s="837"/>
      <c r="BN50" s="837"/>
      <c r="BO50" s="837"/>
      <c r="BP50" s="837"/>
      <c r="BQ50" s="837"/>
      <c r="BR50" s="837"/>
      <c r="BS50" s="837"/>
      <c r="BT50" s="837"/>
      <c r="BU50" s="837"/>
      <c r="BV50" s="837"/>
      <c r="BW50" s="837"/>
      <c r="BX50" s="837"/>
      <c r="BY50" s="837"/>
      <c r="BZ50" s="837"/>
      <c r="CA50" s="837"/>
      <c r="CB50" s="837"/>
      <c r="CC50" s="837"/>
      <c r="CD50" s="837"/>
      <c r="CE50" s="837"/>
      <c r="CF50" s="837"/>
      <c r="CG50" s="837"/>
      <c r="CH50" s="837"/>
      <c r="CI50" s="837"/>
      <c r="CJ50" s="837"/>
      <c r="CK50" s="837"/>
      <c r="CL50" s="837"/>
      <c r="CM50" s="837"/>
      <c r="CN50" s="837"/>
      <c r="CO50" s="837"/>
      <c r="CP50" s="837"/>
      <c r="CQ50" s="837"/>
      <c r="CR50" s="837"/>
      <c r="CS50" s="837"/>
    </row>
    <row r="51" spans="2:97" s="124" customFormat="1" ht="18" customHeight="1">
      <c r="B51" s="824" t="s">
        <v>189</v>
      </c>
      <c r="C51" s="825" t="s">
        <v>308</v>
      </c>
      <c r="D51" s="826"/>
      <c r="E51" s="826"/>
      <c r="F51" s="826"/>
      <c r="G51" s="826"/>
      <c r="H51" s="826"/>
      <c r="I51" s="826"/>
      <c r="J51" s="826"/>
      <c r="K51" s="826"/>
      <c r="L51" s="837"/>
      <c r="M51" s="837"/>
      <c r="N51" s="837"/>
      <c r="O51" s="837"/>
      <c r="P51" s="837"/>
      <c r="Q51" s="837"/>
      <c r="R51" s="837"/>
      <c r="S51" s="837"/>
      <c r="T51" s="837"/>
      <c r="U51" s="837"/>
      <c r="V51" s="837"/>
      <c r="W51" s="837"/>
      <c r="X51" s="837"/>
      <c r="Y51" s="837"/>
      <c r="Z51" s="837"/>
      <c r="AA51" s="837"/>
      <c r="AB51" s="837"/>
      <c r="AC51" s="837"/>
      <c r="AD51" s="837"/>
      <c r="AE51" s="837"/>
      <c r="AF51" s="837"/>
      <c r="AG51" s="837"/>
      <c r="AH51" s="837"/>
      <c r="AI51" s="837"/>
      <c r="AJ51" s="837"/>
      <c r="AK51" s="837"/>
      <c r="AL51" s="837"/>
      <c r="AM51" s="837"/>
      <c r="AN51" s="837"/>
      <c r="AO51" s="837"/>
      <c r="AP51" s="837"/>
      <c r="AQ51" s="837"/>
      <c r="AR51" s="837"/>
      <c r="AS51" s="837"/>
      <c r="AT51" s="837"/>
      <c r="AU51" s="837"/>
      <c r="AV51" s="837"/>
      <c r="AW51" s="837"/>
      <c r="AX51" s="837"/>
      <c r="AY51" s="837"/>
      <c r="AZ51" s="837"/>
      <c r="BA51" s="837"/>
      <c r="BB51" s="837"/>
      <c r="BC51" s="837"/>
      <c r="BD51" s="837"/>
      <c r="BE51" s="837"/>
      <c r="BF51" s="837"/>
      <c r="BG51" s="837"/>
      <c r="BH51" s="837"/>
      <c r="BI51" s="837"/>
      <c r="BJ51" s="837"/>
      <c r="BK51" s="837"/>
      <c r="BL51" s="837"/>
      <c r="BM51" s="837"/>
      <c r="BN51" s="837"/>
      <c r="BO51" s="837"/>
      <c r="BP51" s="837"/>
      <c r="BQ51" s="837"/>
      <c r="BR51" s="837"/>
      <c r="BS51" s="837"/>
      <c r="BT51" s="837"/>
      <c r="BU51" s="837"/>
      <c r="BV51" s="837"/>
      <c r="BW51" s="837"/>
      <c r="BX51" s="837"/>
      <c r="BY51" s="837"/>
      <c r="BZ51" s="837"/>
      <c r="CA51" s="837"/>
      <c r="CB51" s="837"/>
      <c r="CC51" s="837"/>
      <c r="CD51" s="837"/>
      <c r="CE51" s="837"/>
      <c r="CF51" s="837"/>
      <c r="CG51" s="837"/>
      <c r="CH51" s="837"/>
      <c r="CI51" s="837"/>
      <c r="CJ51" s="837"/>
      <c r="CK51" s="837"/>
      <c r="CL51" s="837"/>
      <c r="CM51" s="837"/>
      <c r="CN51" s="837"/>
      <c r="CO51" s="837"/>
      <c r="CP51" s="837"/>
      <c r="CQ51" s="837"/>
      <c r="CR51" s="837"/>
      <c r="CS51" s="837"/>
    </row>
    <row r="52" spans="2:97" s="124" customFormat="1" ht="18" customHeight="1">
      <c r="B52" s="824" t="s">
        <v>189</v>
      </c>
      <c r="C52" s="825" t="s">
        <v>309</v>
      </c>
      <c r="D52" s="825"/>
      <c r="E52" s="825"/>
      <c r="F52" s="825"/>
      <c r="G52" s="825"/>
      <c r="H52" s="825"/>
      <c r="I52" s="825"/>
      <c r="J52" s="825"/>
      <c r="K52" s="825"/>
      <c r="L52" s="827"/>
      <c r="M52" s="828"/>
      <c r="N52" s="828"/>
      <c r="O52" s="828"/>
      <c r="P52" s="828"/>
      <c r="Q52" s="837"/>
      <c r="R52" s="837"/>
      <c r="S52" s="837"/>
      <c r="T52" s="837"/>
      <c r="U52" s="837"/>
      <c r="V52" s="837"/>
      <c r="W52" s="837"/>
      <c r="X52" s="837"/>
      <c r="Y52" s="837"/>
      <c r="Z52" s="837"/>
      <c r="AA52" s="837"/>
      <c r="AB52" s="837"/>
      <c r="AC52" s="837"/>
      <c r="AD52" s="837"/>
      <c r="AE52" s="837"/>
      <c r="AF52" s="837"/>
      <c r="AG52" s="837"/>
      <c r="AH52" s="837"/>
      <c r="AI52" s="837"/>
      <c r="AJ52" s="837"/>
      <c r="AK52" s="837"/>
      <c r="AL52" s="837"/>
      <c r="AM52" s="837"/>
      <c r="AN52" s="837"/>
      <c r="AO52" s="837"/>
      <c r="AP52" s="837"/>
      <c r="AQ52" s="837"/>
      <c r="AR52" s="837"/>
      <c r="AS52" s="837"/>
      <c r="AT52" s="837"/>
      <c r="AU52" s="837"/>
      <c r="AV52" s="837"/>
      <c r="AW52" s="837"/>
      <c r="AX52" s="837"/>
      <c r="AY52" s="837"/>
      <c r="AZ52" s="837"/>
      <c r="BA52" s="837"/>
      <c r="BB52" s="837"/>
      <c r="BC52" s="837"/>
      <c r="BD52" s="837"/>
      <c r="BE52" s="837"/>
      <c r="BF52" s="837"/>
      <c r="BG52" s="837"/>
      <c r="BH52" s="837"/>
      <c r="BI52" s="837"/>
      <c r="BJ52" s="837"/>
      <c r="BK52" s="837"/>
      <c r="BL52" s="837"/>
      <c r="BM52" s="837"/>
      <c r="BN52" s="837"/>
      <c r="BO52" s="837"/>
      <c r="BP52" s="837"/>
      <c r="BQ52" s="837"/>
      <c r="BR52" s="837"/>
      <c r="BS52" s="837"/>
      <c r="BT52" s="837"/>
      <c r="BU52" s="837"/>
      <c r="BV52" s="837"/>
      <c r="BW52" s="837"/>
      <c r="BX52" s="837"/>
      <c r="BY52" s="837"/>
      <c r="BZ52" s="837"/>
      <c r="CA52" s="837"/>
      <c r="CB52" s="837"/>
      <c r="CC52" s="837"/>
      <c r="CD52" s="837"/>
      <c r="CE52" s="837"/>
      <c r="CF52" s="837"/>
      <c r="CG52" s="837"/>
      <c r="CH52" s="837"/>
      <c r="CI52" s="837"/>
      <c r="CJ52" s="837"/>
      <c r="CK52" s="837"/>
      <c r="CL52" s="837"/>
      <c r="CM52" s="837"/>
      <c r="CN52" s="837"/>
      <c r="CO52" s="837"/>
      <c r="CP52" s="837"/>
      <c r="CQ52" s="837"/>
      <c r="CR52" s="837"/>
      <c r="CS52" s="837"/>
    </row>
    <row r="53" spans="1:16" s="825" customFormat="1" ht="18" customHeight="1">
      <c r="A53" s="124"/>
      <c r="B53" s="824" t="s">
        <v>189</v>
      </c>
      <c r="C53" s="825" t="s">
        <v>310</v>
      </c>
      <c r="L53" s="827"/>
      <c r="M53" s="828"/>
      <c r="N53" s="828"/>
      <c r="O53" s="828"/>
      <c r="P53" s="828"/>
    </row>
    <row r="54" s="996" customFormat="1" ht="15.75" customHeight="1"/>
    <row r="55" s="849" customFormat="1" ht="15.75" customHeight="1">
      <c r="I55" s="850"/>
    </row>
    <row r="56" spans="2:16" s="851" customFormat="1" ht="15.75" customHeight="1">
      <c r="B56" s="1624" t="s">
        <v>36</v>
      </c>
      <c r="C56" s="1624"/>
      <c r="D56" s="1624"/>
      <c r="E56" s="1624"/>
      <c r="F56" s="1624"/>
      <c r="G56" s="1624"/>
      <c r="H56" s="1624"/>
      <c r="I56" s="1624"/>
      <c r="J56" s="1624"/>
      <c r="K56" s="1624"/>
      <c r="L56" s="1624"/>
      <c r="M56" s="1624"/>
      <c r="N56" s="1624"/>
      <c r="O56" s="1624"/>
      <c r="P56" s="1624"/>
    </row>
    <row r="57" spans="2:16" s="747" customFormat="1" ht="15.75" customHeight="1">
      <c r="B57" s="1616" t="s">
        <v>720</v>
      </c>
      <c r="C57" s="1616"/>
      <c r="D57" s="1616"/>
      <c r="E57" s="1616"/>
      <c r="F57" s="1616"/>
      <c r="G57" s="1616"/>
      <c r="H57" s="1616"/>
      <c r="I57" s="1616"/>
      <c r="J57" s="1616"/>
      <c r="K57" s="1616"/>
      <c r="L57" s="1616"/>
      <c r="M57" s="1616"/>
      <c r="N57" s="1616"/>
      <c r="O57" s="1616"/>
      <c r="P57" s="1616"/>
    </row>
    <row r="58" spans="2:97" s="838" customFormat="1" ht="15.75" customHeight="1">
      <c r="B58" s="1623" t="s">
        <v>483</v>
      </c>
      <c r="C58" s="1623"/>
      <c r="D58" s="1623"/>
      <c r="E58" s="1623"/>
      <c r="F58" s="1623"/>
      <c r="G58" s="1623"/>
      <c r="H58" s="1623"/>
      <c r="I58" s="1623"/>
      <c r="J58" s="1623"/>
      <c r="K58" s="1623"/>
      <c r="L58" s="1623"/>
      <c r="M58" s="1623"/>
      <c r="N58" s="1623"/>
      <c r="O58" s="1623"/>
      <c r="P58" s="1623"/>
      <c r="Q58" s="839"/>
      <c r="R58" s="839"/>
      <c r="S58" s="839"/>
      <c r="T58" s="839"/>
      <c r="U58" s="839"/>
      <c r="V58" s="839"/>
      <c r="W58" s="839"/>
      <c r="X58" s="839"/>
      <c r="Y58" s="839"/>
      <c r="Z58" s="839"/>
      <c r="AA58" s="839"/>
      <c r="AB58" s="839"/>
      <c r="AC58" s="839"/>
      <c r="AD58" s="839"/>
      <c r="AE58" s="839"/>
      <c r="AF58" s="839"/>
      <c r="AG58" s="839"/>
      <c r="AH58" s="839"/>
      <c r="AI58" s="839"/>
      <c r="AJ58" s="839"/>
      <c r="AK58" s="839"/>
      <c r="AL58" s="839"/>
      <c r="AM58" s="839"/>
      <c r="AN58" s="839"/>
      <c r="AO58" s="839"/>
      <c r="AP58" s="839"/>
      <c r="AQ58" s="839"/>
      <c r="AR58" s="839"/>
      <c r="AS58" s="839"/>
      <c r="AT58" s="839"/>
      <c r="AU58" s="839"/>
      <c r="AV58" s="839"/>
      <c r="AW58" s="839"/>
      <c r="AX58" s="839"/>
      <c r="AY58" s="839"/>
      <c r="AZ58" s="839"/>
      <c r="BA58" s="839"/>
      <c r="BB58" s="839"/>
      <c r="BC58" s="839"/>
      <c r="BD58" s="839"/>
      <c r="BE58" s="839"/>
      <c r="BF58" s="839"/>
      <c r="BG58" s="839"/>
      <c r="BH58" s="839"/>
      <c r="BI58" s="839"/>
      <c r="BJ58" s="839"/>
      <c r="BK58" s="839"/>
      <c r="BL58" s="839"/>
      <c r="BM58" s="839"/>
      <c r="BN58" s="839"/>
      <c r="BO58" s="839"/>
      <c r="BP58" s="839"/>
      <c r="BQ58" s="839"/>
      <c r="BR58" s="839"/>
      <c r="BS58" s="839"/>
      <c r="BT58" s="839"/>
      <c r="BU58" s="839"/>
      <c r="BV58" s="839"/>
      <c r="BW58" s="839"/>
      <c r="BX58" s="839"/>
      <c r="BY58" s="839"/>
      <c r="BZ58" s="839"/>
      <c r="CA58" s="839"/>
      <c r="CB58" s="839"/>
      <c r="CC58" s="839"/>
      <c r="CD58" s="839"/>
      <c r="CE58" s="839"/>
      <c r="CF58" s="839"/>
      <c r="CG58" s="839"/>
      <c r="CH58" s="839"/>
      <c r="CI58" s="839"/>
      <c r="CJ58" s="839"/>
      <c r="CK58" s="839"/>
      <c r="CL58" s="839"/>
      <c r="CM58" s="839"/>
      <c r="CN58" s="839"/>
      <c r="CO58" s="839"/>
      <c r="CP58" s="839"/>
      <c r="CQ58" s="839"/>
      <c r="CR58" s="839"/>
      <c r="CS58" s="839"/>
    </row>
    <row r="59" spans="2:97" s="124" customFormat="1" ht="18" customHeight="1">
      <c r="B59" s="824" t="s">
        <v>189</v>
      </c>
      <c r="C59" s="825" t="s">
        <v>726</v>
      </c>
      <c r="D59" s="825"/>
      <c r="E59" s="825"/>
      <c r="F59" s="825"/>
      <c r="G59" s="825"/>
      <c r="H59" s="825"/>
      <c r="I59" s="825"/>
      <c r="J59" s="825"/>
      <c r="K59" s="825"/>
      <c r="L59" s="827"/>
      <c r="M59" s="828"/>
      <c r="N59" s="828"/>
      <c r="O59" s="828"/>
      <c r="P59" s="828"/>
      <c r="Q59" s="837"/>
      <c r="R59" s="837"/>
      <c r="S59" s="837"/>
      <c r="T59" s="837"/>
      <c r="U59" s="837"/>
      <c r="V59" s="837"/>
      <c r="W59" s="837"/>
      <c r="X59" s="837"/>
      <c r="Y59" s="837"/>
      <c r="Z59" s="837"/>
      <c r="AA59" s="837"/>
      <c r="AB59" s="837"/>
      <c r="AC59" s="837"/>
      <c r="AD59" s="837"/>
      <c r="AE59" s="837"/>
      <c r="AF59" s="837"/>
      <c r="AG59" s="837"/>
      <c r="AH59" s="837"/>
      <c r="AI59" s="837"/>
      <c r="AJ59" s="837"/>
      <c r="AK59" s="837"/>
      <c r="AL59" s="837"/>
      <c r="AM59" s="837"/>
      <c r="AN59" s="837"/>
      <c r="AO59" s="837"/>
      <c r="AP59" s="837"/>
      <c r="AQ59" s="837"/>
      <c r="AR59" s="837"/>
      <c r="AS59" s="837"/>
      <c r="AT59" s="837"/>
      <c r="AU59" s="837"/>
      <c r="AV59" s="837"/>
      <c r="AW59" s="837"/>
      <c r="AX59" s="837"/>
      <c r="AY59" s="837"/>
      <c r="AZ59" s="837"/>
      <c r="BA59" s="837"/>
      <c r="BB59" s="837"/>
      <c r="BC59" s="837"/>
      <c r="BD59" s="837"/>
      <c r="BE59" s="837"/>
      <c r="BF59" s="837"/>
      <c r="BG59" s="837"/>
      <c r="BH59" s="837"/>
      <c r="BI59" s="837"/>
      <c r="BJ59" s="837"/>
      <c r="BK59" s="837"/>
      <c r="BL59" s="837"/>
      <c r="BM59" s="837"/>
      <c r="BN59" s="837"/>
      <c r="BO59" s="837"/>
      <c r="BP59" s="837"/>
      <c r="BQ59" s="837"/>
      <c r="BR59" s="837"/>
      <c r="BS59" s="837"/>
      <c r="BT59" s="837"/>
      <c r="BU59" s="837"/>
      <c r="BV59" s="837"/>
      <c r="BW59" s="837"/>
      <c r="BX59" s="837"/>
      <c r="BY59" s="837"/>
      <c r="BZ59" s="837"/>
      <c r="CA59" s="837"/>
      <c r="CB59" s="837"/>
      <c r="CC59" s="837"/>
      <c r="CD59" s="837"/>
      <c r="CE59" s="837"/>
      <c r="CF59" s="837"/>
      <c r="CG59" s="837"/>
      <c r="CH59" s="837"/>
      <c r="CI59" s="837"/>
      <c r="CJ59" s="837"/>
      <c r="CK59" s="837"/>
      <c r="CL59" s="837"/>
      <c r="CM59" s="837"/>
      <c r="CN59" s="837"/>
      <c r="CO59" s="837"/>
      <c r="CP59" s="837"/>
      <c r="CQ59" s="837"/>
      <c r="CR59" s="837"/>
      <c r="CS59" s="837"/>
    </row>
    <row r="60" spans="2:97" s="124" customFormat="1" ht="18" customHeight="1">
      <c r="B60" s="1093" t="s">
        <v>189</v>
      </c>
      <c r="C60" s="825" t="s">
        <v>727</v>
      </c>
      <c r="D60" s="825"/>
      <c r="E60" s="825"/>
      <c r="F60" s="825"/>
      <c r="G60" s="825"/>
      <c r="H60" s="825"/>
      <c r="I60" s="825"/>
      <c r="J60" s="825"/>
      <c r="K60" s="825"/>
      <c r="L60" s="827"/>
      <c r="M60" s="828"/>
      <c r="N60" s="828"/>
      <c r="O60" s="828"/>
      <c r="P60" s="828"/>
      <c r="Q60" s="837"/>
      <c r="R60" s="837"/>
      <c r="S60" s="837"/>
      <c r="T60" s="837"/>
      <c r="U60" s="837"/>
      <c r="V60" s="837"/>
      <c r="W60" s="837"/>
      <c r="X60" s="837"/>
      <c r="Y60" s="837"/>
      <c r="Z60" s="837"/>
      <c r="AA60" s="837"/>
      <c r="AB60" s="837"/>
      <c r="AC60" s="837"/>
      <c r="AD60" s="837"/>
      <c r="AE60" s="837"/>
      <c r="AF60" s="837"/>
      <c r="AG60" s="837"/>
      <c r="AH60" s="837"/>
      <c r="AI60" s="837"/>
      <c r="AJ60" s="837"/>
      <c r="AK60" s="837"/>
      <c r="AL60" s="837"/>
      <c r="AM60" s="837"/>
      <c r="AN60" s="837"/>
      <c r="AO60" s="837"/>
      <c r="AP60" s="837"/>
      <c r="AQ60" s="837"/>
      <c r="AR60" s="837"/>
      <c r="AS60" s="837"/>
      <c r="AT60" s="837"/>
      <c r="AU60" s="837"/>
      <c r="AV60" s="837"/>
      <c r="AW60" s="837"/>
      <c r="AX60" s="837"/>
      <c r="AY60" s="837"/>
      <c r="AZ60" s="837"/>
      <c r="BA60" s="837"/>
      <c r="BB60" s="837"/>
      <c r="BC60" s="837"/>
      <c r="BD60" s="837"/>
      <c r="BE60" s="837"/>
      <c r="BF60" s="837"/>
      <c r="BG60" s="837"/>
      <c r="BH60" s="837"/>
      <c r="BI60" s="837"/>
      <c r="BJ60" s="837"/>
      <c r="BK60" s="837"/>
      <c r="BL60" s="837"/>
      <c r="BM60" s="837"/>
      <c r="BN60" s="837"/>
      <c r="BO60" s="837"/>
      <c r="BP60" s="837"/>
      <c r="BQ60" s="837"/>
      <c r="BR60" s="837"/>
      <c r="BS60" s="837"/>
      <c r="BT60" s="837"/>
      <c r="BU60" s="837"/>
      <c r="BV60" s="837"/>
      <c r="BW60" s="837"/>
      <c r="BX60" s="837"/>
      <c r="BY60" s="837"/>
      <c r="BZ60" s="837"/>
      <c r="CA60" s="837"/>
      <c r="CB60" s="837"/>
      <c r="CC60" s="837"/>
      <c r="CD60" s="837"/>
      <c r="CE60" s="837"/>
      <c r="CF60" s="837"/>
      <c r="CG60" s="837"/>
      <c r="CH60" s="837"/>
      <c r="CI60" s="837"/>
      <c r="CJ60" s="837"/>
      <c r="CK60" s="837"/>
      <c r="CL60" s="837"/>
      <c r="CM60" s="837"/>
      <c r="CN60" s="837"/>
      <c r="CO60" s="837"/>
      <c r="CP60" s="837"/>
      <c r="CQ60" s="837"/>
      <c r="CR60" s="837"/>
      <c r="CS60" s="837"/>
    </row>
    <row r="61" spans="1:16" s="825" customFormat="1" ht="18" customHeight="1">
      <c r="A61" s="124"/>
      <c r="B61" s="824" t="s">
        <v>189</v>
      </c>
      <c r="C61" s="825" t="s">
        <v>728</v>
      </c>
      <c r="L61" s="827"/>
      <c r="M61" s="828"/>
      <c r="N61" s="828"/>
      <c r="O61" s="828"/>
      <c r="P61" s="828"/>
    </row>
    <row r="62" spans="2:97" s="124" customFormat="1" ht="18" customHeight="1">
      <c r="B62" s="824" t="s">
        <v>189</v>
      </c>
      <c r="C62" s="825" t="s">
        <v>729</v>
      </c>
      <c r="D62" s="825"/>
      <c r="E62" s="825"/>
      <c r="F62" s="825"/>
      <c r="G62" s="825"/>
      <c r="H62" s="825"/>
      <c r="I62" s="825"/>
      <c r="J62" s="825"/>
      <c r="K62" s="825"/>
      <c r="L62" s="827"/>
      <c r="M62" s="828"/>
      <c r="N62" s="828"/>
      <c r="O62" s="828"/>
      <c r="P62" s="828"/>
      <c r="Q62" s="837"/>
      <c r="R62" s="837"/>
      <c r="S62" s="837"/>
      <c r="T62" s="837"/>
      <c r="U62" s="837"/>
      <c r="V62" s="837"/>
      <c r="W62" s="837"/>
      <c r="X62" s="837"/>
      <c r="Y62" s="837"/>
      <c r="Z62" s="837"/>
      <c r="AA62" s="837"/>
      <c r="AB62" s="837"/>
      <c r="AC62" s="837"/>
      <c r="AD62" s="837"/>
      <c r="AE62" s="837"/>
      <c r="AF62" s="837"/>
      <c r="AG62" s="837"/>
      <c r="AH62" s="837"/>
      <c r="AI62" s="837"/>
      <c r="AJ62" s="837"/>
      <c r="AK62" s="837"/>
      <c r="AL62" s="837"/>
      <c r="AM62" s="837"/>
      <c r="AN62" s="837"/>
      <c r="AO62" s="837"/>
      <c r="AP62" s="837"/>
      <c r="AQ62" s="837"/>
      <c r="AR62" s="837"/>
      <c r="AS62" s="837"/>
      <c r="AT62" s="837"/>
      <c r="AU62" s="837"/>
      <c r="AV62" s="837"/>
      <c r="AW62" s="837"/>
      <c r="AX62" s="837"/>
      <c r="AY62" s="837"/>
      <c r="AZ62" s="837"/>
      <c r="BA62" s="837"/>
      <c r="BB62" s="837"/>
      <c r="BC62" s="837"/>
      <c r="BD62" s="837"/>
      <c r="BE62" s="837"/>
      <c r="BF62" s="837"/>
      <c r="BG62" s="837"/>
      <c r="BH62" s="837"/>
      <c r="BI62" s="837"/>
      <c r="BJ62" s="837"/>
      <c r="BK62" s="837"/>
      <c r="BL62" s="837"/>
      <c r="BM62" s="837"/>
      <c r="BN62" s="837"/>
      <c r="BO62" s="837"/>
      <c r="BP62" s="837"/>
      <c r="BQ62" s="837"/>
      <c r="BR62" s="837"/>
      <c r="BS62" s="837"/>
      <c r="BT62" s="837"/>
      <c r="BU62" s="837"/>
      <c r="BV62" s="837"/>
      <c r="BW62" s="837"/>
      <c r="BX62" s="837"/>
      <c r="BY62" s="837"/>
      <c r="BZ62" s="837"/>
      <c r="CA62" s="837"/>
      <c r="CB62" s="837"/>
      <c r="CC62" s="837"/>
      <c r="CD62" s="837"/>
      <c r="CE62" s="837"/>
      <c r="CF62" s="837"/>
      <c r="CG62" s="837"/>
      <c r="CH62" s="837"/>
      <c r="CI62" s="837"/>
      <c r="CJ62" s="837"/>
      <c r="CK62" s="837"/>
      <c r="CL62" s="837"/>
      <c r="CM62" s="837"/>
      <c r="CN62" s="837"/>
      <c r="CO62" s="837"/>
      <c r="CP62" s="837"/>
      <c r="CQ62" s="837"/>
      <c r="CR62" s="837"/>
      <c r="CS62" s="837"/>
    </row>
    <row r="63" spans="2:97" s="124" customFormat="1" ht="18" customHeight="1">
      <c r="B63" s="824" t="s">
        <v>189</v>
      </c>
      <c r="C63" s="825" t="s">
        <v>273</v>
      </c>
      <c r="D63" s="826"/>
      <c r="E63" s="826"/>
      <c r="F63" s="826"/>
      <c r="G63" s="826"/>
      <c r="H63" s="826"/>
      <c r="I63" s="826"/>
      <c r="J63" s="826"/>
      <c r="K63" s="826"/>
      <c r="L63" s="837"/>
      <c r="M63" s="837"/>
      <c r="N63" s="837"/>
      <c r="O63" s="837"/>
      <c r="P63" s="837"/>
      <c r="Q63" s="837"/>
      <c r="R63" s="837"/>
      <c r="S63" s="837"/>
      <c r="T63" s="837"/>
      <c r="U63" s="837"/>
      <c r="V63" s="837"/>
      <c r="W63" s="837"/>
      <c r="X63" s="837"/>
      <c r="Y63" s="837"/>
      <c r="Z63" s="837"/>
      <c r="AA63" s="837"/>
      <c r="AB63" s="837"/>
      <c r="AC63" s="837"/>
      <c r="AD63" s="837"/>
      <c r="AE63" s="837"/>
      <c r="AF63" s="837"/>
      <c r="AG63" s="837"/>
      <c r="AH63" s="837"/>
      <c r="AI63" s="837"/>
      <c r="AJ63" s="837"/>
      <c r="AK63" s="837"/>
      <c r="AL63" s="837"/>
      <c r="AM63" s="837"/>
      <c r="AN63" s="837"/>
      <c r="AO63" s="837"/>
      <c r="AP63" s="837"/>
      <c r="AQ63" s="837"/>
      <c r="AR63" s="837"/>
      <c r="AS63" s="837"/>
      <c r="AT63" s="837"/>
      <c r="AU63" s="837"/>
      <c r="AV63" s="837"/>
      <c r="AW63" s="837"/>
      <c r="AX63" s="837"/>
      <c r="AY63" s="837"/>
      <c r="AZ63" s="837"/>
      <c r="BA63" s="837"/>
      <c r="BB63" s="837"/>
      <c r="BC63" s="837"/>
      <c r="BD63" s="837"/>
      <c r="BE63" s="837"/>
      <c r="BF63" s="837"/>
      <c r="BG63" s="837"/>
      <c r="BH63" s="837"/>
      <c r="BI63" s="837"/>
      <c r="BJ63" s="837"/>
      <c r="BK63" s="837"/>
      <c r="BL63" s="837"/>
      <c r="BM63" s="837"/>
      <c r="BN63" s="837"/>
      <c r="BO63" s="837"/>
      <c r="BP63" s="837"/>
      <c r="BQ63" s="837"/>
      <c r="BR63" s="837"/>
      <c r="BS63" s="837"/>
      <c r="BT63" s="837"/>
      <c r="BU63" s="837"/>
      <c r="BV63" s="837"/>
      <c r="BW63" s="837"/>
      <c r="BX63" s="837"/>
      <c r="BY63" s="837"/>
      <c r="BZ63" s="837"/>
      <c r="CA63" s="837"/>
      <c r="CB63" s="837"/>
      <c r="CC63" s="837"/>
      <c r="CD63" s="837"/>
      <c r="CE63" s="837"/>
      <c r="CF63" s="837"/>
      <c r="CG63" s="837"/>
      <c r="CH63" s="837"/>
      <c r="CI63" s="837"/>
      <c r="CJ63" s="837"/>
      <c r="CK63" s="837"/>
      <c r="CL63" s="837"/>
      <c r="CM63" s="837"/>
      <c r="CN63" s="837"/>
      <c r="CO63" s="837"/>
      <c r="CP63" s="837"/>
      <c r="CQ63" s="837"/>
      <c r="CR63" s="837"/>
      <c r="CS63" s="837"/>
    </row>
    <row r="64" s="996" customFormat="1" ht="15.75" customHeight="1"/>
    <row r="65" s="1313" customFormat="1" ht="15.75" customHeight="1">
      <c r="I65" s="1314"/>
    </row>
    <row r="66" spans="2:16" s="1315" customFormat="1" ht="15.75" customHeight="1">
      <c r="B66" s="1622" t="s">
        <v>695</v>
      </c>
      <c r="C66" s="1622"/>
      <c r="D66" s="1622"/>
      <c r="E66" s="1622"/>
      <c r="F66" s="1622"/>
      <c r="G66" s="1622"/>
      <c r="H66" s="1622"/>
      <c r="I66" s="1622"/>
      <c r="J66" s="1622"/>
      <c r="K66" s="1622"/>
      <c r="L66" s="1622"/>
      <c r="M66" s="1622"/>
      <c r="N66" s="1622"/>
      <c r="O66" s="1622"/>
      <c r="P66" s="1622"/>
    </row>
    <row r="67" spans="2:16" s="747" customFormat="1" ht="15.75" customHeight="1">
      <c r="B67" s="1616" t="s">
        <v>697</v>
      </c>
      <c r="C67" s="1616"/>
      <c r="D67" s="1616"/>
      <c r="E67" s="1616"/>
      <c r="F67" s="1616"/>
      <c r="G67" s="1616"/>
      <c r="H67" s="1616"/>
      <c r="I67" s="1616"/>
      <c r="J67" s="1616"/>
      <c r="K67" s="1616"/>
      <c r="L67" s="1616"/>
      <c r="M67" s="1616"/>
      <c r="N67" s="1616"/>
      <c r="O67" s="1616"/>
      <c r="P67" s="1616"/>
    </row>
    <row r="68" spans="2:97" s="838" customFormat="1" ht="15.75" customHeight="1">
      <c r="B68" s="1623" t="s">
        <v>696</v>
      </c>
      <c r="C68" s="1623"/>
      <c r="D68" s="1623"/>
      <c r="E68" s="1623"/>
      <c r="F68" s="1623"/>
      <c r="G68" s="1623"/>
      <c r="H68" s="1623"/>
      <c r="I68" s="1623"/>
      <c r="J68" s="1623"/>
      <c r="K68" s="1623"/>
      <c r="L68" s="1623"/>
      <c r="M68" s="1623"/>
      <c r="N68" s="1623"/>
      <c r="O68" s="1623"/>
      <c r="P68" s="1623"/>
      <c r="Q68" s="839"/>
      <c r="R68" s="839"/>
      <c r="S68" s="839"/>
      <c r="T68" s="839"/>
      <c r="U68" s="839"/>
      <c r="V68" s="839"/>
      <c r="W68" s="839"/>
      <c r="X68" s="839"/>
      <c r="Y68" s="839"/>
      <c r="Z68" s="839"/>
      <c r="AA68" s="839"/>
      <c r="AB68" s="839"/>
      <c r="AC68" s="839"/>
      <c r="AD68" s="839"/>
      <c r="AE68" s="839"/>
      <c r="AF68" s="839"/>
      <c r="AG68" s="839"/>
      <c r="AH68" s="839"/>
      <c r="AI68" s="839"/>
      <c r="AJ68" s="839"/>
      <c r="AK68" s="839"/>
      <c r="AL68" s="839"/>
      <c r="AM68" s="839"/>
      <c r="AN68" s="839"/>
      <c r="AO68" s="839"/>
      <c r="AP68" s="839"/>
      <c r="AQ68" s="839"/>
      <c r="AR68" s="839"/>
      <c r="AS68" s="839"/>
      <c r="AT68" s="839"/>
      <c r="AU68" s="839"/>
      <c r="AV68" s="839"/>
      <c r="AW68" s="839"/>
      <c r="AX68" s="839"/>
      <c r="AY68" s="839"/>
      <c r="AZ68" s="839"/>
      <c r="BA68" s="839"/>
      <c r="BB68" s="839"/>
      <c r="BC68" s="839"/>
      <c r="BD68" s="839"/>
      <c r="BE68" s="839"/>
      <c r="BF68" s="839"/>
      <c r="BG68" s="839"/>
      <c r="BH68" s="839"/>
      <c r="BI68" s="839"/>
      <c r="BJ68" s="839"/>
      <c r="BK68" s="839"/>
      <c r="BL68" s="839"/>
      <c r="BM68" s="839"/>
      <c r="BN68" s="839"/>
      <c r="BO68" s="839"/>
      <c r="BP68" s="839"/>
      <c r="BQ68" s="839"/>
      <c r="BR68" s="839"/>
      <c r="BS68" s="839"/>
      <c r="BT68" s="839"/>
      <c r="BU68" s="839"/>
      <c r="BV68" s="839"/>
      <c r="BW68" s="839"/>
      <c r="BX68" s="839"/>
      <c r="BY68" s="839"/>
      <c r="BZ68" s="839"/>
      <c r="CA68" s="839"/>
      <c r="CB68" s="839"/>
      <c r="CC68" s="839"/>
      <c r="CD68" s="839"/>
      <c r="CE68" s="839"/>
      <c r="CF68" s="839"/>
      <c r="CG68" s="839"/>
      <c r="CH68" s="839"/>
      <c r="CI68" s="839"/>
      <c r="CJ68" s="839"/>
      <c r="CK68" s="839"/>
      <c r="CL68" s="839"/>
      <c r="CM68" s="839"/>
      <c r="CN68" s="839"/>
      <c r="CO68" s="839"/>
      <c r="CP68" s="839"/>
      <c r="CQ68" s="839"/>
      <c r="CR68" s="839"/>
      <c r="CS68" s="839"/>
    </row>
    <row r="69" spans="2:97" s="124" customFormat="1" ht="18" customHeight="1">
      <c r="B69" s="824" t="s">
        <v>189</v>
      </c>
      <c r="C69" s="825"/>
      <c r="D69" s="825"/>
      <c r="E69" s="825"/>
      <c r="F69" s="825"/>
      <c r="G69" s="825"/>
      <c r="H69" s="825"/>
      <c r="I69" s="825"/>
      <c r="J69" s="825"/>
      <c r="K69" s="825"/>
      <c r="L69" s="827"/>
      <c r="M69" s="828"/>
      <c r="N69" s="828"/>
      <c r="O69" s="828"/>
      <c r="P69" s="828"/>
      <c r="Q69" s="837"/>
      <c r="R69" s="837"/>
      <c r="S69" s="837"/>
      <c r="T69" s="837"/>
      <c r="U69" s="837"/>
      <c r="V69" s="837"/>
      <c r="W69" s="837"/>
      <c r="X69" s="837"/>
      <c r="Y69" s="837"/>
      <c r="Z69" s="837"/>
      <c r="AA69" s="837"/>
      <c r="AB69" s="837"/>
      <c r="AC69" s="837"/>
      <c r="AD69" s="837"/>
      <c r="AE69" s="837"/>
      <c r="AF69" s="837"/>
      <c r="AG69" s="837"/>
      <c r="AH69" s="837"/>
      <c r="AI69" s="837"/>
      <c r="AJ69" s="837"/>
      <c r="AK69" s="837"/>
      <c r="AL69" s="837"/>
      <c r="AM69" s="837"/>
      <c r="AN69" s="837"/>
      <c r="AO69" s="837"/>
      <c r="AP69" s="837"/>
      <c r="AQ69" s="837"/>
      <c r="AR69" s="837"/>
      <c r="AS69" s="837"/>
      <c r="AT69" s="837"/>
      <c r="AU69" s="837"/>
      <c r="AV69" s="837"/>
      <c r="AW69" s="837"/>
      <c r="AX69" s="837"/>
      <c r="AY69" s="837"/>
      <c r="AZ69" s="837"/>
      <c r="BA69" s="837"/>
      <c r="BB69" s="837"/>
      <c r="BC69" s="837"/>
      <c r="BD69" s="837"/>
      <c r="BE69" s="837"/>
      <c r="BF69" s="837"/>
      <c r="BG69" s="837"/>
      <c r="BH69" s="837"/>
      <c r="BI69" s="837"/>
      <c r="BJ69" s="837"/>
      <c r="BK69" s="837"/>
      <c r="BL69" s="837"/>
      <c r="BM69" s="837"/>
      <c r="BN69" s="837"/>
      <c r="BO69" s="837"/>
      <c r="BP69" s="837"/>
      <c r="BQ69" s="837"/>
      <c r="BR69" s="837"/>
      <c r="BS69" s="837"/>
      <c r="BT69" s="837"/>
      <c r="BU69" s="837"/>
      <c r="BV69" s="837"/>
      <c r="BW69" s="837"/>
      <c r="BX69" s="837"/>
      <c r="BY69" s="837"/>
      <c r="BZ69" s="837"/>
      <c r="CA69" s="837"/>
      <c r="CB69" s="837"/>
      <c r="CC69" s="837"/>
      <c r="CD69" s="837"/>
      <c r="CE69" s="837"/>
      <c r="CF69" s="837"/>
      <c r="CG69" s="837"/>
      <c r="CH69" s="837"/>
      <c r="CI69" s="837"/>
      <c r="CJ69" s="837"/>
      <c r="CK69" s="837"/>
      <c r="CL69" s="837"/>
      <c r="CM69" s="837"/>
      <c r="CN69" s="837"/>
      <c r="CO69" s="837"/>
      <c r="CP69" s="837"/>
      <c r="CQ69" s="837"/>
      <c r="CR69" s="837"/>
      <c r="CS69" s="837"/>
    </row>
    <row r="70" s="996" customFormat="1" ht="15.75" customHeight="1"/>
    <row r="71" s="840" customFormat="1" ht="15.75" customHeight="1">
      <c r="I71" s="841"/>
    </row>
    <row r="72" spans="2:16" s="842" customFormat="1" ht="15.75" customHeight="1">
      <c r="B72" s="1619" t="s">
        <v>333</v>
      </c>
      <c r="C72" s="1619"/>
      <c r="D72" s="1619"/>
      <c r="E72" s="1619"/>
      <c r="F72" s="1619"/>
      <c r="G72" s="1619"/>
      <c r="H72" s="1619"/>
      <c r="I72" s="1619"/>
      <c r="J72" s="1619"/>
      <c r="K72" s="1619"/>
      <c r="L72" s="1619"/>
      <c r="M72" s="1619"/>
      <c r="N72" s="1619"/>
      <c r="O72" s="1619"/>
      <c r="P72" s="1619"/>
    </row>
    <row r="73" spans="2:16" s="747" customFormat="1" ht="15.75" customHeight="1">
      <c r="B73" s="1616" t="s">
        <v>722</v>
      </c>
      <c r="C73" s="1616"/>
      <c r="D73" s="1616"/>
      <c r="E73" s="1616"/>
      <c r="F73" s="1616"/>
      <c r="G73" s="1616"/>
      <c r="H73" s="1616"/>
      <c r="I73" s="1616"/>
      <c r="J73" s="1616"/>
      <c r="K73" s="1616"/>
      <c r="L73" s="1616"/>
      <c r="M73" s="1616"/>
      <c r="N73" s="1616"/>
      <c r="O73" s="1616"/>
      <c r="P73" s="1616"/>
    </row>
    <row r="74" spans="2:97" s="835" customFormat="1" ht="15.75" customHeight="1">
      <c r="B74" s="1614" t="s">
        <v>486</v>
      </c>
      <c r="C74" s="1614"/>
      <c r="D74" s="1614"/>
      <c r="E74" s="1614"/>
      <c r="F74" s="1614"/>
      <c r="G74" s="1614"/>
      <c r="H74" s="1614"/>
      <c r="I74" s="1614"/>
      <c r="J74" s="1614"/>
      <c r="K74" s="1614"/>
      <c r="L74" s="1614"/>
      <c r="M74" s="1614"/>
      <c r="N74" s="1614"/>
      <c r="O74" s="1614"/>
      <c r="P74" s="1614"/>
      <c r="Q74" s="836"/>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6"/>
      <c r="BA74" s="836"/>
      <c r="BB74" s="836"/>
      <c r="BC74" s="836"/>
      <c r="BD74" s="836"/>
      <c r="BE74" s="836"/>
      <c r="BF74" s="836"/>
      <c r="BG74" s="836"/>
      <c r="BH74" s="836"/>
      <c r="BI74" s="836"/>
      <c r="BJ74" s="836"/>
      <c r="BK74" s="836"/>
      <c r="BL74" s="836"/>
      <c r="BM74" s="836"/>
      <c r="BN74" s="836"/>
      <c r="BO74" s="836"/>
      <c r="BP74" s="836"/>
      <c r="BQ74" s="836"/>
      <c r="BR74" s="836"/>
      <c r="BS74" s="836"/>
      <c r="BT74" s="836"/>
      <c r="BU74" s="836"/>
      <c r="BV74" s="836"/>
      <c r="BW74" s="836"/>
      <c r="BX74" s="836"/>
      <c r="BY74" s="836"/>
      <c r="BZ74" s="836"/>
      <c r="CA74" s="836"/>
      <c r="CB74" s="836"/>
      <c r="CC74" s="836"/>
      <c r="CD74" s="836"/>
      <c r="CE74" s="836"/>
      <c r="CF74" s="836"/>
      <c r="CG74" s="836"/>
      <c r="CH74" s="836"/>
      <c r="CI74" s="836"/>
      <c r="CJ74" s="836"/>
      <c r="CK74" s="836"/>
      <c r="CL74" s="836"/>
      <c r="CM74" s="836"/>
      <c r="CN74" s="836"/>
      <c r="CO74" s="836"/>
      <c r="CP74" s="836"/>
      <c r="CQ74" s="836"/>
      <c r="CR74" s="836"/>
      <c r="CS74" s="836"/>
    </row>
    <row r="75" spans="2:97" s="124" customFormat="1" ht="15.75">
      <c r="B75" s="824" t="s">
        <v>189</v>
      </c>
      <c r="C75" s="825" t="s">
        <v>838</v>
      </c>
      <c r="D75" s="826"/>
      <c r="E75" s="826"/>
      <c r="F75" s="826"/>
      <c r="G75" s="826"/>
      <c r="H75" s="826"/>
      <c r="I75" s="826"/>
      <c r="J75" s="826"/>
      <c r="K75" s="826"/>
      <c r="L75" s="826"/>
      <c r="M75" s="826"/>
      <c r="N75" s="826"/>
      <c r="O75" s="826"/>
      <c r="P75" s="826"/>
      <c r="Q75" s="826"/>
      <c r="R75" s="826"/>
      <c r="S75" s="826"/>
      <c r="T75" s="826"/>
      <c r="U75" s="826"/>
      <c r="V75" s="826"/>
      <c r="W75" s="826"/>
      <c r="X75" s="826"/>
      <c r="Y75" s="826"/>
      <c r="Z75" s="826"/>
      <c r="AA75" s="826"/>
      <c r="AB75" s="826"/>
      <c r="AC75" s="826"/>
      <c r="AD75" s="826"/>
      <c r="AE75" s="826"/>
      <c r="AF75" s="826"/>
      <c r="AG75" s="826"/>
      <c r="AH75" s="826"/>
      <c r="AI75" s="826"/>
      <c r="AJ75" s="826"/>
      <c r="AK75" s="826"/>
      <c r="AL75" s="826"/>
      <c r="AM75" s="826"/>
      <c r="AN75" s="826"/>
      <c r="AO75" s="826"/>
      <c r="AP75" s="826"/>
      <c r="AQ75" s="826"/>
      <c r="AR75" s="826"/>
      <c r="AS75" s="826"/>
      <c r="AT75" s="826"/>
      <c r="AU75" s="826"/>
      <c r="AV75" s="826"/>
      <c r="AW75" s="826"/>
      <c r="AX75" s="826"/>
      <c r="AY75" s="826"/>
      <c r="AZ75" s="826"/>
      <c r="BA75" s="826"/>
      <c r="BB75" s="826"/>
      <c r="BC75" s="826"/>
      <c r="BD75" s="826"/>
      <c r="BE75" s="826"/>
      <c r="BF75" s="826"/>
      <c r="BG75" s="826"/>
      <c r="BH75" s="826"/>
      <c r="BI75" s="826"/>
      <c r="BJ75" s="826"/>
      <c r="BK75" s="826"/>
      <c r="BL75" s="826"/>
      <c r="BM75" s="826"/>
      <c r="BN75" s="826"/>
      <c r="BO75" s="826"/>
      <c r="BP75" s="826"/>
      <c r="BQ75" s="826"/>
      <c r="BR75" s="826"/>
      <c r="BS75" s="826"/>
      <c r="BT75" s="826"/>
      <c r="BU75" s="826"/>
      <c r="BV75" s="826"/>
      <c r="BW75" s="826"/>
      <c r="BX75" s="826"/>
      <c r="BY75" s="826"/>
      <c r="BZ75" s="826"/>
      <c r="CA75" s="826"/>
      <c r="CB75" s="826"/>
      <c r="CC75" s="826"/>
      <c r="CD75" s="826"/>
      <c r="CE75" s="826"/>
      <c r="CF75" s="826"/>
      <c r="CG75" s="826"/>
      <c r="CH75" s="826"/>
      <c r="CI75" s="826"/>
      <c r="CJ75" s="826"/>
      <c r="CK75" s="826"/>
      <c r="CL75" s="826"/>
      <c r="CM75" s="826"/>
      <c r="CN75" s="826"/>
      <c r="CO75" s="826"/>
      <c r="CP75" s="826"/>
      <c r="CQ75" s="826"/>
      <c r="CR75" s="826"/>
      <c r="CS75" s="826"/>
    </row>
    <row r="76" spans="2:97" s="124" customFormat="1" ht="15.75">
      <c r="B76" s="824" t="s">
        <v>189</v>
      </c>
      <c r="C76" s="825" t="s">
        <v>303</v>
      </c>
      <c r="D76" s="826"/>
      <c r="E76" s="826"/>
      <c r="F76" s="826"/>
      <c r="G76" s="826"/>
      <c r="H76" s="826"/>
      <c r="I76" s="826"/>
      <c r="J76" s="826"/>
      <c r="K76" s="826"/>
      <c r="L76" s="826"/>
      <c r="M76" s="826"/>
      <c r="N76" s="826"/>
      <c r="O76" s="826"/>
      <c r="P76" s="826"/>
      <c r="Q76" s="826"/>
      <c r="R76" s="826"/>
      <c r="S76" s="826"/>
      <c r="T76" s="826"/>
      <c r="U76" s="826"/>
      <c r="V76" s="826"/>
      <c r="W76" s="826"/>
      <c r="X76" s="826"/>
      <c r="Y76" s="826"/>
      <c r="Z76" s="826"/>
      <c r="AA76" s="826"/>
      <c r="AB76" s="826"/>
      <c r="AC76" s="826"/>
      <c r="AD76" s="826"/>
      <c r="AE76" s="826"/>
      <c r="AF76" s="826"/>
      <c r="AG76" s="826"/>
      <c r="AH76" s="826"/>
      <c r="AI76" s="826"/>
      <c r="AJ76" s="826"/>
      <c r="AK76" s="826"/>
      <c r="AL76" s="826"/>
      <c r="AM76" s="826"/>
      <c r="AN76" s="826"/>
      <c r="AO76" s="826"/>
      <c r="AP76" s="826"/>
      <c r="AQ76" s="826"/>
      <c r="AR76" s="826"/>
      <c r="AS76" s="826"/>
      <c r="AT76" s="826"/>
      <c r="AU76" s="826"/>
      <c r="AV76" s="826"/>
      <c r="AW76" s="826"/>
      <c r="AX76" s="826"/>
      <c r="AY76" s="826"/>
      <c r="AZ76" s="826"/>
      <c r="BA76" s="826"/>
      <c r="BB76" s="826"/>
      <c r="BC76" s="826"/>
      <c r="BD76" s="826"/>
      <c r="BE76" s="826"/>
      <c r="BF76" s="826"/>
      <c r="BG76" s="826"/>
      <c r="BH76" s="826"/>
      <c r="BI76" s="826"/>
      <c r="BJ76" s="826"/>
      <c r="BK76" s="826"/>
      <c r="BL76" s="826"/>
      <c r="BM76" s="826"/>
      <c r="BN76" s="826"/>
      <c r="BO76" s="826"/>
      <c r="BP76" s="826"/>
      <c r="BQ76" s="826"/>
      <c r="BR76" s="826"/>
      <c r="BS76" s="826"/>
      <c r="BT76" s="826"/>
      <c r="BU76" s="826"/>
      <c r="BV76" s="826"/>
      <c r="BW76" s="826"/>
      <c r="BX76" s="826"/>
      <c r="BY76" s="826"/>
      <c r="BZ76" s="826"/>
      <c r="CA76" s="826"/>
      <c r="CB76" s="826"/>
      <c r="CC76" s="826"/>
      <c r="CD76" s="826"/>
      <c r="CE76" s="826"/>
      <c r="CF76" s="826"/>
      <c r="CG76" s="826"/>
      <c r="CH76" s="826"/>
      <c r="CI76" s="826"/>
      <c r="CJ76" s="826"/>
      <c r="CK76" s="826"/>
      <c r="CL76" s="826"/>
      <c r="CM76" s="826"/>
      <c r="CN76" s="826"/>
      <c r="CO76" s="826"/>
      <c r="CP76" s="826"/>
      <c r="CQ76" s="826"/>
      <c r="CR76" s="826"/>
      <c r="CS76" s="826"/>
    </row>
    <row r="77" spans="2:97" s="124" customFormat="1" ht="15.75">
      <c r="B77" s="824" t="s">
        <v>189</v>
      </c>
      <c r="C77" s="825" t="s">
        <v>839</v>
      </c>
      <c r="D77" s="826"/>
      <c r="E77" s="826"/>
      <c r="F77" s="826"/>
      <c r="G77" s="826"/>
      <c r="H77" s="826"/>
      <c r="I77" s="826"/>
      <c r="J77" s="826"/>
      <c r="K77" s="826"/>
      <c r="L77" s="826"/>
      <c r="M77" s="826"/>
      <c r="N77" s="826"/>
      <c r="O77" s="826"/>
      <c r="P77" s="826"/>
      <c r="Q77" s="826"/>
      <c r="R77" s="826"/>
      <c r="S77" s="826"/>
      <c r="T77" s="826"/>
      <c r="U77" s="826"/>
      <c r="V77" s="826"/>
      <c r="W77" s="826"/>
      <c r="X77" s="826"/>
      <c r="Y77" s="826"/>
      <c r="Z77" s="826"/>
      <c r="AA77" s="826"/>
      <c r="AB77" s="826"/>
      <c r="AC77" s="826"/>
      <c r="AD77" s="826"/>
      <c r="AE77" s="826"/>
      <c r="AF77" s="826"/>
      <c r="AG77" s="826"/>
      <c r="AH77" s="826"/>
      <c r="AI77" s="826"/>
      <c r="AJ77" s="826"/>
      <c r="AK77" s="826"/>
      <c r="AL77" s="826"/>
      <c r="AM77" s="826"/>
      <c r="AN77" s="826"/>
      <c r="AO77" s="826"/>
      <c r="AP77" s="826"/>
      <c r="AQ77" s="826"/>
      <c r="AR77" s="826"/>
      <c r="AS77" s="826"/>
      <c r="AT77" s="826"/>
      <c r="AU77" s="826"/>
      <c r="AV77" s="826"/>
      <c r="AW77" s="826"/>
      <c r="AX77" s="826"/>
      <c r="AY77" s="826"/>
      <c r="AZ77" s="826"/>
      <c r="BA77" s="826"/>
      <c r="BB77" s="826"/>
      <c r="BC77" s="826"/>
      <c r="BD77" s="826"/>
      <c r="BE77" s="826"/>
      <c r="BF77" s="826"/>
      <c r="BG77" s="826"/>
      <c r="BH77" s="826"/>
      <c r="BI77" s="826"/>
      <c r="BJ77" s="826"/>
      <c r="BK77" s="826"/>
      <c r="BL77" s="826"/>
      <c r="BM77" s="826"/>
      <c r="BN77" s="826"/>
      <c r="BO77" s="826"/>
      <c r="BP77" s="826"/>
      <c r="BQ77" s="826"/>
      <c r="BR77" s="826"/>
      <c r="BS77" s="826"/>
      <c r="BT77" s="826"/>
      <c r="BU77" s="826"/>
      <c r="BV77" s="826"/>
      <c r="BW77" s="826"/>
      <c r="BX77" s="826"/>
      <c r="BY77" s="826"/>
      <c r="BZ77" s="826"/>
      <c r="CA77" s="826"/>
      <c r="CB77" s="826"/>
      <c r="CC77" s="826"/>
      <c r="CD77" s="826"/>
      <c r="CE77" s="826"/>
      <c r="CF77" s="826"/>
      <c r="CG77" s="826"/>
      <c r="CH77" s="826"/>
      <c r="CI77" s="826"/>
      <c r="CJ77" s="826"/>
      <c r="CK77" s="826"/>
      <c r="CL77" s="826"/>
      <c r="CM77" s="826"/>
      <c r="CN77" s="826"/>
      <c r="CO77" s="826"/>
      <c r="CP77" s="826"/>
      <c r="CQ77" s="826"/>
      <c r="CR77" s="826"/>
      <c r="CS77" s="826"/>
    </row>
    <row r="78" spans="2:97" s="124" customFormat="1" ht="15.75">
      <c r="B78" s="824" t="s">
        <v>189</v>
      </c>
      <c r="C78" s="825" t="s">
        <v>840</v>
      </c>
      <c r="D78" s="826"/>
      <c r="E78" s="826"/>
      <c r="F78" s="826"/>
      <c r="G78" s="826"/>
      <c r="H78" s="826"/>
      <c r="I78" s="826"/>
      <c r="J78" s="826"/>
      <c r="K78" s="826"/>
      <c r="L78" s="826"/>
      <c r="M78" s="826"/>
      <c r="N78" s="826"/>
      <c r="O78" s="826"/>
      <c r="P78" s="826"/>
      <c r="Q78" s="826"/>
      <c r="R78" s="826"/>
      <c r="S78" s="826"/>
      <c r="T78" s="826"/>
      <c r="U78" s="826"/>
      <c r="V78" s="826"/>
      <c r="W78" s="826"/>
      <c r="X78" s="826"/>
      <c r="Y78" s="826"/>
      <c r="Z78" s="826"/>
      <c r="AA78" s="826"/>
      <c r="AB78" s="826"/>
      <c r="AC78" s="826"/>
      <c r="AD78" s="826"/>
      <c r="AE78" s="826"/>
      <c r="AF78" s="826"/>
      <c r="AG78" s="826"/>
      <c r="AH78" s="826"/>
      <c r="AI78" s="826"/>
      <c r="AJ78" s="826"/>
      <c r="AK78" s="826"/>
      <c r="AL78" s="826"/>
      <c r="AM78" s="826"/>
      <c r="AN78" s="826"/>
      <c r="AO78" s="826"/>
      <c r="AP78" s="826"/>
      <c r="AQ78" s="826"/>
      <c r="AR78" s="826"/>
      <c r="AS78" s="826"/>
      <c r="AT78" s="826"/>
      <c r="AU78" s="826"/>
      <c r="AV78" s="826"/>
      <c r="AW78" s="826"/>
      <c r="AX78" s="826"/>
      <c r="AY78" s="826"/>
      <c r="AZ78" s="826"/>
      <c r="BA78" s="826"/>
      <c r="BB78" s="826"/>
      <c r="BC78" s="826"/>
      <c r="BD78" s="826"/>
      <c r="BE78" s="826"/>
      <c r="BF78" s="826"/>
      <c r="BG78" s="826"/>
      <c r="BH78" s="826"/>
      <c r="BI78" s="826"/>
      <c r="BJ78" s="826"/>
      <c r="BK78" s="826"/>
      <c r="BL78" s="826"/>
      <c r="BM78" s="826"/>
      <c r="BN78" s="826"/>
      <c r="BO78" s="826"/>
      <c r="BP78" s="826"/>
      <c r="BQ78" s="826"/>
      <c r="BR78" s="826"/>
      <c r="BS78" s="826"/>
      <c r="BT78" s="826"/>
      <c r="BU78" s="826"/>
      <c r="BV78" s="826"/>
      <c r="BW78" s="826"/>
      <c r="BX78" s="826"/>
      <c r="BY78" s="826"/>
      <c r="BZ78" s="826"/>
      <c r="CA78" s="826"/>
      <c r="CB78" s="826"/>
      <c r="CC78" s="826"/>
      <c r="CD78" s="826"/>
      <c r="CE78" s="826"/>
      <c r="CF78" s="826"/>
      <c r="CG78" s="826"/>
      <c r="CH78" s="826"/>
      <c r="CI78" s="826"/>
      <c r="CJ78" s="826"/>
      <c r="CK78" s="826"/>
      <c r="CL78" s="826"/>
      <c r="CM78" s="826"/>
      <c r="CN78" s="826"/>
      <c r="CO78" s="826"/>
      <c r="CP78" s="826"/>
      <c r="CQ78" s="826"/>
      <c r="CR78" s="826"/>
      <c r="CS78" s="826"/>
    </row>
    <row r="79" s="843" customFormat="1" ht="15.75" customHeight="1">
      <c r="I79" s="844"/>
    </row>
    <row r="80" spans="2:16" s="845" customFormat="1" ht="15.75" customHeight="1">
      <c r="B80" s="1625" t="s">
        <v>332</v>
      </c>
      <c r="C80" s="1625"/>
      <c r="D80" s="1625"/>
      <c r="E80" s="1625"/>
      <c r="F80" s="1625"/>
      <c r="G80" s="1625"/>
      <c r="H80" s="1625"/>
      <c r="I80" s="1625"/>
      <c r="J80" s="1625"/>
      <c r="K80" s="1625"/>
      <c r="L80" s="1625"/>
      <c r="M80" s="1625"/>
      <c r="N80" s="1625"/>
      <c r="O80" s="1625"/>
      <c r="P80" s="1625"/>
    </row>
    <row r="81" spans="2:16" s="747" customFormat="1" ht="15.75" customHeight="1">
      <c r="B81" s="1616" t="s">
        <v>691</v>
      </c>
      <c r="C81" s="1616"/>
      <c r="D81" s="1616"/>
      <c r="E81" s="1616"/>
      <c r="F81" s="1616"/>
      <c r="G81" s="1616"/>
      <c r="H81" s="1616"/>
      <c r="I81" s="1616"/>
      <c r="J81" s="1616"/>
      <c r="K81" s="1616"/>
      <c r="L81" s="1616"/>
      <c r="M81" s="1616"/>
      <c r="N81" s="1616"/>
      <c r="O81" s="1616"/>
      <c r="P81" s="1616"/>
    </row>
    <row r="82" spans="2:97" s="835" customFormat="1" ht="15.75" customHeight="1">
      <c r="B82" s="1614" t="s">
        <v>485</v>
      </c>
      <c r="C82" s="1614"/>
      <c r="D82" s="1614"/>
      <c r="E82" s="1614"/>
      <c r="F82" s="1614"/>
      <c r="G82" s="1614"/>
      <c r="H82" s="1614"/>
      <c r="I82" s="1614"/>
      <c r="J82" s="1614"/>
      <c r="K82" s="1614"/>
      <c r="L82" s="1614"/>
      <c r="M82" s="1614"/>
      <c r="N82" s="1614"/>
      <c r="O82" s="1614"/>
      <c r="P82" s="1614"/>
      <c r="Q82" s="836"/>
      <c r="R82" s="836"/>
      <c r="S82" s="836"/>
      <c r="T82" s="836"/>
      <c r="U82" s="836"/>
      <c r="V82" s="836"/>
      <c r="W82" s="836"/>
      <c r="X82" s="836"/>
      <c r="Y82" s="836"/>
      <c r="Z82" s="836"/>
      <c r="AA82" s="836"/>
      <c r="AB82" s="836"/>
      <c r="AC82" s="836"/>
      <c r="AD82" s="836"/>
      <c r="AE82" s="836"/>
      <c r="AF82" s="836"/>
      <c r="AG82" s="836"/>
      <c r="AH82" s="836"/>
      <c r="AI82" s="836"/>
      <c r="AJ82" s="836"/>
      <c r="AK82" s="836"/>
      <c r="AL82" s="836"/>
      <c r="AM82" s="836"/>
      <c r="AN82" s="836"/>
      <c r="AO82" s="836"/>
      <c r="AP82" s="836"/>
      <c r="AQ82" s="836"/>
      <c r="AR82" s="836"/>
      <c r="AS82" s="836"/>
      <c r="AT82" s="836"/>
      <c r="AU82" s="836"/>
      <c r="AV82" s="836"/>
      <c r="AW82" s="836"/>
      <c r="AX82" s="836"/>
      <c r="AY82" s="836"/>
      <c r="AZ82" s="836"/>
      <c r="BA82" s="836"/>
      <c r="BB82" s="836"/>
      <c r="BC82" s="836"/>
      <c r="BD82" s="836"/>
      <c r="BE82" s="836"/>
      <c r="BF82" s="836"/>
      <c r="BG82" s="836"/>
      <c r="BH82" s="836"/>
      <c r="BI82" s="836"/>
      <c r="BJ82" s="836"/>
      <c r="BK82" s="836"/>
      <c r="BL82" s="836"/>
      <c r="BM82" s="836"/>
      <c r="BN82" s="836"/>
      <c r="BO82" s="836"/>
      <c r="BP82" s="836"/>
      <c r="BQ82" s="836"/>
      <c r="BR82" s="836"/>
      <c r="BS82" s="836"/>
      <c r="BT82" s="836"/>
      <c r="BU82" s="836"/>
      <c r="BV82" s="836"/>
      <c r="BW82" s="836"/>
      <c r="BX82" s="836"/>
      <c r="BY82" s="836"/>
      <c r="BZ82" s="836"/>
      <c r="CA82" s="836"/>
      <c r="CB82" s="836"/>
      <c r="CC82" s="836"/>
      <c r="CD82" s="836"/>
      <c r="CE82" s="836"/>
      <c r="CF82" s="836"/>
      <c r="CG82" s="836"/>
      <c r="CH82" s="836"/>
      <c r="CI82" s="836"/>
      <c r="CJ82" s="836"/>
      <c r="CK82" s="836"/>
      <c r="CL82" s="836"/>
      <c r="CM82" s="836"/>
      <c r="CN82" s="836"/>
      <c r="CO82" s="836"/>
      <c r="CP82" s="836"/>
      <c r="CQ82" s="836"/>
      <c r="CR82" s="836"/>
      <c r="CS82" s="836"/>
    </row>
    <row r="83" spans="2:97" s="953" customFormat="1" ht="15.75">
      <c r="B83" s="954" t="s">
        <v>189</v>
      </c>
      <c r="C83" s="1010" t="s">
        <v>315</v>
      </c>
      <c r="D83" s="1011"/>
      <c r="E83" s="956"/>
      <c r="F83" s="956"/>
      <c r="G83" s="956"/>
      <c r="H83" s="956"/>
      <c r="I83" s="956"/>
      <c r="J83" s="956"/>
      <c r="K83" s="956"/>
      <c r="L83" s="956"/>
      <c r="M83" s="956"/>
      <c r="N83" s="956"/>
      <c r="O83" s="956"/>
      <c r="P83" s="956"/>
      <c r="Q83" s="956"/>
      <c r="R83" s="956"/>
      <c r="S83" s="956"/>
      <c r="T83" s="956"/>
      <c r="U83" s="956"/>
      <c r="V83" s="956"/>
      <c r="W83" s="956"/>
      <c r="X83" s="956"/>
      <c r="Y83" s="956"/>
      <c r="Z83" s="956"/>
      <c r="AA83" s="956"/>
      <c r="AB83" s="956"/>
      <c r="AC83" s="956"/>
      <c r="AD83" s="956"/>
      <c r="AE83" s="956"/>
      <c r="AF83" s="956"/>
      <c r="AG83" s="956"/>
      <c r="AH83" s="956"/>
      <c r="AI83" s="956"/>
      <c r="AJ83" s="956"/>
      <c r="AK83" s="956"/>
      <c r="AL83" s="956"/>
      <c r="AM83" s="956"/>
      <c r="AN83" s="956"/>
      <c r="AO83" s="956"/>
      <c r="AP83" s="956"/>
      <c r="AQ83" s="956"/>
      <c r="AR83" s="956"/>
      <c r="AS83" s="956"/>
      <c r="AT83" s="956"/>
      <c r="AU83" s="956"/>
      <c r="AV83" s="956"/>
      <c r="AW83" s="956"/>
      <c r="AX83" s="956"/>
      <c r="AY83" s="956"/>
      <c r="AZ83" s="956"/>
      <c r="BA83" s="956"/>
      <c r="BB83" s="956"/>
      <c r="BC83" s="956"/>
      <c r="BD83" s="956"/>
      <c r="BE83" s="956"/>
      <c r="BF83" s="956"/>
      <c r="BG83" s="956"/>
      <c r="BH83" s="956"/>
      <c r="BI83" s="956"/>
      <c r="BJ83" s="956"/>
      <c r="BK83" s="956"/>
      <c r="BL83" s="956"/>
      <c r="BM83" s="956"/>
      <c r="BN83" s="956"/>
      <c r="BO83" s="956"/>
      <c r="BP83" s="956"/>
      <c r="BQ83" s="956"/>
      <c r="BR83" s="956"/>
      <c r="BS83" s="956"/>
      <c r="BT83" s="956"/>
      <c r="BU83" s="956"/>
      <c r="BV83" s="956"/>
      <c r="BW83" s="956"/>
      <c r="BX83" s="956"/>
      <c r="BY83" s="956"/>
      <c r="BZ83" s="956"/>
      <c r="CA83" s="956"/>
      <c r="CB83" s="956"/>
      <c r="CC83" s="956"/>
      <c r="CD83" s="956"/>
      <c r="CE83" s="956"/>
      <c r="CF83" s="956"/>
      <c r="CG83" s="956"/>
      <c r="CH83" s="956"/>
      <c r="CI83" s="956"/>
      <c r="CJ83" s="956"/>
      <c r="CK83" s="956"/>
      <c r="CL83" s="956"/>
      <c r="CM83" s="956"/>
      <c r="CN83" s="956"/>
      <c r="CO83" s="956"/>
      <c r="CP83" s="956"/>
      <c r="CQ83" s="956"/>
      <c r="CR83" s="956"/>
      <c r="CS83" s="956"/>
    </row>
    <row r="84" spans="2:97" s="953" customFormat="1" ht="15.75">
      <c r="B84" s="954" t="s">
        <v>189</v>
      </c>
      <c r="C84" s="1010" t="s">
        <v>316</v>
      </c>
      <c r="D84" s="956"/>
      <c r="E84" s="956"/>
      <c r="F84" s="956"/>
      <c r="G84" s="956"/>
      <c r="H84" s="956"/>
      <c r="I84" s="956"/>
      <c r="J84" s="956"/>
      <c r="K84" s="956"/>
      <c r="L84" s="956"/>
      <c r="M84" s="956"/>
      <c r="N84" s="956"/>
      <c r="O84" s="956"/>
      <c r="P84" s="956"/>
      <c r="Q84" s="956"/>
      <c r="R84" s="956"/>
      <c r="S84" s="956"/>
      <c r="T84" s="956"/>
      <c r="U84" s="956"/>
      <c r="V84" s="956"/>
      <c r="W84" s="956"/>
      <c r="X84" s="956"/>
      <c r="Y84" s="956"/>
      <c r="Z84" s="956"/>
      <c r="AA84" s="956"/>
      <c r="AB84" s="956"/>
      <c r="AC84" s="956"/>
      <c r="AD84" s="956"/>
      <c r="AE84" s="956"/>
      <c r="AF84" s="956"/>
      <c r="AG84" s="956"/>
      <c r="AH84" s="956"/>
      <c r="AI84" s="956"/>
      <c r="AJ84" s="956"/>
      <c r="AK84" s="956"/>
      <c r="AL84" s="956"/>
      <c r="AM84" s="956"/>
      <c r="AN84" s="956"/>
      <c r="AO84" s="956"/>
      <c r="AP84" s="956"/>
      <c r="AQ84" s="956"/>
      <c r="AR84" s="956"/>
      <c r="AS84" s="956"/>
      <c r="AT84" s="956"/>
      <c r="AU84" s="956"/>
      <c r="AV84" s="956"/>
      <c r="AW84" s="956"/>
      <c r="AX84" s="956"/>
      <c r="AY84" s="956"/>
      <c r="AZ84" s="956"/>
      <c r="BA84" s="956"/>
      <c r="BB84" s="956"/>
      <c r="BC84" s="956"/>
      <c r="BD84" s="956"/>
      <c r="BE84" s="956"/>
      <c r="BF84" s="956"/>
      <c r="BG84" s="956"/>
      <c r="BH84" s="956"/>
      <c r="BI84" s="956"/>
      <c r="BJ84" s="956"/>
      <c r="BK84" s="956"/>
      <c r="BL84" s="956"/>
      <c r="BM84" s="956"/>
      <c r="BN84" s="956"/>
      <c r="BO84" s="956"/>
      <c r="BP84" s="956"/>
      <c r="BQ84" s="956"/>
      <c r="BR84" s="956"/>
      <c r="BS84" s="956"/>
      <c r="BT84" s="956"/>
      <c r="BU84" s="956"/>
      <c r="BV84" s="956"/>
      <c r="BW84" s="956"/>
      <c r="BX84" s="956"/>
      <c r="BY84" s="956"/>
      <c r="BZ84" s="956"/>
      <c r="CA84" s="956"/>
      <c r="CB84" s="956"/>
      <c r="CC84" s="956"/>
      <c r="CD84" s="956"/>
      <c r="CE84" s="956"/>
      <c r="CF84" s="956"/>
      <c r="CG84" s="956"/>
      <c r="CH84" s="956"/>
      <c r="CI84" s="956"/>
      <c r="CJ84" s="956"/>
      <c r="CK84" s="956"/>
      <c r="CL84" s="956"/>
      <c r="CM84" s="956"/>
      <c r="CN84" s="956"/>
      <c r="CO84" s="956"/>
      <c r="CP84" s="956"/>
      <c r="CQ84" s="956"/>
      <c r="CR84" s="956"/>
      <c r="CS84" s="956"/>
    </row>
    <row r="85" spans="2:97" s="953" customFormat="1" ht="15.75">
      <c r="B85" s="954" t="s">
        <v>189</v>
      </c>
      <c r="C85" s="1010" t="s">
        <v>755</v>
      </c>
      <c r="D85" s="956"/>
      <c r="E85" s="956"/>
      <c r="F85" s="956"/>
      <c r="G85" s="956"/>
      <c r="H85" s="956"/>
      <c r="I85" s="956"/>
      <c r="J85" s="956"/>
      <c r="K85" s="956"/>
      <c r="L85" s="956"/>
      <c r="M85" s="956"/>
      <c r="N85" s="956"/>
      <c r="O85" s="956"/>
      <c r="P85" s="956"/>
      <c r="Q85" s="956"/>
      <c r="R85" s="956"/>
      <c r="S85" s="956"/>
      <c r="T85" s="956"/>
      <c r="U85" s="956"/>
      <c r="V85" s="956"/>
      <c r="W85" s="956"/>
      <c r="X85" s="956"/>
      <c r="Y85" s="956"/>
      <c r="Z85" s="956"/>
      <c r="AA85" s="956"/>
      <c r="AB85" s="956"/>
      <c r="AC85" s="956"/>
      <c r="AD85" s="956"/>
      <c r="AE85" s="956"/>
      <c r="AF85" s="956"/>
      <c r="AG85" s="956"/>
      <c r="AH85" s="956"/>
      <c r="AI85" s="956"/>
      <c r="AJ85" s="956"/>
      <c r="AK85" s="956"/>
      <c r="AL85" s="956"/>
      <c r="AM85" s="956"/>
      <c r="AN85" s="956"/>
      <c r="AO85" s="956"/>
      <c r="AP85" s="956"/>
      <c r="AQ85" s="956"/>
      <c r="AR85" s="956"/>
      <c r="AS85" s="956"/>
      <c r="AT85" s="956"/>
      <c r="AU85" s="956"/>
      <c r="AV85" s="956"/>
      <c r="AW85" s="956"/>
      <c r="AX85" s="956"/>
      <c r="AY85" s="956"/>
      <c r="AZ85" s="956"/>
      <c r="BA85" s="956"/>
      <c r="BB85" s="956"/>
      <c r="BC85" s="956"/>
      <c r="BD85" s="956"/>
      <c r="BE85" s="956"/>
      <c r="BF85" s="956"/>
      <c r="BG85" s="956"/>
      <c r="BH85" s="956"/>
      <c r="BI85" s="956"/>
      <c r="BJ85" s="956"/>
      <c r="BK85" s="956"/>
      <c r="BL85" s="956"/>
      <c r="BM85" s="956"/>
      <c r="BN85" s="956"/>
      <c r="BO85" s="956"/>
      <c r="BP85" s="956"/>
      <c r="BQ85" s="956"/>
      <c r="BR85" s="956"/>
      <c r="BS85" s="956"/>
      <c r="BT85" s="956"/>
      <c r="BU85" s="956"/>
      <c r="BV85" s="956"/>
      <c r="BW85" s="956"/>
      <c r="BX85" s="956"/>
      <c r="BY85" s="956"/>
      <c r="BZ85" s="956"/>
      <c r="CA85" s="956"/>
      <c r="CB85" s="956"/>
      <c r="CC85" s="956"/>
      <c r="CD85" s="956"/>
      <c r="CE85" s="956"/>
      <c r="CF85" s="956"/>
      <c r="CG85" s="956"/>
      <c r="CH85" s="956"/>
      <c r="CI85" s="956"/>
      <c r="CJ85" s="956"/>
      <c r="CK85" s="956"/>
      <c r="CL85" s="956"/>
      <c r="CM85" s="956"/>
      <c r="CN85" s="956"/>
      <c r="CO85" s="956"/>
      <c r="CP85" s="956"/>
      <c r="CQ85" s="956"/>
      <c r="CR85" s="956"/>
      <c r="CS85" s="956"/>
    </row>
    <row r="86" spans="2:97" s="953" customFormat="1" ht="15.75">
      <c r="B86" s="954" t="s">
        <v>189</v>
      </c>
      <c r="C86" s="1010" t="s">
        <v>156</v>
      </c>
      <c r="D86" s="956"/>
      <c r="E86" s="956"/>
      <c r="F86" s="956"/>
      <c r="G86" s="956"/>
      <c r="H86" s="956"/>
      <c r="I86" s="956"/>
      <c r="J86" s="956"/>
      <c r="K86" s="956"/>
      <c r="L86" s="956"/>
      <c r="M86" s="956"/>
      <c r="N86" s="956"/>
      <c r="O86" s="956"/>
      <c r="P86" s="956"/>
      <c r="Q86" s="956"/>
      <c r="R86" s="956"/>
      <c r="S86" s="956"/>
      <c r="T86" s="956"/>
      <c r="U86" s="956"/>
      <c r="V86" s="956"/>
      <c r="W86" s="956"/>
      <c r="X86" s="956"/>
      <c r="Y86" s="956"/>
      <c r="Z86" s="956"/>
      <c r="AA86" s="956"/>
      <c r="AB86" s="956"/>
      <c r="AC86" s="956"/>
      <c r="AD86" s="956"/>
      <c r="AE86" s="956"/>
      <c r="AF86" s="956"/>
      <c r="AG86" s="956"/>
      <c r="AH86" s="956"/>
      <c r="AI86" s="956"/>
      <c r="AJ86" s="956"/>
      <c r="AK86" s="956"/>
      <c r="AL86" s="956"/>
      <c r="AM86" s="956"/>
      <c r="AN86" s="956"/>
      <c r="AO86" s="956"/>
      <c r="AP86" s="956"/>
      <c r="AQ86" s="956"/>
      <c r="AR86" s="956"/>
      <c r="AS86" s="956"/>
      <c r="AT86" s="956"/>
      <c r="AU86" s="956"/>
      <c r="AV86" s="956"/>
      <c r="AW86" s="956"/>
      <c r="AX86" s="956"/>
      <c r="AY86" s="956"/>
      <c r="AZ86" s="956"/>
      <c r="BA86" s="956"/>
      <c r="BB86" s="956"/>
      <c r="BC86" s="956"/>
      <c r="BD86" s="956"/>
      <c r="BE86" s="956"/>
      <c r="BF86" s="956"/>
      <c r="BG86" s="956"/>
      <c r="BH86" s="956"/>
      <c r="BI86" s="956"/>
      <c r="BJ86" s="956"/>
      <c r="BK86" s="956"/>
      <c r="BL86" s="956"/>
      <c r="BM86" s="956"/>
      <c r="BN86" s="956"/>
      <c r="BO86" s="956"/>
      <c r="BP86" s="956"/>
      <c r="BQ86" s="956"/>
      <c r="BR86" s="956"/>
      <c r="BS86" s="956"/>
      <c r="BT86" s="956"/>
      <c r="BU86" s="956"/>
      <c r="BV86" s="956"/>
      <c r="BW86" s="956"/>
      <c r="BX86" s="956"/>
      <c r="BY86" s="956"/>
      <c r="BZ86" s="956"/>
      <c r="CA86" s="956"/>
      <c r="CB86" s="956"/>
      <c r="CC86" s="956"/>
      <c r="CD86" s="956"/>
      <c r="CE86" s="956"/>
      <c r="CF86" s="956"/>
      <c r="CG86" s="956"/>
      <c r="CH86" s="956"/>
      <c r="CI86" s="956"/>
      <c r="CJ86" s="956"/>
      <c r="CK86" s="956"/>
      <c r="CL86" s="956"/>
      <c r="CM86" s="956"/>
      <c r="CN86" s="956"/>
      <c r="CO86" s="956"/>
      <c r="CP86" s="956"/>
      <c r="CQ86" s="956"/>
      <c r="CR86" s="956"/>
      <c r="CS86" s="956"/>
    </row>
    <row r="87" spans="2:97" s="953" customFormat="1" ht="15.75">
      <c r="B87" s="954" t="s">
        <v>189</v>
      </c>
      <c r="C87" s="1010" t="s">
        <v>157</v>
      </c>
      <c r="D87" s="956"/>
      <c r="E87" s="956"/>
      <c r="F87" s="956"/>
      <c r="G87" s="956"/>
      <c r="H87" s="956"/>
      <c r="I87" s="956"/>
      <c r="J87" s="956"/>
      <c r="K87" s="956"/>
      <c r="L87" s="956"/>
      <c r="M87" s="956"/>
      <c r="N87" s="956"/>
      <c r="O87" s="956"/>
      <c r="P87" s="956"/>
      <c r="Q87" s="956"/>
      <c r="R87" s="956"/>
      <c r="S87" s="956"/>
      <c r="T87" s="956"/>
      <c r="U87" s="956"/>
      <c r="V87" s="956"/>
      <c r="W87" s="956"/>
      <c r="X87" s="956"/>
      <c r="Y87" s="956"/>
      <c r="Z87" s="956"/>
      <c r="AA87" s="956"/>
      <c r="AB87" s="956"/>
      <c r="AC87" s="956"/>
      <c r="AD87" s="956"/>
      <c r="AE87" s="956"/>
      <c r="AF87" s="956"/>
      <c r="AG87" s="956"/>
      <c r="AH87" s="956"/>
      <c r="AI87" s="956"/>
      <c r="AJ87" s="956"/>
      <c r="AK87" s="956"/>
      <c r="AL87" s="956"/>
      <c r="AM87" s="956"/>
      <c r="AN87" s="956"/>
      <c r="AO87" s="956"/>
      <c r="AP87" s="956"/>
      <c r="AQ87" s="956"/>
      <c r="AR87" s="956"/>
      <c r="AS87" s="956"/>
      <c r="AT87" s="956"/>
      <c r="AU87" s="956"/>
      <c r="AV87" s="956"/>
      <c r="AW87" s="956"/>
      <c r="AX87" s="956"/>
      <c r="AY87" s="956"/>
      <c r="AZ87" s="956"/>
      <c r="BA87" s="956"/>
      <c r="BB87" s="956"/>
      <c r="BC87" s="956"/>
      <c r="BD87" s="956"/>
      <c r="BE87" s="956"/>
      <c r="BF87" s="956"/>
      <c r="BG87" s="956"/>
      <c r="BH87" s="956"/>
      <c r="BI87" s="956"/>
      <c r="BJ87" s="956"/>
      <c r="BK87" s="956"/>
      <c r="BL87" s="956"/>
      <c r="BM87" s="956"/>
      <c r="BN87" s="956"/>
      <c r="BO87" s="956"/>
      <c r="BP87" s="956"/>
      <c r="BQ87" s="956"/>
      <c r="BR87" s="956"/>
      <c r="BS87" s="956"/>
      <c r="BT87" s="956"/>
      <c r="BU87" s="956"/>
      <c r="BV87" s="956"/>
      <c r="BW87" s="956"/>
      <c r="BX87" s="956"/>
      <c r="BY87" s="956"/>
      <c r="BZ87" s="956"/>
      <c r="CA87" s="956"/>
      <c r="CB87" s="956"/>
      <c r="CC87" s="956"/>
      <c r="CD87" s="956"/>
      <c r="CE87" s="956"/>
      <c r="CF87" s="956"/>
      <c r="CG87" s="956"/>
      <c r="CH87" s="956"/>
      <c r="CI87" s="956"/>
      <c r="CJ87" s="956"/>
      <c r="CK87" s="956"/>
      <c r="CL87" s="956"/>
      <c r="CM87" s="956"/>
      <c r="CN87" s="956"/>
      <c r="CO87" s="956"/>
      <c r="CP87" s="956"/>
      <c r="CQ87" s="956"/>
      <c r="CR87" s="956"/>
      <c r="CS87" s="956"/>
    </row>
    <row r="88" s="996" customFormat="1" ht="15.75" customHeight="1"/>
    <row r="89" s="852" customFormat="1" ht="15.75" customHeight="1">
      <c r="I89" s="853"/>
    </row>
    <row r="90" spans="2:16" s="854" customFormat="1" ht="15.75" customHeight="1">
      <c r="B90" s="1626" t="s">
        <v>721</v>
      </c>
      <c r="C90" s="1626"/>
      <c r="D90" s="1626"/>
      <c r="E90" s="1626"/>
      <c r="F90" s="1626"/>
      <c r="G90" s="1626"/>
      <c r="H90" s="1626"/>
      <c r="I90" s="1626"/>
      <c r="J90" s="1626"/>
      <c r="K90" s="1626"/>
      <c r="L90" s="1626"/>
      <c r="M90" s="1626"/>
      <c r="N90" s="1626"/>
      <c r="O90" s="1626"/>
      <c r="P90" s="1626"/>
    </row>
    <row r="91" spans="2:16" s="747" customFormat="1" ht="15.75" customHeight="1">
      <c r="B91" s="1616" t="s">
        <v>692</v>
      </c>
      <c r="C91" s="1616"/>
      <c r="D91" s="1616"/>
      <c r="E91" s="1616"/>
      <c r="F91" s="1616"/>
      <c r="G91" s="1616"/>
      <c r="H91" s="1616"/>
      <c r="I91" s="1616"/>
      <c r="J91" s="1616"/>
      <c r="K91" s="1616"/>
      <c r="L91" s="1616"/>
      <c r="M91" s="1616"/>
      <c r="N91" s="1616"/>
      <c r="O91" s="1616"/>
      <c r="P91" s="1616"/>
    </row>
    <row r="92" spans="2:97" s="838" customFormat="1" ht="15.75" customHeight="1">
      <c r="B92" s="1623" t="s">
        <v>484</v>
      </c>
      <c r="C92" s="1623"/>
      <c r="D92" s="1623"/>
      <c r="E92" s="1623"/>
      <c r="F92" s="1623"/>
      <c r="G92" s="1623"/>
      <c r="H92" s="1623"/>
      <c r="I92" s="1623"/>
      <c r="J92" s="1623"/>
      <c r="K92" s="1623"/>
      <c r="L92" s="1623"/>
      <c r="M92" s="1623"/>
      <c r="N92" s="1623"/>
      <c r="O92" s="1623"/>
      <c r="P92" s="1623"/>
      <c r="Q92" s="839"/>
      <c r="R92" s="839"/>
      <c r="S92" s="839"/>
      <c r="T92" s="839"/>
      <c r="U92" s="839"/>
      <c r="V92" s="839"/>
      <c r="W92" s="839"/>
      <c r="X92" s="839"/>
      <c r="Y92" s="839"/>
      <c r="Z92" s="839"/>
      <c r="AA92" s="839"/>
      <c r="AB92" s="839"/>
      <c r="AC92" s="839"/>
      <c r="AD92" s="839"/>
      <c r="AE92" s="839"/>
      <c r="AF92" s="839"/>
      <c r="AG92" s="839"/>
      <c r="AH92" s="839"/>
      <c r="AI92" s="839"/>
      <c r="AJ92" s="839"/>
      <c r="AK92" s="839"/>
      <c r="AL92" s="839"/>
      <c r="AM92" s="839"/>
      <c r="AN92" s="839"/>
      <c r="AO92" s="839"/>
      <c r="AP92" s="839"/>
      <c r="AQ92" s="839"/>
      <c r="AR92" s="839"/>
      <c r="AS92" s="839"/>
      <c r="AT92" s="839"/>
      <c r="AU92" s="839"/>
      <c r="AV92" s="839"/>
      <c r="AW92" s="839"/>
      <c r="AX92" s="839"/>
      <c r="AY92" s="839"/>
      <c r="AZ92" s="839"/>
      <c r="BA92" s="839"/>
      <c r="BB92" s="839"/>
      <c r="BC92" s="839"/>
      <c r="BD92" s="839"/>
      <c r="BE92" s="839"/>
      <c r="BF92" s="839"/>
      <c r="BG92" s="839"/>
      <c r="BH92" s="839"/>
      <c r="BI92" s="839"/>
      <c r="BJ92" s="839"/>
      <c r="BK92" s="839"/>
      <c r="BL92" s="839"/>
      <c r="BM92" s="839"/>
      <c r="BN92" s="839"/>
      <c r="BO92" s="839"/>
      <c r="BP92" s="839"/>
      <c r="BQ92" s="839"/>
      <c r="BR92" s="839"/>
      <c r="BS92" s="839"/>
      <c r="BT92" s="839"/>
      <c r="BU92" s="839"/>
      <c r="BV92" s="839"/>
      <c r="BW92" s="839"/>
      <c r="BX92" s="839"/>
      <c r="BY92" s="839"/>
      <c r="BZ92" s="839"/>
      <c r="CA92" s="839"/>
      <c r="CB92" s="839"/>
      <c r="CC92" s="839"/>
      <c r="CD92" s="839"/>
      <c r="CE92" s="839"/>
      <c r="CF92" s="839"/>
      <c r="CG92" s="839"/>
      <c r="CH92" s="839"/>
      <c r="CI92" s="839"/>
      <c r="CJ92" s="839"/>
      <c r="CK92" s="839"/>
      <c r="CL92" s="839"/>
      <c r="CM92" s="839"/>
      <c r="CN92" s="839"/>
      <c r="CO92" s="839"/>
      <c r="CP92" s="839"/>
      <c r="CQ92" s="839"/>
      <c r="CR92" s="839"/>
      <c r="CS92" s="839"/>
    </row>
    <row r="93" spans="2:97" s="124" customFormat="1" ht="15.75">
      <c r="B93" s="824" t="s">
        <v>189</v>
      </c>
      <c r="C93" s="825" t="s">
        <v>693</v>
      </c>
      <c r="D93" s="826"/>
      <c r="E93" s="826"/>
      <c r="F93" s="826"/>
      <c r="G93" s="826"/>
      <c r="H93" s="826"/>
      <c r="I93" s="826"/>
      <c r="J93" s="826"/>
      <c r="K93" s="826"/>
      <c r="L93" s="837"/>
      <c r="M93" s="837"/>
      <c r="N93" s="837"/>
      <c r="O93" s="837"/>
      <c r="P93" s="837"/>
      <c r="Q93" s="837"/>
      <c r="R93" s="837"/>
      <c r="S93" s="837"/>
      <c r="T93" s="837"/>
      <c r="U93" s="837"/>
      <c r="V93" s="837"/>
      <c r="W93" s="837"/>
      <c r="X93" s="837"/>
      <c r="Y93" s="837"/>
      <c r="Z93" s="837"/>
      <c r="AA93" s="837"/>
      <c r="AB93" s="837"/>
      <c r="AC93" s="837"/>
      <c r="AD93" s="837"/>
      <c r="AE93" s="837"/>
      <c r="AF93" s="837"/>
      <c r="AG93" s="837"/>
      <c r="AH93" s="837"/>
      <c r="AI93" s="837"/>
      <c r="AJ93" s="837"/>
      <c r="AK93" s="837"/>
      <c r="AL93" s="837"/>
      <c r="AM93" s="837"/>
      <c r="AN93" s="837"/>
      <c r="AO93" s="837"/>
      <c r="AP93" s="837"/>
      <c r="AQ93" s="837"/>
      <c r="AR93" s="837"/>
      <c r="AS93" s="837"/>
      <c r="AT93" s="837"/>
      <c r="AU93" s="837"/>
      <c r="AV93" s="837"/>
      <c r="AW93" s="837"/>
      <c r="AX93" s="837"/>
      <c r="AY93" s="837"/>
      <c r="AZ93" s="837"/>
      <c r="BA93" s="837"/>
      <c r="BB93" s="837"/>
      <c r="BC93" s="837"/>
      <c r="BD93" s="837"/>
      <c r="BE93" s="837"/>
      <c r="BF93" s="837"/>
      <c r="BG93" s="837"/>
      <c r="BH93" s="837"/>
      <c r="BI93" s="837"/>
      <c r="BJ93" s="837"/>
      <c r="BK93" s="837"/>
      <c r="BL93" s="837"/>
      <c r="BM93" s="837"/>
      <c r="BN93" s="837"/>
      <c r="BO93" s="837"/>
      <c r="BP93" s="837"/>
      <c r="BQ93" s="837"/>
      <c r="BR93" s="837"/>
      <c r="BS93" s="837"/>
      <c r="BT93" s="837"/>
      <c r="BU93" s="837"/>
      <c r="BV93" s="837"/>
      <c r="BW93" s="837"/>
      <c r="BX93" s="837"/>
      <c r="BY93" s="837"/>
      <c r="BZ93" s="837"/>
      <c r="CA93" s="837"/>
      <c r="CB93" s="837"/>
      <c r="CC93" s="837"/>
      <c r="CD93" s="837"/>
      <c r="CE93" s="837"/>
      <c r="CF93" s="837"/>
      <c r="CG93" s="837"/>
      <c r="CH93" s="837"/>
      <c r="CI93" s="837"/>
      <c r="CJ93" s="837"/>
      <c r="CK93" s="837"/>
      <c r="CL93" s="837"/>
      <c r="CM93" s="837"/>
      <c r="CN93" s="837"/>
      <c r="CO93" s="837"/>
      <c r="CP93" s="837"/>
      <c r="CQ93" s="837"/>
      <c r="CR93" s="837"/>
      <c r="CS93" s="837"/>
    </row>
    <row r="94" spans="2:97" s="124" customFormat="1" ht="15.75">
      <c r="B94" s="824" t="s">
        <v>189</v>
      </c>
      <c r="C94" s="825" t="s">
        <v>694</v>
      </c>
      <c r="D94" s="826"/>
      <c r="E94" s="826"/>
      <c r="F94" s="826"/>
      <c r="G94" s="826"/>
      <c r="H94" s="826"/>
      <c r="I94" s="826"/>
      <c r="J94" s="826"/>
      <c r="K94" s="826"/>
      <c r="L94" s="837"/>
      <c r="M94" s="837"/>
      <c r="N94" s="837"/>
      <c r="O94" s="837"/>
      <c r="P94" s="837"/>
      <c r="Q94" s="837"/>
      <c r="R94" s="837"/>
      <c r="S94" s="837"/>
      <c r="T94" s="837"/>
      <c r="U94" s="837"/>
      <c r="V94" s="837"/>
      <c r="W94" s="837"/>
      <c r="X94" s="837"/>
      <c r="Y94" s="837"/>
      <c r="Z94" s="837"/>
      <c r="AA94" s="837"/>
      <c r="AB94" s="837"/>
      <c r="AC94" s="837"/>
      <c r="AD94" s="837"/>
      <c r="AE94" s="837"/>
      <c r="AF94" s="837"/>
      <c r="AG94" s="837"/>
      <c r="AH94" s="837"/>
      <c r="AI94" s="837"/>
      <c r="AJ94" s="837"/>
      <c r="AK94" s="837"/>
      <c r="AL94" s="837"/>
      <c r="AM94" s="837"/>
      <c r="AN94" s="837"/>
      <c r="AO94" s="837"/>
      <c r="AP94" s="837"/>
      <c r="AQ94" s="837"/>
      <c r="AR94" s="837"/>
      <c r="AS94" s="837"/>
      <c r="AT94" s="837"/>
      <c r="AU94" s="837"/>
      <c r="AV94" s="837"/>
      <c r="AW94" s="837"/>
      <c r="AX94" s="837"/>
      <c r="AY94" s="837"/>
      <c r="AZ94" s="837"/>
      <c r="BA94" s="837"/>
      <c r="BB94" s="837"/>
      <c r="BC94" s="837"/>
      <c r="BD94" s="837"/>
      <c r="BE94" s="837"/>
      <c r="BF94" s="837"/>
      <c r="BG94" s="837"/>
      <c r="BH94" s="837"/>
      <c r="BI94" s="837"/>
      <c r="BJ94" s="837"/>
      <c r="BK94" s="837"/>
      <c r="BL94" s="837"/>
      <c r="BM94" s="837"/>
      <c r="BN94" s="837"/>
      <c r="BO94" s="837"/>
      <c r="BP94" s="837"/>
      <c r="BQ94" s="837"/>
      <c r="BR94" s="837"/>
      <c r="BS94" s="837"/>
      <c r="BT94" s="837"/>
      <c r="BU94" s="837"/>
      <c r="BV94" s="837"/>
      <c r="BW94" s="837"/>
      <c r="BX94" s="837"/>
      <c r="BY94" s="837"/>
      <c r="BZ94" s="837"/>
      <c r="CA94" s="837"/>
      <c r="CB94" s="837"/>
      <c r="CC94" s="837"/>
      <c r="CD94" s="837"/>
      <c r="CE94" s="837"/>
      <c r="CF94" s="837"/>
      <c r="CG94" s="837"/>
      <c r="CH94" s="837"/>
      <c r="CI94" s="837"/>
      <c r="CJ94" s="837"/>
      <c r="CK94" s="837"/>
      <c r="CL94" s="837"/>
      <c r="CM94" s="837"/>
      <c r="CN94" s="837"/>
      <c r="CO94" s="837"/>
      <c r="CP94" s="837"/>
      <c r="CQ94" s="837"/>
      <c r="CR94" s="837"/>
      <c r="CS94" s="837"/>
    </row>
    <row r="95" s="996" customFormat="1" ht="15.75" customHeight="1"/>
  </sheetData>
  <mergeCells count="34">
    <mergeCell ref="B16:P16"/>
    <mergeCell ref="B17:P17"/>
    <mergeCell ref="B18:P18"/>
    <mergeCell ref="B24:P24"/>
    <mergeCell ref="B2:P2"/>
    <mergeCell ref="B10:P10"/>
    <mergeCell ref="B11:P11"/>
    <mergeCell ref="B12:P12"/>
    <mergeCell ref="B92:P92"/>
    <mergeCell ref="B56:P56"/>
    <mergeCell ref="B57:P57"/>
    <mergeCell ref="B80:P80"/>
    <mergeCell ref="B81:P81"/>
    <mergeCell ref="B82:P82"/>
    <mergeCell ref="B90:P90"/>
    <mergeCell ref="B58:P58"/>
    <mergeCell ref="B91:P91"/>
    <mergeCell ref="B42:P42"/>
    <mergeCell ref="B72:P72"/>
    <mergeCell ref="B73:P73"/>
    <mergeCell ref="B74:P74"/>
    <mergeCell ref="B46:P46"/>
    <mergeCell ref="B47:P47"/>
    <mergeCell ref="B48:P48"/>
    <mergeCell ref="B66:P66"/>
    <mergeCell ref="B67:P67"/>
    <mergeCell ref="B68:P68"/>
    <mergeCell ref="B34:P34"/>
    <mergeCell ref="B40:P40"/>
    <mergeCell ref="B41:P41"/>
    <mergeCell ref="B25:P25"/>
    <mergeCell ref="B26:P26"/>
    <mergeCell ref="B32:P32"/>
    <mergeCell ref="B33:P33"/>
  </mergeCells>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1:CU189"/>
  <sheetViews>
    <sheetView showGridLines="0" zoomScale="86" zoomScaleNormal="86" workbookViewId="0" topLeftCell="A1">
      <selection activeCell="A9" sqref="A9:IV12"/>
    </sheetView>
  </sheetViews>
  <sheetFormatPr defaultColWidth="12.57421875" defaultRowHeight="16.5" customHeight="1" outlineLevelRow="1"/>
  <cols>
    <col min="1" max="1" width="1.421875" style="58" customWidth="1"/>
    <col min="2" max="2" width="3.7109375" style="58" customWidth="1"/>
    <col min="3" max="3" width="10.8515625" style="59" customWidth="1"/>
    <col min="4" max="4" width="6.28125" style="58" customWidth="1"/>
    <col min="5" max="5" width="89.28125" style="58" customWidth="1"/>
    <col min="6" max="6" width="3.57421875" style="58" customWidth="1"/>
    <col min="7" max="7" width="25.421875" style="58" customWidth="1"/>
    <col min="8" max="8" width="4.28125" style="89" customWidth="1"/>
    <col min="9" max="9" width="10.8515625" style="78" customWidth="1"/>
    <col min="10" max="10" width="5.421875" style="58" customWidth="1"/>
    <col min="11" max="16384" width="12.57421875" style="58" customWidth="1"/>
  </cols>
  <sheetData>
    <row r="1" spans="1:9" s="62" customFormat="1" ht="16.5" customHeight="1" outlineLevel="1" thickBot="1">
      <c r="A1" s="61"/>
      <c r="B1" s="1639" t="s">
        <v>184</v>
      </c>
      <c r="C1" s="1639"/>
      <c r="D1" s="1639"/>
      <c r="E1" s="1639"/>
      <c r="F1" s="1639"/>
      <c r="G1" s="1639"/>
      <c r="H1" s="1639"/>
      <c r="I1" s="1639"/>
    </row>
    <row r="2" spans="1:9" s="16" customFormat="1" ht="16.5" customHeight="1" outlineLevel="1" thickBot="1">
      <c r="A2" s="63"/>
      <c r="B2" s="1640" t="s">
        <v>515</v>
      </c>
      <c r="C2" s="1641"/>
      <c r="D2" s="1711" t="str">
        <f>'802.11 WLAN Graphic'!$C$2</f>
        <v>78TH IEEE 802.11 WIRELESS LOCAL AREA NETWORKS SESSION</v>
      </c>
      <c r="E2" s="1598"/>
      <c r="F2" s="1598"/>
      <c r="G2" s="1598"/>
      <c r="H2" s="1598"/>
      <c r="I2" s="1598"/>
    </row>
    <row r="3" spans="1:9" s="16" customFormat="1" ht="16.5" customHeight="1" outlineLevel="1">
      <c r="A3" s="63"/>
      <c r="B3" s="1605" t="str">
        <f>Cover!$C$4</f>
        <v>R0</v>
      </c>
      <c r="C3" s="1606"/>
      <c r="D3" s="1612" t="str">
        <f>'802.11 WLAN Graphic'!$C$4</f>
        <v>Hyatt Regency DFW, International Parkway, P.O.Box 619014, DFW Airport, TX 75261, USA.</v>
      </c>
      <c r="E3" s="1600"/>
      <c r="F3" s="1600"/>
      <c r="G3" s="1600"/>
      <c r="H3" s="1600"/>
      <c r="I3" s="1600"/>
    </row>
    <row r="4" spans="1:9" s="16" customFormat="1" ht="16.5" customHeight="1" outlineLevel="1" thickBot="1">
      <c r="A4" s="63"/>
      <c r="B4" s="1607"/>
      <c r="C4" s="1608"/>
      <c r="D4" s="1612" t="str">
        <f>'802.11 WLAN Graphic'!$C$5</f>
        <v>March 9th-14th, 2003</v>
      </c>
      <c r="E4" s="1600"/>
      <c r="F4" s="1600"/>
      <c r="G4" s="1600"/>
      <c r="H4" s="1600"/>
      <c r="I4" s="1600"/>
    </row>
    <row r="5" spans="1:9" s="16" customFormat="1" ht="16.5" customHeight="1" outlineLevel="1">
      <c r="A5" s="63"/>
      <c r="B5" s="1072"/>
      <c r="C5" s="1072"/>
      <c r="D5" s="117"/>
      <c r="E5" s="117"/>
      <c r="F5" s="117"/>
      <c r="G5" s="117"/>
      <c r="H5" s="117"/>
      <c r="I5" s="117"/>
    </row>
    <row r="6" s="769" customFormat="1" ht="15.75">
      <c r="I6" s="870"/>
    </row>
    <row r="7" spans="2:9" s="832" customFormat="1" ht="18">
      <c r="B7" s="1627" t="s">
        <v>499</v>
      </c>
      <c r="C7" s="1627"/>
      <c r="D7" s="1627"/>
      <c r="E7" s="1627"/>
      <c r="F7" s="1627"/>
      <c r="G7" s="1627"/>
      <c r="H7" s="1627"/>
      <c r="I7" s="1627"/>
    </row>
    <row r="8" spans="2:97" s="950" customFormat="1" ht="15.75">
      <c r="B8" s="1617" t="s">
        <v>723</v>
      </c>
      <c r="C8" s="1617"/>
      <c r="D8" s="1617"/>
      <c r="E8" s="1617"/>
      <c r="F8" s="1617"/>
      <c r="G8" s="1617"/>
      <c r="H8" s="1617"/>
      <c r="I8" s="1617"/>
      <c r="J8" s="951"/>
      <c r="K8" s="951"/>
      <c r="L8" s="951"/>
      <c r="M8" s="951"/>
      <c r="N8" s="951"/>
      <c r="O8" s="951"/>
      <c r="P8" s="951"/>
      <c r="Q8" s="951"/>
      <c r="R8" s="951"/>
      <c r="S8" s="951"/>
      <c r="T8" s="951"/>
      <c r="U8" s="951"/>
      <c r="V8" s="951"/>
      <c r="W8" s="951"/>
      <c r="X8" s="951"/>
      <c r="Y8" s="951"/>
      <c r="Z8" s="951"/>
      <c r="AA8" s="951"/>
      <c r="AB8" s="951"/>
      <c r="AC8" s="951"/>
      <c r="AD8" s="951"/>
      <c r="AE8" s="951"/>
      <c r="AF8" s="951"/>
      <c r="AG8" s="951"/>
      <c r="AH8" s="951"/>
      <c r="AI8" s="951"/>
      <c r="AJ8" s="951"/>
      <c r="AK8" s="951"/>
      <c r="AL8" s="951"/>
      <c r="AM8" s="951"/>
      <c r="AN8" s="951"/>
      <c r="AO8" s="951"/>
      <c r="AP8" s="951"/>
      <c r="AQ8" s="951"/>
      <c r="AR8" s="951"/>
      <c r="AS8" s="951"/>
      <c r="AT8" s="951"/>
      <c r="AU8" s="951"/>
      <c r="AV8" s="951"/>
      <c r="AW8" s="951"/>
      <c r="AX8" s="951"/>
      <c r="AY8" s="951"/>
      <c r="AZ8" s="951"/>
      <c r="BA8" s="951"/>
      <c r="BB8" s="951"/>
      <c r="BC8" s="951"/>
      <c r="BD8" s="951"/>
      <c r="BE8" s="951"/>
      <c r="BF8" s="951"/>
      <c r="BG8" s="951"/>
      <c r="BH8" s="951"/>
      <c r="BI8" s="951"/>
      <c r="BJ8" s="951"/>
      <c r="BK8" s="951"/>
      <c r="BL8" s="951"/>
      <c r="BM8" s="951"/>
      <c r="BN8" s="951"/>
      <c r="BO8" s="951"/>
      <c r="BP8" s="951"/>
      <c r="BQ8" s="951"/>
      <c r="BR8" s="951"/>
      <c r="BS8" s="951"/>
      <c r="BT8" s="951"/>
      <c r="BU8" s="951"/>
      <c r="BV8" s="951"/>
      <c r="BW8" s="951"/>
      <c r="BX8" s="951"/>
      <c r="BY8" s="951"/>
      <c r="BZ8" s="951"/>
      <c r="CA8" s="951"/>
      <c r="CB8" s="951"/>
      <c r="CC8" s="951"/>
      <c r="CD8" s="951"/>
      <c r="CE8" s="951"/>
      <c r="CF8" s="951"/>
      <c r="CG8" s="951"/>
      <c r="CH8" s="951"/>
      <c r="CI8" s="951"/>
      <c r="CJ8" s="951"/>
      <c r="CK8" s="951"/>
      <c r="CL8" s="951"/>
      <c r="CM8" s="951"/>
      <c r="CN8" s="951"/>
      <c r="CO8" s="951"/>
      <c r="CP8" s="951"/>
      <c r="CQ8" s="951"/>
      <c r="CR8" s="951"/>
      <c r="CS8" s="951"/>
    </row>
    <row r="9" spans="2:99" s="953" customFormat="1" ht="15.75">
      <c r="B9" s="954" t="s">
        <v>189</v>
      </c>
      <c r="C9" s="955" t="s">
        <v>168</v>
      </c>
      <c r="D9" s="1062"/>
      <c r="E9" s="1062"/>
      <c r="F9" s="1062"/>
      <c r="G9" s="1062"/>
      <c r="H9" s="1062"/>
      <c r="I9" s="1062"/>
      <c r="J9" s="1062"/>
      <c r="K9" s="1062"/>
      <c r="L9" s="1073"/>
      <c r="M9" s="1073"/>
      <c r="N9" s="1073"/>
      <c r="O9" s="1073"/>
      <c r="P9" s="1073"/>
      <c r="Q9" s="1073"/>
      <c r="R9" s="1073"/>
      <c r="S9" s="1073"/>
      <c r="T9" s="1073"/>
      <c r="U9" s="1073"/>
      <c r="V9" s="1073"/>
      <c r="W9" s="1073"/>
      <c r="X9" s="1073"/>
      <c r="Y9" s="1073"/>
      <c r="Z9" s="1073"/>
      <c r="AA9" s="1073"/>
      <c r="AB9" s="1073"/>
      <c r="AC9" s="1073"/>
      <c r="AD9" s="1073"/>
      <c r="AE9" s="1073"/>
      <c r="AF9" s="1073"/>
      <c r="AG9" s="1073"/>
      <c r="AH9" s="1073"/>
      <c r="AI9" s="1073"/>
      <c r="AJ9" s="1073"/>
      <c r="AK9" s="1073"/>
      <c r="AL9" s="1073"/>
      <c r="AM9" s="1073"/>
      <c r="AN9" s="1073"/>
      <c r="AO9" s="1073"/>
      <c r="AP9" s="1073"/>
      <c r="AQ9" s="1073"/>
      <c r="AR9" s="1073"/>
      <c r="AS9" s="1073"/>
      <c r="AT9" s="1073"/>
      <c r="AU9" s="1073"/>
      <c r="AV9" s="1073"/>
      <c r="AW9" s="1073"/>
      <c r="AX9" s="1073"/>
      <c r="AY9" s="1073"/>
      <c r="AZ9" s="1073"/>
      <c r="BA9" s="1073"/>
      <c r="BB9" s="1073"/>
      <c r="BC9" s="1073"/>
      <c r="BD9" s="1073"/>
      <c r="BE9" s="1073"/>
      <c r="BF9" s="1073"/>
      <c r="BG9" s="1073"/>
      <c r="BH9" s="1073"/>
      <c r="BI9" s="1073"/>
      <c r="BJ9" s="1073"/>
      <c r="BK9" s="1073"/>
      <c r="BL9" s="1073"/>
      <c r="BM9" s="1073"/>
      <c r="BN9" s="1073"/>
      <c r="BO9" s="1073"/>
      <c r="BP9" s="1073"/>
      <c r="BQ9" s="1073"/>
      <c r="BR9" s="1073"/>
      <c r="BS9" s="1073"/>
      <c r="BT9" s="1073"/>
      <c r="BU9" s="1073"/>
      <c r="BV9" s="1073"/>
      <c r="BW9" s="1073"/>
      <c r="BX9" s="1073"/>
      <c r="BY9" s="1073"/>
      <c r="BZ9" s="1073"/>
      <c r="CA9" s="1073"/>
      <c r="CB9" s="1073"/>
      <c r="CC9" s="1073"/>
      <c r="CD9" s="1073"/>
      <c r="CE9" s="1073"/>
      <c r="CF9" s="1073"/>
      <c r="CG9" s="1073"/>
      <c r="CH9" s="1073"/>
      <c r="CI9" s="1073"/>
      <c r="CJ9" s="1073"/>
      <c r="CK9" s="1073"/>
      <c r="CL9" s="1073"/>
      <c r="CM9" s="1073"/>
      <c r="CN9" s="1073"/>
      <c r="CO9" s="1073"/>
      <c r="CP9" s="1073"/>
      <c r="CQ9" s="1073"/>
      <c r="CR9" s="1073"/>
      <c r="CS9" s="1073"/>
      <c r="CT9" s="1073"/>
      <c r="CU9" s="1073"/>
    </row>
    <row r="10" spans="2:99" s="953" customFormat="1" ht="15.75">
      <c r="B10" s="954" t="s">
        <v>189</v>
      </c>
      <c r="C10" s="955" t="s">
        <v>914</v>
      </c>
      <c r="D10" s="1062"/>
      <c r="E10" s="1062"/>
      <c r="F10" s="1062"/>
      <c r="G10" s="1062"/>
      <c r="H10" s="1062"/>
      <c r="I10" s="1062"/>
      <c r="J10" s="1062"/>
      <c r="K10" s="1062"/>
      <c r="L10" s="1073"/>
      <c r="M10" s="1073"/>
      <c r="N10" s="1073"/>
      <c r="O10" s="1073"/>
      <c r="P10" s="1073"/>
      <c r="Q10" s="1073"/>
      <c r="R10" s="1073"/>
      <c r="S10" s="1073"/>
      <c r="T10" s="1073"/>
      <c r="U10" s="1073"/>
      <c r="V10" s="1073"/>
      <c r="W10" s="1073"/>
      <c r="X10" s="1073"/>
      <c r="Y10" s="1073"/>
      <c r="Z10" s="1073"/>
      <c r="AA10" s="1073"/>
      <c r="AB10" s="1073"/>
      <c r="AC10" s="1073"/>
      <c r="AD10" s="1073"/>
      <c r="AE10" s="1073"/>
      <c r="AF10" s="1073"/>
      <c r="AG10" s="1073"/>
      <c r="AH10" s="1073"/>
      <c r="AI10" s="1073"/>
      <c r="AJ10" s="1073"/>
      <c r="AK10" s="1073"/>
      <c r="AL10" s="1073"/>
      <c r="AM10" s="1073"/>
      <c r="AN10" s="1073"/>
      <c r="AO10" s="1073"/>
      <c r="AP10" s="1073"/>
      <c r="AQ10" s="1073"/>
      <c r="AR10" s="1073"/>
      <c r="AS10" s="1073"/>
      <c r="AT10" s="1073"/>
      <c r="AU10" s="1073"/>
      <c r="AV10" s="1073"/>
      <c r="AW10" s="1073"/>
      <c r="AX10" s="1073"/>
      <c r="AY10" s="1073"/>
      <c r="AZ10" s="1073"/>
      <c r="BA10" s="1073"/>
      <c r="BB10" s="1073"/>
      <c r="BC10" s="1073"/>
      <c r="BD10" s="1073"/>
      <c r="BE10" s="1073"/>
      <c r="BF10" s="1073"/>
      <c r="BG10" s="1073"/>
      <c r="BH10" s="1073"/>
      <c r="BI10" s="1073"/>
      <c r="BJ10" s="1073"/>
      <c r="BK10" s="1073"/>
      <c r="BL10" s="1073"/>
      <c r="BM10" s="1073"/>
      <c r="BN10" s="1073"/>
      <c r="BO10" s="1073"/>
      <c r="BP10" s="1073"/>
      <c r="BQ10" s="1073"/>
      <c r="BR10" s="1073"/>
      <c r="BS10" s="1073"/>
      <c r="BT10" s="1073"/>
      <c r="BU10" s="1073"/>
      <c r="BV10" s="1073"/>
      <c r="BW10" s="1073"/>
      <c r="BX10" s="1073"/>
      <c r="BY10" s="1073"/>
      <c r="BZ10" s="1073"/>
      <c r="CA10" s="1073"/>
      <c r="CB10" s="1073"/>
      <c r="CC10" s="1073"/>
      <c r="CD10" s="1073"/>
      <c r="CE10" s="1073"/>
      <c r="CF10" s="1073"/>
      <c r="CG10" s="1073"/>
      <c r="CH10" s="1073"/>
      <c r="CI10" s="1073"/>
      <c r="CJ10" s="1073"/>
      <c r="CK10" s="1073"/>
      <c r="CL10" s="1073"/>
      <c r="CM10" s="1073"/>
      <c r="CN10" s="1073"/>
      <c r="CO10" s="1073"/>
      <c r="CP10" s="1073"/>
      <c r="CQ10" s="1073"/>
      <c r="CR10" s="1073"/>
      <c r="CS10" s="1073"/>
      <c r="CT10" s="1073"/>
      <c r="CU10" s="1073"/>
    </row>
    <row r="11" spans="2:99" s="953" customFormat="1" ht="15.75">
      <c r="B11" s="954" t="s">
        <v>189</v>
      </c>
      <c r="C11" s="955" t="s">
        <v>518</v>
      </c>
      <c r="D11" s="1062"/>
      <c r="E11" s="1062"/>
      <c r="F11" s="1062"/>
      <c r="G11" s="1062"/>
      <c r="H11" s="1062"/>
      <c r="I11" s="1062"/>
      <c r="J11" s="1062"/>
      <c r="K11" s="1062"/>
      <c r="L11" s="1073"/>
      <c r="M11" s="1073"/>
      <c r="N11" s="1073"/>
      <c r="O11" s="1073"/>
      <c r="P11" s="1073"/>
      <c r="Q11" s="1073"/>
      <c r="R11" s="1073"/>
      <c r="S11" s="1073"/>
      <c r="T11" s="1073"/>
      <c r="U11" s="1073"/>
      <c r="V11" s="1073"/>
      <c r="W11" s="1073"/>
      <c r="X11" s="1073"/>
      <c r="Y11" s="1073"/>
      <c r="Z11" s="1073"/>
      <c r="AA11" s="1073"/>
      <c r="AB11" s="1073"/>
      <c r="AC11" s="1073"/>
      <c r="AD11" s="1073"/>
      <c r="AE11" s="1073"/>
      <c r="AF11" s="1073"/>
      <c r="AG11" s="1073"/>
      <c r="AH11" s="1073"/>
      <c r="AI11" s="1073"/>
      <c r="AJ11" s="1073"/>
      <c r="AK11" s="1073"/>
      <c r="AL11" s="1073"/>
      <c r="AM11" s="1073"/>
      <c r="AN11" s="1073"/>
      <c r="AO11" s="1073"/>
      <c r="AP11" s="1073"/>
      <c r="AQ11" s="1073"/>
      <c r="AR11" s="1073"/>
      <c r="AS11" s="1073"/>
      <c r="AT11" s="1073"/>
      <c r="AU11" s="1073"/>
      <c r="AV11" s="1073"/>
      <c r="AW11" s="1073"/>
      <c r="AX11" s="1073"/>
      <c r="AY11" s="1073"/>
      <c r="AZ11" s="1073"/>
      <c r="BA11" s="1073"/>
      <c r="BB11" s="1073"/>
      <c r="BC11" s="1073"/>
      <c r="BD11" s="1073"/>
      <c r="BE11" s="1073"/>
      <c r="BF11" s="1073"/>
      <c r="BG11" s="1073"/>
      <c r="BH11" s="1073"/>
      <c r="BI11" s="1073"/>
      <c r="BJ11" s="1073"/>
      <c r="BK11" s="1073"/>
      <c r="BL11" s="1073"/>
      <c r="BM11" s="1073"/>
      <c r="BN11" s="1073"/>
      <c r="BO11" s="1073"/>
      <c r="BP11" s="1073"/>
      <c r="BQ11" s="1073"/>
      <c r="BR11" s="1073"/>
      <c r="BS11" s="1073"/>
      <c r="BT11" s="1073"/>
      <c r="BU11" s="1073"/>
      <c r="BV11" s="1073"/>
      <c r="BW11" s="1073"/>
      <c r="BX11" s="1073"/>
      <c r="BY11" s="1073"/>
      <c r="BZ11" s="1073"/>
      <c r="CA11" s="1073"/>
      <c r="CB11" s="1073"/>
      <c r="CC11" s="1073"/>
      <c r="CD11" s="1073"/>
      <c r="CE11" s="1073"/>
      <c r="CF11" s="1073"/>
      <c r="CG11" s="1073"/>
      <c r="CH11" s="1073"/>
      <c r="CI11" s="1073"/>
      <c r="CJ11" s="1073"/>
      <c r="CK11" s="1073"/>
      <c r="CL11" s="1073"/>
      <c r="CM11" s="1073"/>
      <c r="CN11" s="1073"/>
      <c r="CO11" s="1073"/>
      <c r="CP11" s="1073"/>
      <c r="CQ11" s="1073"/>
      <c r="CR11" s="1073"/>
      <c r="CS11" s="1073"/>
      <c r="CT11" s="1073"/>
      <c r="CU11" s="1073"/>
    </row>
    <row r="12" spans="2:99" s="953" customFormat="1" ht="15.75">
      <c r="B12" s="954" t="s">
        <v>189</v>
      </c>
      <c r="C12" s="955" t="s">
        <v>425</v>
      </c>
      <c r="D12" s="956"/>
      <c r="E12" s="956"/>
      <c r="F12" s="956"/>
      <c r="G12" s="956"/>
      <c r="H12" s="956"/>
      <c r="I12" s="956"/>
      <c r="J12" s="956"/>
      <c r="K12" s="956"/>
      <c r="L12" s="1073"/>
      <c r="M12" s="1073"/>
      <c r="N12" s="1073"/>
      <c r="O12" s="1073"/>
      <c r="P12" s="1073"/>
      <c r="Q12" s="1073"/>
      <c r="R12" s="1073"/>
      <c r="S12" s="1073"/>
      <c r="T12" s="1073"/>
      <c r="U12" s="1073"/>
      <c r="V12" s="1073"/>
      <c r="W12" s="1073"/>
      <c r="X12" s="1073"/>
      <c r="Y12" s="1073"/>
      <c r="Z12" s="1073"/>
      <c r="AA12" s="1073"/>
      <c r="AB12" s="1073"/>
      <c r="AC12" s="1073"/>
      <c r="AD12" s="1073"/>
      <c r="AE12" s="1073"/>
      <c r="AF12" s="1073"/>
      <c r="AG12" s="1073"/>
      <c r="AH12" s="1073"/>
      <c r="AI12" s="1073"/>
      <c r="AJ12" s="1073"/>
      <c r="AK12" s="1073"/>
      <c r="AL12" s="1073"/>
      <c r="AM12" s="1073"/>
      <c r="AN12" s="1073"/>
      <c r="AO12" s="1073"/>
      <c r="AP12" s="1073"/>
      <c r="AQ12" s="1073"/>
      <c r="AR12" s="1073"/>
      <c r="AS12" s="1073"/>
      <c r="AT12" s="1073"/>
      <c r="AU12" s="1073"/>
      <c r="AV12" s="1073"/>
      <c r="AW12" s="1073"/>
      <c r="AX12" s="1073"/>
      <c r="AY12" s="1073"/>
      <c r="AZ12" s="1073"/>
      <c r="BA12" s="1073"/>
      <c r="BB12" s="1073"/>
      <c r="BC12" s="1073"/>
      <c r="BD12" s="1073"/>
      <c r="BE12" s="1073"/>
      <c r="BF12" s="1073"/>
      <c r="BG12" s="1073"/>
      <c r="BH12" s="1073"/>
      <c r="BI12" s="1073"/>
      <c r="BJ12" s="1073"/>
      <c r="BK12" s="1073"/>
      <c r="BL12" s="1073"/>
      <c r="BM12" s="1073"/>
      <c r="BN12" s="1073"/>
      <c r="BO12" s="1073"/>
      <c r="BP12" s="1073"/>
      <c r="BQ12" s="1073"/>
      <c r="BR12" s="1073"/>
      <c r="BS12" s="1073"/>
      <c r="BT12" s="1073"/>
      <c r="BU12" s="1073"/>
      <c r="BV12" s="1073"/>
      <c r="BW12" s="1073"/>
      <c r="BX12" s="1073"/>
      <c r="BY12" s="1073"/>
      <c r="BZ12" s="1073"/>
      <c r="CA12" s="1073"/>
      <c r="CB12" s="1073"/>
      <c r="CC12" s="1073"/>
      <c r="CD12" s="1073"/>
      <c r="CE12" s="1073"/>
      <c r="CF12" s="1073"/>
      <c r="CG12" s="1073"/>
      <c r="CH12" s="1073"/>
      <c r="CI12" s="1073"/>
      <c r="CJ12" s="1073"/>
      <c r="CK12" s="1073"/>
      <c r="CL12" s="1073"/>
      <c r="CM12" s="1073"/>
      <c r="CN12" s="1073"/>
      <c r="CO12" s="1073"/>
      <c r="CP12" s="1073"/>
      <c r="CQ12" s="1073"/>
      <c r="CR12" s="1073"/>
      <c r="CS12" s="1073"/>
      <c r="CT12" s="1073"/>
      <c r="CU12" s="1073"/>
    </row>
    <row r="13" spans="2:99" s="1074" customFormat="1" ht="15.75">
      <c r="B13" s="1075"/>
      <c r="C13" s="1076"/>
      <c r="D13" s="1076"/>
      <c r="E13" s="1076"/>
      <c r="F13" s="1076"/>
      <c r="G13" s="1076"/>
      <c r="H13" s="1076"/>
      <c r="I13" s="1076"/>
      <c r="J13" s="1076"/>
      <c r="K13" s="1076"/>
      <c r="L13" s="1077"/>
      <c r="M13" s="1077"/>
      <c r="N13" s="1077"/>
      <c r="O13" s="1077"/>
      <c r="P13" s="1077"/>
      <c r="Q13" s="1077"/>
      <c r="R13" s="1077"/>
      <c r="S13" s="1077"/>
      <c r="T13" s="1077"/>
      <c r="U13" s="1077"/>
      <c r="V13" s="1077"/>
      <c r="W13" s="1077"/>
      <c r="X13" s="1077"/>
      <c r="Y13" s="1077"/>
      <c r="Z13" s="1077"/>
      <c r="AA13" s="1077"/>
      <c r="AB13" s="1077"/>
      <c r="AC13" s="1077"/>
      <c r="AD13" s="1077"/>
      <c r="AE13" s="1077"/>
      <c r="AF13" s="1077"/>
      <c r="AG13" s="1077"/>
      <c r="AH13" s="1077"/>
      <c r="AI13" s="1077"/>
      <c r="AJ13" s="1077"/>
      <c r="AK13" s="1077"/>
      <c r="AL13" s="1077"/>
      <c r="AM13" s="1077"/>
      <c r="AN13" s="1077"/>
      <c r="AO13" s="1077"/>
      <c r="AP13" s="1077"/>
      <c r="AQ13" s="1077"/>
      <c r="AR13" s="1077"/>
      <c r="AS13" s="1077"/>
      <c r="AT13" s="1077"/>
      <c r="AU13" s="1077"/>
      <c r="AV13" s="1077"/>
      <c r="AW13" s="1077"/>
      <c r="AX13" s="1077"/>
      <c r="AY13" s="1077"/>
      <c r="AZ13" s="1077"/>
      <c r="BA13" s="1077"/>
      <c r="BB13" s="1077"/>
      <c r="BC13" s="1077"/>
      <c r="BD13" s="1077"/>
      <c r="BE13" s="1077"/>
      <c r="BF13" s="1077"/>
      <c r="BG13" s="1077"/>
      <c r="BH13" s="1077"/>
      <c r="BI13" s="1077"/>
      <c r="BJ13" s="1077"/>
      <c r="BK13" s="1077"/>
      <c r="BL13" s="1077"/>
      <c r="BM13" s="1077"/>
      <c r="BN13" s="1077"/>
      <c r="BO13" s="1077"/>
      <c r="BP13" s="1077"/>
      <c r="BQ13" s="1077"/>
      <c r="BR13" s="1077"/>
      <c r="BS13" s="1077"/>
      <c r="BT13" s="1077"/>
      <c r="BU13" s="1077"/>
      <c r="BV13" s="1077"/>
      <c r="BW13" s="1077"/>
      <c r="BX13" s="1077"/>
      <c r="BY13" s="1077"/>
      <c r="BZ13" s="1077"/>
      <c r="CA13" s="1077"/>
      <c r="CB13" s="1077"/>
      <c r="CC13" s="1077"/>
      <c r="CD13" s="1077"/>
      <c r="CE13" s="1077"/>
      <c r="CF13" s="1077"/>
      <c r="CG13" s="1077"/>
      <c r="CH13" s="1077"/>
      <c r="CI13" s="1077"/>
      <c r="CJ13" s="1077"/>
      <c r="CK13" s="1077"/>
      <c r="CL13" s="1077"/>
      <c r="CM13" s="1077"/>
      <c r="CN13" s="1077"/>
      <c r="CO13" s="1077"/>
      <c r="CP13" s="1077"/>
      <c r="CQ13" s="1077"/>
      <c r="CR13" s="1077"/>
      <c r="CS13" s="1077"/>
      <c r="CT13" s="1077"/>
      <c r="CU13" s="1077"/>
    </row>
    <row r="14" spans="1:10" s="18" customFormat="1" ht="16.5" customHeight="1" outlineLevel="1">
      <c r="A14" s="64"/>
      <c r="B14" s="1642" t="s">
        <v>422</v>
      </c>
      <c r="C14" s="1642"/>
      <c r="D14" s="1642"/>
      <c r="E14" s="1642"/>
      <c r="F14" s="1642"/>
      <c r="G14" s="1642"/>
      <c r="H14" s="1642"/>
      <c r="I14" s="1642"/>
      <c r="J14" s="17"/>
    </row>
    <row r="15" spans="3:10" s="41" customFormat="1" ht="16.5" customHeight="1" outlineLevel="1">
      <c r="C15" s="874"/>
      <c r="D15" s="875"/>
      <c r="E15" s="875"/>
      <c r="F15" s="875"/>
      <c r="G15" s="875"/>
      <c r="H15" s="1610" t="s">
        <v>571</v>
      </c>
      <c r="I15" s="1610"/>
      <c r="J15" s="877"/>
    </row>
    <row r="16" spans="3:9" s="560" customFormat="1" ht="16.5" customHeight="1" outlineLevel="1">
      <c r="C16" s="570">
        <v>1</v>
      </c>
      <c r="D16" s="561" t="s">
        <v>186</v>
      </c>
      <c r="E16" s="571" t="s">
        <v>105</v>
      </c>
      <c r="F16" s="36" t="s">
        <v>187</v>
      </c>
      <c r="G16" s="36" t="s">
        <v>188</v>
      </c>
      <c r="H16" s="562">
        <v>1</v>
      </c>
      <c r="I16" s="559">
        <f>TIME(14,30,0)</f>
        <v>0.6041666666666666</v>
      </c>
    </row>
    <row r="17" spans="3:9" s="19" customFormat="1" ht="16.5" customHeight="1" outlineLevel="1">
      <c r="C17" s="20">
        <v>1.1</v>
      </c>
      <c r="D17" s="21" t="s">
        <v>186</v>
      </c>
      <c r="E17" s="23" t="s">
        <v>59</v>
      </c>
      <c r="F17" s="23" t="s">
        <v>187</v>
      </c>
      <c r="G17" s="23" t="s">
        <v>247</v>
      </c>
      <c r="H17" s="79">
        <v>1</v>
      </c>
      <c r="I17" s="80">
        <f>I18+TIME(0,H18,0)</f>
        <v>0.6076388888888888</v>
      </c>
    </row>
    <row r="18" spans="3:9" s="560" customFormat="1" ht="16.5" customHeight="1" outlineLevel="1">
      <c r="C18" s="43">
        <v>2.1</v>
      </c>
      <c r="D18" s="561" t="s">
        <v>186</v>
      </c>
      <c r="E18" s="36" t="s">
        <v>241</v>
      </c>
      <c r="F18" s="36" t="s">
        <v>187</v>
      </c>
      <c r="G18" s="36" t="s">
        <v>247</v>
      </c>
      <c r="H18" s="562">
        <v>4</v>
      </c>
      <c r="I18" s="575">
        <f>I16+TIME(0,H16,0)</f>
        <v>0.6048611111111111</v>
      </c>
    </row>
    <row r="19" spans="3:9" s="41" customFormat="1" ht="16.5" customHeight="1" outlineLevel="1">
      <c r="C19" s="42" t="s">
        <v>505</v>
      </c>
      <c r="D19" s="41" t="s">
        <v>186</v>
      </c>
      <c r="E19" s="27" t="s">
        <v>808</v>
      </c>
      <c r="F19" s="27" t="s">
        <v>187</v>
      </c>
      <c r="G19" s="27" t="s">
        <v>188</v>
      </c>
      <c r="H19" s="72"/>
      <c r="I19" s="81"/>
    </row>
    <row r="20" spans="3:9" s="37" customFormat="1" ht="16.5" customHeight="1" outlineLevel="1">
      <c r="C20" s="572" t="s">
        <v>506</v>
      </c>
      <c r="D20" s="37" t="s">
        <v>186</v>
      </c>
      <c r="E20" s="461" t="s">
        <v>504</v>
      </c>
      <c r="F20" s="461" t="s">
        <v>187</v>
      </c>
      <c r="G20" s="461" t="s">
        <v>239</v>
      </c>
      <c r="H20" s="573"/>
      <c r="I20" s="574"/>
    </row>
    <row r="21" spans="3:9" s="19" customFormat="1" ht="16.5" customHeight="1" outlineLevel="1">
      <c r="C21" s="20"/>
      <c r="D21" s="1644" t="s">
        <v>233</v>
      </c>
      <c r="E21" s="1644"/>
      <c r="F21" s="23"/>
      <c r="G21" s="23"/>
      <c r="H21" s="79"/>
      <c r="I21" s="81"/>
    </row>
    <row r="22" spans="3:9" s="535" customFormat="1" ht="16.5" customHeight="1" outlineLevel="1">
      <c r="C22" s="541"/>
      <c r="D22" s="537"/>
      <c r="E22" s="536"/>
      <c r="F22" s="537"/>
      <c r="G22" s="537"/>
      <c r="H22" s="540"/>
      <c r="I22" s="575"/>
    </row>
    <row r="23" spans="3:9" s="25" customFormat="1" ht="16.5" customHeight="1" outlineLevel="1">
      <c r="C23" s="26">
        <v>3</v>
      </c>
      <c r="D23" s="28" t="s">
        <v>225</v>
      </c>
      <c r="E23" s="27" t="s">
        <v>854</v>
      </c>
      <c r="F23" s="27" t="s">
        <v>187</v>
      </c>
      <c r="G23" s="23" t="s">
        <v>188</v>
      </c>
      <c r="H23" s="73">
        <v>2</v>
      </c>
      <c r="I23" s="81">
        <f>I18+TIME(0,H18,0)</f>
        <v>0.6076388888888888</v>
      </c>
    </row>
    <row r="24" spans="3:9" s="459" customFormat="1" ht="16.5" customHeight="1" outlineLevel="1">
      <c r="C24" s="460">
        <v>4</v>
      </c>
      <c r="D24" s="462" t="s">
        <v>225</v>
      </c>
      <c r="E24" s="534" t="s">
        <v>524</v>
      </c>
      <c r="F24" s="461" t="s">
        <v>187</v>
      </c>
      <c r="G24" s="537" t="s">
        <v>188</v>
      </c>
      <c r="H24" s="546">
        <v>2</v>
      </c>
      <c r="I24" s="575">
        <f>I23+TIME(0,H23,0)</f>
        <v>0.6090277777777777</v>
      </c>
    </row>
    <row r="25" spans="3:9" s="19" customFormat="1" ht="16.5" customHeight="1" outlineLevel="1">
      <c r="C25" s="20">
        <v>4.1</v>
      </c>
      <c r="D25" s="21" t="s">
        <v>226</v>
      </c>
      <c r="E25" s="578" t="s">
        <v>918</v>
      </c>
      <c r="F25" s="23" t="s">
        <v>187</v>
      </c>
      <c r="G25" s="23" t="s">
        <v>247</v>
      </c>
      <c r="H25" s="73"/>
      <c r="I25" s="81"/>
    </row>
    <row r="26" spans="3:9" s="535" customFormat="1" ht="16.5" customHeight="1" outlineLevel="1">
      <c r="C26" s="541"/>
      <c r="D26" s="536"/>
      <c r="E26" s="536"/>
      <c r="F26" s="537"/>
      <c r="G26" s="537"/>
      <c r="H26" s="546"/>
      <c r="I26" s="575"/>
    </row>
    <row r="27" spans="3:9" s="25" customFormat="1" ht="16.5" customHeight="1" outlineLevel="1">
      <c r="C27" s="26">
        <v>5</v>
      </c>
      <c r="D27" s="27"/>
      <c r="E27" s="28" t="s">
        <v>231</v>
      </c>
      <c r="F27" s="27"/>
      <c r="G27" s="29"/>
      <c r="H27" s="73">
        <v>18</v>
      </c>
      <c r="I27" s="80">
        <f>I24+TIME(0,H24,0)</f>
        <v>0.6104166666666666</v>
      </c>
    </row>
    <row r="28" spans="3:9" s="46" customFormat="1" ht="16.5" customHeight="1" outlineLevel="1">
      <c r="C28" s="43">
        <v>5.1</v>
      </c>
      <c r="D28" s="461" t="s">
        <v>856</v>
      </c>
      <c r="E28" s="583" t="s">
        <v>120</v>
      </c>
      <c r="F28" s="36" t="s">
        <v>189</v>
      </c>
      <c r="G28" s="36" t="s">
        <v>240</v>
      </c>
      <c r="H28" s="76"/>
      <c r="I28" s="86"/>
    </row>
    <row r="29" spans="3:9" s="555" customFormat="1" ht="16.5" customHeight="1" outlineLevel="1">
      <c r="C29" s="35">
        <v>5.2</v>
      </c>
      <c r="D29" s="1158" t="s">
        <v>856</v>
      </c>
      <c r="E29" s="288" t="s">
        <v>122</v>
      </c>
      <c r="F29" s="27" t="s">
        <v>187</v>
      </c>
      <c r="G29" s="291" t="s">
        <v>574</v>
      </c>
      <c r="H29" s="501"/>
      <c r="I29" s="293"/>
    </row>
    <row r="30" spans="3:9" s="557" customFormat="1" ht="16.5" customHeight="1" outlineLevel="1">
      <c r="C30" s="43"/>
      <c r="D30" s="1069"/>
      <c r="E30" s="1159" t="s">
        <v>575</v>
      </c>
      <c r="F30" s="461"/>
      <c r="G30" s="568"/>
      <c r="H30" s="569"/>
      <c r="I30" s="559"/>
    </row>
    <row r="31" spans="3:9" s="282" customFormat="1" ht="16.5" customHeight="1" outlineLevel="1">
      <c r="C31" s="283">
        <v>5.3</v>
      </c>
      <c r="D31" s="284"/>
      <c r="E31" s="1079"/>
      <c r="F31" s="284"/>
      <c r="G31" s="284"/>
      <c r="H31" s="285"/>
      <c r="I31" s="286"/>
    </row>
    <row r="32" spans="3:9" s="551" customFormat="1" ht="16.5" customHeight="1" outlineLevel="1">
      <c r="C32" s="552"/>
      <c r="D32" s="539"/>
      <c r="E32" s="1078"/>
      <c r="F32" s="539"/>
      <c r="G32" s="539"/>
      <c r="H32" s="553"/>
      <c r="I32" s="554"/>
    </row>
    <row r="33" spans="3:9" s="19" customFormat="1" ht="16.5" customHeight="1" outlineLevel="1">
      <c r="C33" s="35">
        <v>6</v>
      </c>
      <c r="D33" s="21"/>
      <c r="E33" s="23" t="s">
        <v>232</v>
      </c>
      <c r="F33" s="27"/>
      <c r="G33" s="29"/>
      <c r="H33" s="550">
        <v>18</v>
      </c>
      <c r="I33" s="80">
        <f>I27+TIME(0,H27,0)</f>
        <v>0.6229166666666666</v>
      </c>
    </row>
    <row r="34" spans="3:9" s="1160" customFormat="1" ht="16.5" customHeight="1" outlineLevel="1">
      <c r="C34" s="1161">
        <v>6.1</v>
      </c>
      <c r="D34" s="1069" t="s">
        <v>856</v>
      </c>
      <c r="E34" s="548" t="s">
        <v>739</v>
      </c>
      <c r="F34" s="36" t="s">
        <v>189</v>
      </c>
      <c r="G34" s="36" t="s">
        <v>738</v>
      </c>
      <c r="H34" s="1162"/>
      <c r="I34" s="1163"/>
    </row>
    <row r="35" spans="3:9" s="1168" customFormat="1" ht="16.5" customHeight="1" outlineLevel="1">
      <c r="C35" s="1169">
        <v>6.2</v>
      </c>
      <c r="D35" s="1170"/>
      <c r="E35" s="1302" t="s">
        <v>757</v>
      </c>
      <c r="F35" s="284" t="s">
        <v>187</v>
      </c>
      <c r="G35" s="1079" t="s">
        <v>188</v>
      </c>
      <c r="H35" s="1171"/>
      <c r="I35" s="1172"/>
    </row>
    <row r="36" spans="3:9" s="1164" customFormat="1" ht="16.5" customHeight="1" outlineLevel="1">
      <c r="C36" s="1165"/>
      <c r="D36" s="632"/>
      <c r="E36" s="1080"/>
      <c r="G36" s="551"/>
      <c r="H36" s="1166"/>
      <c r="I36" s="1167"/>
    </row>
    <row r="37" spans="3:9" s="19" customFormat="1" ht="16.5" customHeight="1" outlineLevel="1">
      <c r="C37" s="35">
        <v>7</v>
      </c>
      <c r="D37" s="21" t="s">
        <v>225</v>
      </c>
      <c r="E37" s="38" t="s">
        <v>242</v>
      </c>
      <c r="F37" s="23"/>
      <c r="G37" s="620"/>
      <c r="H37" s="79">
        <v>0</v>
      </c>
      <c r="I37" s="80">
        <f>I33+TIME(0,H33,0)</f>
        <v>0.6354166666666665</v>
      </c>
    </row>
    <row r="38" spans="3:9" s="459" customFormat="1" ht="16.5" customHeight="1" outlineLevel="1">
      <c r="C38" s="549"/>
      <c r="D38" s="461"/>
      <c r="F38" s="461"/>
      <c r="G38" s="534"/>
      <c r="H38" s="546"/>
      <c r="I38" s="619"/>
    </row>
    <row r="39" spans="3:9" s="25" customFormat="1" ht="16.5" customHeight="1" outlineLevel="1">
      <c r="C39" s="32"/>
      <c r="D39" s="27"/>
      <c r="E39" s="28" t="s">
        <v>228</v>
      </c>
      <c r="H39" s="83">
        <v>15</v>
      </c>
      <c r="I39" s="80">
        <f>I37+TIME(0,H37,0)</f>
        <v>0.6354166666666665</v>
      </c>
    </row>
    <row r="40" spans="3:9" s="459" customFormat="1" ht="16.5" customHeight="1" outlineLevel="1">
      <c r="C40" s="460"/>
      <c r="D40" s="461"/>
      <c r="E40" s="462"/>
      <c r="H40" s="463"/>
      <c r="I40" s="464"/>
    </row>
    <row r="41" spans="3:9" s="25" customFormat="1" ht="16.5" customHeight="1" outlineLevel="1">
      <c r="C41" s="32"/>
      <c r="D41" s="27"/>
      <c r="E41" s="28" t="s">
        <v>870</v>
      </c>
      <c r="H41" s="83"/>
      <c r="I41" s="80">
        <f>I39+TIME(0,H39,0)</f>
        <v>0.6458333333333331</v>
      </c>
    </row>
    <row r="42" spans="3:9" s="459" customFormat="1" ht="16.5" customHeight="1">
      <c r="C42" s="460"/>
      <c r="D42" s="461"/>
      <c r="E42" s="462"/>
      <c r="H42" s="463"/>
      <c r="I42" s="464"/>
    </row>
    <row r="43" spans="1:9" s="62" customFormat="1" ht="16.5" customHeight="1" outlineLevel="1" thickBot="1">
      <c r="A43" s="61"/>
      <c r="B43" s="1639" t="s">
        <v>184</v>
      </c>
      <c r="C43" s="1639"/>
      <c r="D43" s="1639"/>
      <c r="E43" s="1639"/>
      <c r="F43" s="1639"/>
      <c r="G43" s="1639"/>
      <c r="H43" s="1639"/>
      <c r="I43" s="1639"/>
    </row>
    <row r="44" spans="1:9" s="16" customFormat="1" ht="16.5" customHeight="1" outlineLevel="1" thickBot="1">
      <c r="A44" s="63"/>
      <c r="B44" s="1640" t="s">
        <v>515</v>
      </c>
      <c r="C44" s="1641"/>
      <c r="D44" s="1598" t="str">
        <f>D2</f>
        <v>78TH IEEE 802.11 WIRELESS LOCAL AREA NETWORKS SESSION</v>
      </c>
      <c r="E44" s="1598"/>
      <c r="F44" s="1598"/>
      <c r="G44" s="1598"/>
      <c r="H44" s="1598"/>
      <c r="I44" s="1598"/>
    </row>
    <row r="45" spans="1:9" s="16" customFormat="1" ht="16.5" customHeight="1" outlineLevel="1">
      <c r="A45" s="63"/>
      <c r="B45" s="1605" t="str">
        <f>Cover!$C$4</f>
        <v>R0</v>
      </c>
      <c r="C45" s="1606"/>
      <c r="D45" s="1600" t="str">
        <f>D3</f>
        <v>Hyatt Regency DFW, International Parkway, P.O.Box 619014, DFW Airport, TX 75261, USA.</v>
      </c>
      <c r="E45" s="1600"/>
      <c r="F45" s="1600"/>
      <c r="G45" s="1600"/>
      <c r="H45" s="1600"/>
      <c r="I45" s="1600"/>
    </row>
    <row r="46" spans="1:9" s="16" customFormat="1" ht="16.5" customHeight="1" outlineLevel="1" thickBot="1">
      <c r="A46" s="63"/>
      <c r="B46" s="1607"/>
      <c r="C46" s="1608"/>
      <c r="D46" s="1612" t="str">
        <f>D4</f>
        <v>March 9th-14th, 2003</v>
      </c>
      <c r="E46" s="1600"/>
      <c r="F46" s="1600"/>
      <c r="G46" s="1600"/>
      <c r="H46" s="1600"/>
      <c r="I46" s="1600"/>
    </row>
    <row r="47" spans="1:9" s="16" customFormat="1" ht="16.5" customHeight="1" outlineLevel="1">
      <c r="A47" s="63"/>
      <c r="B47" s="1072"/>
      <c r="C47" s="1072"/>
      <c r="D47" s="117"/>
      <c r="E47" s="117"/>
      <c r="F47" s="117"/>
      <c r="G47" s="117"/>
      <c r="H47" s="117"/>
      <c r="I47" s="117"/>
    </row>
    <row r="48" spans="1:9" s="867" customFormat="1" ht="16.5" customHeight="1" outlineLevel="1">
      <c r="A48" s="864"/>
      <c r="B48" s="865"/>
      <c r="C48" s="865"/>
      <c r="D48" s="866"/>
      <c r="E48" s="866"/>
      <c r="F48" s="866"/>
      <c r="G48" s="866"/>
      <c r="H48" s="866"/>
      <c r="I48" s="866"/>
    </row>
    <row r="49" spans="1:10" s="18" customFormat="1" ht="16.5" customHeight="1" outlineLevel="1">
      <c r="A49" s="64"/>
      <c r="B49" s="1642" t="s">
        <v>423</v>
      </c>
      <c r="C49" s="1642"/>
      <c r="D49" s="1642"/>
      <c r="E49" s="1642"/>
      <c r="F49" s="1642"/>
      <c r="G49" s="1642"/>
      <c r="H49" s="1642"/>
      <c r="I49" s="1642"/>
      <c r="J49" s="17"/>
    </row>
    <row r="50" spans="3:10" s="41" customFormat="1" ht="16.5" customHeight="1" outlineLevel="1">
      <c r="C50" s="874"/>
      <c r="D50" s="875"/>
      <c r="E50" s="875"/>
      <c r="F50" s="875"/>
      <c r="G50" s="875"/>
      <c r="H50" s="1610" t="s">
        <v>571</v>
      </c>
      <c r="I50" s="1610"/>
      <c r="J50" s="877"/>
    </row>
    <row r="51" spans="3:9" s="560" customFormat="1" ht="16.5" customHeight="1" outlineLevel="1">
      <c r="C51" s="570">
        <v>1</v>
      </c>
      <c r="D51" s="561" t="s">
        <v>186</v>
      </c>
      <c r="E51" s="571" t="s">
        <v>230</v>
      </c>
      <c r="F51" s="36" t="s">
        <v>187</v>
      </c>
      <c r="G51" s="36" t="s">
        <v>188</v>
      </c>
      <c r="H51" s="562">
        <v>1</v>
      </c>
      <c r="I51" s="559">
        <f>TIME(10,30,0)</f>
        <v>0.4375</v>
      </c>
    </row>
    <row r="52" spans="3:9" s="39" customFormat="1" ht="16.5" customHeight="1" outlineLevel="1">
      <c r="C52" s="35">
        <v>1.1</v>
      </c>
      <c r="D52" s="40" t="s">
        <v>186</v>
      </c>
      <c r="E52" s="38" t="s">
        <v>241</v>
      </c>
      <c r="F52" s="38" t="s">
        <v>187</v>
      </c>
      <c r="G52" s="38" t="s">
        <v>247</v>
      </c>
      <c r="H52" s="74">
        <v>4</v>
      </c>
      <c r="I52" s="84">
        <f>I51+TIME(0,H51,0)</f>
        <v>0.43819444444444444</v>
      </c>
    </row>
    <row r="53" spans="3:9" s="37" customFormat="1" ht="16.5" customHeight="1" outlineLevel="1">
      <c r="C53" s="572" t="s">
        <v>849</v>
      </c>
      <c r="D53" s="37" t="s">
        <v>186</v>
      </c>
      <c r="E53" s="461" t="s">
        <v>808</v>
      </c>
      <c r="F53" s="461" t="s">
        <v>187</v>
      </c>
      <c r="G53" s="461" t="s">
        <v>188</v>
      </c>
      <c r="H53" s="573"/>
      <c r="I53" s="574"/>
    </row>
    <row r="54" spans="3:9" s="41" customFormat="1" ht="16.5" customHeight="1" outlineLevel="1">
      <c r="C54" s="42" t="s">
        <v>850</v>
      </c>
      <c r="D54" s="41" t="s">
        <v>186</v>
      </c>
      <c r="E54" s="1081" t="s">
        <v>886</v>
      </c>
      <c r="F54" s="96" t="s">
        <v>187</v>
      </c>
      <c r="G54" s="97" t="s">
        <v>647</v>
      </c>
      <c r="H54" s="72"/>
      <c r="I54" s="85"/>
    </row>
    <row r="55" spans="3:9" s="37" customFormat="1" ht="16.5" customHeight="1" outlineLevel="1">
      <c r="C55" s="572" t="s">
        <v>851</v>
      </c>
      <c r="D55" s="37" t="s">
        <v>186</v>
      </c>
      <c r="E55" s="461" t="s">
        <v>919</v>
      </c>
      <c r="F55" s="461" t="s">
        <v>187</v>
      </c>
      <c r="G55" s="461" t="s">
        <v>239</v>
      </c>
      <c r="H55" s="573"/>
      <c r="I55" s="574"/>
    </row>
    <row r="56" spans="3:9" s="39" customFormat="1" ht="16.5" customHeight="1" outlineLevel="1">
      <c r="C56" s="35">
        <v>2</v>
      </c>
      <c r="D56" s="40" t="s">
        <v>186</v>
      </c>
      <c r="E56" s="27" t="s">
        <v>224</v>
      </c>
      <c r="F56" s="38" t="s">
        <v>187</v>
      </c>
      <c r="G56" s="38" t="s">
        <v>188</v>
      </c>
      <c r="H56" s="74">
        <v>4</v>
      </c>
      <c r="I56" s="84">
        <f>I52+TIME(0,H52,0)</f>
        <v>0.4409722222222222</v>
      </c>
    </row>
    <row r="57" spans="3:9" s="560" customFormat="1" ht="16.5" customHeight="1" outlineLevel="1">
      <c r="C57" s="43"/>
      <c r="D57" s="561"/>
      <c r="E57" s="461"/>
      <c r="F57" s="36"/>
      <c r="G57" s="36"/>
      <c r="H57" s="562"/>
      <c r="I57" s="564"/>
    </row>
    <row r="58" spans="3:9" s="41" customFormat="1" ht="16.5" customHeight="1" outlineLevel="1">
      <c r="C58" s="26">
        <v>3</v>
      </c>
      <c r="D58" s="27"/>
      <c r="E58" s="291" t="s">
        <v>231</v>
      </c>
      <c r="F58" s="27"/>
      <c r="G58" s="27"/>
      <c r="H58" s="72">
        <v>27</v>
      </c>
      <c r="I58" s="84">
        <f>I56+TIME(0,H56,0)</f>
        <v>0.44375</v>
      </c>
    </row>
    <row r="59" spans="3:9" s="551" customFormat="1" ht="15.75" customHeight="1" outlineLevel="1">
      <c r="C59" s="633">
        <v>3.1</v>
      </c>
      <c r="E59" s="539"/>
      <c r="F59" s="612"/>
      <c r="G59" s="634"/>
      <c r="H59" s="553"/>
      <c r="I59" s="554"/>
    </row>
    <row r="60" spans="3:9" s="282" customFormat="1" ht="15.75" customHeight="1" outlineLevel="1">
      <c r="C60" s="298"/>
      <c r="E60" s="284"/>
      <c r="F60" s="281"/>
      <c r="G60" s="299"/>
      <c r="H60" s="285"/>
      <c r="I60" s="286"/>
    </row>
    <row r="61" spans="3:9" s="560" customFormat="1" ht="15.75" customHeight="1" outlineLevel="1">
      <c r="C61" s="43">
        <v>4</v>
      </c>
      <c r="D61" s="36" t="s">
        <v>225</v>
      </c>
      <c r="E61" s="36" t="s">
        <v>254</v>
      </c>
      <c r="F61" s="36"/>
      <c r="G61" s="36"/>
      <c r="H61" s="562">
        <v>27</v>
      </c>
      <c r="I61" s="564">
        <f>I58+TIME(0,H58,0)</f>
        <v>0.46249999999999997</v>
      </c>
    </row>
    <row r="62" spans="3:9" s="282" customFormat="1" ht="15.75" customHeight="1" outlineLevel="1">
      <c r="C62" s="283">
        <v>4.1</v>
      </c>
      <c r="D62" s="284"/>
      <c r="E62" s="299"/>
      <c r="F62" s="281"/>
      <c r="G62" s="287"/>
      <c r="H62" s="285"/>
      <c r="I62" s="286"/>
    </row>
    <row r="63" spans="3:9" s="551" customFormat="1" ht="15.75" customHeight="1" outlineLevel="1">
      <c r="C63" s="552"/>
      <c r="D63" s="539"/>
      <c r="E63" s="634"/>
      <c r="F63" s="612"/>
      <c r="G63" s="632"/>
      <c r="H63" s="553"/>
      <c r="I63" s="554"/>
    </row>
    <row r="64" spans="2:9" s="555" customFormat="1" ht="15.75" customHeight="1" outlineLevel="1">
      <c r="B64" s="555" t="s">
        <v>184</v>
      </c>
      <c r="C64" s="35">
        <v>5</v>
      </c>
      <c r="D64" s="556"/>
      <c r="E64" s="23" t="s">
        <v>232</v>
      </c>
      <c r="F64" s="23"/>
      <c r="G64" s="620"/>
      <c r="H64" s="550">
        <v>27</v>
      </c>
      <c r="I64" s="84">
        <f>I61+TIME(0,H61,0)</f>
        <v>0.48124999999999996</v>
      </c>
    </row>
    <row r="65" spans="3:9" s="551" customFormat="1" ht="16.5" customHeight="1" outlineLevel="1">
      <c r="C65" s="552">
        <v>5.1</v>
      </c>
      <c r="D65" s="539"/>
      <c r="E65" s="1078"/>
      <c r="F65" s="539"/>
      <c r="G65" s="539"/>
      <c r="H65" s="553"/>
      <c r="I65" s="554"/>
    </row>
    <row r="66" spans="3:9" s="44" customFormat="1" ht="15.75" customHeight="1" outlineLevel="1">
      <c r="C66" s="35"/>
      <c r="D66" s="38"/>
      <c r="E66" s="45"/>
      <c r="F66" s="38"/>
      <c r="G66" s="45"/>
      <c r="H66" s="70"/>
      <c r="I66" s="71"/>
    </row>
    <row r="67" spans="3:9" s="535" customFormat="1" ht="16.5" customHeight="1" outlineLevel="1">
      <c r="C67" s="43">
        <v>6</v>
      </c>
      <c r="D67" s="536" t="s">
        <v>225</v>
      </c>
      <c r="E67" s="36" t="s">
        <v>242</v>
      </c>
      <c r="F67" s="537"/>
      <c r="G67" s="881"/>
      <c r="H67" s="540">
        <v>0</v>
      </c>
      <c r="I67" s="464">
        <f>I64+TIME(0,H64,0)</f>
        <v>0.49999999999999994</v>
      </c>
    </row>
    <row r="68" spans="3:9" s="25" customFormat="1" ht="16.5" customHeight="1" outlineLevel="1">
      <c r="C68" s="26"/>
      <c r="D68" s="27"/>
      <c r="F68" s="27"/>
      <c r="G68" s="29"/>
      <c r="H68" s="73"/>
      <c r="I68" s="880"/>
    </row>
    <row r="69" spans="3:9" s="459" customFormat="1" ht="16.5" customHeight="1" outlineLevel="1">
      <c r="C69" s="460"/>
      <c r="D69" s="461"/>
      <c r="E69" s="462" t="s">
        <v>228</v>
      </c>
      <c r="H69" s="463">
        <v>60</v>
      </c>
      <c r="I69" s="464">
        <f>I67+TIME(0,H67,0)</f>
        <v>0.49999999999999994</v>
      </c>
    </row>
    <row r="70" spans="3:9" s="25" customFormat="1" ht="16.5" customHeight="1" outlineLevel="1">
      <c r="C70" s="32"/>
      <c r="D70" s="27"/>
      <c r="E70" s="28"/>
      <c r="H70" s="83"/>
      <c r="I70" s="80"/>
    </row>
    <row r="71" spans="3:9" s="459" customFormat="1" ht="16.5" customHeight="1" outlineLevel="1">
      <c r="C71" s="460"/>
      <c r="D71" s="461"/>
      <c r="E71" s="462" t="s">
        <v>870</v>
      </c>
      <c r="H71" s="463"/>
      <c r="I71" s="464">
        <f>I69+TIME(0,H69,0)</f>
        <v>0.5416666666666666</v>
      </c>
    </row>
    <row r="72" spans="3:9" s="25" customFormat="1" ht="16.5" customHeight="1">
      <c r="C72" s="32"/>
      <c r="D72" s="27"/>
      <c r="E72" s="28"/>
      <c r="H72" s="83"/>
      <c r="I72" s="80"/>
    </row>
    <row r="73" spans="1:9" s="62" customFormat="1" ht="16.5" customHeight="1" outlineLevel="1" thickBot="1">
      <c r="A73" s="61"/>
      <c r="B73" s="1639" t="s">
        <v>184</v>
      </c>
      <c r="C73" s="1639"/>
      <c r="D73" s="1639"/>
      <c r="E73" s="1639"/>
      <c r="F73" s="1639"/>
      <c r="G73" s="1639"/>
      <c r="H73" s="1639"/>
      <c r="I73" s="1639"/>
    </row>
    <row r="74" spans="1:9" s="16" customFormat="1" ht="16.5" customHeight="1" outlineLevel="1" thickBot="1">
      <c r="A74" s="63"/>
      <c r="B74" s="1640" t="s">
        <v>515</v>
      </c>
      <c r="C74" s="1641"/>
      <c r="D74" s="1598" t="str">
        <f>D2</f>
        <v>78TH IEEE 802.11 WIRELESS LOCAL AREA NETWORKS SESSION</v>
      </c>
      <c r="E74" s="1598"/>
      <c r="F74" s="1598"/>
      <c r="G74" s="1598"/>
      <c r="H74" s="1598"/>
      <c r="I74" s="1598"/>
    </row>
    <row r="75" spans="1:9" s="16" customFormat="1" ht="16.5" customHeight="1" outlineLevel="1">
      <c r="A75" s="63"/>
      <c r="B75" s="1605" t="str">
        <f>Cover!$C$4</f>
        <v>R0</v>
      </c>
      <c r="C75" s="1606"/>
      <c r="D75" s="1600" t="str">
        <f>D3</f>
        <v>Hyatt Regency DFW, International Parkway, P.O.Box 619014, DFW Airport, TX 75261, USA.</v>
      </c>
      <c r="E75" s="1600"/>
      <c r="F75" s="1600"/>
      <c r="G75" s="1600"/>
      <c r="H75" s="1600"/>
      <c r="I75" s="1600"/>
    </row>
    <row r="76" spans="1:9" s="16" customFormat="1" ht="16.5" customHeight="1" outlineLevel="1" thickBot="1">
      <c r="A76" s="63"/>
      <c r="B76" s="1607"/>
      <c r="C76" s="1608"/>
      <c r="D76" s="1612" t="str">
        <f>D4</f>
        <v>March 9th-14th, 2003</v>
      </c>
      <c r="E76" s="1600"/>
      <c r="F76" s="1600"/>
      <c r="G76" s="1600"/>
      <c r="H76" s="1600"/>
      <c r="I76" s="1600"/>
    </row>
    <row r="77" spans="1:9" s="16" customFormat="1" ht="16.5" customHeight="1" outlineLevel="1">
      <c r="A77" s="63"/>
      <c r="B77" s="1072"/>
      <c r="C77" s="1072"/>
      <c r="D77" s="117"/>
      <c r="E77" s="117"/>
      <c r="F77" s="117"/>
      <c r="G77" s="117"/>
      <c r="H77" s="117"/>
      <c r="I77" s="117"/>
    </row>
    <row r="78" spans="1:9" s="867" customFormat="1" ht="16.5" customHeight="1" outlineLevel="1">
      <c r="A78" s="864"/>
      <c r="B78" s="866"/>
      <c r="C78" s="866"/>
      <c r="D78" s="866"/>
      <c r="E78" s="866"/>
      <c r="F78" s="866"/>
      <c r="G78" s="866"/>
      <c r="H78" s="866"/>
      <c r="I78" s="866"/>
    </row>
    <row r="79" spans="1:10" s="18" customFormat="1" ht="16.5" customHeight="1" outlineLevel="1">
      <c r="A79" s="64"/>
      <c r="B79" s="1642" t="s">
        <v>424</v>
      </c>
      <c r="C79" s="1642"/>
      <c r="D79" s="1642"/>
      <c r="E79" s="1642"/>
      <c r="F79" s="1642"/>
      <c r="G79" s="1642"/>
      <c r="H79" s="1642"/>
      <c r="I79" s="1642"/>
      <c r="J79" s="17"/>
    </row>
    <row r="80" spans="3:10" s="41" customFormat="1" ht="16.5" customHeight="1" outlineLevel="1">
      <c r="C80" s="874"/>
      <c r="D80" s="875"/>
      <c r="E80" s="875"/>
      <c r="F80" s="875"/>
      <c r="G80" s="875"/>
      <c r="H80" s="1610" t="s">
        <v>571</v>
      </c>
      <c r="I80" s="1610"/>
      <c r="J80" s="877"/>
    </row>
    <row r="81" spans="3:9" s="46" customFormat="1" ht="16.5" customHeight="1" outlineLevel="1">
      <c r="C81" s="43">
        <v>1</v>
      </c>
      <c r="D81" s="37" t="s">
        <v>186</v>
      </c>
      <c r="E81" s="36" t="s">
        <v>230</v>
      </c>
      <c r="F81" s="36" t="s">
        <v>187</v>
      </c>
      <c r="G81" s="36" t="s">
        <v>188</v>
      </c>
      <c r="H81" s="76">
        <v>1</v>
      </c>
      <c r="I81" s="86">
        <f>TIME(8,0,0)</f>
        <v>0.3333333333333333</v>
      </c>
    </row>
    <row r="82" spans="3:9" s="44" customFormat="1" ht="16.5" customHeight="1" outlineLevel="1">
      <c r="C82" s="35">
        <v>2</v>
      </c>
      <c r="D82" s="41" t="s">
        <v>186</v>
      </c>
      <c r="E82" s="38" t="s">
        <v>809</v>
      </c>
      <c r="F82" s="38" t="s">
        <v>187</v>
      </c>
      <c r="G82" s="38" t="s">
        <v>188</v>
      </c>
      <c r="H82" s="70">
        <v>2</v>
      </c>
      <c r="I82" s="71">
        <f>I81+TIME(0,H81,0)</f>
        <v>0.33402777777777776</v>
      </c>
    </row>
    <row r="83" spans="3:9" s="46" customFormat="1" ht="16.5" customHeight="1" outlineLevel="1">
      <c r="C83" s="43">
        <v>3</v>
      </c>
      <c r="D83" s="37" t="s">
        <v>186</v>
      </c>
      <c r="E83" s="36" t="s">
        <v>241</v>
      </c>
      <c r="F83" s="36" t="s">
        <v>187</v>
      </c>
      <c r="G83" s="36" t="s">
        <v>188</v>
      </c>
      <c r="H83" s="76">
        <v>2</v>
      </c>
      <c r="I83" s="86">
        <f>I82+TIME(0,H82,0)</f>
        <v>0.33541666666666664</v>
      </c>
    </row>
    <row r="84" spans="3:9" s="44" customFormat="1" ht="16.5" customHeight="1" outlineLevel="1">
      <c r="C84" s="48">
        <v>3.1</v>
      </c>
      <c r="D84" s="41" t="s">
        <v>186</v>
      </c>
      <c r="E84" s="1306" t="s">
        <v>21</v>
      </c>
      <c r="F84" s="92" t="s">
        <v>187</v>
      </c>
      <c r="G84" s="93" t="s">
        <v>924</v>
      </c>
      <c r="H84" s="1633" t="s">
        <v>57</v>
      </c>
      <c r="I84" s="1634"/>
    </row>
    <row r="85" spans="3:9" s="46" customFormat="1" ht="16.5" customHeight="1" outlineLevel="1">
      <c r="C85" s="49">
        <v>3.2</v>
      </c>
      <c r="D85" s="37" t="s">
        <v>186</v>
      </c>
      <c r="E85" s="1307" t="s">
        <v>23</v>
      </c>
      <c r="F85" s="90" t="s">
        <v>187</v>
      </c>
      <c r="G85" s="91" t="s">
        <v>195</v>
      </c>
      <c r="H85" s="1635"/>
      <c r="I85" s="1636"/>
    </row>
    <row r="86" spans="3:9" s="44" customFormat="1" ht="16.5" customHeight="1" outlineLevel="1">
      <c r="C86" s="48">
        <v>3.3</v>
      </c>
      <c r="D86" s="41" t="s">
        <v>186</v>
      </c>
      <c r="E86" s="1308" t="s">
        <v>22</v>
      </c>
      <c r="F86" s="94" t="s">
        <v>187</v>
      </c>
      <c r="G86" s="95" t="s">
        <v>195</v>
      </c>
      <c r="H86" s="1635"/>
      <c r="I86" s="1636"/>
    </row>
    <row r="87" spans="3:9" s="46" customFormat="1" ht="16.5" customHeight="1" outlineLevel="1">
      <c r="C87" s="49">
        <v>3.4</v>
      </c>
      <c r="D87" s="37" t="s">
        <v>186</v>
      </c>
      <c r="E87" s="1307" t="s">
        <v>920</v>
      </c>
      <c r="F87" s="90" t="s">
        <v>187</v>
      </c>
      <c r="G87" s="91" t="s">
        <v>925</v>
      </c>
      <c r="H87" s="1635"/>
      <c r="I87" s="1636"/>
    </row>
    <row r="88" spans="3:9" s="44" customFormat="1" ht="16.5" customHeight="1" outlineLevel="1">
      <c r="C88" s="48">
        <v>3.5</v>
      </c>
      <c r="D88" s="41" t="s">
        <v>186</v>
      </c>
      <c r="E88" s="1309" t="s">
        <v>921</v>
      </c>
      <c r="F88" s="249" t="s">
        <v>187</v>
      </c>
      <c r="G88" s="250" t="s">
        <v>195</v>
      </c>
      <c r="H88" s="1637"/>
      <c r="I88" s="1638"/>
    </row>
    <row r="89" spans="3:9" s="46" customFormat="1" ht="16.5" customHeight="1" outlineLevel="1">
      <c r="C89" s="49">
        <v>3.6</v>
      </c>
      <c r="D89" s="37"/>
      <c r="E89" s="1090" t="s">
        <v>136</v>
      </c>
      <c r="F89" s="461" t="s">
        <v>187</v>
      </c>
      <c r="G89" s="461" t="s">
        <v>188</v>
      </c>
      <c r="H89" s="1310"/>
      <c r="I89" s="1310"/>
    </row>
    <row r="90" spans="3:9" s="41" customFormat="1" ht="16.5" customHeight="1" outlineLevel="1">
      <c r="C90" s="42">
        <v>3.7</v>
      </c>
      <c r="D90" s="41" t="s">
        <v>186</v>
      </c>
      <c r="E90" s="31" t="s">
        <v>808</v>
      </c>
      <c r="F90" s="27" t="s">
        <v>187</v>
      </c>
      <c r="G90" s="27" t="s">
        <v>188</v>
      </c>
      <c r="H90" s="72"/>
      <c r="I90" s="85"/>
    </row>
    <row r="91" spans="3:9" s="37" customFormat="1" ht="16.5" customHeight="1" outlineLevel="1">
      <c r="C91" s="572">
        <v>3.8</v>
      </c>
      <c r="D91" s="37" t="s">
        <v>186</v>
      </c>
      <c r="E91" s="1311" t="s">
        <v>135</v>
      </c>
      <c r="F91" s="461" t="s">
        <v>187</v>
      </c>
      <c r="G91" s="461" t="s">
        <v>188</v>
      </c>
      <c r="H91" s="573"/>
      <c r="I91" s="574"/>
    </row>
    <row r="92" spans="3:9" s="1366" customFormat="1" ht="16.5" customHeight="1" outlineLevel="1">
      <c r="C92" s="1367">
        <v>3.9</v>
      </c>
      <c r="D92" s="1366" t="s">
        <v>186</v>
      </c>
      <c r="E92" s="1312"/>
      <c r="F92" s="1368"/>
      <c r="G92" s="1368"/>
      <c r="H92" s="1369"/>
      <c r="I92" s="1370"/>
    </row>
    <row r="93" spans="3:9" s="37" customFormat="1" ht="16.5" customHeight="1" outlineLevel="1">
      <c r="C93" s="572"/>
      <c r="E93" s="1311"/>
      <c r="F93" s="461"/>
      <c r="G93" s="461"/>
      <c r="H93" s="573"/>
      <c r="I93" s="574"/>
    </row>
    <row r="94" spans="3:9" s="44" customFormat="1" ht="16.5" customHeight="1" outlineLevel="1">
      <c r="C94" s="35"/>
      <c r="D94" s="38" t="s">
        <v>233</v>
      </c>
      <c r="E94" s="38"/>
      <c r="F94" s="38"/>
      <c r="G94" s="38"/>
      <c r="H94" s="70"/>
      <c r="I94" s="71"/>
    </row>
    <row r="95" spans="3:9" s="46" customFormat="1" ht="16.5" customHeight="1" outlineLevel="1">
      <c r="C95" s="43"/>
      <c r="D95" s="36"/>
      <c r="E95" s="36"/>
      <c r="F95" s="36"/>
      <c r="G95" s="36"/>
      <c r="H95" s="76"/>
      <c r="I95" s="86"/>
    </row>
    <row r="96" spans="3:9" s="25" customFormat="1" ht="16.5" customHeight="1" outlineLevel="1">
      <c r="C96" s="26">
        <v>4</v>
      </c>
      <c r="D96" s="21"/>
      <c r="E96" s="29" t="s">
        <v>74</v>
      </c>
      <c r="F96" s="27"/>
      <c r="G96" s="27"/>
      <c r="H96" s="73"/>
      <c r="I96" s="80"/>
    </row>
    <row r="97" spans="3:9" s="46" customFormat="1" ht="16.5" customHeight="1" outlineLevel="1">
      <c r="C97" s="43">
        <v>4.1</v>
      </c>
      <c r="D97" s="36" t="s">
        <v>226</v>
      </c>
      <c r="E97" s="563" t="s">
        <v>120</v>
      </c>
      <c r="F97" s="36" t="s">
        <v>189</v>
      </c>
      <c r="G97" s="36" t="s">
        <v>240</v>
      </c>
      <c r="H97" s="76">
        <v>1</v>
      </c>
      <c r="I97" s="86">
        <f>I83+TIME(0,H83,0)</f>
        <v>0.3368055555555555</v>
      </c>
    </row>
    <row r="98" spans="3:9" s="19" customFormat="1" ht="16.5" customHeight="1" outlineLevel="1">
      <c r="C98" s="20">
        <v>4.2</v>
      </c>
      <c r="D98" s="21" t="s">
        <v>227</v>
      </c>
      <c r="E98" s="23" t="s">
        <v>685</v>
      </c>
      <c r="F98" s="23"/>
      <c r="G98" s="23"/>
      <c r="H98" s="79"/>
      <c r="I98" s="80"/>
    </row>
    <row r="99" spans="3:9" s="46" customFormat="1" ht="16.5" customHeight="1" outlineLevel="1">
      <c r="C99" s="570" t="s">
        <v>255</v>
      </c>
      <c r="D99" s="563" t="s">
        <v>227</v>
      </c>
      <c r="E99" s="618" t="s">
        <v>258</v>
      </c>
      <c r="F99" s="563" t="s">
        <v>189</v>
      </c>
      <c r="G99" s="563" t="s">
        <v>235</v>
      </c>
      <c r="H99" s="579">
        <v>4</v>
      </c>
      <c r="I99" s="86">
        <f>I97+TIME(0,H97,0)</f>
        <v>0.33749999999999997</v>
      </c>
    </row>
    <row r="100" spans="3:9" s="44" customFormat="1" ht="16.5" customHeight="1" outlineLevel="1">
      <c r="C100" s="50" t="s">
        <v>256</v>
      </c>
      <c r="D100" s="47" t="s">
        <v>227</v>
      </c>
      <c r="E100" s="1084" t="s">
        <v>260</v>
      </c>
      <c r="F100" s="47" t="s">
        <v>189</v>
      </c>
      <c r="G100" s="21" t="s">
        <v>759</v>
      </c>
      <c r="H100" s="75">
        <v>4</v>
      </c>
      <c r="I100" s="71">
        <f aca="true" t="shared" si="0" ref="I100:I109">I99+TIME(0,H99,0)</f>
        <v>0.34027777777777773</v>
      </c>
    </row>
    <row r="101" spans="3:9" s="46" customFormat="1" ht="16.5" customHeight="1" outlineLevel="1">
      <c r="C101" s="570" t="s">
        <v>257</v>
      </c>
      <c r="D101" s="563" t="s">
        <v>227</v>
      </c>
      <c r="E101" s="618" t="s">
        <v>262</v>
      </c>
      <c r="F101" s="563" t="s">
        <v>189</v>
      </c>
      <c r="G101" s="563" t="s">
        <v>237</v>
      </c>
      <c r="H101" s="579">
        <v>4</v>
      </c>
      <c r="I101" s="86">
        <f t="shared" si="0"/>
        <v>0.3430555555555555</v>
      </c>
    </row>
    <row r="102" spans="3:9" s="44" customFormat="1" ht="16.5" customHeight="1" outlineLevel="1">
      <c r="C102" s="51" t="s">
        <v>259</v>
      </c>
      <c r="D102" s="47" t="s">
        <v>227</v>
      </c>
      <c r="E102" s="1084" t="s">
        <v>573</v>
      </c>
      <c r="F102" s="47" t="s">
        <v>189</v>
      </c>
      <c r="G102" s="47" t="s">
        <v>238</v>
      </c>
      <c r="H102" s="75">
        <v>4</v>
      </c>
      <c r="I102" s="71">
        <f t="shared" si="0"/>
        <v>0.34583333333333327</v>
      </c>
    </row>
    <row r="103" spans="3:9" s="46" customFormat="1" ht="16.5" customHeight="1" outlineLevel="1">
      <c r="C103" s="580" t="s">
        <v>261</v>
      </c>
      <c r="D103" s="563" t="s">
        <v>227</v>
      </c>
      <c r="E103" s="583" t="s">
        <v>593</v>
      </c>
      <c r="F103" s="563" t="s">
        <v>189</v>
      </c>
      <c r="G103" s="563" t="s">
        <v>236</v>
      </c>
      <c r="H103" s="579">
        <v>4</v>
      </c>
      <c r="I103" s="86">
        <f t="shared" si="0"/>
        <v>0.34861111111111104</v>
      </c>
    </row>
    <row r="104" spans="3:9" s="19" customFormat="1" ht="16.5" customHeight="1" outlineLevel="1">
      <c r="C104" s="20" t="s">
        <v>263</v>
      </c>
      <c r="D104" s="21" t="s">
        <v>227</v>
      </c>
      <c r="E104" s="22" t="s">
        <v>526</v>
      </c>
      <c r="F104" s="23" t="s">
        <v>187</v>
      </c>
      <c r="G104" s="21" t="s">
        <v>155</v>
      </c>
      <c r="H104" s="79">
        <v>4</v>
      </c>
      <c r="I104" s="80">
        <f>I103+TIME(0,H103,0)</f>
        <v>0.3513888888888888</v>
      </c>
    </row>
    <row r="105" spans="3:9" s="535" customFormat="1" ht="16.5" customHeight="1" outlineLevel="1">
      <c r="C105" s="541" t="s">
        <v>565</v>
      </c>
      <c r="D105" s="536" t="s">
        <v>227</v>
      </c>
      <c r="E105" s="547" t="s">
        <v>527</v>
      </c>
      <c r="F105" s="537" t="s">
        <v>187</v>
      </c>
      <c r="G105" s="536" t="s">
        <v>634</v>
      </c>
      <c r="H105" s="540">
        <v>4</v>
      </c>
      <c r="I105" s="464">
        <f>I104+TIME(0,H104,0)</f>
        <v>0.3541666666666666</v>
      </c>
    </row>
    <row r="106" spans="3:9" s="44" customFormat="1" ht="16.5" customHeight="1" outlineLevel="1">
      <c r="C106" s="51" t="s">
        <v>892</v>
      </c>
      <c r="D106" s="47" t="s">
        <v>227</v>
      </c>
      <c r="E106" s="22" t="s">
        <v>175</v>
      </c>
      <c r="F106" s="23" t="s">
        <v>187</v>
      </c>
      <c r="G106" s="21" t="s">
        <v>145</v>
      </c>
      <c r="H106" s="75">
        <v>4</v>
      </c>
      <c r="I106" s="71">
        <f>I105+TIME(0,H105,0)</f>
        <v>0.35694444444444434</v>
      </c>
    </row>
    <row r="107" spans="3:9" s="46" customFormat="1" ht="16.5" customHeight="1" outlineLevel="1">
      <c r="C107" s="570" t="s">
        <v>139</v>
      </c>
      <c r="D107" s="563" t="s">
        <v>227</v>
      </c>
      <c r="E107" s="583" t="s">
        <v>133</v>
      </c>
      <c r="F107" s="563" t="s">
        <v>189</v>
      </c>
      <c r="G107" s="563" t="s">
        <v>167</v>
      </c>
      <c r="H107" s="579">
        <v>4</v>
      </c>
      <c r="I107" s="86">
        <f t="shared" si="0"/>
        <v>0.3597222222222221</v>
      </c>
    </row>
    <row r="108" spans="3:9" s="19" customFormat="1" ht="16.5" customHeight="1" outlineLevel="1">
      <c r="C108" s="20" t="s">
        <v>649</v>
      </c>
      <c r="D108" s="21" t="s">
        <v>227</v>
      </c>
      <c r="E108" s="22" t="s">
        <v>648</v>
      </c>
      <c r="F108" s="23" t="s">
        <v>187</v>
      </c>
      <c r="G108" s="21" t="s">
        <v>637</v>
      </c>
      <c r="H108" s="79">
        <v>4</v>
      </c>
      <c r="I108" s="80">
        <f>I107+TIME(0,H107,0)</f>
        <v>0.3624999999999999</v>
      </c>
    </row>
    <row r="109" spans="3:9" s="37" customFormat="1" ht="16.5" customHeight="1" outlineLevel="1">
      <c r="C109" s="460" t="s">
        <v>651</v>
      </c>
      <c r="D109" s="461" t="s">
        <v>227</v>
      </c>
      <c r="E109" s="577" t="s">
        <v>650</v>
      </c>
      <c r="F109" s="461" t="s">
        <v>189</v>
      </c>
      <c r="G109" s="461" t="s">
        <v>798</v>
      </c>
      <c r="H109" s="540">
        <v>4</v>
      </c>
      <c r="I109" s="464">
        <f t="shared" si="0"/>
        <v>0.36527777777777765</v>
      </c>
    </row>
    <row r="110" spans="3:9" s="28" customFormat="1" ht="16.5" customHeight="1" outlineLevel="1">
      <c r="C110" s="50" t="s">
        <v>528</v>
      </c>
      <c r="D110" s="47" t="s">
        <v>227</v>
      </c>
      <c r="E110" s="29" t="s">
        <v>152</v>
      </c>
      <c r="F110" s="27"/>
      <c r="G110" s="284"/>
      <c r="H110" s="73"/>
      <c r="I110" s="80"/>
    </row>
    <row r="111" spans="3:9" s="462" customFormat="1" ht="16.5" customHeight="1" outlineLevel="1">
      <c r="C111" s="570" t="s">
        <v>529</v>
      </c>
      <c r="D111" s="563" t="s">
        <v>227</v>
      </c>
      <c r="E111" s="581" t="s">
        <v>154</v>
      </c>
      <c r="F111" s="461"/>
      <c r="G111" s="539"/>
      <c r="H111" s="546">
        <v>8</v>
      </c>
      <c r="I111" s="86">
        <f>I109+TIME(0,H109,0)</f>
        <v>0.3680555555555554</v>
      </c>
    </row>
    <row r="112" spans="3:9" s="291" customFormat="1" ht="16.5" customHeight="1" outlineLevel="1">
      <c r="C112" s="50" t="s">
        <v>530</v>
      </c>
      <c r="D112" s="21" t="s">
        <v>227</v>
      </c>
      <c r="E112" s="1086" t="s">
        <v>788</v>
      </c>
      <c r="F112" s="465" t="s">
        <v>189</v>
      </c>
      <c r="G112" s="40" t="s">
        <v>236</v>
      </c>
      <c r="H112" s="72"/>
      <c r="I112" s="466" t="s">
        <v>146</v>
      </c>
    </row>
    <row r="113" spans="3:9" s="568" customFormat="1" ht="16.5" customHeight="1" outlineLevel="1">
      <c r="C113" s="570" t="s">
        <v>531</v>
      </c>
      <c r="D113" s="536" t="s">
        <v>227</v>
      </c>
      <c r="E113" s="1085" t="s">
        <v>793</v>
      </c>
      <c r="F113" s="582" t="s">
        <v>189</v>
      </c>
      <c r="G113" s="1089" t="s">
        <v>149</v>
      </c>
      <c r="H113" s="573"/>
      <c r="I113" s="467" t="s">
        <v>146</v>
      </c>
    </row>
    <row r="114" spans="1:9" s="291" customFormat="1" ht="16.5" customHeight="1" outlineLevel="1">
      <c r="A114" s="291" t="s">
        <v>779</v>
      </c>
      <c r="C114" s="50" t="s">
        <v>781</v>
      </c>
      <c r="D114" s="21" t="s">
        <v>227</v>
      </c>
      <c r="E114" s="1086" t="s">
        <v>783</v>
      </c>
      <c r="F114" s="465" t="s">
        <v>189</v>
      </c>
      <c r="G114" s="1371" t="s">
        <v>780</v>
      </c>
      <c r="H114" s="72"/>
      <c r="I114" s="466" t="s">
        <v>775</v>
      </c>
    </row>
    <row r="115" spans="3:9" s="568" customFormat="1" ht="16.5" customHeight="1" outlineLevel="1">
      <c r="C115" s="570" t="s">
        <v>532</v>
      </c>
      <c r="D115" s="536" t="s">
        <v>227</v>
      </c>
      <c r="E115" s="1085" t="s">
        <v>790</v>
      </c>
      <c r="F115" s="582" t="s">
        <v>189</v>
      </c>
      <c r="G115" s="561" t="s">
        <v>238</v>
      </c>
      <c r="H115" s="573"/>
      <c r="I115" s="467" t="s">
        <v>146</v>
      </c>
    </row>
    <row r="116" spans="3:9" s="291" customFormat="1" ht="16.5" customHeight="1" outlineLevel="1">
      <c r="C116" s="50" t="s">
        <v>533</v>
      </c>
      <c r="D116" s="21" t="s">
        <v>227</v>
      </c>
      <c r="E116" s="1086" t="s">
        <v>789</v>
      </c>
      <c r="F116" s="465" t="s">
        <v>189</v>
      </c>
      <c r="G116" s="1371" t="s">
        <v>794</v>
      </c>
      <c r="H116" s="72"/>
      <c r="I116" s="466" t="s">
        <v>146</v>
      </c>
    </row>
    <row r="117" spans="3:9" s="459" customFormat="1" ht="16.5" customHeight="1" outlineLevel="1">
      <c r="C117" s="570" t="s">
        <v>534</v>
      </c>
      <c r="D117" s="536" t="s">
        <v>227</v>
      </c>
      <c r="E117" s="1311" t="s">
        <v>153</v>
      </c>
      <c r="F117" s="461"/>
      <c r="G117" s="539"/>
      <c r="H117" s="546">
        <v>8</v>
      </c>
      <c r="I117" s="464">
        <f>I111+TIME(0,H111,0)</f>
        <v>0.37361111111111095</v>
      </c>
    </row>
    <row r="118" spans="3:9" s="291" customFormat="1" ht="16.5" customHeight="1" outlineLevel="1">
      <c r="C118" s="50" t="s">
        <v>535</v>
      </c>
      <c r="D118" s="21" t="s">
        <v>227</v>
      </c>
      <c r="E118" s="1086" t="s">
        <v>787</v>
      </c>
      <c r="F118" s="465" t="s">
        <v>189</v>
      </c>
      <c r="G118" s="1083" t="s">
        <v>150</v>
      </c>
      <c r="H118" s="27"/>
      <c r="I118" s="466" t="s">
        <v>146</v>
      </c>
    </row>
    <row r="119" spans="3:9" s="568" customFormat="1" ht="16.5" customHeight="1" outlineLevel="1">
      <c r="C119" s="570" t="s">
        <v>536</v>
      </c>
      <c r="D119" s="558" t="s">
        <v>227</v>
      </c>
      <c r="E119" s="1085" t="s">
        <v>791</v>
      </c>
      <c r="F119" s="582" t="s">
        <v>189</v>
      </c>
      <c r="G119" s="1082" t="s">
        <v>525</v>
      </c>
      <c r="H119" s="461"/>
      <c r="I119" s="467" t="s">
        <v>146</v>
      </c>
    </row>
    <row r="120" spans="3:9" s="291" customFormat="1" ht="16.5" customHeight="1" outlineLevel="1">
      <c r="C120" s="50" t="s">
        <v>537</v>
      </c>
      <c r="D120" s="21" t="s">
        <v>227</v>
      </c>
      <c r="E120" s="1086" t="s">
        <v>795</v>
      </c>
      <c r="F120" s="465" t="s">
        <v>189</v>
      </c>
      <c r="G120" s="1083" t="s">
        <v>144</v>
      </c>
      <c r="H120" s="27"/>
      <c r="I120" s="466" t="s">
        <v>146</v>
      </c>
    </row>
    <row r="121" spans="3:9" s="568" customFormat="1" ht="16.5" customHeight="1" outlineLevel="1">
      <c r="C121" s="570" t="s">
        <v>538</v>
      </c>
      <c r="D121" s="536" t="s">
        <v>227</v>
      </c>
      <c r="E121" s="1085" t="s">
        <v>792</v>
      </c>
      <c r="F121" s="582" t="s">
        <v>189</v>
      </c>
      <c r="G121" s="1082" t="s">
        <v>151</v>
      </c>
      <c r="H121" s="461"/>
      <c r="I121" s="467" t="s">
        <v>771</v>
      </c>
    </row>
    <row r="122" spans="3:9" s="291" customFormat="1" ht="16.5" customHeight="1" outlineLevel="1">
      <c r="C122" s="50" t="s">
        <v>773</v>
      </c>
      <c r="D122" s="21" t="s">
        <v>227</v>
      </c>
      <c r="E122" s="1086" t="s">
        <v>786</v>
      </c>
      <c r="F122" s="465" t="s">
        <v>189</v>
      </c>
      <c r="G122" s="1083" t="s">
        <v>772</v>
      </c>
      <c r="H122" s="27"/>
      <c r="I122" s="466" t="s">
        <v>778</v>
      </c>
    </row>
    <row r="123" spans="3:9" s="568" customFormat="1" ht="16.5" customHeight="1" outlineLevel="1">
      <c r="C123" s="570" t="s">
        <v>776</v>
      </c>
      <c r="D123" s="536" t="s">
        <v>227</v>
      </c>
      <c r="E123" s="1085" t="s">
        <v>784</v>
      </c>
      <c r="F123" s="582" t="s">
        <v>189</v>
      </c>
      <c r="G123" s="1082" t="s">
        <v>774</v>
      </c>
      <c r="H123" s="461"/>
      <c r="I123" s="467" t="s">
        <v>775</v>
      </c>
    </row>
    <row r="124" spans="3:9" s="291" customFormat="1" ht="16.5" customHeight="1" outlineLevel="1">
      <c r="C124" s="50" t="s">
        <v>782</v>
      </c>
      <c r="D124" s="21" t="s">
        <v>227</v>
      </c>
      <c r="E124" s="1086" t="s">
        <v>785</v>
      </c>
      <c r="F124" s="465" t="s">
        <v>189</v>
      </c>
      <c r="G124" s="1083" t="s">
        <v>777</v>
      </c>
      <c r="H124" s="27"/>
      <c r="I124" s="466" t="s">
        <v>775</v>
      </c>
    </row>
    <row r="125" spans="3:9" s="46" customFormat="1" ht="16.5" customHeight="1" outlineLevel="1">
      <c r="C125" s="570">
        <v>4.3</v>
      </c>
      <c r="D125" s="563" t="s">
        <v>227</v>
      </c>
      <c r="E125" s="561" t="s">
        <v>121</v>
      </c>
      <c r="F125" s="563" t="s">
        <v>189</v>
      </c>
      <c r="G125" s="534" t="s">
        <v>862</v>
      </c>
      <c r="H125" s="579">
        <v>5</v>
      </c>
      <c r="I125" s="464">
        <f>I117+TIME(0,H117,0)</f>
        <v>0.3791666666666665</v>
      </c>
    </row>
    <row r="126" spans="3:9" s="44" customFormat="1" ht="16.5" customHeight="1" outlineLevel="1">
      <c r="C126" s="50">
        <v>4.4</v>
      </c>
      <c r="D126" s="47" t="s">
        <v>227</v>
      </c>
      <c r="E126" s="40" t="s">
        <v>652</v>
      </c>
      <c r="F126" s="47" t="s">
        <v>189</v>
      </c>
      <c r="G126" s="21" t="s">
        <v>572</v>
      </c>
      <c r="H126" s="75">
        <v>5</v>
      </c>
      <c r="I126" s="71">
        <f>I125+TIME(0,H125,0)</f>
        <v>0.3826388888888887</v>
      </c>
    </row>
    <row r="127" spans="3:9" s="46" customFormat="1" ht="16.5" customHeight="1" outlineLevel="1">
      <c r="C127" s="570"/>
      <c r="D127" s="563"/>
      <c r="E127" s="563"/>
      <c r="F127" s="563"/>
      <c r="G127" s="536"/>
      <c r="H127" s="579"/>
      <c r="I127" s="86"/>
    </row>
    <row r="128" spans="3:9" s="39" customFormat="1" ht="16.5" customHeight="1" outlineLevel="1">
      <c r="C128" s="35">
        <v>5</v>
      </c>
      <c r="D128" s="38"/>
      <c r="E128" s="38" t="s">
        <v>231</v>
      </c>
      <c r="F128" s="38"/>
      <c r="G128" s="38"/>
      <c r="H128" s="74"/>
      <c r="I128" s="84"/>
    </row>
    <row r="129" spans="3:9" s="584" customFormat="1" ht="16.5" customHeight="1" outlineLevel="1">
      <c r="C129" s="585">
        <v>5.1</v>
      </c>
      <c r="D129" s="586"/>
      <c r="E129" s="588" t="s">
        <v>138</v>
      </c>
      <c r="F129" s="588"/>
      <c r="G129" s="588"/>
      <c r="H129" s="589"/>
      <c r="I129" s="590"/>
    </row>
    <row r="130" spans="3:9" s="275" customFormat="1" ht="16.5" customHeight="1" outlineLevel="1">
      <c r="C130" s="248" t="s">
        <v>878</v>
      </c>
      <c r="D130" s="272" t="s">
        <v>225</v>
      </c>
      <c r="E130" s="277" t="s">
        <v>566</v>
      </c>
      <c r="F130" s="272" t="s">
        <v>187</v>
      </c>
      <c r="G130" s="276" t="s">
        <v>235</v>
      </c>
      <c r="H130" s="273">
        <v>11</v>
      </c>
      <c r="I130" s="274">
        <f>I126+TIME(0,H126,0)</f>
        <v>0.3861111111111109</v>
      </c>
    </row>
    <row r="131" spans="3:9" s="591" customFormat="1" ht="16.5" customHeight="1" outlineLevel="1">
      <c r="C131" s="592" t="s">
        <v>879</v>
      </c>
      <c r="D131" s="593" t="s">
        <v>225</v>
      </c>
      <c r="E131" s="599" t="s">
        <v>567</v>
      </c>
      <c r="F131" s="593" t="s">
        <v>187</v>
      </c>
      <c r="G131" s="586" t="s">
        <v>759</v>
      </c>
      <c r="H131" s="594">
        <v>11</v>
      </c>
      <c r="I131" s="595">
        <f>I130+TIME(0,H130,0)</f>
        <v>0.39374999999999977</v>
      </c>
    </row>
    <row r="132" spans="3:9" s="275" customFormat="1" ht="16.5" customHeight="1" outlineLevel="1">
      <c r="C132" s="248" t="s">
        <v>880</v>
      </c>
      <c r="D132" s="272" t="s">
        <v>225</v>
      </c>
      <c r="E132" s="277" t="s">
        <v>568</v>
      </c>
      <c r="F132" s="272" t="s">
        <v>187</v>
      </c>
      <c r="G132" s="276" t="s">
        <v>237</v>
      </c>
      <c r="H132" s="273">
        <v>11</v>
      </c>
      <c r="I132" s="274">
        <f>I131+TIME(0,H131,0)</f>
        <v>0.40138888888888863</v>
      </c>
    </row>
    <row r="133" spans="3:9" s="591" customFormat="1" ht="16.5" customHeight="1" outlineLevel="1">
      <c r="C133" s="592" t="s">
        <v>881</v>
      </c>
      <c r="D133" s="593" t="s">
        <v>225</v>
      </c>
      <c r="E133" s="599" t="s">
        <v>569</v>
      </c>
      <c r="F133" s="593" t="s">
        <v>187</v>
      </c>
      <c r="G133" s="596" t="s">
        <v>238</v>
      </c>
      <c r="H133" s="594">
        <v>11</v>
      </c>
      <c r="I133" s="595">
        <f>I132+TIME(0,H132,0)</f>
        <v>0.4090277777777775</v>
      </c>
    </row>
    <row r="134" spans="3:9" s="39" customFormat="1" ht="16.5" customHeight="1" outlineLevel="1">
      <c r="C134" s="35"/>
      <c r="D134" s="38"/>
      <c r="E134" s="38"/>
      <c r="F134" s="38"/>
      <c r="G134" s="40"/>
      <c r="H134" s="74"/>
      <c r="I134" s="84"/>
    </row>
    <row r="135" spans="3:9" s="560" customFormat="1" ht="15.75" customHeight="1" outlineLevel="1">
      <c r="C135" s="43"/>
      <c r="D135" s="36"/>
      <c r="E135" s="36" t="s">
        <v>749</v>
      </c>
      <c r="F135" s="36" t="s">
        <v>187</v>
      </c>
      <c r="G135" s="36" t="s">
        <v>188</v>
      </c>
      <c r="H135" s="562">
        <v>0</v>
      </c>
      <c r="I135" s="595">
        <f>I133+TIME(0,H133,0)</f>
        <v>0.41666666666666635</v>
      </c>
    </row>
    <row r="136" spans="3:9" s="39" customFormat="1" ht="15.75" customHeight="1" outlineLevel="1">
      <c r="C136" s="35"/>
      <c r="D136" s="38"/>
      <c r="E136" s="38"/>
      <c r="F136" s="38"/>
      <c r="G136" s="38"/>
      <c r="H136" s="74"/>
      <c r="I136" s="84"/>
    </row>
    <row r="137" spans="3:9" s="37" customFormat="1" ht="15.75" customHeight="1" outlineLevel="1">
      <c r="C137" s="460"/>
      <c r="D137" s="461"/>
      <c r="E137" s="568" t="s">
        <v>228</v>
      </c>
      <c r="H137" s="597">
        <v>15</v>
      </c>
      <c r="I137" s="559">
        <f>I135+TIME(0,H135,0)</f>
        <v>0.41666666666666635</v>
      </c>
    </row>
    <row r="138" spans="3:9" s="41" customFormat="1" ht="15.75" customHeight="1" outlineLevel="1">
      <c r="C138" s="32"/>
      <c r="D138" s="27"/>
      <c r="E138" s="291"/>
      <c r="H138" s="292"/>
      <c r="I138" s="293"/>
    </row>
    <row r="139" spans="3:9" s="560" customFormat="1" ht="15.75" customHeight="1" outlineLevel="1">
      <c r="C139" s="43"/>
      <c r="D139" s="598"/>
      <c r="E139" s="561" t="s">
        <v>750</v>
      </c>
      <c r="F139" s="598"/>
      <c r="G139" s="598"/>
      <c r="H139" s="562"/>
      <c r="I139" s="559">
        <f>I137+TIME(0,H137,0)</f>
        <v>0.42708333333333304</v>
      </c>
    </row>
    <row r="140" spans="3:9" s="39" customFormat="1" ht="15.75" customHeight="1" outlineLevel="1">
      <c r="C140" s="35"/>
      <c r="D140" s="294"/>
      <c r="E140" s="40"/>
      <c r="F140" s="294"/>
      <c r="G140" s="294"/>
      <c r="H140" s="74"/>
      <c r="I140" s="293"/>
    </row>
    <row r="141" spans="3:9" s="591" customFormat="1" ht="16.5" customHeight="1" outlineLevel="1">
      <c r="C141" s="592" t="s">
        <v>627</v>
      </c>
      <c r="D141" s="593" t="s">
        <v>225</v>
      </c>
      <c r="E141" s="599" t="s">
        <v>594</v>
      </c>
      <c r="F141" s="593" t="s">
        <v>187</v>
      </c>
      <c r="G141" s="596" t="s">
        <v>236</v>
      </c>
      <c r="H141" s="594">
        <v>11</v>
      </c>
      <c r="I141" s="595">
        <f>I139+TIME(0,H139,0)</f>
        <v>0.42708333333333304</v>
      </c>
    </row>
    <row r="142" spans="3:9" s="455" customFormat="1" ht="16.5" customHeight="1" outlineLevel="1">
      <c r="C142" s="456" t="s">
        <v>882</v>
      </c>
      <c r="D142" s="296" t="s">
        <v>225</v>
      </c>
      <c r="E142" s="1087" t="s">
        <v>539</v>
      </c>
      <c r="F142" s="297" t="s">
        <v>187</v>
      </c>
      <c r="G142" s="296" t="s">
        <v>155</v>
      </c>
      <c r="H142" s="457">
        <v>11</v>
      </c>
      <c r="I142" s="295">
        <f aca="true" t="shared" si="1" ref="I142:I150">I141+TIME(0,H141,0)</f>
        <v>0.4347222222222219</v>
      </c>
    </row>
    <row r="143" spans="3:9" s="584" customFormat="1" ht="16.5" customHeight="1" outlineLevel="1">
      <c r="C143" s="585" t="s">
        <v>883</v>
      </c>
      <c r="D143" s="586" t="s">
        <v>225</v>
      </c>
      <c r="E143" s="587" t="s">
        <v>540</v>
      </c>
      <c r="F143" s="588" t="s">
        <v>187</v>
      </c>
      <c r="G143" s="586" t="s">
        <v>634</v>
      </c>
      <c r="H143" s="589">
        <v>11</v>
      </c>
      <c r="I143" s="590">
        <f t="shared" si="1"/>
        <v>0.44236111111111076</v>
      </c>
    </row>
    <row r="144" spans="3:9" s="275" customFormat="1" ht="16.5" customHeight="1" outlineLevel="1">
      <c r="C144" s="248" t="s">
        <v>747</v>
      </c>
      <c r="D144" s="272" t="s">
        <v>225</v>
      </c>
      <c r="E144" s="277" t="s">
        <v>176</v>
      </c>
      <c r="F144" s="272" t="s">
        <v>187</v>
      </c>
      <c r="G144" s="1373" t="s">
        <v>145</v>
      </c>
      <c r="H144" s="273">
        <v>11</v>
      </c>
      <c r="I144" s="295">
        <f t="shared" si="1"/>
        <v>0.4499999999999996</v>
      </c>
    </row>
    <row r="145" spans="3:9" s="591" customFormat="1" ht="16.5" customHeight="1" outlineLevel="1">
      <c r="C145" s="592" t="s">
        <v>140</v>
      </c>
      <c r="D145" s="593" t="s">
        <v>225</v>
      </c>
      <c r="E145" s="599" t="s">
        <v>134</v>
      </c>
      <c r="F145" s="593" t="s">
        <v>187</v>
      </c>
      <c r="G145" s="596" t="s">
        <v>167</v>
      </c>
      <c r="H145" s="594">
        <v>11</v>
      </c>
      <c r="I145" s="590">
        <f t="shared" si="1"/>
        <v>0.4576388888888885</v>
      </c>
    </row>
    <row r="146" spans="3:9" s="455" customFormat="1" ht="16.5" customHeight="1" outlineLevel="1">
      <c r="C146" s="456" t="s">
        <v>654</v>
      </c>
      <c r="D146" s="296" t="s">
        <v>225</v>
      </c>
      <c r="E146" s="1087" t="s">
        <v>655</v>
      </c>
      <c r="F146" s="297" t="s">
        <v>187</v>
      </c>
      <c r="G146" s="296" t="s">
        <v>637</v>
      </c>
      <c r="H146" s="457">
        <v>11</v>
      </c>
      <c r="I146" s="295">
        <f t="shared" si="1"/>
        <v>0.46527777777777735</v>
      </c>
    </row>
    <row r="147" spans="3:9" s="591" customFormat="1" ht="16.5" customHeight="1" outlineLevel="1">
      <c r="C147" s="592" t="s">
        <v>541</v>
      </c>
      <c r="D147" s="593" t="s">
        <v>225</v>
      </c>
      <c r="E147" s="599" t="s">
        <v>748</v>
      </c>
      <c r="F147" s="593" t="s">
        <v>187</v>
      </c>
      <c r="G147" s="596" t="s">
        <v>603</v>
      </c>
      <c r="H147" s="594">
        <v>11</v>
      </c>
      <c r="I147" s="590">
        <f t="shared" si="1"/>
        <v>0.4729166666666662</v>
      </c>
    </row>
    <row r="148" spans="3:9" s="275" customFormat="1" ht="16.5" customHeight="1" outlineLevel="1">
      <c r="C148" s="248">
        <v>5.2</v>
      </c>
      <c r="D148" s="272" t="s">
        <v>225</v>
      </c>
      <c r="E148" s="272" t="s">
        <v>137</v>
      </c>
      <c r="F148" s="272" t="s">
        <v>187</v>
      </c>
      <c r="G148" s="276" t="s">
        <v>862</v>
      </c>
      <c r="H148" s="273">
        <v>11</v>
      </c>
      <c r="I148" s="295">
        <f t="shared" si="1"/>
        <v>0.48055555555555507</v>
      </c>
    </row>
    <row r="149" spans="3:9" s="591" customFormat="1" ht="16.5" customHeight="1" outlineLevel="1">
      <c r="C149" s="592">
        <v>5.3</v>
      </c>
      <c r="D149" s="593" t="s">
        <v>225</v>
      </c>
      <c r="E149" s="593" t="s">
        <v>653</v>
      </c>
      <c r="F149" s="588" t="s">
        <v>187</v>
      </c>
      <c r="G149" s="586" t="s">
        <v>572</v>
      </c>
      <c r="H149" s="594">
        <v>11</v>
      </c>
      <c r="I149" s="590">
        <f t="shared" si="1"/>
        <v>0.48819444444444393</v>
      </c>
    </row>
    <row r="150" spans="3:9" s="275" customFormat="1" ht="16.5" customHeight="1" outlineLevel="1">
      <c r="C150" s="248" t="s">
        <v>752</v>
      </c>
      <c r="D150" s="272"/>
      <c r="E150" s="272"/>
      <c r="F150" s="272"/>
      <c r="G150" s="276"/>
      <c r="H150" s="273"/>
      <c r="I150" s="295">
        <f t="shared" si="1"/>
        <v>0.4958333333333328</v>
      </c>
    </row>
    <row r="151" spans="3:9" s="591" customFormat="1" ht="16.5" customHeight="1" outlineLevel="1">
      <c r="C151" s="592"/>
      <c r="D151" s="593"/>
      <c r="E151" s="593"/>
      <c r="F151" s="593"/>
      <c r="G151" s="596"/>
      <c r="H151" s="594"/>
      <c r="I151" s="590"/>
    </row>
    <row r="152" spans="3:9" s="555" customFormat="1" ht="16.5" customHeight="1" outlineLevel="1">
      <c r="C152" s="35">
        <v>5.4</v>
      </c>
      <c r="D152" s="27" t="s">
        <v>856</v>
      </c>
      <c r="E152" s="1374" t="s">
        <v>122</v>
      </c>
      <c r="F152" s="27" t="s">
        <v>187</v>
      </c>
      <c r="G152" s="291" t="s">
        <v>684</v>
      </c>
      <c r="H152" s="501">
        <v>1</v>
      </c>
      <c r="I152" s="293">
        <f>I150+TIME(0,H150,0)</f>
        <v>0.4958333333333328</v>
      </c>
    </row>
    <row r="153" spans="3:9" s="551" customFormat="1" ht="16.5" customHeight="1" outlineLevel="1">
      <c r="C153" s="552">
        <v>5.5</v>
      </c>
      <c r="D153" s="539"/>
      <c r="E153" s="1078"/>
      <c r="F153" s="612"/>
      <c r="G153" s="539"/>
      <c r="H153" s="553"/>
      <c r="I153" s="554"/>
    </row>
    <row r="154" spans="3:9" s="25" customFormat="1" ht="16.5" customHeight="1" outlineLevel="1">
      <c r="C154" s="32"/>
      <c r="D154" s="27"/>
      <c r="E154" s="28"/>
      <c r="F154" s="27"/>
      <c r="G154" s="29"/>
      <c r="H154" s="73"/>
      <c r="I154" s="293"/>
    </row>
    <row r="155" spans="3:9" s="560" customFormat="1" ht="16.5" customHeight="1" outlineLevel="1">
      <c r="C155" s="43">
        <v>6</v>
      </c>
      <c r="D155" s="36"/>
      <c r="E155" s="561" t="s">
        <v>232</v>
      </c>
      <c r="F155" s="36"/>
      <c r="G155" s="36"/>
      <c r="H155" s="562">
        <v>4</v>
      </c>
      <c r="I155" s="559">
        <f>I152+TIME(0,H152,0)</f>
        <v>0.49652777777777724</v>
      </c>
    </row>
    <row r="156" spans="3:9" s="19" customFormat="1" ht="16.5" customHeight="1" outlineLevel="1">
      <c r="C156" s="20">
        <v>6.1</v>
      </c>
      <c r="D156" s="21"/>
      <c r="E156" s="23" t="s">
        <v>138</v>
      </c>
      <c r="F156" s="23"/>
      <c r="G156" s="23"/>
      <c r="H156" s="79"/>
      <c r="I156" s="80"/>
    </row>
    <row r="157" spans="3:9" s="46" customFormat="1" ht="16.5" customHeight="1" outlineLevel="1">
      <c r="C157" s="49" t="s">
        <v>871</v>
      </c>
      <c r="D157" s="458" t="s">
        <v>225</v>
      </c>
      <c r="E157" s="695" t="s">
        <v>566</v>
      </c>
      <c r="F157" s="458" t="s">
        <v>187</v>
      </c>
      <c r="G157" s="563" t="s">
        <v>235</v>
      </c>
      <c r="H157" s="76"/>
      <c r="I157" s="86"/>
    </row>
    <row r="158" spans="3:9" s="44" customFormat="1" ht="16.5" customHeight="1" outlineLevel="1">
      <c r="C158" s="48" t="s">
        <v>872</v>
      </c>
      <c r="D158" s="45" t="s">
        <v>225</v>
      </c>
      <c r="E158" s="1088" t="s">
        <v>567</v>
      </c>
      <c r="F158" s="45" t="s">
        <v>187</v>
      </c>
      <c r="G158" s="556" t="s">
        <v>759</v>
      </c>
      <c r="H158" s="70"/>
      <c r="I158" s="71"/>
    </row>
    <row r="159" spans="3:9" s="46" customFormat="1" ht="16.5" customHeight="1" outlineLevel="1">
      <c r="C159" s="49" t="s">
        <v>873</v>
      </c>
      <c r="D159" s="458" t="s">
        <v>225</v>
      </c>
      <c r="E159" s="695" t="s">
        <v>568</v>
      </c>
      <c r="F159" s="458" t="s">
        <v>187</v>
      </c>
      <c r="G159" s="563" t="s">
        <v>237</v>
      </c>
      <c r="H159" s="76"/>
      <c r="I159" s="86"/>
    </row>
    <row r="160" spans="3:9" s="44" customFormat="1" ht="16.5" customHeight="1" outlineLevel="1">
      <c r="C160" s="48" t="s">
        <v>874</v>
      </c>
      <c r="D160" s="45" t="s">
        <v>225</v>
      </c>
      <c r="E160" s="1088" t="s">
        <v>569</v>
      </c>
      <c r="F160" s="45" t="s">
        <v>187</v>
      </c>
      <c r="G160" s="47" t="s">
        <v>238</v>
      </c>
      <c r="H160" s="70"/>
      <c r="I160" s="71"/>
    </row>
    <row r="161" spans="3:9" s="46" customFormat="1" ht="16.5" customHeight="1" outlineLevel="1">
      <c r="C161" s="49" t="s">
        <v>875</v>
      </c>
      <c r="D161" s="458" t="s">
        <v>225</v>
      </c>
      <c r="E161" s="695" t="s">
        <v>594</v>
      </c>
      <c r="F161" s="458" t="s">
        <v>187</v>
      </c>
      <c r="G161" s="563" t="s">
        <v>236</v>
      </c>
      <c r="H161" s="76"/>
      <c r="I161" s="86"/>
    </row>
    <row r="162" spans="3:9" s="555" customFormat="1" ht="16.5" customHeight="1" outlineLevel="1">
      <c r="C162" s="20" t="s">
        <v>876</v>
      </c>
      <c r="D162" s="45" t="s">
        <v>225</v>
      </c>
      <c r="E162" s="22" t="s">
        <v>539</v>
      </c>
      <c r="F162" s="23" t="s">
        <v>187</v>
      </c>
      <c r="G162" s="556" t="s">
        <v>155</v>
      </c>
      <c r="H162" s="550"/>
      <c r="I162" s="293"/>
    </row>
    <row r="163" spans="3:9" s="557" customFormat="1" ht="16.5" customHeight="1" outlineLevel="1">
      <c r="C163" s="541" t="s">
        <v>877</v>
      </c>
      <c r="D163" s="458" t="s">
        <v>225</v>
      </c>
      <c r="E163" s="547" t="s">
        <v>540</v>
      </c>
      <c r="F163" s="537" t="s">
        <v>187</v>
      </c>
      <c r="G163" s="558" t="s">
        <v>634</v>
      </c>
      <c r="H163" s="538"/>
      <c r="I163" s="559"/>
    </row>
    <row r="164" spans="3:9" s="39" customFormat="1" ht="16.5" customHeight="1" outlineLevel="1">
      <c r="C164" s="35" t="s">
        <v>751</v>
      </c>
      <c r="D164" s="38" t="s">
        <v>225</v>
      </c>
      <c r="E164" s="567" t="s">
        <v>176</v>
      </c>
      <c r="F164" s="38" t="s">
        <v>187</v>
      </c>
      <c r="G164" s="27" t="s">
        <v>145</v>
      </c>
      <c r="H164" s="74"/>
      <c r="I164" s="84"/>
    </row>
    <row r="165" spans="3:9" s="46" customFormat="1" ht="16.5" customHeight="1" outlineLevel="1">
      <c r="C165" s="49" t="s">
        <v>141</v>
      </c>
      <c r="D165" s="458" t="s">
        <v>225</v>
      </c>
      <c r="E165" s="695" t="s">
        <v>134</v>
      </c>
      <c r="F165" s="458" t="s">
        <v>187</v>
      </c>
      <c r="G165" s="563" t="s">
        <v>167</v>
      </c>
      <c r="H165" s="76"/>
      <c r="I165" s="86"/>
    </row>
    <row r="166" spans="3:9" s="555" customFormat="1" ht="16.5" customHeight="1" outlineLevel="1">
      <c r="C166" s="20" t="s">
        <v>656</v>
      </c>
      <c r="D166" s="45" t="s">
        <v>225</v>
      </c>
      <c r="E166" s="22" t="s">
        <v>655</v>
      </c>
      <c r="F166" s="23" t="s">
        <v>187</v>
      </c>
      <c r="G166" s="556" t="s">
        <v>637</v>
      </c>
      <c r="H166" s="550"/>
      <c r="I166" s="293"/>
    </row>
    <row r="167" spans="3:9" s="560" customFormat="1" ht="16.5" customHeight="1" outlineLevel="1">
      <c r="C167" s="43" t="s">
        <v>542</v>
      </c>
      <c r="D167" s="458" t="s">
        <v>225</v>
      </c>
      <c r="E167" s="1090" t="s">
        <v>748</v>
      </c>
      <c r="F167" s="36" t="s">
        <v>187</v>
      </c>
      <c r="G167" s="561" t="s">
        <v>603</v>
      </c>
      <c r="H167" s="562"/>
      <c r="I167" s="564"/>
    </row>
    <row r="168" spans="3:9" s="44" customFormat="1" ht="16.5" customHeight="1" outlineLevel="1">
      <c r="C168" s="48">
        <v>7</v>
      </c>
      <c r="D168" s="45" t="s">
        <v>225</v>
      </c>
      <c r="E168" s="45" t="s">
        <v>137</v>
      </c>
      <c r="F168" s="45" t="s">
        <v>187</v>
      </c>
      <c r="G168" s="23" t="s">
        <v>862</v>
      </c>
      <c r="H168" s="70"/>
      <c r="I168" s="1375"/>
    </row>
    <row r="169" spans="3:9" s="560" customFormat="1" ht="16.5" customHeight="1" outlineLevel="1">
      <c r="C169" s="43">
        <v>8</v>
      </c>
      <c r="D169" s="36" t="s">
        <v>225</v>
      </c>
      <c r="E169" s="36" t="s">
        <v>653</v>
      </c>
      <c r="F169" s="537" t="s">
        <v>187</v>
      </c>
      <c r="G169" s="536" t="s">
        <v>572</v>
      </c>
      <c r="H169" s="562"/>
      <c r="I169" s="564"/>
    </row>
    <row r="170" spans="3:9" s="282" customFormat="1" ht="16.5" customHeight="1" outlineLevel="1">
      <c r="C170" s="283">
        <v>9</v>
      </c>
      <c r="D170" s="284"/>
      <c r="E170" s="1079"/>
      <c r="F170" s="281"/>
      <c r="G170" s="284"/>
      <c r="H170" s="285"/>
      <c r="I170" s="286"/>
    </row>
    <row r="171" spans="3:9" s="46" customFormat="1" ht="16.5" customHeight="1" outlineLevel="1">
      <c r="C171" s="43">
        <v>10</v>
      </c>
      <c r="D171" s="36" t="s">
        <v>226</v>
      </c>
      <c r="E171" s="458" t="s">
        <v>915</v>
      </c>
      <c r="F171" s="36" t="s">
        <v>187</v>
      </c>
      <c r="G171" s="36" t="s">
        <v>188</v>
      </c>
      <c r="H171" s="76">
        <v>1</v>
      </c>
      <c r="I171" s="559">
        <f>I155+TIME(0,H155,0)</f>
        <v>0.499305555555555</v>
      </c>
    </row>
    <row r="172" spans="3:9" s="44" customFormat="1" ht="16.5" customHeight="1" outlineLevel="1">
      <c r="C172" s="35">
        <v>10.1</v>
      </c>
      <c r="D172" s="47" t="s">
        <v>227</v>
      </c>
      <c r="E172" s="45" t="s">
        <v>264</v>
      </c>
      <c r="F172" s="38" t="s">
        <v>187</v>
      </c>
      <c r="G172" s="38" t="s">
        <v>188</v>
      </c>
      <c r="H172" s="70"/>
      <c r="I172" s="71"/>
    </row>
    <row r="173" spans="3:9" s="46" customFormat="1" ht="16.5" customHeight="1" outlineLevel="1">
      <c r="C173" s="43">
        <v>11</v>
      </c>
      <c r="D173" s="36" t="s">
        <v>225</v>
      </c>
      <c r="E173" s="458" t="s">
        <v>570</v>
      </c>
      <c r="F173" s="36" t="s">
        <v>187</v>
      </c>
      <c r="G173" s="36" t="s">
        <v>188</v>
      </c>
      <c r="H173" s="76">
        <v>1</v>
      </c>
      <c r="I173" s="86">
        <f>I171+TIME(0,H171,0)</f>
        <v>0.49999999999999944</v>
      </c>
    </row>
    <row r="174" spans="2:10" s="494" customFormat="1" ht="16.5" customHeight="1" outlineLevel="1">
      <c r="B174" s="1643" t="s">
        <v>916</v>
      </c>
      <c r="C174" s="1643"/>
      <c r="D174" s="1643"/>
      <c r="E174" s="1643"/>
      <c r="F174" s="1643"/>
      <c r="G174" s="1643"/>
      <c r="H174" s="1643"/>
      <c r="I174" s="1643"/>
      <c r="J174" s="918"/>
    </row>
    <row r="175" spans="2:10" s="565" customFormat="1" ht="16.5" customHeight="1" outlineLevel="1">
      <c r="B175" s="1333"/>
      <c r="C175" s="1333"/>
      <c r="D175" s="1333"/>
      <c r="E175" s="1333"/>
      <c r="F175" s="1333"/>
      <c r="G175" s="1333"/>
      <c r="H175" s="1333"/>
      <c r="I175" s="1333"/>
      <c r="J175" s="566"/>
    </row>
    <row r="176" spans="2:10" s="289" customFormat="1" ht="16.5" customHeight="1" outlineLevel="1">
      <c r="B176" s="1631" t="s">
        <v>917</v>
      </c>
      <c r="C176" s="1631"/>
      <c r="D176" s="1631"/>
      <c r="E176" s="1631"/>
      <c r="F176" s="1631"/>
      <c r="G176" s="1631"/>
      <c r="H176" s="1631"/>
      <c r="I176" s="1631"/>
      <c r="J176" s="290"/>
    </row>
    <row r="177" spans="2:10" s="565" customFormat="1" ht="16.5" customHeight="1">
      <c r="B177" s="1372"/>
      <c r="C177" s="1372"/>
      <c r="D177" s="1372"/>
      <c r="E177" s="1372"/>
      <c r="F177" s="1372"/>
      <c r="G177" s="1372"/>
      <c r="H177" s="1372"/>
      <c r="I177" s="1372"/>
      <c r="J177" s="566"/>
    </row>
    <row r="178" spans="1:9" s="603" customFormat="1" ht="16.5" customHeight="1" outlineLevel="1">
      <c r="A178" s="602"/>
      <c r="C178" s="604"/>
      <c r="D178" s="605"/>
      <c r="E178" s="606"/>
      <c r="F178" s="605"/>
      <c r="G178" s="607">
        <f>I173</f>
        <v>0.49999999999999944</v>
      </c>
      <c r="H178" s="1632" t="s">
        <v>266</v>
      </c>
      <c r="I178" s="1632"/>
    </row>
    <row r="179" spans="1:9" s="601" customFormat="1" ht="16.5" customHeight="1" outlineLevel="1">
      <c r="A179" s="600"/>
      <c r="B179" s="871"/>
      <c r="C179" s="871"/>
      <c r="D179" s="871"/>
      <c r="E179" s="871"/>
      <c r="F179" s="871"/>
      <c r="G179" s="871"/>
      <c r="H179" s="871"/>
      <c r="I179" s="871"/>
    </row>
    <row r="180" spans="1:9" s="53" customFormat="1" ht="16.5" customHeight="1" outlineLevel="1">
      <c r="A180" s="65"/>
      <c r="B180" s="52"/>
      <c r="C180" s="98"/>
      <c r="D180" s="52"/>
      <c r="E180" s="52"/>
      <c r="F180" s="52"/>
      <c r="G180" s="52"/>
      <c r="H180" s="52"/>
      <c r="I180" s="52"/>
    </row>
    <row r="181" spans="1:9" s="53" customFormat="1" ht="16.5" customHeight="1" outlineLevel="1">
      <c r="A181" s="65"/>
      <c r="B181" s="54"/>
      <c r="C181" s="55" t="s">
        <v>184</v>
      </c>
      <c r="D181" s="56" t="s">
        <v>184</v>
      </c>
      <c r="E181" s="57" t="s">
        <v>229</v>
      </c>
      <c r="F181" s="56" t="s">
        <v>184</v>
      </c>
      <c r="G181" s="57"/>
      <c r="H181" s="87" t="s">
        <v>184</v>
      </c>
      <c r="I181" s="88" t="s">
        <v>184</v>
      </c>
    </row>
    <row r="182" spans="1:9" s="53" customFormat="1" ht="16.5" customHeight="1" outlineLevel="1">
      <c r="A182" s="65"/>
      <c r="B182" s="54"/>
      <c r="C182" s="55"/>
      <c r="D182" s="57"/>
      <c r="E182" s="57" t="s">
        <v>126</v>
      </c>
      <c r="F182" s="57"/>
      <c r="G182" s="54"/>
      <c r="H182" s="52"/>
      <c r="I182" s="52"/>
    </row>
    <row r="183" spans="1:9" s="53" customFormat="1" ht="16.5" customHeight="1" outlineLevel="1">
      <c r="A183" s="65"/>
      <c r="B183" s="54"/>
      <c r="C183" s="55"/>
      <c r="D183" s="57"/>
      <c r="E183" s="57"/>
      <c r="F183" s="57"/>
      <c r="G183" s="54"/>
      <c r="H183" s="52"/>
      <c r="I183" s="52"/>
    </row>
    <row r="184" spans="1:9" s="53" customFormat="1" ht="16.5" customHeight="1" outlineLevel="1">
      <c r="A184" s="65"/>
      <c r="B184" s="54"/>
      <c r="C184" s="55" t="s">
        <v>243</v>
      </c>
      <c r="D184" s="57"/>
      <c r="E184" s="57"/>
      <c r="F184" s="57"/>
      <c r="G184" s="54"/>
      <c r="H184" s="52"/>
      <c r="I184" s="52"/>
    </row>
    <row r="185" spans="1:9" s="53" customFormat="1" ht="16.5" customHeight="1" outlineLevel="1">
      <c r="A185" s="65"/>
      <c r="B185" s="54"/>
      <c r="C185" s="55" t="s">
        <v>244</v>
      </c>
      <c r="D185" s="57"/>
      <c r="E185" s="57"/>
      <c r="F185" s="54"/>
      <c r="G185" s="54"/>
      <c r="H185" s="52"/>
      <c r="I185" s="52"/>
    </row>
    <row r="186" spans="1:9" s="53" customFormat="1" ht="16.5" customHeight="1" outlineLevel="1">
      <c r="A186" s="65"/>
      <c r="B186" s="54"/>
      <c r="C186" s="55" t="s">
        <v>245</v>
      </c>
      <c r="D186" s="57"/>
      <c r="E186" s="57"/>
      <c r="F186" s="54"/>
      <c r="G186" s="54"/>
      <c r="H186" s="52"/>
      <c r="I186" s="52"/>
    </row>
    <row r="187" spans="1:9" s="53" customFormat="1" ht="16.5" customHeight="1" outlineLevel="1">
      <c r="A187" s="65"/>
      <c r="B187" s="54"/>
      <c r="C187" s="55" t="s">
        <v>246</v>
      </c>
      <c r="D187" s="57"/>
      <c r="E187" s="57"/>
      <c r="F187" s="54"/>
      <c r="G187" s="54"/>
      <c r="H187" s="52"/>
      <c r="I187" s="52"/>
    </row>
    <row r="188" spans="1:9" s="69" customFormat="1" ht="16.5" customHeight="1" outlineLevel="1">
      <c r="A188" s="66"/>
      <c r="B188" s="67"/>
      <c r="C188" s="68"/>
      <c r="D188" s="67"/>
      <c r="E188" s="67"/>
      <c r="F188" s="67"/>
      <c r="G188" s="67"/>
      <c r="H188" s="77"/>
      <c r="I188" s="77"/>
    </row>
    <row r="189" spans="1:9" s="609" customFormat="1" ht="16.5" customHeight="1" outlineLevel="1">
      <c r="A189" s="608"/>
      <c r="C189" s="610"/>
      <c r="H189" s="611"/>
      <c r="I189" s="611"/>
    </row>
  </sheetData>
  <mergeCells count="31">
    <mergeCell ref="D44:I44"/>
    <mergeCell ref="B45:C46"/>
    <mergeCell ref="D45:I45"/>
    <mergeCell ref="B8:I8"/>
    <mergeCell ref="B14:I14"/>
    <mergeCell ref="D46:I46"/>
    <mergeCell ref="B43:I43"/>
    <mergeCell ref="B44:C44"/>
    <mergeCell ref="B2:C2"/>
    <mergeCell ref="B3:C4"/>
    <mergeCell ref="D4:I4"/>
    <mergeCell ref="D2:I2"/>
    <mergeCell ref="D3:I3"/>
    <mergeCell ref="B1:I1"/>
    <mergeCell ref="B49:I49"/>
    <mergeCell ref="D76:I76"/>
    <mergeCell ref="B174:I174"/>
    <mergeCell ref="B75:C76"/>
    <mergeCell ref="D75:I75"/>
    <mergeCell ref="B7:I7"/>
    <mergeCell ref="B79:I79"/>
    <mergeCell ref="H15:I15"/>
    <mergeCell ref="D21:E21"/>
    <mergeCell ref="B176:I176"/>
    <mergeCell ref="H50:I50"/>
    <mergeCell ref="H80:I80"/>
    <mergeCell ref="H178:I178"/>
    <mergeCell ref="H84:I88"/>
    <mergeCell ref="B73:I73"/>
    <mergeCell ref="B74:C74"/>
    <mergeCell ref="D74:I74"/>
  </mergeCells>
  <printOptions/>
  <pageMargins left="0.5" right="0.25" top="1.25" bottom="1.25" header="0.5" footer="0.5"/>
  <pageSetup fitToHeight="0" fitToWidth="1" horizontalDpi="300" verticalDpi="300" orientation="portrait" scale="70" r:id="rId1"/>
</worksheet>
</file>

<file path=xl/worksheets/sheet12.xml><?xml version="1.0" encoding="utf-8"?>
<worksheet xmlns="http://schemas.openxmlformats.org/spreadsheetml/2006/main" xmlns:r="http://schemas.openxmlformats.org/officeDocument/2006/relationships">
  <sheetPr codeName="Sheet14">
    <tabColor indexed="21"/>
    <pageSetUpPr fitToPage="1"/>
  </sheetPr>
  <dimension ref="A1:CS65"/>
  <sheetViews>
    <sheetView showGridLines="0" zoomScale="90" zoomScaleNormal="90" zoomScaleSheetLayoutView="25" workbookViewId="0" topLeftCell="A1">
      <selection activeCell="A1" sqref="A1"/>
    </sheetView>
  </sheetViews>
  <sheetFormatPr defaultColWidth="9.140625" defaultRowHeight="12.75"/>
  <cols>
    <col min="1" max="1" width="1.421875" style="443" customWidth="1"/>
    <col min="2" max="2" width="3.7109375" style="443" customWidth="1"/>
    <col min="3" max="3" width="8.57421875" style="443" customWidth="1"/>
    <col min="4" max="4" width="6.28125" style="443" customWidth="1"/>
    <col min="5" max="5" width="81.8515625" style="443" customWidth="1"/>
    <col min="6" max="6" width="3.57421875" style="443" customWidth="1"/>
    <col min="7" max="7" width="25.421875" style="504" customWidth="1"/>
    <col min="8" max="8" width="4.00390625" style="443" customWidth="1"/>
    <col min="9" max="9" width="11.00390625" style="443" customWidth="1"/>
    <col min="10" max="23" width="11.7109375" style="443" customWidth="1"/>
    <col min="24" max="16384" width="9.140625" style="443" customWidth="1"/>
  </cols>
  <sheetData>
    <row r="1" s="829" customFormat="1" ht="15.75">
      <c r="I1" s="830"/>
    </row>
    <row r="2" spans="2:9" s="831" customFormat="1" ht="18">
      <c r="B2" s="1628" t="s">
        <v>495</v>
      </c>
      <c r="C2" s="1628"/>
      <c r="D2" s="1628"/>
      <c r="E2" s="1628"/>
      <c r="F2" s="1628"/>
      <c r="G2" s="1628"/>
      <c r="H2" s="1628"/>
      <c r="I2" s="1628"/>
    </row>
    <row r="3" spans="2:9" s="747" customFormat="1" ht="18">
      <c r="B3" s="1616" t="s">
        <v>686</v>
      </c>
      <c r="C3" s="1616"/>
      <c r="D3" s="1616"/>
      <c r="E3" s="1616"/>
      <c r="F3" s="1616"/>
      <c r="G3" s="1616"/>
      <c r="H3" s="1616"/>
      <c r="I3" s="1616"/>
    </row>
    <row r="4" spans="2:97" s="833" customFormat="1" ht="15.75">
      <c r="B4" s="1614" t="s">
        <v>496</v>
      </c>
      <c r="C4" s="1614"/>
      <c r="D4" s="1614"/>
      <c r="E4" s="1614"/>
      <c r="F4" s="1614"/>
      <c r="G4" s="1614"/>
      <c r="H4" s="1614"/>
      <c r="I4" s="161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c r="BA4" s="834"/>
      <c r="BB4" s="834"/>
      <c r="BC4" s="834"/>
      <c r="BD4" s="834"/>
      <c r="BE4" s="834"/>
      <c r="BF4" s="834"/>
      <c r="BG4" s="834"/>
      <c r="BH4" s="834"/>
      <c r="BI4" s="834"/>
      <c r="BJ4" s="834"/>
      <c r="BK4" s="834"/>
      <c r="BL4" s="834"/>
      <c r="BM4" s="834"/>
      <c r="BN4" s="834"/>
      <c r="BO4" s="834"/>
      <c r="BP4" s="834"/>
      <c r="BQ4" s="834"/>
      <c r="BR4" s="834"/>
      <c r="BS4" s="834"/>
      <c r="BT4" s="834"/>
      <c r="BU4" s="834"/>
      <c r="BV4" s="834"/>
      <c r="BW4" s="834"/>
      <c r="BX4" s="834"/>
      <c r="BY4" s="834"/>
      <c r="BZ4" s="834"/>
      <c r="CA4" s="834"/>
      <c r="CB4" s="834"/>
      <c r="CC4" s="834"/>
      <c r="CD4" s="834"/>
      <c r="CE4" s="834"/>
      <c r="CF4" s="834"/>
      <c r="CG4" s="834"/>
      <c r="CH4" s="834"/>
      <c r="CI4" s="834"/>
      <c r="CJ4" s="834"/>
      <c r="CK4" s="834"/>
      <c r="CL4" s="834"/>
      <c r="CM4" s="834"/>
      <c r="CN4" s="834"/>
      <c r="CO4" s="834"/>
      <c r="CP4" s="834"/>
      <c r="CQ4" s="834"/>
      <c r="CR4" s="834"/>
      <c r="CS4" s="834"/>
    </row>
    <row r="5" spans="2:97" s="124" customFormat="1" ht="15.75">
      <c r="B5" s="824" t="s">
        <v>189</v>
      </c>
      <c r="C5" s="825" t="s">
        <v>25</v>
      </c>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row>
    <row r="6" spans="1:9" s="767" customFormat="1" ht="16.5" customHeight="1">
      <c r="A6" s="893"/>
      <c r="B6" s="882"/>
      <c r="C6" s="1647"/>
      <c r="D6" s="1648"/>
      <c r="E6" s="1648"/>
      <c r="F6" s="1648"/>
      <c r="G6" s="1648"/>
      <c r="H6" s="1648"/>
      <c r="I6" s="1648"/>
    </row>
    <row r="7" spans="1:9" s="767" customFormat="1" ht="18" customHeight="1">
      <c r="A7" s="893"/>
      <c r="B7" s="882"/>
      <c r="C7" s="1646" t="s">
        <v>26</v>
      </c>
      <c r="D7" s="1646"/>
      <c r="E7" s="1646"/>
      <c r="F7" s="1646"/>
      <c r="G7" s="1646"/>
      <c r="H7" s="1646"/>
      <c r="I7" s="1646"/>
    </row>
    <row r="8" spans="1:9" s="503" customFormat="1" ht="18">
      <c r="A8" s="493"/>
      <c r="B8" s="944"/>
      <c r="C8" s="945"/>
      <c r="D8" s="945"/>
      <c r="E8" s="945"/>
      <c r="F8" s="945"/>
      <c r="G8" s="945"/>
      <c r="H8" s="946"/>
      <c r="I8" s="946"/>
    </row>
    <row r="9" spans="1:9" s="712" customFormat="1" ht="15.75">
      <c r="A9" s="660"/>
      <c r="B9" s="661"/>
      <c r="C9" s="928" t="s">
        <v>379</v>
      </c>
      <c r="D9" s="650" t="s">
        <v>186</v>
      </c>
      <c r="E9" s="942" t="s">
        <v>380</v>
      </c>
      <c r="F9" s="650" t="s">
        <v>187</v>
      </c>
      <c r="G9" s="650" t="s">
        <v>381</v>
      </c>
      <c r="H9" s="663"/>
      <c r="I9" s="926">
        <v>0.4375</v>
      </c>
    </row>
    <row r="10" spans="1:9" s="503" customFormat="1" ht="15.75">
      <c r="A10" s="493"/>
      <c r="B10" s="494"/>
      <c r="C10" s="908" t="s">
        <v>382</v>
      </c>
      <c r="D10" s="495" t="s">
        <v>186</v>
      </c>
      <c r="E10" s="900" t="s">
        <v>319</v>
      </c>
      <c r="F10" s="495" t="s">
        <v>187</v>
      </c>
      <c r="G10" s="495" t="s">
        <v>381</v>
      </c>
      <c r="H10" s="496"/>
      <c r="I10" s="898"/>
    </row>
    <row r="11" spans="1:9" s="712" customFormat="1" ht="15.75">
      <c r="A11" s="660"/>
      <c r="B11" s="661"/>
      <c r="C11" s="943">
        <v>3</v>
      </c>
      <c r="D11" s="650" t="s">
        <v>186</v>
      </c>
      <c r="E11" s="662" t="s">
        <v>320</v>
      </c>
      <c r="F11" s="650" t="s">
        <v>187</v>
      </c>
      <c r="G11" s="650" t="s">
        <v>381</v>
      </c>
      <c r="H11" s="663"/>
      <c r="I11" s="926"/>
    </row>
    <row r="12" spans="1:9" s="503" customFormat="1" ht="15.75">
      <c r="A12" s="493"/>
      <c r="B12" s="494"/>
      <c r="C12" s="899">
        <v>4</v>
      </c>
      <c r="D12" s="495" t="s">
        <v>186</v>
      </c>
      <c r="E12" s="497" t="s">
        <v>63</v>
      </c>
      <c r="F12" s="495" t="s">
        <v>187</v>
      </c>
      <c r="G12" s="495" t="s">
        <v>381</v>
      </c>
      <c r="H12" s="496"/>
      <c r="I12" s="898"/>
    </row>
    <row r="13" spans="1:9" s="712" customFormat="1" ht="15.75">
      <c r="A13" s="660"/>
      <c r="B13" s="661"/>
      <c r="C13" s="943">
        <v>6</v>
      </c>
      <c r="D13" s="650" t="s">
        <v>186</v>
      </c>
      <c r="E13" s="662" t="s">
        <v>224</v>
      </c>
      <c r="F13" s="650" t="s">
        <v>187</v>
      </c>
      <c r="G13" s="650" t="s">
        <v>381</v>
      </c>
      <c r="H13" s="663"/>
      <c r="I13" s="926"/>
    </row>
    <row r="14" spans="1:9" s="503" customFormat="1" ht="15.75">
      <c r="A14" s="493"/>
      <c r="B14" s="494"/>
      <c r="C14" s="897" t="s">
        <v>383</v>
      </c>
      <c r="D14" s="495" t="s">
        <v>225</v>
      </c>
      <c r="E14" s="905" t="s">
        <v>27</v>
      </c>
      <c r="F14" s="495" t="s">
        <v>187</v>
      </c>
      <c r="G14" s="495" t="s">
        <v>381</v>
      </c>
      <c r="H14" s="496"/>
      <c r="I14" s="898"/>
    </row>
    <row r="15" spans="1:9" s="712" customFormat="1" ht="15.75">
      <c r="A15" s="660"/>
      <c r="B15" s="661"/>
      <c r="C15" s="928" t="s">
        <v>384</v>
      </c>
      <c r="D15" s="650" t="s">
        <v>226</v>
      </c>
      <c r="E15" s="924" t="s">
        <v>385</v>
      </c>
      <c r="F15" s="650" t="s">
        <v>187</v>
      </c>
      <c r="G15" s="650" t="s">
        <v>381</v>
      </c>
      <c r="H15" s="663"/>
      <c r="I15" s="926"/>
    </row>
    <row r="16" spans="1:9" s="503" customFormat="1" ht="15.75">
      <c r="A16" s="493"/>
      <c r="B16" s="494"/>
      <c r="C16" s="897" t="s">
        <v>386</v>
      </c>
      <c r="D16" s="495" t="s">
        <v>227</v>
      </c>
      <c r="E16" s="900" t="s">
        <v>387</v>
      </c>
      <c r="F16" s="495" t="s">
        <v>187</v>
      </c>
      <c r="G16" s="495" t="s">
        <v>381</v>
      </c>
      <c r="H16" s="496"/>
      <c r="I16" s="898"/>
    </row>
    <row r="17" spans="1:9" s="712" customFormat="1" ht="15.75">
      <c r="A17" s="660"/>
      <c r="B17" s="661"/>
      <c r="C17" s="941">
        <v>9</v>
      </c>
      <c r="D17" s="941" t="s">
        <v>227</v>
      </c>
      <c r="E17" s="941" t="s">
        <v>228</v>
      </c>
      <c r="F17" s="941" t="s">
        <v>187</v>
      </c>
      <c r="G17" s="941" t="s">
        <v>381</v>
      </c>
      <c r="H17" s="661"/>
      <c r="I17" s="926">
        <v>0.5</v>
      </c>
    </row>
    <row r="18" spans="1:10" s="712" customFormat="1" ht="15.75">
      <c r="A18" s="493"/>
      <c r="B18" s="494"/>
      <c r="C18" s="901"/>
      <c r="D18" s="901"/>
      <c r="E18" s="901"/>
      <c r="F18" s="901"/>
      <c r="G18" s="901"/>
      <c r="H18" s="494"/>
      <c r="I18" s="898"/>
      <c r="J18" s="503"/>
    </row>
    <row r="19" spans="1:9" s="712" customFormat="1" ht="15.75">
      <c r="A19" s="660"/>
      <c r="B19" s="661"/>
      <c r="C19" s="923" t="s">
        <v>388</v>
      </c>
      <c r="D19" s="650" t="s">
        <v>856</v>
      </c>
      <c r="E19" s="924" t="s">
        <v>28</v>
      </c>
      <c r="F19" s="941" t="s">
        <v>187</v>
      </c>
      <c r="G19" s="925" t="s">
        <v>381</v>
      </c>
      <c r="H19" s="663"/>
      <c r="I19" s="926">
        <v>0.5416666666666666</v>
      </c>
    </row>
    <row r="20" spans="1:10" s="712" customFormat="1" ht="15.75">
      <c r="A20" s="493"/>
      <c r="B20" s="494"/>
      <c r="C20" s="903"/>
      <c r="D20" s="495"/>
      <c r="E20" s="905" t="s">
        <v>180</v>
      </c>
      <c r="F20" s="495"/>
      <c r="G20" s="495"/>
      <c r="H20" s="496"/>
      <c r="I20" s="898">
        <v>0.625</v>
      </c>
      <c r="J20" s="503"/>
    </row>
    <row r="21" spans="1:9" s="712" customFormat="1" ht="15.75">
      <c r="A21" s="660"/>
      <c r="B21" s="661"/>
      <c r="C21" s="923"/>
      <c r="D21" s="650"/>
      <c r="E21" s="927"/>
      <c r="F21" s="650"/>
      <c r="G21" s="650"/>
      <c r="H21" s="663"/>
      <c r="I21" s="926"/>
    </row>
    <row r="22" spans="1:10" s="712" customFormat="1" ht="15.75">
      <c r="A22" s="493"/>
      <c r="B22" s="494"/>
      <c r="C22" s="897"/>
      <c r="D22" s="495" t="s">
        <v>856</v>
      </c>
      <c r="E22" s="900" t="s">
        <v>29</v>
      </c>
      <c r="F22" s="901" t="s">
        <v>187</v>
      </c>
      <c r="G22" s="904" t="s">
        <v>381</v>
      </c>
      <c r="H22" s="496"/>
      <c r="I22" s="898">
        <v>0.6458333333333334</v>
      </c>
      <c r="J22" s="503"/>
    </row>
    <row r="23" spans="1:9" s="712" customFormat="1" ht="15.75">
      <c r="A23" s="660"/>
      <c r="B23" s="661"/>
      <c r="C23" s="922"/>
      <c r="D23" s="650"/>
      <c r="E23" s="927" t="s">
        <v>180</v>
      </c>
      <c r="F23" s="650"/>
      <c r="G23" s="650"/>
      <c r="H23" s="663"/>
      <c r="I23" s="926">
        <v>0.7291666666666666</v>
      </c>
    </row>
    <row r="24" spans="1:10" s="712" customFormat="1" ht="15.75">
      <c r="A24" s="493"/>
      <c r="B24" s="494"/>
      <c r="C24" s="929"/>
      <c r="D24" s="495"/>
      <c r="E24" s="905"/>
      <c r="F24" s="495"/>
      <c r="G24" s="495"/>
      <c r="H24" s="496"/>
      <c r="I24" s="898"/>
      <c r="J24" s="503"/>
    </row>
    <row r="25" spans="1:9" s="712" customFormat="1" ht="15.75">
      <c r="A25" s="660"/>
      <c r="B25" s="661"/>
      <c r="C25" s="928"/>
      <c r="D25" s="650" t="s">
        <v>856</v>
      </c>
      <c r="E25" s="924" t="s">
        <v>29</v>
      </c>
      <c r="F25" s="650"/>
      <c r="G25" s="925" t="s">
        <v>381</v>
      </c>
      <c r="H25" s="663"/>
      <c r="I25" s="926">
        <v>0.8125</v>
      </c>
    </row>
    <row r="26" spans="1:10" s="712" customFormat="1" ht="15.75">
      <c r="A26" s="493"/>
      <c r="B26" s="494"/>
      <c r="C26" s="929"/>
      <c r="D26" s="495"/>
      <c r="E26" s="905" t="s">
        <v>389</v>
      </c>
      <c r="F26" s="495"/>
      <c r="G26" s="495"/>
      <c r="H26" s="496"/>
      <c r="I26" s="898">
        <v>0.8958333333333334</v>
      </c>
      <c r="J26" s="503"/>
    </row>
    <row r="27" spans="1:9" s="712" customFormat="1" ht="15.75">
      <c r="A27" s="660"/>
      <c r="B27" s="661"/>
      <c r="C27" s="941"/>
      <c r="D27" s="941"/>
      <c r="E27" s="941"/>
      <c r="F27" s="941"/>
      <c r="G27" s="941"/>
      <c r="H27" s="661"/>
      <c r="I27" s="926"/>
    </row>
    <row r="28" spans="1:9" s="767" customFormat="1" ht="15.75">
      <c r="A28" s="893"/>
      <c r="B28" s="882"/>
      <c r="C28" s="889"/>
      <c r="D28" s="890"/>
      <c r="E28" s="890"/>
      <c r="F28" s="890"/>
      <c r="G28" s="890"/>
      <c r="H28" s="891"/>
      <c r="I28" s="888"/>
    </row>
    <row r="29" spans="1:9" s="767" customFormat="1" ht="18">
      <c r="A29" s="893"/>
      <c r="B29" s="882"/>
      <c r="C29" s="1645" t="s">
        <v>30</v>
      </c>
      <c r="D29" s="1645"/>
      <c r="E29" s="1645"/>
      <c r="F29" s="1645"/>
      <c r="G29" s="1645"/>
      <c r="H29" s="1645"/>
      <c r="I29" s="1645"/>
    </row>
    <row r="30" spans="1:9" s="503" customFormat="1" ht="15.75">
      <c r="A30" s="493"/>
      <c r="B30" s="494"/>
      <c r="C30" s="929"/>
      <c r="D30" s="929"/>
      <c r="E30" s="929"/>
      <c r="F30" s="929"/>
      <c r="G30" s="929"/>
      <c r="H30" s="930"/>
      <c r="I30" s="930"/>
    </row>
    <row r="31" spans="1:9" s="712" customFormat="1" ht="15.75">
      <c r="A31" s="660"/>
      <c r="B31" s="661"/>
      <c r="C31" s="923" t="s">
        <v>388</v>
      </c>
      <c r="D31" s="650" t="s">
        <v>856</v>
      </c>
      <c r="E31" s="924" t="s">
        <v>28</v>
      </c>
      <c r="F31" s="941" t="s">
        <v>187</v>
      </c>
      <c r="G31" s="925" t="s">
        <v>381</v>
      </c>
      <c r="H31" s="663"/>
      <c r="I31" s="926">
        <v>0.3333333333333333</v>
      </c>
    </row>
    <row r="32" spans="1:9" s="503" customFormat="1" ht="15.75">
      <c r="A32" s="493"/>
      <c r="B32" s="494"/>
      <c r="C32" s="903"/>
      <c r="D32" s="495"/>
      <c r="E32" s="905" t="s">
        <v>180</v>
      </c>
      <c r="F32" s="495"/>
      <c r="G32" s="495"/>
      <c r="H32" s="496"/>
      <c r="I32" s="898">
        <v>0.4166666666666667</v>
      </c>
    </row>
    <row r="33" spans="1:9" s="712" customFormat="1" ht="15.75">
      <c r="A33" s="660"/>
      <c r="B33" s="661"/>
      <c r="C33" s="923"/>
      <c r="D33" s="650"/>
      <c r="E33" s="927"/>
      <c r="F33" s="650"/>
      <c r="G33" s="650"/>
      <c r="H33" s="663"/>
      <c r="I33" s="926"/>
    </row>
    <row r="34" spans="1:9" s="503" customFormat="1" ht="15.75">
      <c r="A34" s="493"/>
      <c r="B34" s="494"/>
      <c r="C34" s="897"/>
      <c r="D34" s="495" t="s">
        <v>856</v>
      </c>
      <c r="E34" s="900" t="s">
        <v>29</v>
      </c>
      <c r="F34" s="901" t="s">
        <v>187</v>
      </c>
      <c r="G34" s="904" t="s">
        <v>381</v>
      </c>
      <c r="H34" s="496"/>
      <c r="I34" s="898">
        <v>0.4375</v>
      </c>
    </row>
    <row r="35" spans="1:9" s="712" customFormat="1" ht="15.75">
      <c r="A35" s="660"/>
      <c r="B35" s="661"/>
      <c r="C35" s="922"/>
      <c r="D35" s="650"/>
      <c r="E35" s="927" t="s">
        <v>389</v>
      </c>
      <c r="F35" s="650"/>
      <c r="G35" s="650"/>
      <c r="H35" s="663"/>
      <c r="I35" s="926">
        <v>0.5</v>
      </c>
    </row>
    <row r="36" spans="1:9" s="503" customFormat="1" ht="15.75">
      <c r="A36" s="493"/>
      <c r="B36" s="494"/>
      <c r="C36" s="929"/>
      <c r="D36" s="495"/>
      <c r="E36" s="905"/>
      <c r="F36" s="495"/>
      <c r="G36" s="495"/>
      <c r="H36" s="496"/>
      <c r="I36" s="898"/>
    </row>
    <row r="37" spans="1:9" s="712" customFormat="1" ht="15.75">
      <c r="A37" s="660"/>
      <c r="B37" s="661"/>
      <c r="C37" s="928"/>
      <c r="D37" s="650"/>
      <c r="E37" s="924"/>
      <c r="F37" s="650"/>
      <c r="G37" s="925"/>
      <c r="H37" s="663"/>
      <c r="I37" s="926"/>
    </row>
    <row r="38" spans="1:9" s="503" customFormat="1" ht="15.75">
      <c r="A38" s="493"/>
      <c r="B38" s="494"/>
      <c r="C38" s="929"/>
      <c r="D38" s="495"/>
      <c r="E38" s="905"/>
      <c r="F38" s="495"/>
      <c r="G38" s="495"/>
      <c r="H38" s="496"/>
      <c r="I38" s="898"/>
    </row>
    <row r="39" spans="1:9" s="712" customFormat="1" ht="15.75">
      <c r="A39" s="660"/>
      <c r="B39" s="661"/>
      <c r="C39" s="928"/>
      <c r="D39" s="650"/>
      <c r="E39" s="927"/>
      <c r="F39" s="650"/>
      <c r="G39" s="650"/>
      <c r="H39" s="663"/>
      <c r="I39" s="926"/>
    </row>
    <row r="40" spans="1:9" s="767" customFormat="1" ht="15.75">
      <c r="A40" s="894"/>
      <c r="B40" s="882"/>
      <c r="C40" s="895"/>
      <c r="D40" s="889"/>
      <c r="E40" s="889"/>
      <c r="F40" s="889"/>
      <c r="G40" s="889"/>
      <c r="H40" s="892"/>
      <c r="I40" s="888"/>
    </row>
    <row r="41" spans="1:9" s="767" customFormat="1" ht="18">
      <c r="A41" s="894"/>
      <c r="B41" s="896"/>
      <c r="C41" s="1645" t="s">
        <v>31</v>
      </c>
      <c r="D41" s="1645"/>
      <c r="E41" s="1645"/>
      <c r="F41" s="1645"/>
      <c r="G41" s="1645"/>
      <c r="H41" s="1645"/>
      <c r="I41" s="1645"/>
    </row>
    <row r="42" spans="1:9" s="503" customFormat="1" ht="15.75">
      <c r="A42" s="493"/>
      <c r="B42" s="906"/>
      <c r="C42" s="934"/>
      <c r="D42" s="495"/>
      <c r="E42" s="495"/>
      <c r="F42" s="495"/>
      <c r="G42" s="495"/>
      <c r="H42" s="902"/>
      <c r="I42" s="898"/>
    </row>
    <row r="43" spans="1:9" s="712" customFormat="1" ht="15.75">
      <c r="A43" s="660"/>
      <c r="B43" s="931"/>
      <c r="C43" s="932">
        <v>11</v>
      </c>
      <c r="D43" s="650" t="s">
        <v>856</v>
      </c>
      <c r="E43" s="924" t="s">
        <v>28</v>
      </c>
      <c r="F43" s="941" t="s">
        <v>187</v>
      </c>
      <c r="G43" s="925" t="s">
        <v>381</v>
      </c>
      <c r="H43" s="663"/>
      <c r="I43" s="926">
        <v>0.5416666666666666</v>
      </c>
    </row>
    <row r="44" spans="1:9" s="503" customFormat="1" ht="15.75">
      <c r="A44" s="493"/>
      <c r="B44" s="906"/>
      <c r="C44" s="495"/>
      <c r="D44" s="495"/>
      <c r="E44" s="900" t="s">
        <v>180</v>
      </c>
      <c r="F44" s="495"/>
      <c r="G44" s="907"/>
      <c r="H44" s="496"/>
      <c r="I44" s="898">
        <v>0.625</v>
      </c>
    </row>
    <row r="45" spans="1:9" s="712" customFormat="1" ht="15.75">
      <c r="A45" s="660"/>
      <c r="B45" s="661"/>
      <c r="C45" s="928"/>
      <c r="D45" s="650"/>
      <c r="E45" s="924"/>
      <c r="F45" s="650"/>
      <c r="G45" s="933"/>
      <c r="H45" s="663"/>
      <c r="I45" s="926"/>
    </row>
    <row r="46" spans="1:9" s="503" customFormat="1" ht="15.75">
      <c r="A46" s="493"/>
      <c r="B46" s="494"/>
      <c r="C46" s="897"/>
      <c r="D46" s="495" t="s">
        <v>856</v>
      </c>
      <c r="E46" s="900" t="s">
        <v>32</v>
      </c>
      <c r="F46" s="901" t="s">
        <v>187</v>
      </c>
      <c r="G46" s="904" t="s">
        <v>381</v>
      </c>
      <c r="H46" s="496"/>
      <c r="I46" s="898">
        <v>0.6458333333333334</v>
      </c>
    </row>
    <row r="47" spans="1:9" s="712" customFormat="1" ht="15.75">
      <c r="A47" s="660"/>
      <c r="B47" s="661"/>
      <c r="C47" s="928"/>
      <c r="D47" s="650"/>
      <c r="E47" s="927" t="s">
        <v>390</v>
      </c>
      <c r="F47" s="650"/>
      <c r="G47" s="650"/>
      <c r="H47" s="663"/>
      <c r="I47" s="926">
        <v>0.7291666666666666</v>
      </c>
    </row>
    <row r="48" spans="1:9" s="503" customFormat="1" ht="15.75">
      <c r="A48" s="493"/>
      <c r="B48" s="494"/>
      <c r="C48" s="897"/>
      <c r="D48" s="495"/>
      <c r="E48" s="905"/>
      <c r="F48" s="495"/>
      <c r="G48" s="495"/>
      <c r="H48" s="496"/>
      <c r="I48" s="898"/>
    </row>
    <row r="49" spans="1:9" s="767" customFormat="1" ht="15.75">
      <c r="A49" s="893"/>
      <c r="B49" s="882"/>
      <c r="C49" s="883"/>
      <c r="D49" s="884"/>
      <c r="E49" s="885"/>
      <c r="F49" s="884"/>
      <c r="G49" s="886"/>
      <c r="H49" s="887"/>
      <c r="I49" s="888"/>
    </row>
    <row r="50" spans="1:9" s="767" customFormat="1" ht="15.75" customHeight="1">
      <c r="A50" s="893"/>
      <c r="B50" s="882"/>
      <c r="C50" s="1646" t="s">
        <v>33</v>
      </c>
      <c r="D50" s="1646"/>
      <c r="E50" s="1646"/>
      <c r="F50" s="1646"/>
      <c r="G50" s="1646"/>
      <c r="H50" s="1646"/>
      <c r="I50" s="1646"/>
    </row>
    <row r="51" spans="1:9" s="503" customFormat="1" ht="15.75">
      <c r="A51" s="493"/>
      <c r="B51" s="494"/>
      <c r="C51" s="908"/>
      <c r="D51" s="495"/>
      <c r="E51" s="905"/>
      <c r="F51" s="495"/>
      <c r="G51" s="904"/>
      <c r="H51" s="496"/>
      <c r="I51" s="898"/>
    </row>
    <row r="52" spans="1:9" s="712" customFormat="1" ht="15.75">
      <c r="A52" s="660"/>
      <c r="B52" s="661"/>
      <c r="C52" s="932">
        <v>12</v>
      </c>
      <c r="D52" s="650" t="s">
        <v>856</v>
      </c>
      <c r="E52" s="927" t="s">
        <v>28</v>
      </c>
      <c r="F52" s="941" t="s">
        <v>187</v>
      </c>
      <c r="G52" s="925" t="s">
        <v>381</v>
      </c>
      <c r="H52" s="663"/>
      <c r="I52" s="926">
        <v>0.3333333333333333</v>
      </c>
    </row>
    <row r="53" spans="1:9" s="503" customFormat="1" ht="15.75">
      <c r="A53" s="493"/>
      <c r="B53" s="494"/>
      <c r="C53" s="908"/>
      <c r="D53" s="495" t="s">
        <v>856</v>
      </c>
      <c r="E53" s="905" t="s">
        <v>180</v>
      </c>
      <c r="F53" s="495"/>
      <c r="G53" s="904"/>
      <c r="H53" s="496"/>
      <c r="I53" s="898">
        <v>0.4166666666666667</v>
      </c>
    </row>
    <row r="54" spans="1:9" s="712" customFormat="1" ht="15.75">
      <c r="A54" s="660"/>
      <c r="B54" s="661"/>
      <c r="C54" s="935"/>
      <c r="D54" s="650"/>
      <c r="E54" s="927"/>
      <c r="F54" s="650"/>
      <c r="G54" s="925"/>
      <c r="H54" s="663"/>
      <c r="I54" s="926"/>
    </row>
    <row r="55" spans="1:9" s="503" customFormat="1" ht="15.75">
      <c r="A55" s="493"/>
      <c r="B55" s="494"/>
      <c r="C55" s="908"/>
      <c r="D55" s="495"/>
      <c r="E55" s="905"/>
      <c r="F55" s="495"/>
      <c r="G55" s="904"/>
      <c r="H55" s="496"/>
      <c r="I55" s="898"/>
    </row>
    <row r="56" spans="1:9" s="712" customFormat="1" ht="15.75">
      <c r="A56" s="660"/>
      <c r="B56" s="661"/>
      <c r="C56" s="935"/>
      <c r="D56" s="650" t="s">
        <v>856</v>
      </c>
      <c r="E56" s="924" t="s">
        <v>34</v>
      </c>
      <c r="F56" s="941" t="s">
        <v>187</v>
      </c>
      <c r="G56" s="925" t="s">
        <v>381</v>
      </c>
      <c r="H56" s="663"/>
      <c r="I56" s="926">
        <v>0.6458333333333334</v>
      </c>
    </row>
    <row r="57" spans="1:9" s="503" customFormat="1" ht="15.75">
      <c r="A57" s="493"/>
      <c r="B57" s="494"/>
      <c r="C57" s="908"/>
      <c r="D57" s="495"/>
      <c r="E57" s="900" t="s">
        <v>180</v>
      </c>
      <c r="F57" s="495"/>
      <c r="G57" s="907"/>
      <c r="H57" s="496"/>
      <c r="I57" s="898">
        <v>0.7291666666666666</v>
      </c>
    </row>
    <row r="58" spans="1:9" s="712" customFormat="1" ht="15.75">
      <c r="A58" s="660"/>
      <c r="B58" s="661"/>
      <c r="C58" s="935"/>
      <c r="D58" s="650"/>
      <c r="E58" s="927"/>
      <c r="F58" s="650"/>
      <c r="G58" s="925"/>
      <c r="H58" s="663"/>
      <c r="I58" s="926"/>
    </row>
    <row r="59" spans="1:9" s="503" customFormat="1" ht="15.75">
      <c r="A59" s="493"/>
      <c r="B59" s="494"/>
      <c r="C59" s="908"/>
      <c r="D59" s="495" t="s">
        <v>391</v>
      </c>
      <c r="E59" s="905" t="s">
        <v>392</v>
      </c>
      <c r="F59" s="901" t="s">
        <v>187</v>
      </c>
      <c r="G59" s="495" t="s">
        <v>381</v>
      </c>
      <c r="H59" s="496"/>
      <c r="I59" s="898">
        <v>0.7916666666666666</v>
      </c>
    </row>
    <row r="60" spans="1:9" s="712" customFormat="1" ht="15.75">
      <c r="A60" s="660"/>
      <c r="B60" s="661"/>
      <c r="C60" s="935"/>
      <c r="D60" s="650" t="s">
        <v>391</v>
      </c>
      <c r="E60" s="927" t="s">
        <v>393</v>
      </c>
      <c r="F60" s="941" t="s">
        <v>187</v>
      </c>
      <c r="G60" s="650" t="s">
        <v>381</v>
      </c>
      <c r="H60" s="663"/>
      <c r="I60" s="926"/>
    </row>
    <row r="61" spans="1:9" s="503" customFormat="1" ht="15.75">
      <c r="A61" s="493"/>
      <c r="B61" s="494"/>
      <c r="C61" s="897" t="s">
        <v>287</v>
      </c>
      <c r="D61" s="909" t="s">
        <v>391</v>
      </c>
      <c r="E61" s="910" t="s">
        <v>395</v>
      </c>
      <c r="F61" s="901" t="s">
        <v>187</v>
      </c>
      <c r="G61" s="909" t="s">
        <v>381</v>
      </c>
      <c r="H61" s="911"/>
      <c r="I61" s="912">
        <v>0.8125</v>
      </c>
    </row>
    <row r="62" spans="1:9" s="712" customFormat="1" ht="15.75">
      <c r="A62" s="660"/>
      <c r="B62" s="661"/>
      <c r="C62" s="928" t="s">
        <v>394</v>
      </c>
      <c r="D62" s="936" t="s">
        <v>391</v>
      </c>
      <c r="E62" s="937" t="s">
        <v>35</v>
      </c>
      <c r="F62" s="941" t="s">
        <v>187</v>
      </c>
      <c r="G62" s="936" t="s">
        <v>381</v>
      </c>
      <c r="H62" s="938"/>
      <c r="I62" s="939"/>
    </row>
    <row r="63" spans="1:9" s="503" customFormat="1" ht="15.75">
      <c r="A63" s="493"/>
      <c r="B63" s="494"/>
      <c r="C63" s="913" t="s">
        <v>396</v>
      </c>
      <c r="D63" s="909"/>
      <c r="E63" s="910" t="s">
        <v>306</v>
      </c>
      <c r="F63" s="909"/>
      <c r="G63" s="909"/>
      <c r="H63" s="911"/>
      <c r="I63" s="912">
        <v>0.8958333333333334</v>
      </c>
    </row>
    <row r="64" spans="1:9" s="712" customFormat="1" ht="15.75">
      <c r="A64" s="660"/>
      <c r="B64" s="661"/>
      <c r="C64" s="940"/>
      <c r="D64" s="650"/>
      <c r="E64" s="937" t="s">
        <v>397</v>
      </c>
      <c r="F64" s="650"/>
      <c r="G64" s="650"/>
      <c r="H64" s="663"/>
      <c r="I64" s="926"/>
    </row>
    <row r="65" spans="1:9" s="503" customFormat="1" ht="15.75">
      <c r="A65" s="493"/>
      <c r="B65" s="494"/>
      <c r="C65" s="913"/>
      <c r="D65" s="918"/>
      <c r="E65" s="919"/>
      <c r="F65" s="494"/>
      <c r="G65" s="494"/>
      <c r="H65" s="494"/>
      <c r="I65" s="494"/>
    </row>
  </sheetData>
  <mergeCells count="8">
    <mergeCell ref="C41:I41"/>
    <mergeCell ref="C50:I50"/>
    <mergeCell ref="B2:I2"/>
    <mergeCell ref="B4:I4"/>
    <mergeCell ref="C7:I7"/>
    <mergeCell ref="C6:I6"/>
    <mergeCell ref="C29:I29"/>
    <mergeCell ref="B3:I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3.xml><?xml version="1.0" encoding="utf-8"?>
<worksheet xmlns="http://schemas.openxmlformats.org/spreadsheetml/2006/main" xmlns:r="http://schemas.openxmlformats.org/officeDocument/2006/relationships">
  <sheetPr codeName="Sheet13">
    <tabColor indexed="53"/>
    <pageSetUpPr fitToPage="1"/>
  </sheetPr>
  <dimension ref="A1:CS48"/>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43" customWidth="1"/>
    <col min="2" max="2" width="3.7109375" style="443" customWidth="1"/>
    <col min="3" max="3" width="5.140625" style="647" customWidth="1"/>
    <col min="4" max="4" width="6.28125" style="443" customWidth="1"/>
    <col min="5" max="5" width="89.28125" style="443" customWidth="1"/>
    <col min="6" max="6" width="3.57421875" style="443" customWidth="1"/>
    <col min="7" max="7" width="17.00390625" style="504" customWidth="1"/>
    <col min="8" max="8" width="4.7109375" style="443" customWidth="1"/>
    <col min="9" max="9" width="16.57421875" style="640" customWidth="1"/>
    <col min="10" max="24" width="11.7109375" style="443" customWidth="1"/>
    <col min="25" max="16384" width="9.140625" style="443" customWidth="1"/>
  </cols>
  <sheetData>
    <row r="1" s="858" customFormat="1" ht="15.75">
      <c r="I1" s="859"/>
    </row>
    <row r="2" spans="2:9" s="860" customFormat="1" ht="18">
      <c r="B2" s="1629" t="s">
        <v>489</v>
      </c>
      <c r="C2" s="1629"/>
      <c r="D2" s="1629"/>
      <c r="E2" s="1629"/>
      <c r="F2" s="1629"/>
      <c r="G2" s="1629"/>
      <c r="H2" s="1629"/>
      <c r="I2" s="1629"/>
    </row>
    <row r="3" spans="2:9" s="747" customFormat="1" ht="18">
      <c r="B3" s="1616" t="s">
        <v>687</v>
      </c>
      <c r="C3" s="1616"/>
      <c r="D3" s="1616"/>
      <c r="E3" s="1616"/>
      <c r="F3" s="1616"/>
      <c r="G3" s="1616"/>
      <c r="H3" s="1616"/>
      <c r="I3" s="1616"/>
    </row>
    <row r="4" spans="2:97" s="833" customFormat="1" ht="15.75">
      <c r="B4" s="1614" t="s">
        <v>490</v>
      </c>
      <c r="C4" s="1614"/>
      <c r="D4" s="1614"/>
      <c r="E4" s="1614"/>
      <c r="F4" s="1614"/>
      <c r="G4" s="1614"/>
      <c r="H4" s="1614"/>
      <c r="I4" s="1614"/>
      <c r="J4" s="834"/>
      <c r="K4" s="834"/>
      <c r="L4" s="834"/>
      <c r="M4" s="834"/>
      <c r="N4" s="834"/>
      <c r="O4" s="834"/>
      <c r="P4" s="834"/>
      <c r="Q4" s="834"/>
      <c r="R4" s="834"/>
      <c r="S4" s="834"/>
      <c r="T4" s="834"/>
      <c r="U4" s="834"/>
      <c r="V4" s="834"/>
      <c r="W4" s="834"/>
      <c r="X4" s="834"/>
      <c r="Y4" s="834"/>
      <c r="Z4" s="834"/>
      <c r="AA4" s="834"/>
      <c r="AB4" s="834"/>
      <c r="AC4" s="834"/>
      <c r="AD4" s="834"/>
      <c r="AE4" s="834"/>
      <c r="AF4" s="834"/>
      <c r="AG4" s="834"/>
      <c r="AH4" s="834"/>
      <c r="AI4" s="834"/>
      <c r="AJ4" s="834"/>
      <c r="AK4" s="834"/>
      <c r="AL4" s="834"/>
      <c r="AM4" s="834"/>
      <c r="AN4" s="834"/>
      <c r="AO4" s="834"/>
      <c r="AP4" s="834"/>
      <c r="AQ4" s="834"/>
      <c r="AR4" s="834"/>
      <c r="AS4" s="834"/>
      <c r="AT4" s="834"/>
      <c r="AU4" s="834"/>
      <c r="AV4" s="834"/>
      <c r="AW4" s="834"/>
      <c r="AX4" s="834"/>
      <c r="AY4" s="834"/>
      <c r="AZ4" s="834"/>
      <c r="BA4" s="834"/>
      <c r="BB4" s="834"/>
      <c r="BC4" s="834"/>
      <c r="BD4" s="834"/>
      <c r="BE4" s="834"/>
      <c r="BF4" s="834"/>
      <c r="BG4" s="834"/>
      <c r="BH4" s="834"/>
      <c r="BI4" s="834"/>
      <c r="BJ4" s="834"/>
      <c r="BK4" s="834"/>
      <c r="BL4" s="834"/>
      <c r="BM4" s="834"/>
      <c r="BN4" s="834"/>
      <c r="BO4" s="834"/>
      <c r="BP4" s="834"/>
      <c r="BQ4" s="834"/>
      <c r="BR4" s="834"/>
      <c r="BS4" s="834"/>
      <c r="BT4" s="834"/>
      <c r="BU4" s="834"/>
      <c r="BV4" s="834"/>
      <c r="BW4" s="834"/>
      <c r="BX4" s="834"/>
      <c r="BY4" s="834"/>
      <c r="BZ4" s="834"/>
      <c r="CA4" s="834"/>
      <c r="CB4" s="834"/>
      <c r="CC4" s="834"/>
      <c r="CD4" s="834"/>
      <c r="CE4" s="834"/>
      <c r="CF4" s="834"/>
      <c r="CG4" s="834"/>
      <c r="CH4" s="834"/>
      <c r="CI4" s="834"/>
      <c r="CJ4" s="834"/>
      <c r="CK4" s="834"/>
      <c r="CL4" s="834"/>
      <c r="CM4" s="834"/>
      <c r="CN4" s="834"/>
      <c r="CO4" s="834"/>
      <c r="CP4" s="834"/>
      <c r="CQ4" s="834"/>
      <c r="CR4" s="834"/>
      <c r="CS4" s="834"/>
    </row>
    <row r="5" spans="2:97" s="124" customFormat="1" ht="15.75">
      <c r="B5" s="824" t="s">
        <v>189</v>
      </c>
      <c r="C5" s="825" t="s">
        <v>589</v>
      </c>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row>
    <row r="6" spans="2:97" s="124" customFormat="1" ht="15.75">
      <c r="B6" s="824" t="s">
        <v>189</v>
      </c>
      <c r="C6" s="825" t="s">
        <v>345</v>
      </c>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c r="BV6" s="826"/>
      <c r="BW6" s="826"/>
      <c r="BX6" s="826"/>
      <c r="BY6" s="826"/>
      <c r="BZ6" s="826"/>
      <c r="CA6" s="826"/>
      <c r="CB6" s="826"/>
      <c r="CC6" s="826"/>
      <c r="CD6" s="826"/>
      <c r="CE6" s="826"/>
      <c r="CF6" s="826"/>
      <c r="CG6" s="826"/>
      <c r="CH6" s="826"/>
      <c r="CI6" s="826"/>
      <c r="CJ6" s="826"/>
      <c r="CK6" s="826"/>
      <c r="CL6" s="826"/>
      <c r="CM6" s="826"/>
      <c r="CN6" s="826"/>
      <c r="CO6" s="826"/>
      <c r="CP6" s="826"/>
      <c r="CQ6" s="826"/>
      <c r="CR6" s="826"/>
      <c r="CS6" s="826"/>
    </row>
    <row r="7" spans="2:97" s="124" customFormat="1" ht="15.75">
      <c r="B7" s="824" t="s">
        <v>189</v>
      </c>
      <c r="C7" s="825" t="s">
        <v>371</v>
      </c>
      <c r="D7" s="826"/>
      <c r="E7" s="826"/>
      <c r="F7" s="826"/>
      <c r="G7" s="826"/>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6"/>
      <c r="BK7" s="826"/>
      <c r="BL7" s="826"/>
      <c r="BM7" s="826"/>
      <c r="BN7" s="826"/>
      <c r="BO7" s="826"/>
      <c r="BP7" s="826"/>
      <c r="BQ7" s="826"/>
      <c r="BR7" s="826"/>
      <c r="BS7" s="826"/>
      <c r="BT7" s="826"/>
      <c r="BU7" s="826"/>
      <c r="BV7" s="826"/>
      <c r="BW7" s="826"/>
      <c r="BX7" s="826"/>
      <c r="BY7" s="826"/>
      <c r="BZ7" s="826"/>
      <c r="CA7" s="826"/>
      <c r="CB7" s="826"/>
      <c r="CC7" s="826"/>
      <c r="CD7" s="826"/>
      <c r="CE7" s="826"/>
      <c r="CF7" s="826"/>
      <c r="CG7" s="826"/>
      <c r="CH7" s="826"/>
      <c r="CI7" s="826"/>
      <c r="CJ7" s="826"/>
      <c r="CK7" s="826"/>
      <c r="CL7" s="826"/>
      <c r="CM7" s="826"/>
      <c r="CN7" s="826"/>
      <c r="CO7" s="826"/>
      <c r="CP7" s="826"/>
      <c r="CQ7" s="826"/>
      <c r="CR7" s="826"/>
      <c r="CS7" s="826"/>
    </row>
    <row r="8" s="489" customFormat="1" ht="16.5" customHeight="1">
      <c r="G8" s="490"/>
    </row>
    <row r="9" spans="1:10" s="18" customFormat="1" ht="16.5" customHeight="1">
      <c r="A9" s="64"/>
      <c r="B9" s="1613" t="s">
        <v>590</v>
      </c>
      <c r="C9" s="1642"/>
      <c r="D9" s="1642"/>
      <c r="E9" s="1642"/>
      <c r="F9" s="1642"/>
      <c r="G9" s="1642"/>
      <c r="H9" s="1642"/>
      <c r="I9" s="1642"/>
      <c r="J9" s="17"/>
    </row>
    <row r="10" spans="1:24" s="505" customFormat="1" ht="16.5" customHeight="1">
      <c r="A10" s="508"/>
      <c r="B10" s="508"/>
      <c r="C10" s="508"/>
      <c r="D10" s="508"/>
      <c r="E10" s="508"/>
      <c r="F10" s="508"/>
      <c r="G10" s="744"/>
      <c r="H10" s="717"/>
      <c r="I10" s="745"/>
      <c r="J10" s="720"/>
      <c r="K10" s="720"/>
      <c r="L10" s="720"/>
      <c r="M10" s="523"/>
      <c r="N10" s="523"/>
      <c r="O10" s="523"/>
      <c r="P10" s="523"/>
      <c r="Q10" s="524"/>
      <c r="R10" s="524"/>
      <c r="S10" s="524"/>
      <c r="T10" s="524"/>
      <c r="U10" s="721"/>
      <c r="V10" s="721"/>
      <c r="W10" s="721"/>
      <c r="X10" s="721"/>
    </row>
    <row r="11" spans="1:24" s="648" customFormat="1" ht="16.5" customHeight="1">
      <c r="A11" s="641"/>
      <c r="B11" s="641"/>
      <c r="C11" s="643">
        <v>0</v>
      </c>
      <c r="D11" s="713" t="s">
        <v>186</v>
      </c>
      <c r="E11" s="722" t="s">
        <v>372</v>
      </c>
      <c r="F11" s="723" t="s">
        <v>189</v>
      </c>
      <c r="G11" s="655" t="s">
        <v>373</v>
      </c>
      <c r="H11" s="644">
        <v>1</v>
      </c>
      <c r="I11" s="652">
        <v>0.4375</v>
      </c>
      <c r="J11" s="715"/>
      <c r="K11" s="715"/>
      <c r="L11" s="715"/>
      <c r="M11" s="653"/>
      <c r="N11" s="653"/>
      <c r="O11" s="653"/>
      <c r="P11" s="653"/>
      <c r="Q11" s="654"/>
      <c r="R11" s="654"/>
      <c r="S11" s="654"/>
      <c r="T11" s="654"/>
      <c r="U11" s="716"/>
      <c r="V11" s="716"/>
      <c r="W11" s="716"/>
      <c r="X11" s="716"/>
    </row>
    <row r="12" spans="1:24" s="505" customFormat="1" ht="16.5" customHeight="1">
      <c r="A12" s="508"/>
      <c r="B12" s="508"/>
      <c r="C12" s="509">
        <v>1</v>
      </c>
      <c r="D12" s="717" t="s">
        <v>227</v>
      </c>
      <c r="E12" s="718" t="s">
        <v>374</v>
      </c>
      <c r="F12" s="719" t="s">
        <v>189</v>
      </c>
      <c r="G12" s="510" t="s">
        <v>373</v>
      </c>
      <c r="H12" s="511">
        <v>89</v>
      </c>
      <c r="I12" s="512">
        <f aca="true" t="shared" si="0" ref="I12:I17">I11+TIME(0,H11,0)</f>
        <v>0.43819444444444444</v>
      </c>
      <c r="J12" s="721"/>
      <c r="K12" s="721"/>
      <c r="L12" s="721"/>
      <c r="M12" s="727"/>
      <c r="N12" s="721"/>
      <c r="O12" s="721"/>
      <c r="P12" s="721"/>
      <c r="Q12" s="728"/>
      <c r="R12" s="721"/>
      <c r="S12" s="721"/>
      <c r="T12" s="721"/>
      <c r="U12" s="729"/>
      <c r="V12" s="729"/>
      <c r="W12" s="729"/>
      <c r="X12" s="729"/>
    </row>
    <row r="13" spans="1:24" s="648" customFormat="1" ht="16.5" customHeight="1">
      <c r="A13" s="641"/>
      <c r="B13" s="641"/>
      <c r="C13" s="642" t="s">
        <v>281</v>
      </c>
      <c r="D13" s="643"/>
      <c r="E13" s="722" t="s">
        <v>291</v>
      </c>
      <c r="F13" s="723" t="s">
        <v>189</v>
      </c>
      <c r="G13" s="655"/>
      <c r="H13" s="644">
        <v>60</v>
      </c>
      <c r="I13" s="652">
        <f t="shared" si="0"/>
        <v>0.5</v>
      </c>
      <c r="J13" s="649"/>
      <c r="K13" s="649"/>
      <c r="L13" s="649"/>
      <c r="M13" s="724"/>
      <c r="N13" s="649"/>
      <c r="O13" s="649"/>
      <c r="P13" s="649"/>
      <c r="Q13" s="725"/>
      <c r="R13" s="649"/>
      <c r="S13" s="649"/>
      <c r="T13" s="649"/>
      <c r="U13" s="726"/>
      <c r="V13" s="726"/>
      <c r="W13" s="726"/>
      <c r="X13" s="726"/>
    </row>
    <row r="14" spans="1:24" s="505" customFormat="1" ht="16.5" customHeight="1">
      <c r="A14" s="508"/>
      <c r="B14" s="508"/>
      <c r="C14" s="731">
        <v>3</v>
      </c>
      <c r="D14" s="509" t="s">
        <v>856</v>
      </c>
      <c r="E14" s="718" t="s">
        <v>375</v>
      </c>
      <c r="F14" s="719" t="s">
        <v>189</v>
      </c>
      <c r="G14" s="510" t="s">
        <v>373</v>
      </c>
      <c r="H14" s="511">
        <v>120</v>
      </c>
      <c r="I14" s="512">
        <f t="shared" si="0"/>
        <v>0.5416666666666666</v>
      </c>
      <c r="J14" s="506"/>
      <c r="K14" s="506"/>
      <c r="L14" s="506"/>
      <c r="M14" s="727"/>
      <c r="N14" s="506"/>
      <c r="O14" s="506"/>
      <c r="P14" s="506"/>
      <c r="Q14" s="728"/>
      <c r="R14" s="506"/>
      <c r="S14" s="506"/>
      <c r="T14" s="506"/>
      <c r="U14" s="729"/>
      <c r="V14" s="729"/>
      <c r="W14" s="729"/>
      <c r="X14" s="729"/>
    </row>
    <row r="15" spans="2:24" s="802" customFormat="1" ht="16.5" customHeight="1">
      <c r="B15" s="803"/>
      <c r="C15" s="730">
        <v>4</v>
      </c>
      <c r="D15" s="804" t="s">
        <v>186</v>
      </c>
      <c r="E15" s="722" t="s">
        <v>290</v>
      </c>
      <c r="F15" s="723" t="s">
        <v>189</v>
      </c>
      <c r="G15" s="655" t="s">
        <v>373</v>
      </c>
      <c r="H15" s="805">
        <v>30</v>
      </c>
      <c r="I15" s="652">
        <f t="shared" si="0"/>
        <v>0.625</v>
      </c>
      <c r="J15" s="806"/>
      <c r="K15" s="806"/>
      <c r="L15" s="806"/>
      <c r="M15" s="807"/>
      <c r="N15" s="807"/>
      <c r="O15" s="807"/>
      <c r="P15" s="807"/>
      <c r="Q15" s="808"/>
      <c r="R15" s="808"/>
      <c r="S15" s="808"/>
      <c r="T15" s="808"/>
      <c r="U15" s="809"/>
      <c r="V15" s="809"/>
      <c r="W15" s="809"/>
      <c r="X15" s="809"/>
    </row>
    <row r="16" spans="1:24" s="505" customFormat="1" ht="16.5" customHeight="1">
      <c r="A16" s="508"/>
      <c r="B16" s="508"/>
      <c r="C16" s="733">
        <v>5</v>
      </c>
      <c r="D16" s="509" t="s">
        <v>856</v>
      </c>
      <c r="E16" s="718" t="s">
        <v>375</v>
      </c>
      <c r="F16" s="719" t="s">
        <v>189</v>
      </c>
      <c r="G16" s="510" t="s">
        <v>373</v>
      </c>
      <c r="H16" s="511">
        <v>120</v>
      </c>
      <c r="I16" s="512">
        <f t="shared" si="0"/>
        <v>0.6458333333333334</v>
      </c>
      <c r="J16" s="506"/>
      <c r="K16" s="506"/>
      <c r="L16" s="506"/>
      <c r="M16" s="524"/>
      <c r="N16" s="506"/>
      <c r="O16" s="506"/>
      <c r="P16" s="506"/>
      <c r="Q16" s="727"/>
      <c r="R16" s="506"/>
      <c r="S16" s="506"/>
      <c r="T16" s="506"/>
      <c r="U16" s="524"/>
      <c r="V16" s="524"/>
      <c r="W16" s="524"/>
      <c r="X16" s="524"/>
    </row>
    <row r="17" spans="1:24" s="648" customFormat="1" ht="16.5" customHeight="1">
      <c r="A17" s="641"/>
      <c r="B17" s="641"/>
      <c r="C17" s="642"/>
      <c r="D17" s="643"/>
      <c r="E17" s="722" t="s">
        <v>282</v>
      </c>
      <c r="F17" s="723" t="s">
        <v>189</v>
      </c>
      <c r="G17" s="655"/>
      <c r="H17" s="644">
        <v>90</v>
      </c>
      <c r="I17" s="652">
        <f t="shared" si="0"/>
        <v>0.7291666666666667</v>
      </c>
      <c r="J17" s="649"/>
      <c r="K17" s="649"/>
      <c r="L17" s="649"/>
      <c r="M17" s="654"/>
      <c r="N17" s="649"/>
      <c r="O17" s="649"/>
      <c r="P17" s="649"/>
      <c r="Q17" s="724"/>
      <c r="R17" s="649"/>
      <c r="S17" s="649"/>
      <c r="T17" s="649"/>
      <c r="U17" s="654"/>
      <c r="V17" s="654"/>
      <c r="W17" s="654"/>
      <c r="X17" s="654"/>
    </row>
    <row r="18" spans="1:24" s="505" customFormat="1" ht="16.5" customHeight="1">
      <c r="A18" s="508"/>
      <c r="B18" s="508"/>
      <c r="C18" s="513"/>
      <c r="D18" s="509"/>
      <c r="E18" s="914"/>
      <c r="F18" s="914"/>
      <c r="G18" s="510"/>
      <c r="H18" s="511"/>
      <c r="I18" s="512"/>
      <c r="J18" s="720"/>
      <c r="K18" s="720"/>
      <c r="L18" s="720"/>
      <c r="M18" s="523"/>
      <c r="N18" s="523"/>
      <c r="O18" s="523"/>
      <c r="P18" s="523"/>
      <c r="Q18" s="523"/>
      <c r="R18" s="523"/>
      <c r="S18" s="523"/>
      <c r="T18" s="523"/>
      <c r="U18" s="720"/>
      <c r="V18" s="720"/>
      <c r="W18" s="720"/>
      <c r="X18" s="720"/>
    </row>
    <row r="19" spans="1:24" s="785" customFormat="1" ht="16.5" customHeight="1">
      <c r="A19" s="791"/>
      <c r="B19" s="791"/>
      <c r="C19" s="792"/>
      <c r="D19" s="793"/>
      <c r="E19" s="794"/>
      <c r="F19" s="794"/>
      <c r="G19" s="795"/>
      <c r="H19" s="796"/>
      <c r="I19" s="797"/>
      <c r="J19" s="798"/>
      <c r="K19" s="798"/>
      <c r="L19" s="798"/>
      <c r="M19" s="740"/>
      <c r="N19" s="740"/>
      <c r="O19" s="740"/>
      <c r="P19" s="740"/>
      <c r="Q19" s="740"/>
      <c r="R19" s="740"/>
      <c r="S19" s="740"/>
      <c r="T19" s="740"/>
      <c r="U19" s="798"/>
      <c r="V19" s="798"/>
      <c r="W19" s="798"/>
      <c r="X19" s="798"/>
    </row>
    <row r="20" spans="1:24" s="18" customFormat="1" ht="16.5" customHeight="1">
      <c r="A20" s="64"/>
      <c r="B20" s="1613" t="s">
        <v>760</v>
      </c>
      <c r="C20" s="1642"/>
      <c r="D20" s="1642"/>
      <c r="E20" s="1642"/>
      <c r="F20" s="1642"/>
      <c r="G20" s="1642"/>
      <c r="H20" s="1642"/>
      <c r="I20" s="1642"/>
      <c r="J20" s="736"/>
      <c r="K20" s="736"/>
      <c r="L20" s="736"/>
      <c r="M20" s="737"/>
      <c r="N20" s="736"/>
      <c r="O20" s="736"/>
      <c r="P20" s="736"/>
      <c r="Q20" s="738"/>
      <c r="R20" s="736"/>
      <c r="S20" s="736"/>
      <c r="T20" s="736"/>
      <c r="U20" s="737"/>
      <c r="V20" s="737"/>
      <c r="W20" s="737"/>
      <c r="X20" s="737"/>
    </row>
    <row r="21" spans="2:24" s="25" customFormat="1" ht="16.5" customHeight="1">
      <c r="B21" s="780"/>
      <c r="C21" s="781"/>
      <c r="D21" s="781"/>
      <c r="E21" s="781"/>
      <c r="F21" s="781"/>
      <c r="G21" s="781"/>
      <c r="H21" s="781"/>
      <c r="I21" s="781"/>
      <c r="J21" s="721"/>
      <c r="K21" s="721"/>
      <c r="L21" s="721"/>
      <c r="M21" s="524"/>
      <c r="N21" s="721"/>
      <c r="O21" s="721"/>
      <c r="P21" s="721"/>
      <c r="Q21" s="727"/>
      <c r="R21" s="721"/>
      <c r="S21" s="721"/>
      <c r="T21" s="721"/>
      <c r="U21" s="524"/>
      <c r="V21" s="524"/>
      <c r="W21" s="524"/>
      <c r="X21" s="524"/>
    </row>
    <row r="22" spans="1:24" s="648" customFormat="1" ht="16.5" customHeight="1">
      <c r="A22" s="641"/>
      <c r="B22" s="641"/>
      <c r="C22" s="642" t="s">
        <v>286</v>
      </c>
      <c r="D22" s="643" t="s">
        <v>856</v>
      </c>
      <c r="E22" s="722" t="s">
        <v>375</v>
      </c>
      <c r="F22" s="723" t="s">
        <v>189</v>
      </c>
      <c r="G22" s="655" t="s">
        <v>373</v>
      </c>
      <c r="H22" s="644">
        <v>120</v>
      </c>
      <c r="I22" s="652">
        <v>0.6458333333333334</v>
      </c>
      <c r="J22" s="716"/>
      <c r="K22" s="716"/>
      <c r="L22" s="716"/>
      <c r="M22" s="724"/>
      <c r="N22" s="716"/>
      <c r="O22" s="716"/>
      <c r="P22" s="716"/>
      <c r="Q22" s="725"/>
      <c r="R22" s="716"/>
      <c r="S22" s="716"/>
      <c r="T22" s="716"/>
      <c r="U22" s="654"/>
      <c r="V22" s="654"/>
      <c r="W22" s="654"/>
      <c r="X22" s="654"/>
    </row>
    <row r="23" spans="1:24" s="505" customFormat="1" ht="16.5" customHeight="1">
      <c r="A23" s="508"/>
      <c r="B23" s="508"/>
      <c r="C23" s="513"/>
      <c r="D23" s="509"/>
      <c r="E23" s="718" t="s">
        <v>289</v>
      </c>
      <c r="F23" s="719" t="s">
        <v>189</v>
      </c>
      <c r="G23" s="510"/>
      <c r="H23" s="511"/>
      <c r="I23" s="512">
        <f>I22+TIME(0,H22,0)</f>
        <v>0.7291666666666667</v>
      </c>
      <c r="J23" s="506"/>
      <c r="K23" s="506"/>
      <c r="L23" s="506"/>
      <c r="M23" s="727"/>
      <c r="N23" s="506"/>
      <c r="O23" s="506"/>
      <c r="P23" s="506"/>
      <c r="Q23" s="728"/>
      <c r="R23" s="506"/>
      <c r="S23" s="506"/>
      <c r="T23" s="506"/>
      <c r="U23" s="524"/>
      <c r="V23" s="524"/>
      <c r="W23" s="524"/>
      <c r="X23" s="524"/>
    </row>
    <row r="24" spans="1:24" s="648" customFormat="1" ht="16.5" customHeight="1">
      <c r="A24" s="641"/>
      <c r="B24" s="641"/>
      <c r="C24" s="642"/>
      <c r="D24" s="643"/>
      <c r="E24" s="722"/>
      <c r="F24" s="723"/>
      <c r="G24" s="655"/>
      <c r="H24" s="644"/>
      <c r="I24" s="652"/>
      <c r="J24" s="649"/>
      <c r="K24" s="649"/>
      <c r="L24" s="649"/>
      <c r="M24" s="724"/>
      <c r="N24" s="649"/>
      <c r="O24" s="649"/>
      <c r="P24" s="649"/>
      <c r="Q24" s="725"/>
      <c r="R24" s="649"/>
      <c r="S24" s="649"/>
      <c r="T24" s="649"/>
      <c r="U24" s="654"/>
      <c r="V24" s="654"/>
      <c r="W24" s="654"/>
      <c r="X24" s="654"/>
    </row>
    <row r="25" spans="1:24" s="785" customFormat="1" ht="16.5" customHeight="1">
      <c r="A25" s="791"/>
      <c r="B25" s="791"/>
      <c r="C25" s="792"/>
      <c r="D25" s="793"/>
      <c r="E25" s="794"/>
      <c r="F25" s="794"/>
      <c r="G25" s="795"/>
      <c r="H25" s="796"/>
      <c r="I25" s="797"/>
      <c r="J25" s="798"/>
      <c r="K25" s="798"/>
      <c r="L25" s="798"/>
      <c r="M25" s="740"/>
      <c r="N25" s="740"/>
      <c r="O25" s="740"/>
      <c r="P25" s="740"/>
      <c r="Q25" s="740"/>
      <c r="R25" s="740"/>
      <c r="S25" s="740"/>
      <c r="T25" s="740"/>
      <c r="U25" s="798"/>
      <c r="V25" s="798"/>
      <c r="W25" s="798"/>
      <c r="X25" s="798"/>
    </row>
    <row r="26" spans="1:24" s="18" customFormat="1" ht="16.5" customHeight="1">
      <c r="A26" s="64"/>
      <c r="B26" s="1613" t="s">
        <v>591</v>
      </c>
      <c r="C26" s="1642"/>
      <c r="D26" s="1642"/>
      <c r="E26" s="1642"/>
      <c r="F26" s="1642"/>
      <c r="G26" s="1642"/>
      <c r="H26" s="1642"/>
      <c r="I26" s="1642"/>
      <c r="J26" s="736"/>
      <c r="K26" s="736"/>
      <c r="L26" s="736"/>
      <c r="M26" s="737"/>
      <c r="N26" s="736"/>
      <c r="O26" s="736"/>
      <c r="P26" s="736"/>
      <c r="Q26" s="738"/>
      <c r="R26" s="736"/>
      <c r="S26" s="736"/>
      <c r="T26" s="736"/>
      <c r="U26" s="737"/>
      <c r="V26" s="737"/>
      <c r="W26" s="737"/>
      <c r="X26" s="737"/>
    </row>
    <row r="27" spans="2:24" s="25" customFormat="1" ht="16.5" customHeight="1">
      <c r="B27" s="780"/>
      <c r="C27" s="781"/>
      <c r="D27" s="781"/>
      <c r="E27" s="781"/>
      <c r="F27" s="781"/>
      <c r="G27" s="781"/>
      <c r="H27" s="781"/>
      <c r="I27" s="781"/>
      <c r="J27" s="721"/>
      <c r="K27" s="721"/>
      <c r="L27" s="721"/>
      <c r="M27" s="524"/>
      <c r="N27" s="721"/>
      <c r="O27" s="721"/>
      <c r="P27" s="721"/>
      <c r="Q27" s="727"/>
      <c r="R27" s="721"/>
      <c r="S27" s="721"/>
      <c r="T27" s="721"/>
      <c r="U27" s="524"/>
      <c r="V27" s="524"/>
      <c r="W27" s="524"/>
      <c r="X27" s="524"/>
    </row>
    <row r="28" spans="1:24" s="648" customFormat="1" ht="16.5" customHeight="1">
      <c r="A28" s="641"/>
      <c r="B28" s="641"/>
      <c r="C28" s="732">
        <v>7</v>
      </c>
      <c r="D28" s="643" t="s">
        <v>856</v>
      </c>
      <c r="E28" s="722" t="s">
        <v>375</v>
      </c>
      <c r="F28" s="723" t="s">
        <v>189</v>
      </c>
      <c r="G28" s="655" t="s">
        <v>373</v>
      </c>
      <c r="H28" s="644">
        <v>120</v>
      </c>
      <c r="I28" s="652">
        <v>0.5416666666666666</v>
      </c>
      <c r="J28" s="649"/>
      <c r="K28" s="649"/>
      <c r="L28" s="649"/>
      <c r="M28" s="654"/>
      <c r="N28" s="649"/>
      <c r="O28" s="649"/>
      <c r="P28" s="649"/>
      <c r="Q28" s="724"/>
      <c r="R28" s="649"/>
      <c r="S28" s="649"/>
      <c r="T28" s="649"/>
      <c r="U28" s="654"/>
      <c r="V28" s="654"/>
      <c r="W28" s="654"/>
      <c r="X28" s="654"/>
    </row>
    <row r="29" spans="1:24" s="505" customFormat="1" ht="16.5" customHeight="1">
      <c r="A29" s="508"/>
      <c r="B29" s="508"/>
      <c r="C29" s="513"/>
      <c r="D29" s="509"/>
      <c r="E29" s="718" t="s">
        <v>290</v>
      </c>
      <c r="F29" s="719" t="s">
        <v>189</v>
      </c>
      <c r="G29" s="510"/>
      <c r="H29" s="511">
        <v>30</v>
      </c>
      <c r="I29" s="512">
        <f>I28+TIME(0,H28,0)</f>
        <v>0.625</v>
      </c>
      <c r="J29" s="506"/>
      <c r="K29" s="506"/>
      <c r="L29" s="506"/>
      <c r="M29" s="524"/>
      <c r="N29" s="506"/>
      <c r="O29" s="506"/>
      <c r="P29" s="506"/>
      <c r="Q29" s="727"/>
      <c r="R29" s="506"/>
      <c r="S29" s="506"/>
      <c r="T29" s="506"/>
      <c r="U29" s="524"/>
      <c r="V29" s="524"/>
      <c r="W29" s="524"/>
      <c r="X29" s="524"/>
    </row>
    <row r="30" spans="1:24" s="648" customFormat="1" ht="16.5" customHeight="1">
      <c r="A30" s="641"/>
      <c r="B30" s="641"/>
      <c r="C30" s="642" t="s">
        <v>369</v>
      </c>
      <c r="D30" s="643" t="s">
        <v>856</v>
      </c>
      <c r="E30" s="722" t="s">
        <v>375</v>
      </c>
      <c r="F30" s="723" t="s">
        <v>189</v>
      </c>
      <c r="G30" s="655" t="s">
        <v>373</v>
      </c>
      <c r="H30" s="644">
        <v>120</v>
      </c>
      <c r="I30" s="652">
        <f>I29+TIME(0,H29,0)</f>
        <v>0.6458333333333334</v>
      </c>
      <c r="J30" s="716"/>
      <c r="K30" s="716"/>
      <c r="L30" s="716"/>
      <c r="M30" s="724"/>
      <c r="N30" s="716"/>
      <c r="O30" s="716"/>
      <c r="P30" s="716"/>
      <c r="Q30" s="725"/>
      <c r="R30" s="716"/>
      <c r="S30" s="716"/>
      <c r="T30" s="716"/>
      <c r="U30" s="654"/>
      <c r="V30" s="654"/>
      <c r="W30" s="654"/>
      <c r="X30" s="654"/>
    </row>
    <row r="31" spans="1:24" s="505" customFormat="1" ht="16.5" customHeight="1">
      <c r="A31" s="508"/>
      <c r="B31" s="508"/>
      <c r="C31" s="513"/>
      <c r="D31" s="509"/>
      <c r="E31" s="718" t="s">
        <v>289</v>
      </c>
      <c r="F31" s="719" t="s">
        <v>189</v>
      </c>
      <c r="G31" s="510"/>
      <c r="H31" s="511"/>
      <c r="I31" s="512">
        <f>I30+TIME(0,H30,0)</f>
        <v>0.7291666666666667</v>
      </c>
      <c r="J31" s="506"/>
      <c r="K31" s="506"/>
      <c r="L31" s="506"/>
      <c r="M31" s="727"/>
      <c r="N31" s="506"/>
      <c r="O31" s="506"/>
      <c r="P31" s="506"/>
      <c r="Q31" s="728"/>
      <c r="R31" s="506"/>
      <c r="S31" s="506"/>
      <c r="T31" s="506"/>
      <c r="U31" s="524"/>
      <c r="V31" s="524"/>
      <c r="W31" s="524"/>
      <c r="X31" s="524"/>
    </row>
    <row r="32" spans="1:24" s="785" customFormat="1" ht="16.5" customHeight="1">
      <c r="A32" s="791"/>
      <c r="B32" s="791"/>
      <c r="C32" s="792"/>
      <c r="D32" s="793"/>
      <c r="E32" s="800"/>
      <c r="F32" s="800"/>
      <c r="G32" s="795"/>
      <c r="H32" s="796"/>
      <c r="I32" s="797"/>
      <c r="J32" s="739"/>
      <c r="K32" s="739"/>
      <c r="L32" s="739"/>
      <c r="M32" s="740"/>
      <c r="N32" s="740"/>
      <c r="O32" s="740"/>
      <c r="P32" s="740"/>
      <c r="Q32" s="741"/>
      <c r="R32" s="739"/>
      <c r="S32" s="739"/>
      <c r="T32" s="739"/>
      <c r="U32" s="737"/>
      <c r="V32" s="737"/>
      <c r="W32" s="737"/>
      <c r="X32" s="737"/>
    </row>
    <row r="33" spans="1:24" s="18" customFormat="1" ht="16.5" customHeight="1">
      <c r="A33" s="64"/>
      <c r="B33" s="1613" t="s">
        <v>592</v>
      </c>
      <c r="C33" s="1642"/>
      <c r="D33" s="1642"/>
      <c r="E33" s="1642"/>
      <c r="F33" s="1642"/>
      <c r="G33" s="1642"/>
      <c r="H33" s="1642"/>
      <c r="I33" s="1642"/>
      <c r="J33" s="742"/>
      <c r="K33" s="742"/>
      <c r="L33" s="742"/>
      <c r="M33" s="742"/>
      <c r="N33" s="742"/>
      <c r="O33" s="742"/>
      <c r="P33" s="742"/>
      <c r="Q33" s="742"/>
      <c r="R33" s="739"/>
      <c r="S33" s="739"/>
      <c r="T33" s="739"/>
      <c r="U33" s="742"/>
      <c r="V33" s="742"/>
      <c r="W33" s="525"/>
      <c r="X33" s="525"/>
    </row>
    <row r="34" spans="2:24" s="25" customFormat="1" ht="16.5" customHeight="1">
      <c r="B34" s="780"/>
      <c r="C34" s="781"/>
      <c r="D34" s="781"/>
      <c r="E34" s="781"/>
      <c r="F34" s="781"/>
      <c r="G34" s="781"/>
      <c r="H34" s="781"/>
      <c r="I34" s="781"/>
      <c r="J34" s="721"/>
      <c r="K34" s="721"/>
      <c r="L34" s="721"/>
      <c r="M34" s="524"/>
      <c r="N34" s="721"/>
      <c r="O34" s="721"/>
      <c r="P34" s="721"/>
      <c r="Q34" s="727"/>
      <c r="R34" s="721"/>
      <c r="S34" s="721"/>
      <c r="T34" s="721"/>
      <c r="U34" s="524"/>
      <c r="V34" s="524"/>
      <c r="W34" s="524"/>
      <c r="X34" s="524"/>
    </row>
    <row r="35" spans="1:24" s="648" customFormat="1" ht="16.5" customHeight="1">
      <c r="A35" s="641"/>
      <c r="B35" s="641"/>
      <c r="C35" s="732">
        <v>9</v>
      </c>
      <c r="D35" s="643" t="s">
        <v>856</v>
      </c>
      <c r="E35" s="722" t="s">
        <v>375</v>
      </c>
      <c r="F35" s="723" t="s">
        <v>189</v>
      </c>
      <c r="G35" s="655" t="s">
        <v>373</v>
      </c>
      <c r="H35" s="644">
        <v>120</v>
      </c>
      <c r="I35" s="652">
        <v>37446.333333333336</v>
      </c>
      <c r="J35" s="649"/>
      <c r="K35" s="649"/>
      <c r="L35" s="649"/>
      <c r="M35" s="654"/>
      <c r="N35" s="649"/>
      <c r="O35" s="649"/>
      <c r="P35" s="649"/>
      <c r="Q35" s="724"/>
      <c r="R35" s="649"/>
      <c r="S35" s="649"/>
      <c r="T35" s="649"/>
      <c r="U35" s="654"/>
      <c r="V35" s="654"/>
      <c r="W35" s="654"/>
      <c r="X35" s="654"/>
    </row>
    <row r="36" spans="1:24" s="505" customFormat="1" ht="16.5" customHeight="1">
      <c r="A36" s="508"/>
      <c r="B36" s="508"/>
      <c r="C36" s="513"/>
      <c r="D36" s="509"/>
      <c r="E36" s="718" t="s">
        <v>290</v>
      </c>
      <c r="F36" s="719" t="s">
        <v>189</v>
      </c>
      <c r="G36" s="510"/>
      <c r="H36" s="511">
        <v>30</v>
      </c>
      <c r="I36" s="512">
        <f>I35+TIME(0,H35,0)</f>
        <v>37446.41666666667</v>
      </c>
      <c r="J36" s="506"/>
      <c r="K36" s="506"/>
      <c r="L36" s="506"/>
      <c r="M36" s="524"/>
      <c r="N36" s="506"/>
      <c r="O36" s="506"/>
      <c r="P36" s="506"/>
      <c r="Q36" s="727"/>
      <c r="R36" s="506"/>
      <c r="S36" s="506"/>
      <c r="T36" s="506"/>
      <c r="U36" s="524"/>
      <c r="V36" s="524"/>
      <c r="W36" s="524"/>
      <c r="X36" s="524"/>
    </row>
    <row r="37" spans="1:24" s="648" customFormat="1" ht="16.5" customHeight="1">
      <c r="A37" s="641"/>
      <c r="B37" s="641"/>
      <c r="C37" s="642" t="s">
        <v>292</v>
      </c>
      <c r="D37" s="643" t="s">
        <v>856</v>
      </c>
      <c r="E37" s="722" t="s">
        <v>375</v>
      </c>
      <c r="F37" s="723" t="s">
        <v>189</v>
      </c>
      <c r="G37" s="655" t="s">
        <v>373</v>
      </c>
      <c r="H37" s="644">
        <v>90</v>
      </c>
      <c r="I37" s="652">
        <f aca="true" t="shared" si="1" ref="I37:I42">I36+TIME(0,H36,0)</f>
        <v>37446.43750000001</v>
      </c>
      <c r="J37" s="649"/>
      <c r="K37" s="649"/>
      <c r="L37" s="649"/>
      <c r="M37" s="654"/>
      <c r="N37" s="649"/>
      <c r="O37" s="649"/>
      <c r="P37" s="649"/>
      <c r="Q37" s="724"/>
      <c r="R37" s="649"/>
      <c r="S37" s="649"/>
      <c r="T37" s="649"/>
      <c r="U37" s="654"/>
      <c r="V37" s="654"/>
      <c r="W37" s="654"/>
      <c r="X37" s="654"/>
    </row>
    <row r="38" spans="1:24" s="505" customFormat="1" ht="16.5" customHeight="1">
      <c r="A38" s="508"/>
      <c r="B38" s="508"/>
      <c r="C38" s="513"/>
      <c r="D38" s="509"/>
      <c r="E38" s="718" t="s">
        <v>376</v>
      </c>
      <c r="F38" s="719" t="s">
        <v>189</v>
      </c>
      <c r="G38" s="510"/>
      <c r="H38" s="511">
        <v>60</v>
      </c>
      <c r="I38" s="512">
        <f t="shared" si="1"/>
        <v>37446.50000000001</v>
      </c>
      <c r="J38" s="506"/>
      <c r="K38" s="506"/>
      <c r="L38" s="506"/>
      <c r="M38" s="524"/>
      <c r="N38" s="506"/>
      <c r="O38" s="506"/>
      <c r="P38" s="506"/>
      <c r="Q38" s="727"/>
      <c r="R38" s="506"/>
      <c r="S38" s="506"/>
      <c r="T38" s="506"/>
      <c r="U38" s="524"/>
      <c r="V38" s="524"/>
      <c r="W38" s="524"/>
      <c r="X38" s="524"/>
    </row>
    <row r="39" spans="1:24" s="648" customFormat="1" ht="16.5" customHeight="1">
      <c r="A39" s="641"/>
      <c r="B39" s="641"/>
      <c r="C39" s="642" t="s">
        <v>293</v>
      </c>
      <c r="D39" s="643" t="s">
        <v>856</v>
      </c>
      <c r="E39" s="722" t="s">
        <v>375</v>
      </c>
      <c r="F39" s="723" t="s">
        <v>189</v>
      </c>
      <c r="G39" s="655" t="s">
        <v>373</v>
      </c>
      <c r="H39" s="644">
        <v>120</v>
      </c>
      <c r="I39" s="652">
        <f t="shared" si="1"/>
        <v>37446.54166666667</v>
      </c>
      <c r="J39" s="716"/>
      <c r="K39" s="716"/>
      <c r="L39" s="716"/>
      <c r="M39" s="724"/>
      <c r="N39" s="716"/>
      <c r="O39" s="716"/>
      <c r="P39" s="716"/>
      <c r="Q39" s="725"/>
      <c r="R39" s="716"/>
      <c r="S39" s="716"/>
      <c r="T39" s="716"/>
      <c r="U39" s="654"/>
      <c r="V39" s="654"/>
      <c r="W39" s="654"/>
      <c r="X39" s="654"/>
    </row>
    <row r="40" spans="1:24" s="505" customFormat="1" ht="16.5" customHeight="1">
      <c r="A40" s="508"/>
      <c r="B40" s="508"/>
      <c r="C40" s="513"/>
      <c r="D40" s="509"/>
      <c r="E40" s="718" t="s">
        <v>290</v>
      </c>
      <c r="F40" s="719" t="s">
        <v>189</v>
      </c>
      <c r="G40" s="510"/>
      <c r="H40" s="511">
        <v>30</v>
      </c>
      <c r="I40" s="512">
        <f t="shared" si="1"/>
        <v>37446.62500000001</v>
      </c>
      <c r="J40" s="506"/>
      <c r="K40" s="506"/>
      <c r="L40" s="506"/>
      <c r="M40" s="727"/>
      <c r="N40" s="506"/>
      <c r="O40" s="506"/>
      <c r="P40" s="506"/>
      <c r="Q40" s="728"/>
      <c r="R40" s="506"/>
      <c r="S40" s="506"/>
      <c r="T40" s="506"/>
      <c r="U40" s="524"/>
      <c r="V40" s="524"/>
      <c r="W40" s="524"/>
      <c r="X40" s="524"/>
    </row>
    <row r="41" spans="1:24" s="648" customFormat="1" ht="16.5" customHeight="1">
      <c r="A41" s="641"/>
      <c r="B41" s="641"/>
      <c r="C41" s="642" t="s">
        <v>294</v>
      </c>
      <c r="D41" s="643" t="s">
        <v>856</v>
      </c>
      <c r="E41" s="722" t="s">
        <v>377</v>
      </c>
      <c r="F41" s="723" t="s">
        <v>189</v>
      </c>
      <c r="G41" s="655" t="s">
        <v>373</v>
      </c>
      <c r="H41" s="644">
        <v>120</v>
      </c>
      <c r="I41" s="652">
        <f t="shared" si="1"/>
        <v>37446.64583333334</v>
      </c>
      <c r="J41" s="649"/>
      <c r="K41" s="649"/>
      <c r="L41" s="649"/>
      <c r="M41" s="724"/>
      <c r="N41" s="649"/>
      <c r="O41" s="649"/>
      <c r="P41" s="649"/>
      <c r="Q41" s="725"/>
      <c r="R41" s="649"/>
      <c r="S41" s="649"/>
      <c r="T41" s="649"/>
      <c r="U41" s="654"/>
      <c r="V41" s="654"/>
      <c r="W41" s="654"/>
      <c r="X41" s="654"/>
    </row>
    <row r="42" spans="1:24" s="505" customFormat="1" ht="16.5" customHeight="1">
      <c r="A42" s="508"/>
      <c r="B42" s="508"/>
      <c r="C42" s="513"/>
      <c r="D42" s="509"/>
      <c r="E42" s="718" t="s">
        <v>378</v>
      </c>
      <c r="F42" s="719" t="s">
        <v>189</v>
      </c>
      <c r="G42" s="510"/>
      <c r="H42" s="511">
        <v>90</v>
      </c>
      <c r="I42" s="512">
        <f t="shared" si="1"/>
        <v>37446.72916666668</v>
      </c>
      <c r="J42" s="506"/>
      <c r="K42" s="506"/>
      <c r="L42" s="506"/>
      <c r="M42" s="727"/>
      <c r="N42" s="506"/>
      <c r="O42" s="506"/>
      <c r="P42" s="506"/>
      <c r="Q42" s="506"/>
      <c r="R42" s="506"/>
      <c r="S42" s="506"/>
      <c r="T42" s="506"/>
      <c r="U42" s="524"/>
      <c r="V42" s="524"/>
      <c r="W42" s="524"/>
      <c r="X42" s="524"/>
    </row>
    <row r="43" spans="1:24" s="648" customFormat="1" ht="16.5" customHeight="1">
      <c r="A43" s="641"/>
      <c r="B43" s="641"/>
      <c r="C43" s="642"/>
      <c r="D43" s="643"/>
      <c r="E43" s="722"/>
      <c r="F43" s="722"/>
      <c r="G43" s="655"/>
      <c r="H43" s="644"/>
      <c r="I43" s="652"/>
      <c r="J43" s="649"/>
      <c r="K43" s="649"/>
      <c r="L43" s="649"/>
      <c r="M43" s="653"/>
      <c r="N43" s="653"/>
      <c r="O43" s="653"/>
      <c r="P43" s="653"/>
      <c r="Q43" s="704"/>
      <c r="R43" s="649"/>
      <c r="S43" s="649"/>
      <c r="T43" s="649"/>
      <c r="U43" s="654"/>
      <c r="V43" s="654"/>
      <c r="W43" s="654"/>
      <c r="X43" s="654"/>
    </row>
    <row r="44" spans="1:9" s="491" customFormat="1" ht="16.5" customHeight="1">
      <c r="A44" s="508"/>
      <c r="B44" s="508"/>
      <c r="C44" s="513"/>
      <c r="D44" s="509"/>
      <c r="E44" s="509" t="s">
        <v>302</v>
      </c>
      <c r="F44" s="509"/>
      <c r="G44" s="510"/>
      <c r="H44" s="511"/>
      <c r="I44" s="748"/>
    </row>
    <row r="45" spans="1:20" s="645" customFormat="1" ht="16.5" customHeight="1">
      <c r="A45" s="641"/>
      <c r="B45" s="641"/>
      <c r="C45" s="642"/>
      <c r="D45" s="643"/>
      <c r="E45" s="642" t="s">
        <v>65</v>
      </c>
      <c r="F45" s="642"/>
      <c r="G45" s="655"/>
      <c r="H45" s="644"/>
      <c r="I45" s="822"/>
      <c r="M45" s="646"/>
      <c r="N45" s="646"/>
      <c r="O45" s="646"/>
      <c r="P45" s="646"/>
      <c r="Q45" s="646"/>
      <c r="R45" s="646"/>
      <c r="S45" s="646"/>
      <c r="T45" s="646"/>
    </row>
    <row r="46" spans="1:20" s="491" customFormat="1" ht="16.5" customHeight="1">
      <c r="A46" s="508"/>
      <c r="B46" s="508"/>
      <c r="C46" s="513" t="s">
        <v>184</v>
      </c>
      <c r="D46" s="509" t="s">
        <v>184</v>
      </c>
      <c r="E46" s="717" t="s">
        <v>229</v>
      </c>
      <c r="F46" s="717"/>
      <c r="G46" s="510"/>
      <c r="H46" s="511"/>
      <c r="I46" s="748" t="s">
        <v>184</v>
      </c>
      <c r="M46" s="492"/>
      <c r="N46" s="492"/>
      <c r="O46" s="492"/>
      <c r="P46" s="492"/>
      <c r="Q46" s="492"/>
      <c r="R46" s="492"/>
      <c r="S46" s="492"/>
      <c r="T46" s="492"/>
    </row>
    <row r="47" spans="1:20" s="645" customFormat="1" ht="16.5" customHeight="1">
      <c r="A47" s="641"/>
      <c r="B47" s="641"/>
      <c r="C47" s="643"/>
      <c r="D47" s="713"/>
      <c r="E47" s="713" t="s">
        <v>64</v>
      </c>
      <c r="F47" s="713"/>
      <c r="G47" s="917"/>
      <c r="H47" s="713"/>
      <c r="I47" s="714"/>
      <c r="M47" s="646"/>
      <c r="N47" s="646"/>
      <c r="O47" s="646"/>
      <c r="P47" s="646"/>
      <c r="Q47" s="646"/>
      <c r="R47" s="646"/>
      <c r="S47" s="646"/>
      <c r="T47" s="646"/>
    </row>
    <row r="48" spans="3:9" s="503" customFormat="1" ht="16.5" customHeight="1">
      <c r="C48" s="915"/>
      <c r="G48" s="696"/>
      <c r="I48" s="916"/>
    </row>
  </sheetData>
  <mergeCells count="7">
    <mergeCell ref="B20:I20"/>
    <mergeCell ref="B33:I33"/>
    <mergeCell ref="B2:I2"/>
    <mergeCell ref="B4:I4"/>
    <mergeCell ref="B9:I9"/>
    <mergeCell ref="B3:I3"/>
    <mergeCell ref="B26:I26"/>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4.xml><?xml version="1.0" encoding="utf-8"?>
<worksheet xmlns="http://schemas.openxmlformats.org/spreadsheetml/2006/main" xmlns:r="http://schemas.openxmlformats.org/officeDocument/2006/relationships">
  <sheetPr>
    <tabColor indexed="18"/>
    <pageSetUpPr fitToPage="1"/>
  </sheetPr>
  <dimension ref="B1:CT66"/>
  <sheetViews>
    <sheetView showGridLines="0" zoomScale="90" zoomScaleNormal="90" zoomScaleSheetLayoutView="25" workbookViewId="0" topLeftCell="A1">
      <selection activeCell="A1" sqref="A1"/>
    </sheetView>
  </sheetViews>
  <sheetFormatPr defaultColWidth="9.140625" defaultRowHeight="15.75" customHeight="1"/>
  <cols>
    <col min="1" max="1" width="1.421875" style="443" customWidth="1"/>
    <col min="2" max="2" width="3.421875" style="443" customWidth="1"/>
    <col min="3" max="3" width="3.7109375" style="443" customWidth="1"/>
    <col min="4" max="4" width="7.00390625" style="443" customWidth="1"/>
    <col min="5" max="5" width="84.28125" style="443" customWidth="1"/>
    <col min="6" max="6" width="6.421875" style="443" customWidth="1"/>
    <col min="7" max="7" width="21.140625" style="443" customWidth="1"/>
    <col min="8" max="8" width="13.00390625" style="443" customWidth="1"/>
    <col min="9" max="9" width="11.8515625" style="443" customWidth="1"/>
    <col min="10" max="10" width="11.140625" style="507" customWidth="1"/>
    <col min="11" max="25" width="11.7109375" style="443" customWidth="1"/>
    <col min="26" max="16384" width="9.140625" style="443" customWidth="1"/>
  </cols>
  <sheetData>
    <row r="1" s="855" customFormat="1" ht="15.75" customHeight="1">
      <c r="J1" s="856"/>
    </row>
    <row r="2" spans="2:10" s="857" customFormat="1" ht="15.75" customHeight="1">
      <c r="B2" s="1630" t="s">
        <v>330</v>
      </c>
      <c r="C2" s="1630"/>
      <c r="D2" s="1630"/>
      <c r="E2" s="1630"/>
      <c r="F2" s="1630"/>
      <c r="G2" s="1630"/>
      <c r="H2" s="1630"/>
      <c r="I2" s="1630"/>
      <c r="J2" s="948"/>
    </row>
    <row r="3" spans="2:9" s="747" customFormat="1" ht="18">
      <c r="B3" s="1616" t="s">
        <v>688</v>
      </c>
      <c r="C3" s="1616"/>
      <c r="D3" s="1616"/>
      <c r="E3" s="1616"/>
      <c r="F3" s="1616"/>
      <c r="G3" s="1616"/>
      <c r="H3" s="1616"/>
      <c r="I3" s="1616"/>
    </row>
    <row r="4" spans="2:98" s="950" customFormat="1" ht="15.75" customHeight="1">
      <c r="B4" s="1617" t="s">
        <v>488</v>
      </c>
      <c r="C4" s="1617"/>
      <c r="D4" s="1617"/>
      <c r="E4" s="1617"/>
      <c r="F4" s="1617"/>
      <c r="G4" s="1617"/>
      <c r="H4" s="1617"/>
      <c r="I4" s="1617"/>
      <c r="J4" s="952"/>
      <c r="K4" s="951"/>
      <c r="L4" s="951"/>
      <c r="M4" s="951"/>
      <c r="N4" s="951"/>
      <c r="O4" s="951"/>
      <c r="P4" s="951"/>
      <c r="Q4" s="951"/>
      <c r="R4" s="951"/>
      <c r="S4" s="951"/>
      <c r="T4" s="951"/>
      <c r="U4" s="951"/>
      <c r="V4" s="951"/>
      <c r="W4" s="951"/>
      <c r="X4" s="951"/>
      <c r="Y4" s="951"/>
      <c r="Z4" s="951"/>
      <c r="AA4" s="951"/>
      <c r="AB4" s="951"/>
      <c r="AC4" s="951"/>
      <c r="AD4" s="951"/>
      <c r="AE4" s="951"/>
      <c r="AF4" s="951"/>
      <c r="AG4" s="951"/>
      <c r="AH4" s="951"/>
      <c r="AI4" s="951"/>
      <c r="AJ4" s="951"/>
      <c r="AK4" s="951"/>
      <c r="AL4" s="951"/>
      <c r="AM4" s="951"/>
      <c r="AN4" s="951"/>
      <c r="AO4" s="951"/>
      <c r="AP4" s="951"/>
      <c r="AQ4" s="951"/>
      <c r="AR4" s="951"/>
      <c r="AS4" s="951"/>
      <c r="AT4" s="951"/>
      <c r="AU4" s="951"/>
      <c r="AV4" s="951"/>
      <c r="AW4" s="951"/>
      <c r="AX4" s="951"/>
      <c r="AY4" s="951"/>
      <c r="AZ4" s="951"/>
      <c r="BA4" s="951"/>
      <c r="BB4" s="951"/>
      <c r="BC4" s="951"/>
      <c r="BD4" s="951"/>
      <c r="BE4" s="951"/>
      <c r="BF4" s="951"/>
      <c r="BG4" s="951"/>
      <c r="BH4" s="951"/>
      <c r="BI4" s="951"/>
      <c r="BJ4" s="951"/>
      <c r="BK4" s="951"/>
      <c r="BL4" s="951"/>
      <c r="BM4" s="951"/>
      <c r="BN4" s="951"/>
      <c r="BO4" s="951"/>
      <c r="BP4" s="951"/>
      <c r="BQ4" s="951"/>
      <c r="BR4" s="951"/>
      <c r="BS4" s="951"/>
      <c r="BT4" s="951"/>
      <c r="BU4" s="951"/>
      <c r="BV4" s="951"/>
      <c r="BW4" s="951"/>
      <c r="BX4" s="951"/>
      <c r="BY4" s="951"/>
      <c r="BZ4" s="951"/>
      <c r="CA4" s="951"/>
      <c r="CB4" s="951"/>
      <c r="CC4" s="951"/>
      <c r="CD4" s="951"/>
      <c r="CE4" s="951"/>
      <c r="CF4" s="951"/>
      <c r="CG4" s="951"/>
      <c r="CH4" s="951"/>
      <c r="CI4" s="951"/>
      <c r="CJ4" s="951"/>
      <c r="CK4" s="951"/>
      <c r="CL4" s="951"/>
      <c r="CM4" s="951"/>
      <c r="CN4" s="951"/>
      <c r="CO4" s="951"/>
      <c r="CP4" s="951"/>
      <c r="CQ4" s="951"/>
      <c r="CR4" s="951"/>
      <c r="CS4" s="951"/>
      <c r="CT4" s="951"/>
    </row>
    <row r="5" spans="2:97" s="953" customFormat="1" ht="15.75" customHeight="1">
      <c r="B5" s="954" t="s">
        <v>189</v>
      </c>
      <c r="C5" s="955" t="s">
        <v>346</v>
      </c>
      <c r="D5" s="956"/>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c r="BJ5" s="956"/>
      <c r="BK5" s="956"/>
      <c r="BL5" s="956"/>
      <c r="BM5" s="956"/>
      <c r="BN5" s="956"/>
      <c r="BO5" s="956"/>
      <c r="BP5" s="956"/>
      <c r="BQ5" s="956"/>
      <c r="BR5" s="956"/>
      <c r="BS5" s="956"/>
      <c r="BT5" s="956"/>
      <c r="BU5" s="956"/>
      <c r="BV5" s="956"/>
      <c r="BW5" s="956"/>
      <c r="BX5" s="956"/>
      <c r="BY5" s="956"/>
      <c r="BZ5" s="956"/>
      <c r="CA5" s="956"/>
      <c r="CB5" s="956"/>
      <c r="CC5" s="956"/>
      <c r="CD5" s="956"/>
      <c r="CE5" s="956"/>
      <c r="CF5" s="956"/>
      <c r="CG5" s="956"/>
      <c r="CH5" s="956"/>
      <c r="CI5" s="956"/>
      <c r="CJ5" s="956"/>
      <c r="CK5" s="956"/>
      <c r="CL5" s="956"/>
      <c r="CM5" s="956"/>
      <c r="CN5" s="956"/>
      <c r="CO5" s="956"/>
      <c r="CP5" s="956"/>
      <c r="CQ5" s="956"/>
      <c r="CR5" s="956"/>
      <c r="CS5" s="956"/>
    </row>
    <row r="6" spans="2:97" s="953" customFormat="1" ht="15.75" customHeight="1">
      <c r="B6" s="954" t="s">
        <v>189</v>
      </c>
      <c r="C6" s="955" t="s">
        <v>356</v>
      </c>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c r="BJ6" s="956"/>
      <c r="BK6" s="956"/>
      <c r="BL6" s="956"/>
      <c r="BM6" s="956"/>
      <c r="BN6" s="956"/>
      <c r="BO6" s="956"/>
      <c r="BP6" s="956"/>
      <c r="BQ6" s="956"/>
      <c r="BR6" s="956"/>
      <c r="BS6" s="956"/>
      <c r="BT6" s="956"/>
      <c r="BU6" s="956"/>
      <c r="BV6" s="956"/>
      <c r="BW6" s="956"/>
      <c r="BX6" s="956"/>
      <c r="BY6" s="956"/>
      <c r="BZ6" s="956"/>
      <c r="CA6" s="956"/>
      <c r="CB6" s="956"/>
      <c r="CC6" s="956"/>
      <c r="CD6" s="956"/>
      <c r="CE6" s="956"/>
      <c r="CF6" s="956"/>
      <c r="CG6" s="956"/>
      <c r="CH6" s="956"/>
      <c r="CI6" s="956"/>
      <c r="CJ6" s="956"/>
      <c r="CK6" s="956"/>
      <c r="CL6" s="956"/>
      <c r="CM6" s="956"/>
      <c r="CN6" s="956"/>
      <c r="CO6" s="956"/>
      <c r="CP6" s="956"/>
      <c r="CQ6" s="956"/>
      <c r="CR6" s="956"/>
      <c r="CS6" s="956"/>
    </row>
    <row r="7" spans="2:97" s="953" customFormat="1" ht="15.75" customHeight="1">
      <c r="B7" s="954" t="s">
        <v>189</v>
      </c>
      <c r="C7" s="955" t="s">
        <v>357</v>
      </c>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6"/>
      <c r="AY7" s="956"/>
      <c r="AZ7" s="956"/>
      <c r="BA7" s="956"/>
      <c r="BB7" s="956"/>
      <c r="BC7" s="956"/>
      <c r="BD7" s="956"/>
      <c r="BE7" s="956"/>
      <c r="BF7" s="956"/>
      <c r="BG7" s="956"/>
      <c r="BH7" s="956"/>
      <c r="BI7" s="956"/>
      <c r="BJ7" s="956"/>
      <c r="BK7" s="956"/>
      <c r="BL7" s="956"/>
      <c r="BM7" s="956"/>
      <c r="BN7" s="956"/>
      <c r="BO7" s="956"/>
      <c r="BP7" s="956"/>
      <c r="BQ7" s="956"/>
      <c r="BR7" s="956"/>
      <c r="BS7" s="956"/>
      <c r="BT7" s="956"/>
      <c r="BU7" s="956"/>
      <c r="BV7" s="956"/>
      <c r="BW7" s="956"/>
      <c r="BX7" s="956"/>
      <c r="BY7" s="956"/>
      <c r="BZ7" s="956"/>
      <c r="CA7" s="956"/>
      <c r="CB7" s="956"/>
      <c r="CC7" s="956"/>
      <c r="CD7" s="956"/>
      <c r="CE7" s="956"/>
      <c r="CF7" s="956"/>
      <c r="CG7" s="956"/>
      <c r="CH7" s="956"/>
      <c r="CI7" s="956"/>
      <c r="CJ7" s="956"/>
      <c r="CK7" s="956"/>
      <c r="CL7" s="956"/>
      <c r="CM7" s="956"/>
      <c r="CN7" s="956"/>
      <c r="CO7" s="956"/>
      <c r="CP7" s="956"/>
      <c r="CQ7" s="956"/>
      <c r="CR7" s="956"/>
      <c r="CS7" s="956"/>
    </row>
    <row r="8" spans="2:10" s="769" customFormat="1" ht="15.75" customHeight="1">
      <c r="B8" s="1613"/>
      <c r="C8" s="1642"/>
      <c r="D8" s="1642"/>
      <c r="E8" s="1642"/>
      <c r="F8" s="1642"/>
      <c r="G8" s="1642"/>
      <c r="H8" s="1642"/>
      <c r="I8" s="1642"/>
      <c r="J8" s="870"/>
    </row>
    <row r="9" spans="2:10" s="769" customFormat="1" ht="15.75" customHeight="1">
      <c r="B9" s="1613" t="s">
        <v>358</v>
      </c>
      <c r="C9" s="1649"/>
      <c r="D9" s="1649"/>
      <c r="E9" s="1649"/>
      <c r="F9" s="1649"/>
      <c r="G9" s="1649"/>
      <c r="H9" s="1649"/>
      <c r="I9" s="1649"/>
      <c r="J9" s="870"/>
    </row>
    <row r="10" spans="2:10" s="503" customFormat="1" ht="15.75" customHeight="1">
      <c r="B10" s="957"/>
      <c r="C10" s="957"/>
      <c r="D10" s="958"/>
      <c r="E10" s="959"/>
      <c r="F10" s="959"/>
      <c r="G10" s="958"/>
      <c r="H10" s="958"/>
      <c r="I10" s="960"/>
      <c r="J10" s="697"/>
    </row>
    <row r="11" spans="2:9" ht="15.75" customHeight="1">
      <c r="B11" s="961"/>
      <c r="C11" s="106">
        <v>0</v>
      </c>
      <c r="D11" s="962" t="s">
        <v>186</v>
      </c>
      <c r="E11" s="963" t="s">
        <v>77</v>
      </c>
      <c r="F11" s="963"/>
      <c r="G11" s="106" t="s">
        <v>78</v>
      </c>
      <c r="H11" s="964">
        <v>1</v>
      </c>
      <c r="I11" s="965">
        <v>37571.645833333336</v>
      </c>
    </row>
    <row r="12" spans="2:10" s="503" customFormat="1" ht="15.75" customHeight="1">
      <c r="B12" s="966"/>
      <c r="C12" s="967">
        <v>1</v>
      </c>
      <c r="D12" s="968" t="s">
        <v>186</v>
      </c>
      <c r="E12" s="29" t="s">
        <v>284</v>
      </c>
      <c r="F12" s="29"/>
      <c r="G12" s="27" t="s">
        <v>78</v>
      </c>
      <c r="H12" s="969">
        <v>20</v>
      </c>
      <c r="I12" s="970">
        <f aca="true" t="shared" si="0" ref="I12:I21">I11+TIME(0,H11,0)</f>
        <v>37571.64652777778</v>
      </c>
      <c r="J12" s="697"/>
    </row>
    <row r="13" spans="2:9" ht="15.75" customHeight="1">
      <c r="B13" s="961"/>
      <c r="C13" s="971">
        <v>2</v>
      </c>
      <c r="D13" s="962" t="s">
        <v>186</v>
      </c>
      <c r="E13" s="972" t="s">
        <v>63</v>
      </c>
      <c r="F13" s="972"/>
      <c r="G13" s="106" t="s">
        <v>78</v>
      </c>
      <c r="H13" s="964">
        <v>10</v>
      </c>
      <c r="I13" s="973">
        <f t="shared" si="0"/>
        <v>37571.66041666667</v>
      </c>
    </row>
    <row r="14" spans="2:10" s="503" customFormat="1" ht="15.75" customHeight="1">
      <c r="B14" s="966"/>
      <c r="C14" s="28">
        <v>3</v>
      </c>
      <c r="D14" s="966" t="s">
        <v>186</v>
      </c>
      <c r="E14" s="29" t="s">
        <v>224</v>
      </c>
      <c r="F14" s="29"/>
      <c r="G14" s="27" t="s">
        <v>78</v>
      </c>
      <c r="H14" s="969">
        <v>30</v>
      </c>
      <c r="I14" s="970">
        <f t="shared" si="0"/>
        <v>37571.66736111112</v>
      </c>
      <c r="J14" s="697"/>
    </row>
    <row r="15" spans="2:9" ht="15.75" customHeight="1">
      <c r="B15" s="961"/>
      <c r="C15" s="974" t="s">
        <v>79</v>
      </c>
      <c r="D15" s="106"/>
      <c r="E15" s="975" t="s">
        <v>80</v>
      </c>
      <c r="F15" s="975"/>
      <c r="G15" s="106" t="s">
        <v>78</v>
      </c>
      <c r="H15" s="964"/>
      <c r="I15" s="973">
        <f t="shared" si="0"/>
        <v>37571.688194444454</v>
      </c>
    </row>
    <row r="16" spans="2:10" s="503" customFormat="1" ht="15.75" customHeight="1">
      <c r="B16" s="966"/>
      <c r="C16" s="976" t="s">
        <v>81</v>
      </c>
      <c r="D16" s="27" t="s">
        <v>225</v>
      </c>
      <c r="E16" s="1091" t="s">
        <v>359</v>
      </c>
      <c r="F16" s="29"/>
      <c r="G16" s="27" t="s">
        <v>78</v>
      </c>
      <c r="H16" s="969">
        <v>5</v>
      </c>
      <c r="I16" s="970">
        <f t="shared" si="0"/>
        <v>37571.688194444454</v>
      </c>
      <c r="J16" s="697"/>
    </row>
    <row r="17" spans="2:9" ht="15.75" customHeight="1">
      <c r="B17" s="961"/>
      <c r="C17" s="974" t="s">
        <v>82</v>
      </c>
      <c r="D17" s="106" t="s">
        <v>227</v>
      </c>
      <c r="E17" s="975" t="s">
        <v>360</v>
      </c>
      <c r="F17" s="975"/>
      <c r="G17" s="106" t="s">
        <v>78</v>
      </c>
      <c r="H17" s="964">
        <v>54</v>
      </c>
      <c r="I17" s="973">
        <f t="shared" si="0"/>
        <v>37571.69166666667</v>
      </c>
    </row>
    <row r="18" spans="2:10" s="503" customFormat="1" ht="15.75" customHeight="1">
      <c r="B18" s="966"/>
      <c r="C18" s="976" t="s">
        <v>286</v>
      </c>
      <c r="D18" s="27" t="s">
        <v>225</v>
      </c>
      <c r="E18" s="977" t="s">
        <v>361</v>
      </c>
      <c r="F18" s="977"/>
      <c r="G18" s="27" t="s">
        <v>78</v>
      </c>
      <c r="H18" s="969">
        <v>39</v>
      </c>
      <c r="I18" s="970">
        <f t="shared" si="0"/>
        <v>37571.72916666667</v>
      </c>
      <c r="J18" s="697"/>
    </row>
    <row r="19" spans="2:9" ht="15.75" customHeight="1">
      <c r="B19" s="961"/>
      <c r="C19" s="974"/>
      <c r="D19" s="106"/>
      <c r="E19" s="975" t="s">
        <v>84</v>
      </c>
      <c r="F19" s="975"/>
      <c r="G19" s="106"/>
      <c r="H19" s="964">
        <v>90</v>
      </c>
      <c r="I19" s="973">
        <f t="shared" si="0"/>
        <v>37571.756250000006</v>
      </c>
    </row>
    <row r="20" spans="2:10" s="503" customFormat="1" ht="33" customHeight="1">
      <c r="B20" s="978"/>
      <c r="C20" s="979" t="s">
        <v>286</v>
      </c>
      <c r="D20" s="980" t="s">
        <v>225</v>
      </c>
      <c r="E20" s="977" t="s">
        <v>362</v>
      </c>
      <c r="F20" s="981"/>
      <c r="G20" s="980" t="s">
        <v>78</v>
      </c>
      <c r="H20" s="982">
        <v>150</v>
      </c>
      <c r="I20" s="983">
        <f t="shared" si="0"/>
        <v>37571.818750000006</v>
      </c>
      <c r="J20" s="697"/>
    </row>
    <row r="21" spans="2:9" ht="15.75" customHeight="1">
      <c r="B21" s="961"/>
      <c r="C21" s="974"/>
      <c r="D21" s="106"/>
      <c r="E21" s="975" t="s">
        <v>85</v>
      </c>
      <c r="F21" s="975"/>
      <c r="G21" s="106"/>
      <c r="H21" s="964"/>
      <c r="I21" s="973">
        <f t="shared" si="0"/>
        <v>37571.92291666667</v>
      </c>
    </row>
    <row r="22" spans="2:10" s="503" customFormat="1" ht="15.75" customHeight="1">
      <c r="B22" s="966"/>
      <c r="C22" s="976"/>
      <c r="D22" s="27"/>
      <c r="E22" s="984"/>
      <c r="F22" s="984"/>
      <c r="G22" s="27"/>
      <c r="H22" s="969"/>
      <c r="I22" s="970"/>
      <c r="J22" s="697"/>
    </row>
    <row r="23" spans="2:10" s="769" customFormat="1" ht="15.75" customHeight="1">
      <c r="B23" s="1613"/>
      <c r="C23" s="1642"/>
      <c r="D23" s="1642"/>
      <c r="E23" s="1642"/>
      <c r="F23" s="1642"/>
      <c r="G23" s="1642"/>
      <c r="H23" s="1642"/>
      <c r="I23" s="1642"/>
      <c r="J23" s="870"/>
    </row>
    <row r="24" spans="2:10" s="769" customFormat="1" ht="15.75" customHeight="1">
      <c r="B24" s="1613" t="s">
        <v>363</v>
      </c>
      <c r="C24" s="1642"/>
      <c r="D24" s="1642"/>
      <c r="E24" s="1642"/>
      <c r="F24" s="1642"/>
      <c r="G24" s="1642"/>
      <c r="H24" s="1642"/>
      <c r="I24" s="1642"/>
      <c r="J24" s="870"/>
    </row>
    <row r="25" spans="2:10" s="503" customFormat="1" ht="15.75" customHeight="1">
      <c r="B25" s="780"/>
      <c r="C25" s="781"/>
      <c r="D25" s="781"/>
      <c r="E25" s="781"/>
      <c r="F25" s="781"/>
      <c r="G25" s="781"/>
      <c r="H25" s="781"/>
      <c r="I25" s="781"/>
      <c r="J25" s="697"/>
    </row>
    <row r="26" spans="2:10" s="712" customFormat="1" ht="15.75" customHeight="1">
      <c r="B26" s="985"/>
      <c r="C26" s="986" t="s">
        <v>286</v>
      </c>
      <c r="D26" s="461" t="s">
        <v>225</v>
      </c>
      <c r="E26" s="987" t="s">
        <v>83</v>
      </c>
      <c r="F26" s="987"/>
      <c r="G26" s="461" t="s">
        <v>78</v>
      </c>
      <c r="H26" s="988">
        <v>90</v>
      </c>
      <c r="I26" s="989">
        <v>0.4375</v>
      </c>
      <c r="J26" s="947"/>
    </row>
    <row r="27" spans="2:10" s="503" customFormat="1" ht="15.75" customHeight="1">
      <c r="B27" s="966"/>
      <c r="C27" s="976"/>
      <c r="D27" s="27"/>
      <c r="E27" s="29" t="s">
        <v>91</v>
      </c>
      <c r="F27" s="29"/>
      <c r="G27" s="27"/>
      <c r="H27" s="969">
        <v>60</v>
      </c>
      <c r="I27" s="970">
        <f>I26+TIME(0,H26,0)</f>
        <v>0.5</v>
      </c>
      <c r="J27" s="697"/>
    </row>
    <row r="28" spans="2:10" s="712" customFormat="1" ht="15.75" customHeight="1">
      <c r="B28" s="985"/>
      <c r="C28" s="986" t="s">
        <v>286</v>
      </c>
      <c r="D28" s="461" t="s">
        <v>225</v>
      </c>
      <c r="E28" s="987" t="s">
        <v>83</v>
      </c>
      <c r="F28" s="987"/>
      <c r="G28" s="461" t="s">
        <v>78</v>
      </c>
      <c r="H28" s="988">
        <v>120</v>
      </c>
      <c r="I28" s="989">
        <f>I27+TIME(0,H27,0)</f>
        <v>0.5416666666666666</v>
      </c>
      <c r="J28" s="947"/>
    </row>
    <row r="29" spans="2:10" s="503" customFormat="1" ht="15.75" customHeight="1">
      <c r="B29" s="966"/>
      <c r="C29" s="976"/>
      <c r="D29" s="27"/>
      <c r="E29" s="29" t="s">
        <v>86</v>
      </c>
      <c r="F29" s="29"/>
      <c r="G29" s="27"/>
      <c r="H29" s="969">
        <v>30</v>
      </c>
      <c r="I29" s="970">
        <f>I28+TIME(0,H28,0)</f>
        <v>0.625</v>
      </c>
      <c r="J29" s="697"/>
    </row>
    <row r="30" spans="2:10" s="712" customFormat="1" ht="15.75" customHeight="1">
      <c r="B30" s="985"/>
      <c r="C30" s="986" t="s">
        <v>286</v>
      </c>
      <c r="D30" s="461" t="s">
        <v>225</v>
      </c>
      <c r="E30" s="534" t="s">
        <v>83</v>
      </c>
      <c r="F30" s="534"/>
      <c r="G30" s="461" t="s">
        <v>78</v>
      </c>
      <c r="H30" s="988">
        <v>120</v>
      </c>
      <c r="I30" s="989">
        <f>I29+TIME(0,H29,0)</f>
        <v>0.6458333333333334</v>
      </c>
      <c r="J30" s="947"/>
    </row>
    <row r="31" spans="2:10" s="503" customFormat="1" ht="15.75" customHeight="1">
      <c r="B31" s="966"/>
      <c r="C31" s="966"/>
      <c r="D31" s="966"/>
      <c r="E31" s="1008" t="s">
        <v>85</v>
      </c>
      <c r="F31" s="966"/>
      <c r="G31" s="1008"/>
      <c r="H31" s="968"/>
      <c r="I31" s="970">
        <f>I30+TIME(0,H30,0)</f>
        <v>0.7291666666666667</v>
      </c>
      <c r="J31" s="697"/>
    </row>
    <row r="32" spans="2:10" s="712" customFormat="1" ht="15.75" customHeight="1">
      <c r="B32" s="1006"/>
      <c r="C32" s="1007"/>
      <c r="D32" s="1007"/>
      <c r="E32" s="1007"/>
      <c r="F32" s="1007"/>
      <c r="G32" s="1007"/>
      <c r="H32" s="1007"/>
      <c r="I32" s="1007"/>
      <c r="J32" s="947"/>
    </row>
    <row r="33" spans="2:10" s="769" customFormat="1" ht="15.75" customHeight="1">
      <c r="B33" s="1613"/>
      <c r="C33" s="1642"/>
      <c r="D33" s="1642"/>
      <c r="E33" s="1642"/>
      <c r="F33" s="1642"/>
      <c r="G33" s="1642"/>
      <c r="H33" s="1642"/>
      <c r="I33" s="1642"/>
      <c r="J33" s="870"/>
    </row>
    <row r="34" spans="2:10" s="769" customFormat="1" ht="15.75" customHeight="1">
      <c r="B34" s="1613" t="s">
        <v>364</v>
      </c>
      <c r="C34" s="1642"/>
      <c r="D34" s="1642"/>
      <c r="E34" s="1642"/>
      <c r="F34" s="1642"/>
      <c r="G34" s="1642"/>
      <c r="H34" s="1642"/>
      <c r="I34" s="1642"/>
      <c r="J34" s="870"/>
    </row>
    <row r="35" spans="2:10" s="503" customFormat="1" ht="15.75" customHeight="1">
      <c r="B35" s="780"/>
      <c r="C35" s="781"/>
      <c r="D35" s="781"/>
      <c r="E35" s="781"/>
      <c r="F35" s="781"/>
      <c r="G35" s="781"/>
      <c r="H35" s="781"/>
      <c r="I35" s="781"/>
      <c r="J35" s="697"/>
    </row>
    <row r="36" spans="2:10" s="712" customFormat="1" ht="15.75" customHeight="1">
      <c r="B36" s="985"/>
      <c r="C36" s="986" t="s">
        <v>286</v>
      </c>
      <c r="D36" s="461" t="s">
        <v>225</v>
      </c>
      <c r="E36" s="987" t="s">
        <v>83</v>
      </c>
      <c r="F36" s="987"/>
      <c r="G36" s="461" t="s">
        <v>78</v>
      </c>
      <c r="H36" s="988">
        <v>120</v>
      </c>
      <c r="I36" s="989">
        <v>0.3333333333333333</v>
      </c>
      <c r="J36" s="947"/>
    </row>
    <row r="37" spans="2:10" s="503" customFormat="1" ht="15.75" customHeight="1">
      <c r="B37" s="966"/>
      <c r="C37" s="976"/>
      <c r="D37" s="27"/>
      <c r="E37" s="29" t="s">
        <v>87</v>
      </c>
      <c r="F37" s="29"/>
      <c r="G37" s="27"/>
      <c r="H37" s="969">
        <v>180</v>
      </c>
      <c r="I37" s="970">
        <f>I36+TIME(0,H36,0)</f>
        <v>0.41666666666666663</v>
      </c>
      <c r="J37" s="697"/>
    </row>
    <row r="38" spans="2:10" s="712" customFormat="1" ht="15.75" customHeight="1">
      <c r="B38" s="985"/>
      <c r="C38" s="986" t="s">
        <v>286</v>
      </c>
      <c r="D38" s="461" t="s">
        <v>225</v>
      </c>
      <c r="E38" s="987" t="s">
        <v>83</v>
      </c>
      <c r="F38" s="987"/>
      <c r="G38" s="461" t="s">
        <v>78</v>
      </c>
      <c r="H38" s="988">
        <v>120</v>
      </c>
      <c r="I38" s="989">
        <v>0.5416666666666666</v>
      </c>
      <c r="J38" s="947"/>
    </row>
    <row r="39" spans="2:10" s="503" customFormat="1" ht="15.75" customHeight="1">
      <c r="B39" s="966"/>
      <c r="C39" s="976"/>
      <c r="D39" s="27"/>
      <c r="E39" s="977" t="s">
        <v>86</v>
      </c>
      <c r="F39" s="977"/>
      <c r="G39" s="27"/>
      <c r="H39" s="969">
        <v>30</v>
      </c>
      <c r="I39" s="970">
        <f>I38+TIME(0,H38,0)</f>
        <v>0.625</v>
      </c>
      <c r="J39" s="697"/>
    </row>
    <row r="40" spans="2:10" s="712" customFormat="1" ht="15.75" customHeight="1">
      <c r="B40" s="985"/>
      <c r="C40" s="986" t="s">
        <v>286</v>
      </c>
      <c r="D40" s="461" t="s">
        <v>225</v>
      </c>
      <c r="E40" s="534" t="s">
        <v>83</v>
      </c>
      <c r="F40" s="534"/>
      <c r="G40" s="461" t="s">
        <v>78</v>
      </c>
      <c r="H40" s="988">
        <v>120</v>
      </c>
      <c r="I40" s="989">
        <f>I39+TIME(0,H39,0)</f>
        <v>0.6458333333333334</v>
      </c>
      <c r="J40" s="947"/>
    </row>
    <row r="41" spans="2:10" s="503" customFormat="1" ht="15.75" customHeight="1">
      <c r="B41" s="966"/>
      <c r="C41" s="976"/>
      <c r="D41" s="27"/>
      <c r="E41" s="977" t="s">
        <v>85</v>
      </c>
      <c r="F41" s="977"/>
      <c r="G41" s="27"/>
      <c r="H41" s="969"/>
      <c r="I41" s="970">
        <f>I40+TIME(0,H40,0)</f>
        <v>0.7291666666666667</v>
      </c>
      <c r="J41" s="697"/>
    </row>
    <row r="42" spans="2:10" s="712" customFormat="1" ht="15.75" customHeight="1">
      <c r="B42" s="985"/>
      <c r="C42" s="986"/>
      <c r="D42" s="461"/>
      <c r="E42" s="534"/>
      <c r="F42" s="534"/>
      <c r="G42" s="461"/>
      <c r="H42" s="988"/>
      <c r="I42" s="989"/>
      <c r="J42" s="947"/>
    </row>
    <row r="43" spans="2:10" s="769" customFormat="1" ht="15.75" customHeight="1">
      <c r="B43" s="1613"/>
      <c r="C43" s="1642"/>
      <c r="D43" s="1642"/>
      <c r="E43" s="1642"/>
      <c r="F43" s="1642"/>
      <c r="G43" s="1642"/>
      <c r="H43" s="1642"/>
      <c r="I43" s="1642"/>
      <c r="J43" s="870"/>
    </row>
    <row r="44" spans="2:10" s="769" customFormat="1" ht="15.75" customHeight="1">
      <c r="B44" s="1613" t="s">
        <v>365</v>
      </c>
      <c r="C44" s="1642"/>
      <c r="D44" s="1642"/>
      <c r="E44" s="1642"/>
      <c r="F44" s="1642"/>
      <c r="G44" s="1642"/>
      <c r="H44" s="1642"/>
      <c r="I44" s="1642"/>
      <c r="J44" s="870"/>
    </row>
    <row r="45" spans="2:10" s="503" customFormat="1" ht="15.75" customHeight="1">
      <c r="B45" s="966"/>
      <c r="C45" s="976"/>
      <c r="D45" s="27"/>
      <c r="E45" s="29"/>
      <c r="F45" s="29"/>
      <c r="G45" s="27"/>
      <c r="H45" s="969"/>
      <c r="I45" s="970"/>
      <c r="J45" s="697"/>
    </row>
    <row r="46" spans="2:10" s="712" customFormat="1" ht="15.75" customHeight="1">
      <c r="B46" s="985"/>
      <c r="C46" s="986" t="s">
        <v>286</v>
      </c>
      <c r="D46" s="461" t="s">
        <v>225</v>
      </c>
      <c r="E46" s="987" t="s">
        <v>83</v>
      </c>
      <c r="F46" s="987"/>
      <c r="G46" s="461" t="s">
        <v>78</v>
      </c>
      <c r="H46" s="988">
        <v>120</v>
      </c>
      <c r="I46" s="989">
        <v>0.3333333333333333</v>
      </c>
      <c r="J46" s="947"/>
    </row>
    <row r="47" spans="2:10" s="503" customFormat="1" ht="15.75" customHeight="1">
      <c r="B47" s="966"/>
      <c r="C47" s="976"/>
      <c r="D47" s="27"/>
      <c r="E47" s="29" t="s">
        <v>87</v>
      </c>
      <c r="F47" s="29"/>
      <c r="G47" s="27"/>
      <c r="H47" s="969">
        <v>30</v>
      </c>
      <c r="I47" s="970">
        <f aca="true" t="shared" si="1" ref="I47:I54">I46+TIME(0,H46,0)</f>
        <v>0.41666666666666663</v>
      </c>
      <c r="J47" s="697"/>
    </row>
    <row r="48" spans="2:10" s="712" customFormat="1" ht="15.75" customHeight="1">
      <c r="B48" s="985"/>
      <c r="C48" s="986" t="s">
        <v>384</v>
      </c>
      <c r="D48" s="461" t="s">
        <v>227</v>
      </c>
      <c r="E48" s="987" t="s">
        <v>366</v>
      </c>
      <c r="F48" s="987"/>
      <c r="G48" s="461" t="s">
        <v>88</v>
      </c>
      <c r="H48" s="988">
        <v>30</v>
      </c>
      <c r="I48" s="989">
        <f t="shared" si="1"/>
        <v>0.43749999999999994</v>
      </c>
      <c r="J48" s="947"/>
    </row>
    <row r="49" spans="2:10" s="503" customFormat="1" ht="15.75" customHeight="1">
      <c r="B49" s="966"/>
      <c r="C49" s="976" t="s">
        <v>367</v>
      </c>
      <c r="D49" s="27" t="s">
        <v>227</v>
      </c>
      <c r="E49" s="29" t="s">
        <v>89</v>
      </c>
      <c r="F49" s="29"/>
      <c r="G49" s="27" t="s">
        <v>78</v>
      </c>
      <c r="H49" s="969">
        <v>30</v>
      </c>
      <c r="I49" s="970">
        <f t="shared" si="1"/>
        <v>0.45833333333333326</v>
      </c>
      <c r="J49" s="697"/>
    </row>
    <row r="50" spans="2:10" s="712" customFormat="1" ht="15.75" customHeight="1">
      <c r="B50" s="985"/>
      <c r="C50" s="986" t="s">
        <v>368</v>
      </c>
      <c r="D50" s="461" t="s">
        <v>227</v>
      </c>
      <c r="E50" s="534" t="s">
        <v>90</v>
      </c>
      <c r="F50" s="534"/>
      <c r="G50" s="461" t="s">
        <v>78</v>
      </c>
      <c r="H50" s="988">
        <v>30</v>
      </c>
      <c r="I50" s="989">
        <f t="shared" si="1"/>
        <v>0.4791666666666666</v>
      </c>
      <c r="J50" s="947"/>
    </row>
    <row r="51" spans="2:10" s="503" customFormat="1" ht="15.75" customHeight="1">
      <c r="B51" s="966"/>
      <c r="C51" s="976"/>
      <c r="D51" s="27"/>
      <c r="E51" s="977" t="s">
        <v>91</v>
      </c>
      <c r="F51" s="977"/>
      <c r="G51" s="27" t="s">
        <v>78</v>
      </c>
      <c r="H51" s="969">
        <v>60</v>
      </c>
      <c r="I51" s="970">
        <f t="shared" si="1"/>
        <v>0.4999999999999999</v>
      </c>
      <c r="J51" s="697"/>
    </row>
    <row r="52" spans="2:10" s="712" customFormat="1" ht="15.75" customHeight="1">
      <c r="B52" s="985"/>
      <c r="C52" s="986" t="s">
        <v>369</v>
      </c>
      <c r="D52" s="461" t="s">
        <v>391</v>
      </c>
      <c r="E52" s="534" t="s">
        <v>370</v>
      </c>
      <c r="F52" s="534"/>
      <c r="G52" s="461" t="s">
        <v>78</v>
      </c>
      <c r="H52" s="988">
        <v>30</v>
      </c>
      <c r="I52" s="989">
        <f t="shared" si="1"/>
        <v>0.5416666666666665</v>
      </c>
      <c r="J52" s="947"/>
    </row>
    <row r="53" spans="2:10" s="503" customFormat="1" ht="15.75" customHeight="1">
      <c r="B53" s="966"/>
      <c r="C53" s="976" t="s">
        <v>292</v>
      </c>
      <c r="D53" s="27" t="s">
        <v>93</v>
      </c>
      <c r="E53" s="29" t="s">
        <v>94</v>
      </c>
      <c r="F53" s="29"/>
      <c r="G53" s="27"/>
      <c r="H53" s="969">
        <v>90</v>
      </c>
      <c r="I53" s="970">
        <f t="shared" si="1"/>
        <v>0.5624999999999999</v>
      </c>
      <c r="J53" s="697"/>
    </row>
    <row r="54" spans="2:10" s="712" customFormat="1" ht="15.75" customHeight="1">
      <c r="B54" s="985"/>
      <c r="C54" s="986" t="s">
        <v>293</v>
      </c>
      <c r="D54" s="461"/>
      <c r="E54" s="534" t="s">
        <v>95</v>
      </c>
      <c r="F54" s="534"/>
      <c r="G54" s="461"/>
      <c r="H54" s="988"/>
      <c r="I54" s="989">
        <f t="shared" si="1"/>
        <v>0.6249999999999999</v>
      </c>
      <c r="J54" s="947"/>
    </row>
    <row r="55" spans="2:10" s="503" customFormat="1" ht="15.75" customHeight="1">
      <c r="B55" s="966"/>
      <c r="C55" s="976"/>
      <c r="D55" s="27"/>
      <c r="E55" s="29"/>
      <c r="F55" s="29"/>
      <c r="G55" s="27"/>
      <c r="H55" s="969"/>
      <c r="I55" s="970"/>
      <c r="J55" s="697"/>
    </row>
    <row r="56" spans="2:10" s="712" customFormat="1" ht="15.75" customHeight="1">
      <c r="B56" s="985"/>
      <c r="C56" s="991"/>
      <c r="D56" s="461"/>
      <c r="E56" s="985"/>
      <c r="F56" s="985"/>
      <c r="G56" s="461"/>
      <c r="H56" s="988"/>
      <c r="I56" s="989"/>
      <c r="J56" s="947"/>
    </row>
    <row r="57" spans="2:10" s="503" customFormat="1" ht="15.75" customHeight="1">
      <c r="B57" s="966"/>
      <c r="C57" s="976"/>
      <c r="D57" s="27"/>
      <c r="E57" s="27" t="s">
        <v>67</v>
      </c>
      <c r="F57" s="27"/>
      <c r="G57" s="27"/>
      <c r="H57" s="969"/>
      <c r="I57" s="992"/>
      <c r="J57" s="697"/>
    </row>
    <row r="58" spans="2:10" s="712" customFormat="1" ht="15.75" customHeight="1">
      <c r="B58" s="985"/>
      <c r="C58" s="986"/>
      <c r="D58" s="461"/>
      <c r="E58" s="986" t="s">
        <v>65</v>
      </c>
      <c r="F58" s="986"/>
      <c r="G58" s="461"/>
      <c r="H58" s="988"/>
      <c r="I58" s="993"/>
      <c r="J58" s="947"/>
    </row>
    <row r="59" spans="2:10" s="503" customFormat="1" ht="15.75" customHeight="1">
      <c r="B59" s="966"/>
      <c r="C59" s="976" t="s">
        <v>184</v>
      </c>
      <c r="D59" s="27" t="s">
        <v>184</v>
      </c>
      <c r="E59" s="968" t="s">
        <v>229</v>
      </c>
      <c r="F59" s="968"/>
      <c r="G59" s="27"/>
      <c r="H59" s="969"/>
      <c r="I59" s="992" t="s">
        <v>184</v>
      </c>
      <c r="J59" s="697"/>
    </row>
    <row r="60" spans="2:10" s="712" customFormat="1" ht="15.75" customHeight="1">
      <c r="B60" s="985"/>
      <c r="C60" s="461"/>
      <c r="D60" s="990"/>
      <c r="E60" s="990" t="s">
        <v>64</v>
      </c>
      <c r="F60" s="990"/>
      <c r="G60" s="990"/>
      <c r="H60" s="990"/>
      <c r="I60" s="994"/>
      <c r="J60" s="947"/>
    </row>
    <row r="61" spans="2:10" s="503" customFormat="1" ht="15.75" customHeight="1">
      <c r="B61" s="966"/>
      <c r="C61" s="966"/>
      <c r="D61" s="966"/>
      <c r="E61" s="968" t="s">
        <v>68</v>
      </c>
      <c r="F61" s="968"/>
      <c r="G61" s="966"/>
      <c r="H61" s="968"/>
      <c r="I61" s="995"/>
      <c r="J61" s="697"/>
    </row>
    <row r="62" spans="2:10" s="712" customFormat="1" ht="15.75" customHeight="1">
      <c r="B62" s="985"/>
      <c r="C62" s="985"/>
      <c r="D62" s="985"/>
      <c r="E62" s="990" t="s">
        <v>69</v>
      </c>
      <c r="F62" s="990"/>
      <c r="G62" s="985"/>
      <c r="H62" s="990"/>
      <c r="I62" s="994"/>
      <c r="J62" s="947"/>
    </row>
    <row r="63" spans="2:10" s="503" customFormat="1" ht="15.75" customHeight="1">
      <c r="B63" s="966"/>
      <c r="C63" s="966"/>
      <c r="D63" s="966"/>
      <c r="E63" s="968" t="s">
        <v>70</v>
      </c>
      <c r="F63" s="968"/>
      <c r="G63" s="966"/>
      <c r="H63" s="968"/>
      <c r="I63" s="995"/>
      <c r="J63" s="697"/>
    </row>
    <row r="64" spans="2:10" s="712" customFormat="1" ht="15.75" customHeight="1">
      <c r="B64" s="656"/>
      <c r="C64" s="656"/>
      <c r="D64" s="656"/>
      <c r="E64" s="656"/>
      <c r="F64" s="656"/>
      <c r="G64" s="656"/>
      <c r="H64" s="656"/>
      <c r="I64" s="823"/>
      <c r="J64" s="947"/>
    </row>
    <row r="65" s="712" customFormat="1" ht="15.75" customHeight="1">
      <c r="J65" s="947"/>
    </row>
    <row r="66" s="712" customFormat="1" ht="15.75" customHeight="1">
      <c r="J66" s="947"/>
    </row>
  </sheetData>
  <mergeCells count="11">
    <mergeCell ref="B44:I44"/>
    <mergeCell ref="B9:I9"/>
    <mergeCell ref="B8:I8"/>
    <mergeCell ref="B23:I23"/>
    <mergeCell ref="B33:I33"/>
    <mergeCell ref="B43:I43"/>
    <mergeCell ref="B2:I2"/>
    <mergeCell ref="B4:I4"/>
    <mergeCell ref="B24:I24"/>
    <mergeCell ref="B34:I34"/>
    <mergeCell ref="B3:I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5.xml><?xml version="1.0" encoding="utf-8"?>
<worksheet xmlns="http://schemas.openxmlformats.org/spreadsheetml/2006/main" xmlns:r="http://schemas.openxmlformats.org/officeDocument/2006/relationships">
  <sheetPr codeName="Sheet20">
    <tabColor indexed="11"/>
    <pageSetUpPr fitToPage="1"/>
  </sheetPr>
  <dimension ref="A1:CS121"/>
  <sheetViews>
    <sheetView showGridLines="0" zoomScale="90" zoomScaleNormal="90" zoomScaleSheetLayoutView="25" workbookViewId="0" topLeftCell="A1">
      <selection activeCell="A1" sqref="A1"/>
    </sheetView>
  </sheetViews>
  <sheetFormatPr defaultColWidth="9.140625" defaultRowHeight="12.75"/>
  <cols>
    <col min="1" max="1" width="1.421875" style="443" customWidth="1"/>
    <col min="2" max="2" width="3.7109375" style="443" customWidth="1"/>
    <col min="3" max="3" width="8.57421875" style="443" customWidth="1"/>
    <col min="4" max="4" width="6.28125" style="443" customWidth="1"/>
    <col min="5" max="5" width="89.28125" style="443" customWidth="1"/>
    <col min="6" max="6" width="3.57421875" style="443" customWidth="1"/>
    <col min="7" max="7" width="24.140625" style="443" customWidth="1"/>
    <col min="8" max="8" width="5.00390625" style="443" customWidth="1"/>
    <col min="9" max="9" width="9.140625" style="507" customWidth="1"/>
    <col min="10" max="24" width="11.7109375" style="443" customWidth="1"/>
    <col min="25" max="16384" width="9.140625" style="443" customWidth="1"/>
  </cols>
  <sheetData>
    <row r="1" s="846" customFormat="1" ht="15.75">
      <c r="I1" s="847"/>
    </row>
    <row r="2" spans="2:9" s="848" customFormat="1" ht="18">
      <c r="B2" s="1618" t="s">
        <v>331</v>
      </c>
      <c r="C2" s="1618"/>
      <c r="D2" s="1618"/>
      <c r="E2" s="1618"/>
      <c r="F2" s="1618"/>
      <c r="G2" s="1618"/>
      <c r="H2" s="1618"/>
      <c r="I2" s="1618"/>
    </row>
    <row r="3" spans="2:9" s="747" customFormat="1" ht="18">
      <c r="B3" s="1616" t="s">
        <v>689</v>
      </c>
      <c r="C3" s="1616"/>
      <c r="D3" s="1616"/>
      <c r="E3" s="1616"/>
      <c r="F3" s="1616"/>
      <c r="G3" s="1616"/>
      <c r="H3" s="1616"/>
      <c r="I3" s="1616"/>
    </row>
    <row r="4" spans="2:97" s="835" customFormat="1" ht="15.75">
      <c r="B4" s="1614" t="s">
        <v>487</v>
      </c>
      <c r="C4" s="1614"/>
      <c r="D4" s="1614"/>
      <c r="E4" s="1614"/>
      <c r="F4" s="1614"/>
      <c r="G4" s="1614"/>
      <c r="H4" s="1614"/>
      <c r="I4" s="1614"/>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836"/>
      <c r="BA4" s="836"/>
      <c r="BB4" s="836"/>
      <c r="BC4" s="836"/>
      <c r="BD4" s="836"/>
      <c r="BE4" s="836"/>
      <c r="BF4" s="836"/>
      <c r="BG4" s="836"/>
      <c r="BH4" s="836"/>
      <c r="BI4" s="836"/>
      <c r="BJ4" s="836"/>
      <c r="BK4" s="836"/>
      <c r="BL4" s="836"/>
      <c r="BM4" s="836"/>
      <c r="BN4" s="836"/>
      <c r="BO4" s="836"/>
      <c r="BP4" s="836"/>
      <c r="BQ4" s="836"/>
      <c r="BR4" s="836"/>
      <c r="BS4" s="836"/>
      <c r="BT4" s="836"/>
      <c r="BU4" s="836"/>
      <c r="BV4" s="836"/>
      <c r="BW4" s="836"/>
      <c r="BX4" s="836"/>
      <c r="BY4" s="836"/>
      <c r="BZ4" s="836"/>
      <c r="CA4" s="836"/>
      <c r="CB4" s="836"/>
      <c r="CC4" s="836"/>
      <c r="CD4" s="836"/>
      <c r="CE4" s="836"/>
      <c r="CF4" s="836"/>
      <c r="CG4" s="836"/>
      <c r="CH4" s="836"/>
      <c r="CI4" s="836"/>
      <c r="CJ4" s="836"/>
      <c r="CK4" s="836"/>
      <c r="CL4" s="836"/>
      <c r="CM4" s="836"/>
      <c r="CN4" s="836"/>
      <c r="CO4" s="836"/>
      <c r="CP4" s="836"/>
      <c r="CQ4" s="836"/>
      <c r="CR4" s="836"/>
      <c r="CS4" s="836"/>
    </row>
    <row r="5" spans="2:97" s="124" customFormat="1" ht="15.75">
      <c r="B5" s="824" t="s">
        <v>189</v>
      </c>
      <c r="C5" s="825" t="s">
        <v>814</v>
      </c>
      <c r="D5" s="825"/>
      <c r="E5" s="825"/>
      <c r="F5" s="825"/>
      <c r="G5" s="825"/>
      <c r="H5" s="825"/>
      <c r="I5" s="825"/>
      <c r="J5" s="825"/>
      <c r="K5" s="825"/>
      <c r="L5" s="827"/>
      <c r="M5" s="828"/>
      <c r="N5" s="828"/>
      <c r="O5" s="828"/>
      <c r="P5" s="828"/>
      <c r="Q5" s="828"/>
      <c r="R5" s="828"/>
      <c r="S5" s="828"/>
      <c r="T5" s="828"/>
      <c r="U5" s="828"/>
      <c r="V5" s="828"/>
      <c r="W5" s="828"/>
      <c r="X5" s="828"/>
      <c r="Y5" s="828"/>
      <c r="Z5" s="828"/>
      <c r="AA5" s="828"/>
      <c r="AB5" s="828"/>
      <c r="AC5" s="828"/>
      <c r="AD5" s="828"/>
      <c r="AE5" s="828"/>
      <c r="AF5" s="828"/>
      <c r="AG5" s="828"/>
      <c r="AH5" s="828"/>
      <c r="AI5" s="828"/>
      <c r="AJ5" s="828"/>
      <c r="AK5" s="828"/>
      <c r="AL5" s="828"/>
      <c r="AM5" s="828"/>
      <c r="AN5" s="828"/>
      <c r="AO5" s="828"/>
      <c r="AP5" s="828"/>
      <c r="AQ5" s="828"/>
      <c r="AR5" s="828"/>
      <c r="AS5" s="828"/>
      <c r="AT5" s="828"/>
      <c r="AU5" s="828"/>
      <c r="AV5" s="828"/>
      <c r="AW5" s="828"/>
      <c r="AX5" s="828"/>
      <c r="AY5" s="828"/>
      <c r="AZ5" s="828"/>
      <c r="BA5" s="828"/>
      <c r="BB5" s="828"/>
      <c r="BC5" s="828"/>
      <c r="BD5" s="828"/>
      <c r="BE5" s="828"/>
      <c r="BF5" s="828"/>
      <c r="BG5" s="828"/>
      <c r="BH5" s="828"/>
      <c r="BI5" s="828"/>
      <c r="BJ5" s="828"/>
      <c r="BK5" s="828"/>
      <c r="BL5" s="828"/>
      <c r="BM5" s="828"/>
      <c r="BN5" s="828"/>
      <c r="BO5" s="828"/>
      <c r="BP5" s="828"/>
      <c r="BQ5" s="828"/>
      <c r="BR5" s="828"/>
      <c r="BS5" s="828"/>
      <c r="BT5" s="828"/>
      <c r="BU5" s="828"/>
      <c r="BV5" s="828"/>
      <c r="BW5" s="828"/>
      <c r="BX5" s="828"/>
      <c r="BY5" s="828"/>
      <c r="BZ5" s="828"/>
      <c r="CA5" s="828"/>
      <c r="CB5" s="828"/>
      <c r="CC5" s="828"/>
      <c r="CD5" s="828"/>
      <c r="CE5" s="828"/>
      <c r="CF5" s="828"/>
      <c r="CG5" s="828"/>
      <c r="CH5" s="828"/>
      <c r="CI5" s="828"/>
      <c r="CJ5" s="828"/>
      <c r="CK5" s="828"/>
      <c r="CL5" s="828"/>
      <c r="CM5" s="828"/>
      <c r="CN5" s="828"/>
      <c r="CO5" s="828"/>
      <c r="CP5" s="828"/>
      <c r="CQ5" s="828"/>
      <c r="CR5" s="828"/>
      <c r="CS5" s="828"/>
    </row>
    <row r="6" spans="2:97" s="124" customFormat="1" ht="15.75">
      <c r="B6" s="824" t="s">
        <v>189</v>
      </c>
      <c r="C6" s="825" t="s">
        <v>345</v>
      </c>
      <c r="D6" s="825"/>
      <c r="E6" s="825"/>
      <c r="F6" s="825"/>
      <c r="G6" s="825"/>
      <c r="H6" s="825"/>
      <c r="I6" s="825"/>
      <c r="J6" s="825"/>
      <c r="K6" s="825"/>
      <c r="L6" s="827"/>
      <c r="M6" s="828"/>
      <c r="N6" s="828"/>
      <c r="O6" s="828"/>
      <c r="P6" s="828"/>
      <c r="Q6" s="828"/>
      <c r="R6" s="828"/>
      <c r="S6" s="828"/>
      <c r="T6" s="828"/>
      <c r="U6" s="828"/>
      <c r="V6" s="828"/>
      <c r="W6" s="828"/>
      <c r="X6" s="828"/>
      <c r="Y6" s="828"/>
      <c r="Z6" s="828"/>
      <c r="AA6" s="828"/>
      <c r="AB6" s="828"/>
      <c r="AC6" s="828"/>
      <c r="AD6" s="828"/>
      <c r="AE6" s="828"/>
      <c r="AF6" s="828"/>
      <c r="AG6" s="828"/>
      <c r="AH6" s="828"/>
      <c r="AI6" s="828"/>
      <c r="AJ6" s="828"/>
      <c r="AK6" s="828"/>
      <c r="AL6" s="828"/>
      <c r="AM6" s="828"/>
      <c r="AN6" s="828"/>
      <c r="AO6" s="828"/>
      <c r="AP6" s="828"/>
      <c r="AQ6" s="828"/>
      <c r="AR6" s="828"/>
      <c r="AS6" s="828"/>
      <c r="AT6" s="828"/>
      <c r="AU6" s="828"/>
      <c r="AV6" s="828"/>
      <c r="AW6" s="828"/>
      <c r="AX6" s="828"/>
      <c r="AY6" s="828"/>
      <c r="AZ6" s="828"/>
      <c r="BA6" s="828"/>
      <c r="BB6" s="828"/>
      <c r="BC6" s="828"/>
      <c r="BD6" s="828"/>
      <c r="BE6" s="828"/>
      <c r="BF6" s="828"/>
      <c r="BG6" s="828"/>
      <c r="BH6" s="828"/>
      <c r="BI6" s="828"/>
      <c r="BJ6" s="828"/>
      <c r="BK6" s="828"/>
      <c r="BL6" s="828"/>
      <c r="BM6" s="828"/>
      <c r="BN6" s="828"/>
      <c r="BO6" s="828"/>
      <c r="BP6" s="828"/>
      <c r="BQ6" s="828"/>
      <c r="BR6" s="828"/>
      <c r="BS6" s="828"/>
      <c r="BT6" s="828"/>
      <c r="BU6" s="828"/>
      <c r="BV6" s="828"/>
      <c r="BW6" s="828"/>
      <c r="BX6" s="828"/>
      <c r="BY6" s="828"/>
      <c r="BZ6" s="828"/>
      <c r="CA6" s="828"/>
      <c r="CB6" s="828"/>
      <c r="CC6" s="828"/>
      <c r="CD6" s="828"/>
      <c r="CE6" s="828"/>
      <c r="CF6" s="828"/>
      <c r="CG6" s="828"/>
      <c r="CH6" s="828"/>
      <c r="CI6" s="828"/>
      <c r="CJ6" s="828"/>
      <c r="CK6" s="828"/>
      <c r="CL6" s="828"/>
      <c r="CM6" s="828"/>
      <c r="CN6" s="828"/>
      <c r="CO6" s="828"/>
      <c r="CP6" s="828"/>
      <c r="CQ6" s="828"/>
      <c r="CR6" s="828"/>
      <c r="CS6" s="828"/>
    </row>
    <row r="7" spans="2:97" s="124" customFormat="1" ht="15.75">
      <c r="B7" s="824" t="s">
        <v>189</v>
      </c>
      <c r="C7" s="825" t="s">
        <v>815</v>
      </c>
      <c r="D7" s="825"/>
      <c r="E7" s="825"/>
      <c r="F7" s="825"/>
      <c r="G7" s="825"/>
      <c r="H7" s="825"/>
      <c r="I7" s="825"/>
      <c r="J7" s="825"/>
      <c r="K7" s="825"/>
      <c r="L7" s="827"/>
      <c r="M7" s="828"/>
      <c r="N7" s="828"/>
      <c r="O7" s="828"/>
      <c r="P7" s="828"/>
      <c r="Q7" s="828"/>
      <c r="R7" s="828"/>
      <c r="S7" s="828"/>
      <c r="T7" s="828"/>
      <c r="U7" s="828"/>
      <c r="V7" s="828"/>
      <c r="W7" s="828"/>
      <c r="X7" s="828"/>
      <c r="Y7" s="828"/>
      <c r="Z7" s="828"/>
      <c r="AA7" s="828"/>
      <c r="AB7" s="828"/>
      <c r="AC7" s="828"/>
      <c r="AD7" s="828"/>
      <c r="AE7" s="828"/>
      <c r="AF7" s="828"/>
      <c r="AG7" s="828"/>
      <c r="AH7" s="828"/>
      <c r="AI7" s="828"/>
      <c r="AJ7" s="828"/>
      <c r="AK7" s="828"/>
      <c r="AL7" s="828"/>
      <c r="AM7" s="828"/>
      <c r="AN7" s="828"/>
      <c r="AO7" s="828"/>
      <c r="AP7" s="828"/>
      <c r="AQ7" s="828"/>
      <c r="AR7" s="828"/>
      <c r="AS7" s="828"/>
      <c r="AT7" s="828"/>
      <c r="AU7" s="828"/>
      <c r="AV7" s="828"/>
      <c r="AW7" s="828"/>
      <c r="AX7" s="828"/>
      <c r="AY7" s="828"/>
      <c r="AZ7" s="828"/>
      <c r="BA7" s="828"/>
      <c r="BB7" s="828"/>
      <c r="BC7" s="828"/>
      <c r="BD7" s="828"/>
      <c r="BE7" s="828"/>
      <c r="BF7" s="828"/>
      <c r="BG7" s="828"/>
      <c r="BH7" s="828"/>
      <c r="BI7" s="828"/>
      <c r="BJ7" s="828"/>
      <c r="BK7" s="828"/>
      <c r="BL7" s="828"/>
      <c r="BM7" s="828"/>
      <c r="BN7" s="828"/>
      <c r="BO7" s="828"/>
      <c r="BP7" s="828"/>
      <c r="BQ7" s="828"/>
      <c r="BR7" s="828"/>
      <c r="BS7" s="828"/>
      <c r="BT7" s="828"/>
      <c r="BU7" s="828"/>
      <c r="BV7" s="828"/>
      <c r="BW7" s="828"/>
      <c r="BX7" s="828"/>
      <c r="BY7" s="828"/>
      <c r="BZ7" s="828"/>
      <c r="CA7" s="828"/>
      <c r="CB7" s="828"/>
      <c r="CC7" s="828"/>
      <c r="CD7" s="828"/>
      <c r="CE7" s="828"/>
      <c r="CF7" s="828"/>
      <c r="CG7" s="828"/>
      <c r="CH7" s="828"/>
      <c r="CI7" s="828"/>
      <c r="CJ7" s="828"/>
      <c r="CK7" s="828"/>
      <c r="CL7" s="828"/>
      <c r="CM7" s="828"/>
      <c r="CN7" s="828"/>
      <c r="CO7" s="828"/>
      <c r="CP7" s="828"/>
      <c r="CQ7" s="828"/>
      <c r="CR7" s="828"/>
      <c r="CS7" s="828"/>
    </row>
    <row r="8" s="489" customFormat="1" ht="16.5" customHeight="1">
      <c r="G8" s="490"/>
    </row>
    <row r="9" spans="1:10" s="18" customFormat="1" ht="16.5" customHeight="1">
      <c r="A9" s="64"/>
      <c r="B9" s="1613" t="s">
        <v>816</v>
      </c>
      <c r="C9" s="1642"/>
      <c r="D9" s="1642"/>
      <c r="E9" s="1642"/>
      <c r="F9" s="1642"/>
      <c r="G9" s="1642"/>
      <c r="H9" s="1642"/>
      <c r="I9" s="1642"/>
      <c r="J9" s="17"/>
    </row>
    <row r="10" spans="1:24" s="505" customFormat="1" ht="16.5" customHeight="1">
      <c r="A10" s="508"/>
      <c r="B10" s="508"/>
      <c r="C10" s="508"/>
      <c r="D10" s="508"/>
      <c r="E10" s="508"/>
      <c r="F10" s="508"/>
      <c r="G10" s="744"/>
      <c r="H10" s="717"/>
      <c r="I10" s="745"/>
      <c r="J10" s="720"/>
      <c r="K10" s="720"/>
      <c r="L10" s="720"/>
      <c r="M10" s="523"/>
      <c r="N10" s="523"/>
      <c r="O10" s="523"/>
      <c r="P10" s="523"/>
      <c r="Q10" s="524"/>
      <c r="R10" s="524"/>
      <c r="S10" s="524"/>
      <c r="T10" s="524"/>
      <c r="U10" s="721"/>
      <c r="V10" s="721"/>
      <c r="W10" s="721"/>
      <c r="X10" s="721"/>
    </row>
    <row r="11" spans="1:24" s="648" customFormat="1" ht="16.5" customHeight="1">
      <c r="A11" s="641"/>
      <c r="B11" s="641"/>
      <c r="C11" s="643">
        <v>0</v>
      </c>
      <c r="D11" s="713" t="s">
        <v>186</v>
      </c>
      <c r="E11" s="722" t="s">
        <v>279</v>
      </c>
      <c r="F11" s="723" t="s">
        <v>189</v>
      </c>
      <c r="G11" s="655" t="s">
        <v>280</v>
      </c>
      <c r="H11" s="644">
        <v>1</v>
      </c>
      <c r="I11" s="652">
        <v>0.6458333333333334</v>
      </c>
      <c r="J11" s="715"/>
      <c r="K11" s="715"/>
      <c r="L11" s="715"/>
      <c r="M11" s="653"/>
      <c r="N11" s="653"/>
      <c r="O11" s="653"/>
      <c r="P11" s="653"/>
      <c r="Q11" s="654"/>
      <c r="R11" s="654"/>
      <c r="S11" s="654"/>
      <c r="T11" s="654"/>
      <c r="U11" s="716"/>
      <c r="V11" s="716"/>
      <c r="W11" s="716"/>
      <c r="X11" s="716"/>
    </row>
    <row r="12" spans="1:24" s="505" customFormat="1" ht="16.5" customHeight="1">
      <c r="A12" s="508"/>
      <c r="B12" s="508"/>
      <c r="C12" s="731">
        <v>1</v>
      </c>
      <c r="D12" s="717" t="s">
        <v>186</v>
      </c>
      <c r="E12" s="801" t="s">
        <v>283</v>
      </c>
      <c r="F12" s="719" t="s">
        <v>189</v>
      </c>
      <c r="G12" s="510" t="s">
        <v>280</v>
      </c>
      <c r="H12" s="511">
        <v>9</v>
      </c>
      <c r="I12" s="512">
        <f>I11+TIME(0,H11,0)</f>
        <v>0.6465277777777778</v>
      </c>
      <c r="J12" s="506"/>
      <c r="K12" s="506"/>
      <c r="L12" s="506"/>
      <c r="M12" s="727"/>
      <c r="N12" s="506"/>
      <c r="O12" s="506"/>
      <c r="P12" s="506"/>
      <c r="Q12" s="728"/>
      <c r="R12" s="506"/>
      <c r="S12" s="506"/>
      <c r="T12" s="506"/>
      <c r="U12" s="729"/>
      <c r="V12" s="729"/>
      <c r="W12" s="729"/>
      <c r="X12" s="729"/>
    </row>
    <row r="13" spans="2:24" s="802" customFormat="1" ht="16.5" customHeight="1">
      <c r="B13" s="803"/>
      <c r="C13" s="730">
        <v>2</v>
      </c>
      <c r="D13" s="804" t="s">
        <v>186</v>
      </c>
      <c r="E13" s="722" t="s">
        <v>284</v>
      </c>
      <c r="F13" s="723" t="s">
        <v>189</v>
      </c>
      <c r="G13" s="643" t="s">
        <v>280</v>
      </c>
      <c r="H13" s="805">
        <v>20</v>
      </c>
      <c r="I13" s="652">
        <f>I12+TIME(0,H12,0)</f>
        <v>0.6527777777777778</v>
      </c>
      <c r="J13" s="806"/>
      <c r="K13" s="806"/>
      <c r="L13" s="806"/>
      <c r="M13" s="807"/>
      <c r="N13" s="807"/>
      <c r="O13" s="807"/>
      <c r="P13" s="807"/>
      <c r="Q13" s="808"/>
      <c r="R13" s="808"/>
      <c r="S13" s="808"/>
      <c r="T13" s="808"/>
      <c r="U13" s="809"/>
      <c r="V13" s="809"/>
      <c r="W13" s="809"/>
      <c r="X13" s="809"/>
    </row>
    <row r="14" spans="1:24" s="505" customFormat="1" ht="16.5" customHeight="1">
      <c r="A14" s="508"/>
      <c r="B14" s="508"/>
      <c r="C14" s="733">
        <v>3</v>
      </c>
      <c r="D14" s="508" t="s">
        <v>186</v>
      </c>
      <c r="E14" s="718" t="s">
        <v>224</v>
      </c>
      <c r="F14" s="719" t="s">
        <v>189</v>
      </c>
      <c r="G14" s="510" t="s">
        <v>280</v>
      </c>
      <c r="H14" s="511">
        <v>10</v>
      </c>
      <c r="I14" s="512">
        <f>I13+TIME(0,H13,0)</f>
        <v>0.6666666666666666</v>
      </c>
      <c r="J14" s="506"/>
      <c r="K14" s="506"/>
      <c r="L14" s="506"/>
      <c r="M14" s="727"/>
      <c r="N14" s="506"/>
      <c r="O14" s="506"/>
      <c r="P14" s="506"/>
      <c r="Q14" s="506"/>
      <c r="R14" s="506"/>
      <c r="S14" s="506"/>
      <c r="T14" s="506"/>
      <c r="U14" s="729"/>
      <c r="V14" s="729"/>
      <c r="W14" s="729"/>
      <c r="X14" s="729"/>
    </row>
    <row r="15" spans="1:24" s="648" customFormat="1" ht="16.5" customHeight="1">
      <c r="A15" s="641"/>
      <c r="B15" s="641"/>
      <c r="C15" s="732"/>
      <c r="D15" s="641"/>
      <c r="E15" s="705" t="s">
        <v>285</v>
      </c>
      <c r="F15" s="723" t="s">
        <v>189</v>
      </c>
      <c r="G15" s="655"/>
      <c r="H15" s="644"/>
      <c r="I15" s="652"/>
      <c r="J15" s="715"/>
      <c r="K15" s="715"/>
      <c r="L15" s="715"/>
      <c r="M15" s="653"/>
      <c r="N15" s="653"/>
      <c r="O15" s="653"/>
      <c r="P15" s="653"/>
      <c r="Q15" s="653"/>
      <c r="R15" s="653"/>
      <c r="S15" s="653"/>
      <c r="T15" s="653"/>
      <c r="U15" s="653"/>
      <c r="V15" s="653"/>
      <c r="W15" s="653"/>
      <c r="X15" s="653"/>
    </row>
    <row r="16" spans="1:24" s="505" customFormat="1" ht="16.5" customHeight="1">
      <c r="A16" s="508"/>
      <c r="B16" s="508"/>
      <c r="C16" s="513" t="s">
        <v>79</v>
      </c>
      <c r="D16" s="509" t="s">
        <v>225</v>
      </c>
      <c r="E16" s="718" t="s">
        <v>824</v>
      </c>
      <c r="F16" s="719" t="s">
        <v>189</v>
      </c>
      <c r="G16" s="510" t="s">
        <v>280</v>
      </c>
      <c r="H16" s="511">
        <v>5</v>
      </c>
      <c r="I16" s="512">
        <f>I14+TIME(0,H14,0)</f>
        <v>0.673611111111111</v>
      </c>
      <c r="J16" s="721"/>
      <c r="K16" s="721"/>
      <c r="L16" s="721"/>
      <c r="M16" s="729"/>
      <c r="N16" s="729"/>
      <c r="O16" s="729"/>
      <c r="P16" s="729"/>
      <c r="Q16" s="727"/>
      <c r="R16" s="721"/>
      <c r="S16" s="721"/>
      <c r="T16" s="721"/>
      <c r="U16" s="729"/>
      <c r="V16" s="735"/>
      <c r="W16" s="735"/>
      <c r="X16" s="735"/>
    </row>
    <row r="17" spans="1:24" s="648" customFormat="1" ht="16.5" customHeight="1">
      <c r="A17" s="641"/>
      <c r="B17" s="641"/>
      <c r="C17" s="642" t="s">
        <v>82</v>
      </c>
      <c r="D17" s="643" t="s">
        <v>856</v>
      </c>
      <c r="E17" s="722" t="s">
        <v>288</v>
      </c>
      <c r="F17" s="723" t="s">
        <v>189</v>
      </c>
      <c r="G17" s="643" t="s">
        <v>280</v>
      </c>
      <c r="H17" s="644">
        <v>75</v>
      </c>
      <c r="I17" s="652">
        <f>I16+TIME(0,H16,0)</f>
        <v>0.6770833333333333</v>
      </c>
      <c r="J17" s="649"/>
      <c r="K17" s="649"/>
      <c r="L17" s="649"/>
      <c r="M17" s="726"/>
      <c r="N17" s="726"/>
      <c r="O17" s="726"/>
      <c r="P17" s="726"/>
      <c r="Q17" s="724"/>
      <c r="R17" s="649"/>
      <c r="S17" s="649"/>
      <c r="T17" s="649"/>
      <c r="U17" s="734"/>
      <c r="V17" s="734"/>
      <c r="W17" s="734"/>
      <c r="X17" s="734"/>
    </row>
    <row r="18" spans="1:24" s="505" customFormat="1" ht="16.5" customHeight="1">
      <c r="A18" s="508"/>
      <c r="B18" s="508"/>
      <c r="C18" s="513"/>
      <c r="D18" s="509"/>
      <c r="E18" s="718" t="s">
        <v>290</v>
      </c>
      <c r="F18" s="718"/>
      <c r="G18" s="510"/>
      <c r="H18" s="511">
        <v>90</v>
      </c>
      <c r="I18" s="512">
        <f>I17+TIME(0,H17,0)</f>
        <v>0.7291666666666666</v>
      </c>
      <c r="J18" s="506"/>
      <c r="K18" s="506"/>
      <c r="L18" s="506"/>
      <c r="M18" s="729"/>
      <c r="N18" s="729"/>
      <c r="O18" s="729"/>
      <c r="P18" s="729"/>
      <c r="Q18" s="727"/>
      <c r="R18" s="506"/>
      <c r="S18" s="506"/>
      <c r="T18" s="506"/>
      <c r="U18" s="735"/>
      <c r="V18" s="735"/>
      <c r="W18" s="735"/>
      <c r="X18" s="735"/>
    </row>
    <row r="19" spans="2:24" s="802" customFormat="1" ht="16.5" customHeight="1">
      <c r="B19" s="803"/>
      <c r="C19" s="730">
        <v>6</v>
      </c>
      <c r="D19" s="804" t="s">
        <v>226</v>
      </c>
      <c r="E19" s="722" t="s">
        <v>825</v>
      </c>
      <c r="F19" s="723" t="s">
        <v>189</v>
      </c>
      <c r="G19" s="655" t="s">
        <v>280</v>
      </c>
      <c r="H19" s="805">
        <v>150</v>
      </c>
      <c r="I19" s="652">
        <f>I18+TIME(0,H18,0)</f>
        <v>0.7916666666666666</v>
      </c>
      <c r="J19" s="806"/>
      <c r="K19" s="806"/>
      <c r="L19" s="806"/>
      <c r="M19" s="807"/>
      <c r="N19" s="807"/>
      <c r="O19" s="807"/>
      <c r="P19" s="807"/>
      <c r="Q19" s="808"/>
      <c r="R19" s="808"/>
      <c r="S19" s="808"/>
      <c r="T19" s="808"/>
      <c r="U19" s="809"/>
      <c r="V19" s="809"/>
      <c r="W19" s="809"/>
      <c r="X19" s="809"/>
    </row>
    <row r="20" spans="1:24" s="505" customFormat="1" ht="16.5" customHeight="1">
      <c r="A20" s="508"/>
      <c r="B20" s="508"/>
      <c r="C20" s="733"/>
      <c r="D20" s="508"/>
      <c r="E20" s="718" t="s">
        <v>289</v>
      </c>
      <c r="F20" s="719"/>
      <c r="G20" s="510"/>
      <c r="H20" s="511"/>
      <c r="I20" s="512">
        <f>I19+TIME(0,H19,0)</f>
        <v>0.8958333333333333</v>
      </c>
      <c r="J20" s="506"/>
      <c r="K20" s="506"/>
      <c r="L20" s="506"/>
      <c r="M20" s="727"/>
      <c r="N20" s="506"/>
      <c r="O20" s="506"/>
      <c r="P20" s="506"/>
      <c r="Q20" s="506"/>
      <c r="R20" s="506"/>
      <c r="S20" s="506"/>
      <c r="T20" s="506"/>
      <c r="U20" s="729"/>
      <c r="V20" s="729"/>
      <c r="W20" s="729"/>
      <c r="X20" s="729"/>
    </row>
    <row r="21" spans="1:24" s="648" customFormat="1" ht="16.5" customHeight="1">
      <c r="A21" s="641"/>
      <c r="B21" s="641"/>
      <c r="C21" s="642"/>
      <c r="D21" s="643"/>
      <c r="E21" s="790"/>
      <c r="F21" s="790"/>
      <c r="G21" s="655"/>
      <c r="H21" s="644"/>
      <c r="I21" s="652"/>
      <c r="J21" s="715"/>
      <c r="K21" s="715"/>
      <c r="L21" s="715"/>
      <c r="M21" s="653"/>
      <c r="N21" s="653"/>
      <c r="O21" s="653"/>
      <c r="P21" s="653"/>
      <c r="Q21" s="653"/>
      <c r="R21" s="653"/>
      <c r="S21" s="653"/>
      <c r="T21" s="653"/>
      <c r="U21" s="715"/>
      <c r="V21" s="715"/>
      <c r="W21" s="715"/>
      <c r="X21" s="715"/>
    </row>
    <row r="22" spans="1:24" s="785" customFormat="1" ht="16.5" customHeight="1">
      <c r="A22" s="791"/>
      <c r="B22" s="791"/>
      <c r="C22" s="792"/>
      <c r="D22" s="793"/>
      <c r="E22" s="794"/>
      <c r="F22" s="794"/>
      <c r="G22" s="795"/>
      <c r="H22" s="796"/>
      <c r="I22" s="797"/>
      <c r="J22" s="798"/>
      <c r="K22" s="798"/>
      <c r="L22" s="798"/>
      <c r="M22" s="740"/>
      <c r="N22" s="740"/>
      <c r="O22" s="740"/>
      <c r="P22" s="740"/>
      <c r="Q22" s="740"/>
      <c r="R22" s="740"/>
      <c r="S22" s="740"/>
      <c r="T22" s="740"/>
      <c r="U22" s="798"/>
      <c r="V22" s="798"/>
      <c r="W22" s="798"/>
      <c r="X22" s="798"/>
    </row>
    <row r="23" spans="1:24" s="18" customFormat="1" ht="16.5" customHeight="1">
      <c r="A23" s="64"/>
      <c r="B23" s="1613" t="s">
        <v>826</v>
      </c>
      <c r="C23" s="1642"/>
      <c r="D23" s="1642"/>
      <c r="E23" s="1642"/>
      <c r="F23" s="1642"/>
      <c r="G23" s="1642"/>
      <c r="H23" s="1642"/>
      <c r="I23" s="1642"/>
      <c r="J23" s="736"/>
      <c r="K23" s="736"/>
      <c r="L23" s="736"/>
      <c r="M23" s="737"/>
      <c r="N23" s="736"/>
      <c r="O23" s="736"/>
      <c r="P23" s="736"/>
      <c r="Q23" s="738"/>
      <c r="R23" s="736"/>
      <c r="S23" s="736"/>
      <c r="T23" s="736"/>
      <c r="U23" s="737"/>
      <c r="V23" s="737"/>
      <c r="W23" s="737"/>
      <c r="X23" s="737"/>
    </row>
    <row r="24" spans="2:24" s="25" customFormat="1" ht="16.5" customHeight="1">
      <c r="B24" s="780"/>
      <c r="C24" s="781"/>
      <c r="D24" s="781"/>
      <c r="E24" s="781"/>
      <c r="F24" s="781"/>
      <c r="G24" s="781"/>
      <c r="H24" s="781"/>
      <c r="I24" s="781"/>
      <c r="J24" s="721"/>
      <c r="K24" s="721"/>
      <c r="L24" s="721"/>
      <c r="M24" s="524"/>
      <c r="N24" s="721"/>
      <c r="O24" s="721"/>
      <c r="P24" s="721"/>
      <c r="Q24" s="727"/>
      <c r="R24" s="721"/>
      <c r="S24" s="721"/>
      <c r="T24" s="721"/>
      <c r="U24" s="524"/>
      <c r="V24" s="524"/>
      <c r="W24" s="524"/>
      <c r="X24" s="524"/>
    </row>
    <row r="25" spans="1:24" s="648" customFormat="1" ht="16.5" customHeight="1">
      <c r="A25" s="641"/>
      <c r="B25" s="641"/>
      <c r="C25" s="732">
        <v>7</v>
      </c>
      <c r="D25" s="643" t="s">
        <v>856</v>
      </c>
      <c r="E25" s="722" t="s">
        <v>288</v>
      </c>
      <c r="F25" s="723" t="s">
        <v>189</v>
      </c>
      <c r="G25" s="655" t="s">
        <v>280</v>
      </c>
      <c r="H25" s="644">
        <v>120</v>
      </c>
      <c r="I25" s="652">
        <v>0.3333333333333333</v>
      </c>
      <c r="J25" s="649"/>
      <c r="K25" s="649"/>
      <c r="L25" s="649"/>
      <c r="M25" s="654"/>
      <c r="N25" s="649"/>
      <c r="O25" s="649"/>
      <c r="P25" s="649"/>
      <c r="Q25" s="724"/>
      <c r="R25" s="649"/>
      <c r="S25" s="649"/>
      <c r="T25" s="649"/>
      <c r="U25" s="654"/>
      <c r="V25" s="654"/>
      <c r="W25" s="654"/>
      <c r="X25" s="654"/>
    </row>
    <row r="26" spans="1:24" s="505" customFormat="1" ht="16.5" customHeight="1">
      <c r="A26" s="508"/>
      <c r="B26" s="508"/>
      <c r="C26" s="513"/>
      <c r="D26" s="509"/>
      <c r="E26" s="718" t="s">
        <v>290</v>
      </c>
      <c r="F26" s="719" t="s">
        <v>189</v>
      </c>
      <c r="G26" s="510"/>
      <c r="H26" s="511">
        <v>30</v>
      </c>
      <c r="I26" s="512">
        <f aca="true" t="shared" si="0" ref="I26:I34">I25+TIME(0,H25,0)</f>
        <v>0.41666666666666663</v>
      </c>
      <c r="J26" s="506"/>
      <c r="K26" s="506"/>
      <c r="L26" s="506"/>
      <c r="M26" s="524"/>
      <c r="N26" s="506"/>
      <c r="O26" s="506"/>
      <c r="P26" s="506"/>
      <c r="Q26" s="727"/>
      <c r="R26" s="506"/>
      <c r="S26" s="506"/>
      <c r="T26" s="506"/>
      <c r="U26" s="524"/>
      <c r="V26" s="524"/>
      <c r="W26" s="524"/>
      <c r="X26" s="524"/>
    </row>
    <row r="27" spans="1:24" s="648" customFormat="1" ht="16.5" customHeight="1">
      <c r="A27" s="810"/>
      <c r="B27" s="810"/>
      <c r="C27" s="811">
        <v>8</v>
      </c>
      <c r="D27" s="643" t="s">
        <v>856</v>
      </c>
      <c r="E27" s="722" t="s">
        <v>288</v>
      </c>
      <c r="F27" s="723" t="s">
        <v>189</v>
      </c>
      <c r="G27" s="812" t="s">
        <v>280</v>
      </c>
      <c r="H27" s="813">
        <v>90</v>
      </c>
      <c r="I27" s="652">
        <f t="shared" si="0"/>
        <v>0.43749999999999994</v>
      </c>
      <c r="J27" s="649"/>
      <c r="K27" s="649"/>
      <c r="L27" s="649"/>
      <c r="M27" s="654"/>
      <c r="N27" s="649"/>
      <c r="O27" s="649"/>
      <c r="P27" s="649"/>
      <c r="Q27" s="649"/>
      <c r="R27" s="649"/>
      <c r="S27" s="649"/>
      <c r="T27" s="649"/>
      <c r="U27" s="654"/>
      <c r="V27" s="654"/>
      <c r="W27" s="654"/>
      <c r="X27" s="654"/>
    </row>
    <row r="28" spans="1:24" s="505" customFormat="1" ht="16.5" customHeight="1">
      <c r="A28" s="508"/>
      <c r="B28" s="508"/>
      <c r="C28" s="513"/>
      <c r="D28" s="509"/>
      <c r="E28" s="718" t="s">
        <v>291</v>
      </c>
      <c r="F28" s="719" t="s">
        <v>189</v>
      </c>
      <c r="G28" s="510"/>
      <c r="H28" s="511">
        <v>60</v>
      </c>
      <c r="I28" s="512">
        <f t="shared" si="0"/>
        <v>0.49999999999999994</v>
      </c>
      <c r="J28" s="720"/>
      <c r="K28" s="720"/>
      <c r="L28" s="720"/>
      <c r="M28" s="523"/>
      <c r="N28" s="523"/>
      <c r="O28" s="523"/>
      <c r="P28" s="523"/>
      <c r="Q28" s="523"/>
      <c r="R28" s="523"/>
      <c r="S28" s="523"/>
      <c r="T28" s="523"/>
      <c r="U28" s="524"/>
      <c r="V28" s="524"/>
      <c r="W28" s="524"/>
      <c r="X28" s="524"/>
    </row>
    <row r="29" spans="1:24" s="648" customFormat="1" ht="16.5" customHeight="1">
      <c r="A29" s="641"/>
      <c r="B29" s="641"/>
      <c r="C29" s="642" t="s">
        <v>92</v>
      </c>
      <c r="D29" s="643" t="s">
        <v>856</v>
      </c>
      <c r="E29" s="722" t="s">
        <v>288</v>
      </c>
      <c r="F29" s="723" t="s">
        <v>189</v>
      </c>
      <c r="G29" s="655" t="s">
        <v>280</v>
      </c>
      <c r="H29" s="644">
        <v>120</v>
      </c>
      <c r="I29" s="652">
        <f t="shared" si="0"/>
        <v>0.5416666666666666</v>
      </c>
      <c r="J29" s="716"/>
      <c r="K29" s="716"/>
      <c r="L29" s="716"/>
      <c r="M29" s="724"/>
      <c r="N29" s="716"/>
      <c r="O29" s="716"/>
      <c r="P29" s="716"/>
      <c r="Q29" s="725"/>
      <c r="R29" s="716"/>
      <c r="S29" s="716"/>
      <c r="T29" s="716"/>
      <c r="U29" s="654"/>
      <c r="V29" s="654"/>
      <c r="W29" s="654"/>
      <c r="X29" s="654"/>
    </row>
    <row r="30" spans="1:24" s="505" customFormat="1" ht="16.5" customHeight="1">
      <c r="A30" s="508"/>
      <c r="B30" s="508"/>
      <c r="C30" s="513"/>
      <c r="D30" s="509"/>
      <c r="E30" s="718" t="s">
        <v>290</v>
      </c>
      <c r="F30" s="719" t="s">
        <v>189</v>
      </c>
      <c r="G30" s="510"/>
      <c r="H30" s="511">
        <v>30</v>
      </c>
      <c r="I30" s="512">
        <f t="shared" si="0"/>
        <v>0.625</v>
      </c>
      <c r="J30" s="506"/>
      <c r="K30" s="506"/>
      <c r="L30" s="506"/>
      <c r="M30" s="727"/>
      <c r="N30" s="506"/>
      <c r="O30" s="506"/>
      <c r="P30" s="506"/>
      <c r="Q30" s="728"/>
      <c r="R30" s="506"/>
      <c r="S30" s="506"/>
      <c r="T30" s="506"/>
      <c r="U30" s="524"/>
      <c r="V30" s="524"/>
      <c r="W30" s="524"/>
      <c r="X30" s="524"/>
    </row>
    <row r="31" spans="1:24" s="648" customFormat="1" ht="16.5" customHeight="1">
      <c r="A31" s="641"/>
      <c r="B31" s="641"/>
      <c r="C31" s="642" t="s">
        <v>292</v>
      </c>
      <c r="D31" s="643" t="s">
        <v>856</v>
      </c>
      <c r="E31" s="722" t="s">
        <v>288</v>
      </c>
      <c r="F31" s="723" t="s">
        <v>189</v>
      </c>
      <c r="G31" s="655" t="s">
        <v>280</v>
      </c>
      <c r="H31" s="644">
        <v>120</v>
      </c>
      <c r="I31" s="652">
        <f t="shared" si="0"/>
        <v>0.6458333333333334</v>
      </c>
      <c r="J31" s="649"/>
      <c r="K31" s="649"/>
      <c r="L31" s="649"/>
      <c r="M31" s="724"/>
      <c r="N31" s="649"/>
      <c r="O31" s="649"/>
      <c r="P31" s="649"/>
      <c r="Q31" s="725"/>
      <c r="R31" s="649"/>
      <c r="S31" s="649"/>
      <c r="T31" s="649"/>
      <c r="U31" s="654"/>
      <c r="V31" s="654"/>
      <c r="W31" s="654"/>
      <c r="X31" s="654"/>
    </row>
    <row r="32" spans="1:24" s="505" customFormat="1" ht="16.5" customHeight="1">
      <c r="A32" s="508"/>
      <c r="B32" s="508"/>
      <c r="C32" s="513"/>
      <c r="D32" s="509"/>
      <c r="E32" s="718" t="s">
        <v>282</v>
      </c>
      <c r="F32" s="719" t="s">
        <v>189</v>
      </c>
      <c r="G32" s="510"/>
      <c r="H32" s="511">
        <v>90</v>
      </c>
      <c r="I32" s="512">
        <f t="shared" si="0"/>
        <v>0.7291666666666667</v>
      </c>
      <c r="J32" s="506"/>
      <c r="K32" s="506"/>
      <c r="L32" s="506"/>
      <c r="M32" s="727"/>
      <c r="N32" s="506"/>
      <c r="O32" s="506"/>
      <c r="P32" s="506"/>
      <c r="Q32" s="506"/>
      <c r="R32" s="506"/>
      <c r="S32" s="506"/>
      <c r="T32" s="506"/>
      <c r="U32" s="524"/>
      <c r="V32" s="524"/>
      <c r="W32" s="524"/>
      <c r="X32" s="524"/>
    </row>
    <row r="33" spans="1:24" s="648" customFormat="1" ht="16.5" customHeight="1">
      <c r="A33" s="641"/>
      <c r="B33" s="641"/>
      <c r="C33" s="642" t="s">
        <v>293</v>
      </c>
      <c r="D33" s="643" t="s">
        <v>856</v>
      </c>
      <c r="E33" s="722" t="s">
        <v>288</v>
      </c>
      <c r="F33" s="723" t="s">
        <v>189</v>
      </c>
      <c r="G33" s="655" t="s">
        <v>280</v>
      </c>
      <c r="H33" s="644">
        <v>150</v>
      </c>
      <c r="I33" s="652">
        <f t="shared" si="0"/>
        <v>0.7916666666666667</v>
      </c>
      <c r="J33" s="649"/>
      <c r="K33" s="649"/>
      <c r="L33" s="649"/>
      <c r="M33" s="724"/>
      <c r="N33" s="649"/>
      <c r="O33" s="649"/>
      <c r="P33" s="649"/>
      <c r="Q33" s="725"/>
      <c r="R33" s="649"/>
      <c r="S33" s="649"/>
      <c r="T33" s="649"/>
      <c r="U33" s="654"/>
      <c r="V33" s="654"/>
      <c r="W33" s="654"/>
      <c r="X33" s="654"/>
    </row>
    <row r="34" spans="1:24" s="505" customFormat="1" ht="16.5" customHeight="1">
      <c r="A34" s="508"/>
      <c r="B34" s="508"/>
      <c r="C34" s="513"/>
      <c r="D34" s="509"/>
      <c r="E34" s="718" t="s">
        <v>289</v>
      </c>
      <c r="F34" s="719" t="s">
        <v>189</v>
      </c>
      <c r="G34" s="510"/>
      <c r="H34" s="511"/>
      <c r="I34" s="512">
        <f t="shared" si="0"/>
        <v>0.8958333333333334</v>
      </c>
      <c r="J34" s="506"/>
      <c r="K34" s="506"/>
      <c r="L34" s="506"/>
      <c r="M34" s="727"/>
      <c r="N34" s="506"/>
      <c r="O34" s="506"/>
      <c r="P34" s="506"/>
      <c r="Q34" s="506"/>
      <c r="R34" s="506"/>
      <c r="S34" s="506"/>
      <c r="T34" s="506"/>
      <c r="U34" s="524"/>
      <c r="V34" s="524"/>
      <c r="W34" s="524"/>
      <c r="X34" s="524"/>
    </row>
    <row r="35" spans="1:24" s="648" customFormat="1" ht="16.5" customHeight="1">
      <c r="A35" s="641"/>
      <c r="B35" s="641"/>
      <c r="C35" s="642"/>
      <c r="D35" s="643"/>
      <c r="E35" s="722"/>
      <c r="F35" s="722"/>
      <c r="G35" s="655"/>
      <c r="H35" s="644"/>
      <c r="I35" s="652"/>
      <c r="J35" s="649"/>
      <c r="K35" s="649"/>
      <c r="L35" s="649"/>
      <c r="M35" s="653"/>
      <c r="N35" s="653"/>
      <c r="O35" s="653"/>
      <c r="P35" s="653"/>
      <c r="Q35" s="704"/>
      <c r="R35" s="649"/>
      <c r="S35" s="649"/>
      <c r="T35" s="649"/>
      <c r="U35" s="654"/>
      <c r="V35" s="654"/>
      <c r="W35" s="654"/>
      <c r="X35" s="654"/>
    </row>
    <row r="36" spans="1:24" s="785" customFormat="1" ht="16.5" customHeight="1">
      <c r="A36" s="791"/>
      <c r="B36" s="791"/>
      <c r="C36" s="792"/>
      <c r="D36" s="793"/>
      <c r="E36" s="799"/>
      <c r="F36" s="799"/>
      <c r="G36" s="795"/>
      <c r="H36" s="796"/>
      <c r="I36" s="797"/>
      <c r="J36" s="739"/>
      <c r="K36" s="739"/>
      <c r="L36" s="739"/>
      <c r="M36" s="740"/>
      <c r="N36" s="740"/>
      <c r="O36" s="740"/>
      <c r="P36" s="740"/>
      <c r="Q36" s="741"/>
      <c r="R36" s="739"/>
      <c r="S36" s="739"/>
      <c r="T36" s="739"/>
      <c r="U36" s="737"/>
      <c r="V36" s="737"/>
      <c r="W36" s="737"/>
      <c r="X36" s="737"/>
    </row>
    <row r="37" spans="1:24" s="18" customFormat="1" ht="16.5" customHeight="1">
      <c r="A37" s="64"/>
      <c r="B37" s="1613" t="s">
        <v>827</v>
      </c>
      <c r="C37" s="1642"/>
      <c r="D37" s="1642"/>
      <c r="E37" s="1642"/>
      <c r="F37" s="1642"/>
      <c r="G37" s="1642"/>
      <c r="H37" s="1642"/>
      <c r="I37" s="1642"/>
      <c r="J37" s="739"/>
      <c r="K37" s="739"/>
      <c r="L37" s="739"/>
      <c r="M37" s="740"/>
      <c r="N37" s="740"/>
      <c r="O37" s="740"/>
      <c r="P37" s="740"/>
      <c r="Q37" s="741"/>
      <c r="R37" s="739"/>
      <c r="S37" s="739"/>
      <c r="T37" s="739"/>
      <c r="U37" s="737"/>
      <c r="V37" s="737"/>
      <c r="W37" s="737"/>
      <c r="X37" s="737"/>
    </row>
    <row r="38" spans="2:24" s="25" customFormat="1" ht="16.5" customHeight="1">
      <c r="B38" s="780"/>
      <c r="C38" s="781"/>
      <c r="D38" s="781"/>
      <c r="E38" s="781"/>
      <c r="F38" s="781"/>
      <c r="G38" s="781"/>
      <c r="H38" s="781"/>
      <c r="I38" s="781"/>
      <c r="J38" s="506"/>
      <c r="K38" s="506"/>
      <c r="L38" s="506"/>
      <c r="M38" s="523"/>
      <c r="N38" s="523"/>
      <c r="O38" s="523"/>
      <c r="P38" s="523"/>
      <c r="Q38" s="500"/>
      <c r="R38" s="506"/>
      <c r="S38" s="506"/>
      <c r="T38" s="506"/>
      <c r="U38" s="524"/>
      <c r="V38" s="524"/>
      <c r="W38" s="524"/>
      <c r="X38" s="524"/>
    </row>
    <row r="39" spans="1:24" s="648" customFormat="1" ht="16.5" customHeight="1">
      <c r="A39" s="641"/>
      <c r="B39" s="641"/>
      <c r="C39" s="642" t="s">
        <v>294</v>
      </c>
      <c r="D39" s="643" t="s">
        <v>856</v>
      </c>
      <c r="E39" s="722" t="s">
        <v>288</v>
      </c>
      <c r="F39" s="723" t="s">
        <v>189</v>
      </c>
      <c r="G39" s="655" t="s">
        <v>280</v>
      </c>
      <c r="H39" s="644">
        <v>120</v>
      </c>
      <c r="I39" s="652">
        <v>0.3333333333333333</v>
      </c>
      <c r="J39" s="715"/>
      <c r="K39" s="715"/>
      <c r="L39" s="715"/>
      <c r="M39" s="653"/>
      <c r="N39" s="653"/>
      <c r="O39" s="653"/>
      <c r="P39" s="653"/>
      <c r="Q39" s="653"/>
      <c r="R39" s="653"/>
      <c r="S39" s="653"/>
      <c r="T39" s="653"/>
      <c r="U39" s="654"/>
      <c r="V39" s="654"/>
      <c r="W39" s="654"/>
      <c r="X39" s="654"/>
    </row>
    <row r="40" spans="1:24" s="505" customFormat="1" ht="16.5" customHeight="1">
      <c r="A40" s="508"/>
      <c r="B40" s="508"/>
      <c r="C40" s="513"/>
      <c r="D40" s="509"/>
      <c r="E40" s="718" t="s">
        <v>289</v>
      </c>
      <c r="F40" s="719" t="s">
        <v>189</v>
      </c>
      <c r="G40" s="510"/>
      <c r="H40" s="511"/>
      <c r="I40" s="512">
        <f>I39+TIME(0,H39,0)</f>
        <v>0.41666666666666663</v>
      </c>
      <c r="J40" s="506"/>
      <c r="K40" s="506"/>
      <c r="L40" s="506"/>
      <c r="M40" s="727"/>
      <c r="N40" s="506"/>
      <c r="O40" s="506"/>
      <c r="P40" s="506"/>
      <c r="Q40" s="728"/>
      <c r="R40" s="506"/>
      <c r="S40" s="506"/>
      <c r="T40" s="506"/>
      <c r="U40" s="524"/>
      <c r="V40" s="524"/>
      <c r="W40" s="524"/>
      <c r="X40" s="524"/>
    </row>
    <row r="41" spans="1:24" s="648" customFormat="1" ht="16.5" customHeight="1">
      <c r="A41" s="641"/>
      <c r="B41" s="641"/>
      <c r="C41" s="642"/>
      <c r="D41" s="643"/>
      <c r="E41" s="705"/>
      <c r="F41" s="705"/>
      <c r="G41" s="655"/>
      <c r="H41" s="644"/>
      <c r="I41" s="652"/>
      <c r="J41" s="649"/>
      <c r="K41" s="649"/>
      <c r="L41" s="649"/>
      <c r="M41" s="653"/>
      <c r="N41" s="653"/>
      <c r="O41" s="653"/>
      <c r="P41" s="653"/>
      <c r="Q41" s="704"/>
      <c r="R41" s="649"/>
      <c r="S41" s="649"/>
      <c r="T41" s="649"/>
      <c r="U41" s="654"/>
      <c r="V41" s="654"/>
      <c r="W41" s="654"/>
      <c r="X41" s="654"/>
    </row>
    <row r="42" spans="1:24" s="785" customFormat="1" ht="16.5" customHeight="1">
      <c r="A42" s="791"/>
      <c r="B42" s="791"/>
      <c r="C42" s="792"/>
      <c r="D42" s="793"/>
      <c r="E42" s="800"/>
      <c r="F42" s="800"/>
      <c r="G42" s="795"/>
      <c r="H42" s="796"/>
      <c r="I42" s="797"/>
      <c r="J42" s="739"/>
      <c r="K42" s="739"/>
      <c r="L42" s="739"/>
      <c r="M42" s="740"/>
      <c r="N42" s="740"/>
      <c r="O42" s="740"/>
      <c r="P42" s="740"/>
      <c r="Q42" s="741"/>
      <c r="R42" s="739"/>
      <c r="S42" s="739"/>
      <c r="T42" s="739"/>
      <c r="U42" s="737"/>
      <c r="V42" s="737"/>
      <c r="W42" s="737"/>
      <c r="X42" s="737"/>
    </row>
    <row r="43" spans="1:24" s="18" customFormat="1" ht="16.5" customHeight="1">
      <c r="A43" s="64"/>
      <c r="B43" s="1613" t="s">
        <v>828</v>
      </c>
      <c r="C43" s="1642"/>
      <c r="D43" s="1642"/>
      <c r="E43" s="1642"/>
      <c r="F43" s="1642"/>
      <c r="G43" s="1642"/>
      <c r="H43" s="1642"/>
      <c r="I43" s="1642"/>
      <c r="J43" s="742"/>
      <c r="K43" s="742"/>
      <c r="L43" s="742"/>
      <c r="M43" s="742"/>
      <c r="N43" s="742"/>
      <c r="O43" s="742"/>
      <c r="P43" s="742"/>
      <c r="Q43" s="742"/>
      <c r="R43" s="739"/>
      <c r="S43" s="739"/>
      <c r="T43" s="739"/>
      <c r="U43" s="742"/>
      <c r="V43" s="742"/>
      <c r="W43" s="525"/>
      <c r="X43" s="525"/>
    </row>
    <row r="44" spans="2:24" s="25" customFormat="1" ht="16.5" customHeight="1">
      <c r="B44" s="780"/>
      <c r="C44" s="781"/>
      <c r="D44" s="781"/>
      <c r="E44" s="781"/>
      <c r="F44" s="781"/>
      <c r="G44" s="781"/>
      <c r="H44" s="781"/>
      <c r="I44" s="781"/>
      <c r="J44" s="743"/>
      <c r="K44" s="743"/>
      <c r="L44" s="743"/>
      <c r="M44" s="743"/>
      <c r="N44" s="743"/>
      <c r="O44" s="743"/>
      <c r="P44" s="743"/>
      <c r="Q44" s="743"/>
      <c r="R44" s="506"/>
      <c r="S44" s="506"/>
      <c r="T44" s="506"/>
      <c r="U44" s="743"/>
      <c r="V44" s="743"/>
      <c r="W44" s="491"/>
      <c r="X44" s="491"/>
    </row>
    <row r="45" spans="1:24" s="648" customFormat="1" ht="16.5" customHeight="1">
      <c r="A45" s="641"/>
      <c r="B45" s="641"/>
      <c r="C45" s="642" t="s">
        <v>295</v>
      </c>
      <c r="D45" s="643" t="s">
        <v>856</v>
      </c>
      <c r="E45" s="722" t="s">
        <v>288</v>
      </c>
      <c r="F45" s="723" t="s">
        <v>189</v>
      </c>
      <c r="G45" s="655" t="s">
        <v>280</v>
      </c>
      <c r="H45" s="644">
        <v>90</v>
      </c>
      <c r="I45" s="652">
        <v>0.4375</v>
      </c>
      <c r="J45" s="715"/>
      <c r="K45" s="715"/>
      <c r="L45" s="715"/>
      <c r="M45" s="653"/>
      <c r="N45" s="653"/>
      <c r="O45" s="653"/>
      <c r="P45" s="653"/>
      <c r="Q45" s="653"/>
      <c r="R45" s="653"/>
      <c r="S45" s="653"/>
      <c r="T45" s="653"/>
      <c r="U45" s="654"/>
      <c r="V45" s="654"/>
      <c r="W45" s="654"/>
      <c r="X45" s="654"/>
    </row>
    <row r="46" spans="1:24" s="505" customFormat="1" ht="16.5" customHeight="1">
      <c r="A46" s="508"/>
      <c r="B46" s="508"/>
      <c r="C46" s="513"/>
      <c r="D46" s="509"/>
      <c r="E46" s="718" t="s">
        <v>291</v>
      </c>
      <c r="F46" s="719" t="s">
        <v>189</v>
      </c>
      <c r="G46" s="510"/>
      <c r="H46" s="511">
        <v>60</v>
      </c>
      <c r="I46" s="512">
        <f aca="true" t="shared" si="1" ref="I46:I52">I45+TIME(0,H45,0)</f>
        <v>0.5</v>
      </c>
      <c r="J46" s="506"/>
      <c r="K46" s="506"/>
      <c r="L46" s="506"/>
      <c r="M46" s="727"/>
      <c r="N46" s="506"/>
      <c r="O46" s="506"/>
      <c r="P46" s="506"/>
      <c r="Q46" s="728"/>
      <c r="R46" s="506"/>
      <c r="S46" s="506"/>
      <c r="T46" s="506"/>
      <c r="U46" s="524"/>
      <c r="V46" s="524"/>
      <c r="W46" s="524"/>
      <c r="X46" s="524"/>
    </row>
    <row r="47" spans="1:22" s="645" customFormat="1" ht="16.5" customHeight="1">
      <c r="A47" s="641"/>
      <c r="B47" s="641"/>
      <c r="C47" s="642" t="s">
        <v>296</v>
      </c>
      <c r="D47" s="643" t="s">
        <v>856</v>
      </c>
      <c r="E47" s="732" t="s">
        <v>288</v>
      </c>
      <c r="F47" s="723" t="s">
        <v>189</v>
      </c>
      <c r="G47" s="655" t="s">
        <v>280</v>
      </c>
      <c r="H47" s="644">
        <v>120</v>
      </c>
      <c r="I47" s="652">
        <f t="shared" si="1"/>
        <v>0.5416666666666666</v>
      </c>
      <c r="J47" s="789"/>
      <c r="K47" s="789"/>
      <c r="L47" s="789"/>
      <c r="M47" s="789"/>
      <c r="N47" s="789"/>
      <c r="O47" s="789"/>
      <c r="P47" s="789"/>
      <c r="Q47" s="789"/>
      <c r="R47" s="789"/>
      <c r="S47" s="789"/>
      <c r="T47" s="789"/>
      <c r="U47" s="789"/>
      <c r="V47" s="789"/>
    </row>
    <row r="48" spans="1:24" s="491" customFormat="1" ht="16.5" customHeight="1">
      <c r="A48" s="508"/>
      <c r="B48" s="508"/>
      <c r="C48" s="513"/>
      <c r="D48" s="509"/>
      <c r="E48" s="718" t="s">
        <v>290</v>
      </c>
      <c r="F48" s="719" t="s">
        <v>189</v>
      </c>
      <c r="G48" s="510"/>
      <c r="H48" s="511">
        <v>30</v>
      </c>
      <c r="I48" s="512">
        <f t="shared" si="1"/>
        <v>0.625</v>
      </c>
      <c r="J48" s="814"/>
      <c r="K48" s="814"/>
      <c r="L48" s="814"/>
      <c r="M48" s="746"/>
      <c r="N48" s="500"/>
      <c r="O48" s="500"/>
      <c r="P48" s="815"/>
      <c r="Q48" s="815"/>
      <c r="R48" s="815"/>
      <c r="S48" s="815"/>
      <c r="T48" s="815"/>
      <c r="U48" s="815"/>
      <c r="V48" s="815"/>
      <c r="W48" s="816"/>
      <c r="X48" s="816"/>
    </row>
    <row r="49" spans="1:22" s="645" customFormat="1" ht="16.5" customHeight="1">
      <c r="A49" s="641"/>
      <c r="B49" s="641"/>
      <c r="C49" s="642" t="s">
        <v>297</v>
      </c>
      <c r="D49" s="643" t="s">
        <v>856</v>
      </c>
      <c r="E49" s="732" t="s">
        <v>829</v>
      </c>
      <c r="F49" s="723" t="s">
        <v>189</v>
      </c>
      <c r="G49" s="655" t="s">
        <v>280</v>
      </c>
      <c r="H49" s="713">
        <v>60</v>
      </c>
      <c r="I49" s="652">
        <f t="shared" si="1"/>
        <v>0.6458333333333334</v>
      </c>
      <c r="J49" s="819"/>
      <c r="K49" s="819"/>
      <c r="L49" s="819"/>
      <c r="M49" s="820"/>
      <c r="N49" s="820"/>
      <c r="O49" s="820"/>
      <c r="P49" s="821"/>
      <c r="Q49" s="821"/>
      <c r="R49" s="821"/>
      <c r="S49" s="821"/>
      <c r="T49" s="821"/>
      <c r="U49" s="821"/>
      <c r="V49" s="821"/>
    </row>
    <row r="50" spans="1:24" s="491" customFormat="1" ht="16.5" customHeight="1">
      <c r="A50" s="508"/>
      <c r="B50" s="508"/>
      <c r="C50" s="513" t="s">
        <v>298</v>
      </c>
      <c r="D50" s="509" t="s">
        <v>225</v>
      </c>
      <c r="E50" s="733" t="s">
        <v>299</v>
      </c>
      <c r="F50" s="719" t="s">
        <v>189</v>
      </c>
      <c r="G50" s="510" t="s">
        <v>280</v>
      </c>
      <c r="H50" s="511">
        <v>60</v>
      </c>
      <c r="I50" s="512">
        <f t="shared" si="1"/>
        <v>0.6875</v>
      </c>
      <c r="J50" s="747"/>
      <c r="K50" s="747"/>
      <c r="L50" s="747"/>
      <c r="M50" s="747"/>
      <c r="N50" s="747"/>
      <c r="O50" s="747"/>
      <c r="P50" s="747"/>
      <c r="Q50" s="747"/>
      <c r="R50" s="747"/>
      <c r="S50" s="747"/>
      <c r="T50" s="747"/>
      <c r="U50" s="747"/>
      <c r="V50" s="747"/>
      <c r="W50" s="492"/>
      <c r="X50" s="492"/>
    </row>
    <row r="51" spans="1:9" s="645" customFormat="1" ht="16.5" customHeight="1">
      <c r="A51" s="641"/>
      <c r="B51" s="641"/>
      <c r="C51" s="642" t="s">
        <v>300</v>
      </c>
      <c r="D51" s="643" t="s">
        <v>225</v>
      </c>
      <c r="E51" s="722" t="s">
        <v>301</v>
      </c>
      <c r="F51" s="722"/>
      <c r="G51" s="655"/>
      <c r="H51" s="644"/>
      <c r="I51" s="652">
        <f t="shared" si="1"/>
        <v>0.7291666666666666</v>
      </c>
    </row>
    <row r="52" spans="1:9" s="491" customFormat="1" ht="16.5" customHeight="1">
      <c r="A52" s="508"/>
      <c r="B52" s="508"/>
      <c r="C52" s="817"/>
      <c r="D52" s="509"/>
      <c r="E52" s="508"/>
      <c r="F52" s="508"/>
      <c r="G52" s="510"/>
      <c r="H52" s="511"/>
      <c r="I52" s="872">
        <f t="shared" si="1"/>
        <v>0.7291666666666666</v>
      </c>
    </row>
    <row r="53" spans="1:9" s="645" customFormat="1" ht="16.5" customHeight="1">
      <c r="A53" s="641"/>
      <c r="B53" s="641"/>
      <c r="C53" s="642"/>
      <c r="D53" s="643"/>
      <c r="E53" s="643" t="s">
        <v>302</v>
      </c>
      <c r="F53" s="643"/>
      <c r="G53" s="655"/>
      <c r="H53" s="644"/>
      <c r="I53" s="822"/>
    </row>
    <row r="54" spans="1:20" s="491" customFormat="1" ht="16.5" customHeight="1">
      <c r="A54" s="508"/>
      <c r="B54" s="508"/>
      <c r="C54" s="513"/>
      <c r="D54" s="509"/>
      <c r="E54" s="513" t="s">
        <v>65</v>
      </c>
      <c r="F54" s="513"/>
      <c r="G54" s="510"/>
      <c r="H54" s="511"/>
      <c r="I54" s="748"/>
      <c r="M54" s="492"/>
      <c r="N54" s="492"/>
      <c r="O54" s="492"/>
      <c r="P54" s="492"/>
      <c r="Q54" s="492"/>
      <c r="R54" s="492"/>
      <c r="S54" s="492"/>
      <c r="T54" s="492"/>
    </row>
    <row r="55" spans="1:20" s="645" customFormat="1" ht="16.5" customHeight="1">
      <c r="A55" s="641"/>
      <c r="B55" s="641"/>
      <c r="C55" s="642" t="s">
        <v>184</v>
      </c>
      <c r="D55" s="643" t="s">
        <v>184</v>
      </c>
      <c r="E55" s="713" t="s">
        <v>229</v>
      </c>
      <c r="F55" s="713"/>
      <c r="G55" s="655"/>
      <c r="H55" s="644"/>
      <c r="I55" s="822" t="s">
        <v>184</v>
      </c>
      <c r="M55" s="646"/>
      <c r="N55" s="646"/>
      <c r="O55" s="646"/>
      <c r="P55" s="646"/>
      <c r="Q55" s="646"/>
      <c r="R55" s="646"/>
      <c r="S55" s="646"/>
      <c r="T55" s="646"/>
    </row>
    <row r="56" spans="1:20" s="491" customFormat="1" ht="16.5" customHeight="1">
      <c r="A56" s="508"/>
      <c r="B56" s="508"/>
      <c r="C56" s="509"/>
      <c r="D56" s="717"/>
      <c r="E56" s="717" t="s">
        <v>64</v>
      </c>
      <c r="F56" s="717"/>
      <c r="G56" s="818"/>
      <c r="H56" s="717"/>
      <c r="I56" s="745"/>
      <c r="M56" s="492"/>
      <c r="N56" s="492"/>
      <c r="O56" s="492"/>
      <c r="P56" s="492"/>
      <c r="Q56" s="492"/>
      <c r="R56" s="492"/>
      <c r="S56" s="492"/>
      <c r="T56" s="492"/>
    </row>
    <row r="57" spans="1:20" s="645" customFormat="1" ht="16.5" customHeight="1">
      <c r="A57" s="656"/>
      <c r="B57" s="656"/>
      <c r="C57" s="656"/>
      <c r="D57" s="656"/>
      <c r="E57" s="656"/>
      <c r="F57" s="656"/>
      <c r="G57" s="656"/>
      <c r="H57" s="656"/>
      <c r="I57" s="823"/>
      <c r="M57" s="646"/>
      <c r="N57" s="646"/>
      <c r="O57" s="646"/>
      <c r="P57" s="646"/>
      <c r="Q57" s="646"/>
      <c r="R57" s="646"/>
      <c r="S57" s="646"/>
      <c r="T57" s="646"/>
    </row>
    <row r="58" spans="1:20" s="440" customFormat="1" ht="16.5" customHeight="1">
      <c r="A58" s="60"/>
      <c r="B58" s="60"/>
      <c r="C58" s="749"/>
      <c r="D58" s="60"/>
      <c r="E58" s="60"/>
      <c r="F58" s="60"/>
      <c r="G58" s="60"/>
      <c r="H58" s="60"/>
      <c r="I58" s="750"/>
      <c r="M58" s="441"/>
      <c r="N58" s="441"/>
      <c r="O58" s="441"/>
      <c r="P58" s="441"/>
      <c r="Q58" s="441"/>
      <c r="R58" s="441"/>
      <c r="S58" s="441"/>
      <c r="T58" s="441"/>
    </row>
    <row r="59" spans="1:20" s="440" customFormat="1" ht="16.5" customHeight="1">
      <c r="A59" s="60"/>
      <c r="B59" s="60"/>
      <c r="C59" s="436"/>
      <c r="D59" s="437"/>
      <c r="E59" s="437"/>
      <c r="F59" s="437"/>
      <c r="G59" s="437"/>
      <c r="H59" s="437"/>
      <c r="I59" s="751"/>
      <c r="M59" s="441"/>
      <c r="N59" s="441"/>
      <c r="O59" s="441"/>
      <c r="P59" s="441"/>
      <c r="Q59" s="441"/>
      <c r="R59" s="441"/>
      <c r="S59" s="441"/>
      <c r="T59" s="441"/>
    </row>
    <row r="60" spans="1:20" s="440" customFormat="1" ht="16.5" customHeight="1">
      <c r="A60" s="60"/>
      <c r="B60" s="60"/>
      <c r="C60" s="436"/>
      <c r="D60" s="60"/>
      <c r="E60" s="60"/>
      <c r="F60" s="60"/>
      <c r="G60" s="60"/>
      <c r="H60" s="60"/>
      <c r="I60" s="750"/>
      <c r="M60" s="441"/>
      <c r="N60" s="441"/>
      <c r="O60" s="441"/>
      <c r="P60" s="441"/>
      <c r="Q60" s="441"/>
      <c r="R60" s="441"/>
      <c r="S60" s="441"/>
      <c r="T60" s="441"/>
    </row>
    <row r="61" spans="1:9" s="440" customFormat="1" ht="16.5" customHeight="1">
      <c r="A61" s="60"/>
      <c r="B61" s="60"/>
      <c r="C61" s="693"/>
      <c r="D61" s="693"/>
      <c r="E61" s="693"/>
      <c r="F61" s="693"/>
      <c r="G61" s="693"/>
      <c r="H61" s="693"/>
      <c r="I61" s="752"/>
    </row>
    <row r="62" spans="1:9" s="440" customFormat="1" ht="16.5" customHeight="1">
      <c r="A62" s="443"/>
      <c r="B62" s="443"/>
      <c r="C62" s="438"/>
      <c r="D62" s="1650"/>
      <c r="E62" s="1650"/>
      <c r="F62" s="1650"/>
      <c r="G62" s="1650"/>
      <c r="H62" s="1650"/>
      <c r="I62" s="753"/>
    </row>
    <row r="63" spans="1:9" s="440" customFormat="1" ht="16.5" customHeight="1">
      <c r="A63" s="443"/>
      <c r="B63" s="443"/>
      <c r="C63" s="1651"/>
      <c r="D63" s="1653"/>
      <c r="E63" s="1653"/>
      <c r="F63" s="1653"/>
      <c r="G63" s="1653"/>
      <c r="H63" s="1653"/>
      <c r="I63" s="753"/>
    </row>
    <row r="64" spans="1:9" s="440" customFormat="1" ht="16.5" customHeight="1">
      <c r="A64" s="443"/>
      <c r="B64" s="443"/>
      <c r="C64" s="1652"/>
      <c r="D64" s="1653"/>
      <c r="E64" s="1653"/>
      <c r="F64" s="1653"/>
      <c r="G64" s="1653"/>
      <c r="H64" s="1653"/>
      <c r="I64" s="753"/>
    </row>
    <row r="65" spans="1:9" s="440" customFormat="1" ht="16.5" customHeight="1">
      <c r="A65" s="443"/>
      <c r="B65" s="443"/>
      <c r="C65" s="1652"/>
      <c r="D65" s="1654"/>
      <c r="E65" s="1654"/>
      <c r="F65" s="1654"/>
      <c r="G65" s="1654"/>
      <c r="H65" s="1654"/>
      <c r="I65" s="1655"/>
    </row>
    <row r="66" spans="1:9" s="440" customFormat="1" ht="16.5" customHeight="1">
      <c r="A66" s="443"/>
      <c r="B66" s="443"/>
      <c r="C66" s="1652"/>
      <c r="D66" s="1654"/>
      <c r="E66" s="1654"/>
      <c r="F66" s="1654"/>
      <c r="G66" s="1654"/>
      <c r="H66" s="1654"/>
      <c r="I66" s="1655"/>
    </row>
    <row r="67" spans="3:24" ht="16.5" customHeight="1">
      <c r="C67" s="1652"/>
      <c r="D67" s="1654"/>
      <c r="E67" s="1654"/>
      <c r="F67" s="1654"/>
      <c r="G67" s="1654"/>
      <c r="H67" s="1654"/>
      <c r="I67" s="1655"/>
      <c r="J67" s="440"/>
      <c r="K67" s="440"/>
      <c r="L67" s="440"/>
      <c r="M67" s="440"/>
      <c r="N67" s="440"/>
      <c r="O67" s="440"/>
      <c r="P67" s="440"/>
      <c r="Q67" s="440"/>
      <c r="R67" s="440"/>
      <c r="S67" s="440"/>
      <c r="T67" s="440"/>
      <c r="U67" s="440"/>
      <c r="V67" s="440"/>
      <c r="W67" s="440"/>
      <c r="X67" s="440"/>
    </row>
    <row r="68" spans="3:24" ht="16.5" customHeight="1">
      <c r="C68" s="1652"/>
      <c r="D68" s="1654"/>
      <c r="E68" s="1654"/>
      <c r="F68" s="1654"/>
      <c r="G68" s="1654"/>
      <c r="H68" s="1654"/>
      <c r="I68" s="1655"/>
      <c r="J68" s="440"/>
      <c r="K68" s="440"/>
      <c r="L68" s="440"/>
      <c r="M68" s="440"/>
      <c r="N68" s="440"/>
      <c r="O68" s="440"/>
      <c r="P68" s="440"/>
      <c r="Q68" s="440"/>
      <c r="R68" s="440"/>
      <c r="S68" s="440"/>
      <c r="T68" s="440"/>
      <c r="U68" s="440"/>
      <c r="V68" s="440"/>
      <c r="W68" s="440"/>
      <c r="X68" s="440"/>
    </row>
    <row r="69" spans="3:21" ht="16.5" customHeight="1">
      <c r="C69" s="1652"/>
      <c r="D69" s="1650"/>
      <c r="E69" s="1650"/>
      <c r="F69" s="1650"/>
      <c r="G69" s="1650"/>
      <c r="H69" s="1650"/>
      <c r="I69" s="753"/>
      <c r="J69" s="440"/>
      <c r="K69" s="440"/>
      <c r="L69" s="440"/>
      <c r="M69" s="440"/>
      <c r="N69" s="440"/>
      <c r="O69" s="440"/>
      <c r="P69" s="440"/>
      <c r="Q69" s="440"/>
      <c r="R69" s="440"/>
      <c r="S69" s="440"/>
      <c r="T69" s="440"/>
      <c r="U69" s="440"/>
    </row>
    <row r="70" spans="3:9" ht="16.5" customHeight="1">
      <c r="C70" s="1652"/>
      <c r="D70" s="1656"/>
      <c r="E70" s="1656"/>
      <c r="F70" s="1656"/>
      <c r="G70" s="1656"/>
      <c r="H70" s="1656"/>
      <c r="I70" s="1655"/>
    </row>
    <row r="71" spans="3:9" ht="16.5" customHeight="1">
      <c r="C71" s="1652"/>
      <c r="D71" s="1656"/>
      <c r="E71" s="1656"/>
      <c r="F71" s="1656"/>
      <c r="G71" s="1656"/>
      <c r="H71" s="1656"/>
      <c r="I71" s="1655"/>
    </row>
    <row r="72" spans="3:9" ht="16.5" customHeight="1">
      <c r="C72" s="1652"/>
      <c r="D72" s="1656"/>
      <c r="E72" s="1656"/>
      <c r="F72" s="1656"/>
      <c r="G72" s="1656"/>
      <c r="H72" s="1656"/>
      <c r="I72" s="1655"/>
    </row>
    <row r="73" spans="3:9" ht="16.5" customHeight="1">
      <c r="C73" s="1652"/>
      <c r="D73" s="1650"/>
      <c r="E73" s="1650"/>
      <c r="F73" s="1650"/>
      <c r="G73" s="1650"/>
      <c r="H73" s="1650"/>
      <c r="I73" s="753"/>
    </row>
    <row r="74" spans="3:9" ht="16.5" customHeight="1">
      <c r="C74" s="1650"/>
      <c r="D74" s="1657"/>
      <c r="E74" s="1657"/>
      <c r="F74" s="1657"/>
      <c r="G74" s="1657"/>
      <c r="H74" s="1657"/>
      <c r="I74" s="1655"/>
    </row>
    <row r="75" spans="3:9" ht="16.5" customHeight="1">
      <c r="C75" s="1650"/>
      <c r="D75" s="1657"/>
      <c r="E75" s="1657"/>
      <c r="F75" s="1657"/>
      <c r="G75" s="1657"/>
      <c r="H75" s="1657"/>
      <c r="I75" s="1655"/>
    </row>
    <row r="76" spans="3:9" ht="16.5" customHeight="1">
      <c r="C76" s="1650"/>
      <c r="D76" s="1658"/>
      <c r="E76" s="1658"/>
      <c r="F76" s="1658"/>
      <c r="G76" s="1658"/>
      <c r="H76" s="1658"/>
      <c r="I76" s="1655"/>
    </row>
    <row r="77" spans="3:9" ht="16.5" customHeight="1">
      <c r="C77" s="1650"/>
      <c r="D77" s="1658"/>
      <c r="E77" s="1658"/>
      <c r="F77" s="1658"/>
      <c r="G77" s="1658"/>
      <c r="H77" s="1658"/>
      <c r="I77" s="1655"/>
    </row>
    <row r="78" spans="3:9" ht="16.5" customHeight="1">
      <c r="C78" s="1650"/>
      <c r="D78" s="1650"/>
      <c r="E78" s="1650"/>
      <c r="F78" s="1650"/>
      <c r="G78" s="1650"/>
      <c r="H78" s="1650"/>
      <c r="I78" s="753"/>
    </row>
    <row r="79" spans="3:9" ht="16.5" customHeight="1">
      <c r="C79" s="1650"/>
      <c r="D79" s="1656"/>
      <c r="E79" s="1651"/>
      <c r="F79" s="438"/>
      <c r="G79" s="1651"/>
      <c r="H79" s="1651"/>
      <c r="I79" s="1655"/>
    </row>
    <row r="80" spans="3:9" ht="15.75">
      <c r="C80" s="1650"/>
      <c r="D80" s="1656"/>
      <c r="E80" s="1652"/>
      <c r="F80" s="444"/>
      <c r="G80" s="1652"/>
      <c r="H80" s="1652"/>
      <c r="I80" s="1655"/>
    </row>
    <row r="81" spans="3:9" ht="15.75">
      <c r="C81" s="1660"/>
      <c r="D81" s="1656"/>
      <c r="E81" s="1652"/>
      <c r="F81" s="444"/>
      <c r="G81" s="1652"/>
      <c r="H81" s="1652"/>
      <c r="I81" s="1655"/>
    </row>
    <row r="82" spans="3:9" ht="15.75">
      <c r="C82" s="1660"/>
      <c r="D82" s="1656"/>
      <c r="E82" s="1652"/>
      <c r="F82" s="444"/>
      <c r="G82" s="1652"/>
      <c r="H82" s="1652"/>
      <c r="I82" s="1655"/>
    </row>
    <row r="83" spans="3:9" ht="23.25">
      <c r="C83" s="438"/>
      <c r="D83" s="1650"/>
      <c r="E83" s="1650"/>
      <c r="F83" s="1650"/>
      <c r="G83" s="1650"/>
      <c r="H83" s="1650"/>
      <c r="I83" s="753"/>
    </row>
    <row r="84" spans="3:9" ht="15.75">
      <c r="C84" s="1656"/>
      <c r="D84" s="1661"/>
      <c r="E84" s="444"/>
      <c r="F84" s="444"/>
      <c r="G84" s="444"/>
      <c r="H84" s="444"/>
      <c r="I84" s="1664"/>
    </row>
    <row r="85" spans="3:9" ht="15.75">
      <c r="C85" s="1656"/>
      <c r="D85" s="1662"/>
      <c r="E85" s="444"/>
      <c r="F85" s="444"/>
      <c r="G85" s="444"/>
      <c r="H85" s="444"/>
      <c r="I85" s="1665"/>
    </row>
    <row r="86" spans="3:9" ht="15.75">
      <c r="C86" s="1656"/>
      <c r="D86" s="1662"/>
      <c r="E86" s="444"/>
      <c r="F86" s="444"/>
      <c r="G86" s="444"/>
      <c r="H86" s="444"/>
      <c r="I86" s="1665"/>
    </row>
    <row r="87" spans="3:9" ht="15.75">
      <c r="C87" s="1656"/>
      <c r="D87" s="1662"/>
      <c r="E87" s="444"/>
      <c r="F87" s="444"/>
      <c r="G87" s="444"/>
      <c r="H87" s="444"/>
      <c r="I87" s="1665"/>
    </row>
    <row r="88" spans="3:9" ht="15.75">
      <c r="C88" s="1656"/>
      <c r="D88" s="1662"/>
      <c r="E88" s="444"/>
      <c r="F88" s="444"/>
      <c r="G88" s="444"/>
      <c r="H88" s="444"/>
      <c r="I88" s="1665"/>
    </row>
    <row r="89" spans="3:9" ht="15.75">
      <c r="C89" s="1656"/>
      <c r="D89" s="1662"/>
      <c r="E89" s="444"/>
      <c r="F89" s="444"/>
      <c r="G89" s="444"/>
      <c r="H89" s="444"/>
      <c r="I89" s="1665"/>
    </row>
    <row r="90" spans="1:9" ht="23.25">
      <c r="A90" s="440"/>
      <c r="B90" s="440"/>
      <c r="C90" s="438"/>
      <c r="D90" s="438"/>
      <c r="E90" s="438"/>
      <c r="F90" s="438"/>
      <c r="G90" s="438"/>
      <c r="H90" s="438"/>
      <c r="I90" s="754"/>
    </row>
    <row r="91" spans="1:9" ht="23.25">
      <c r="A91" s="440"/>
      <c r="B91" s="440"/>
      <c r="C91" s="438"/>
      <c r="D91" s="438"/>
      <c r="E91" s="438"/>
      <c r="F91" s="438"/>
      <c r="G91" s="438"/>
      <c r="H91" s="438"/>
      <c r="I91" s="754"/>
    </row>
    <row r="92" spans="1:9" ht="18">
      <c r="A92" s="440"/>
      <c r="B92" s="440"/>
      <c r="C92" s="1659"/>
      <c r="D92" s="1659"/>
      <c r="E92" s="689"/>
      <c r="F92" s="689"/>
      <c r="G92" s="689"/>
      <c r="H92" s="689"/>
      <c r="I92" s="755"/>
    </row>
    <row r="93" spans="1:9" ht="18">
      <c r="A93" s="440"/>
      <c r="B93" s="440"/>
      <c r="C93" s="1659"/>
      <c r="D93" s="1659"/>
      <c r="E93" s="690"/>
      <c r="F93" s="690"/>
      <c r="G93" s="690"/>
      <c r="H93" s="690"/>
      <c r="I93" s="756"/>
    </row>
    <row r="94" spans="1:9" ht="18">
      <c r="A94" s="440"/>
      <c r="B94" s="440"/>
      <c r="C94" s="1659"/>
      <c r="D94" s="1659"/>
      <c r="E94" s="694"/>
      <c r="F94" s="694"/>
      <c r="G94" s="694"/>
      <c r="H94" s="694"/>
      <c r="I94" s="757"/>
    </row>
    <row r="95" spans="1:9" ht="18">
      <c r="A95" s="440"/>
      <c r="B95" s="440"/>
      <c r="C95" s="1659"/>
      <c r="D95" s="1659"/>
      <c r="E95" s="689"/>
      <c r="F95" s="689"/>
      <c r="G95" s="689"/>
      <c r="H95" s="689"/>
      <c r="I95" s="755"/>
    </row>
    <row r="96" spans="1:9" ht="18">
      <c r="A96" s="440"/>
      <c r="B96" s="440"/>
      <c r="C96" s="1659"/>
      <c r="D96" s="1659"/>
      <c r="E96" s="691"/>
      <c r="F96" s="691"/>
      <c r="G96" s="691"/>
      <c r="H96" s="691"/>
      <c r="I96" s="758"/>
    </row>
    <row r="97" spans="1:9" ht="18">
      <c r="A97" s="440"/>
      <c r="B97" s="440"/>
      <c r="C97" s="1659"/>
      <c r="D97" s="1659"/>
      <c r="E97" s="691"/>
      <c r="F97" s="691"/>
      <c r="G97" s="692"/>
      <c r="H97" s="692"/>
      <c r="I97" s="759"/>
    </row>
    <row r="98" spans="1:9" ht="18">
      <c r="A98" s="440"/>
      <c r="B98" s="440"/>
      <c r="C98" s="1659"/>
      <c r="D98" s="1659"/>
      <c r="E98" s="442"/>
      <c r="F98" s="442"/>
      <c r="G98" s="442"/>
      <c r="H98" s="442"/>
      <c r="I98" s="760"/>
    </row>
    <row r="99" spans="1:9" ht="18">
      <c r="A99" s="440"/>
      <c r="B99" s="440"/>
      <c r="C99" s="1663"/>
      <c r="D99" s="1663"/>
      <c r="E99" s="442"/>
      <c r="F99" s="442"/>
      <c r="G99" s="442"/>
      <c r="H99" s="442"/>
      <c r="I99" s="760"/>
    </row>
    <row r="100" spans="1:9" ht="18">
      <c r="A100" s="440"/>
      <c r="B100" s="440"/>
      <c r="C100" s="445"/>
      <c r="D100" s="445"/>
      <c r="E100" s="442"/>
      <c r="F100" s="442"/>
      <c r="G100" s="442"/>
      <c r="H100" s="442"/>
      <c r="I100" s="760"/>
    </row>
    <row r="101" spans="1:9" ht="18">
      <c r="A101" s="440"/>
      <c r="B101" s="440"/>
      <c r="C101" s="440"/>
      <c r="D101" s="440"/>
      <c r="E101" s="440"/>
      <c r="F101" s="440"/>
      <c r="G101" s="440"/>
      <c r="H101" s="440"/>
      <c r="I101" s="761"/>
    </row>
    <row r="102" spans="1:9" ht="18">
      <c r="A102" s="440"/>
      <c r="B102" s="440"/>
      <c r="C102" s="440"/>
      <c r="D102" s="440"/>
      <c r="E102" s="440"/>
      <c r="F102" s="440"/>
      <c r="G102" s="440"/>
      <c r="H102" s="440"/>
      <c r="I102" s="761"/>
    </row>
    <row r="103" spans="1:9" ht="18">
      <c r="A103" s="440"/>
      <c r="B103" s="440"/>
      <c r="C103" s="440"/>
      <c r="D103" s="440"/>
      <c r="E103" s="440"/>
      <c r="F103" s="440"/>
      <c r="G103" s="440"/>
      <c r="H103" s="440"/>
      <c r="I103" s="761"/>
    </row>
    <row r="104" spans="1:9" ht="18">
      <c r="A104" s="440"/>
      <c r="B104" s="440"/>
      <c r="C104" s="440"/>
      <c r="D104" s="440"/>
      <c r="E104" s="440"/>
      <c r="F104" s="440"/>
      <c r="G104" s="440"/>
      <c r="H104" s="440"/>
      <c r="I104" s="761"/>
    </row>
    <row r="105" spans="1:9" ht="18">
      <c r="A105" s="440"/>
      <c r="B105" s="440"/>
      <c r="C105" s="440"/>
      <c r="D105" s="440"/>
      <c r="E105" s="440"/>
      <c r="F105" s="440"/>
      <c r="G105" s="440"/>
      <c r="H105" s="440"/>
      <c r="I105" s="761"/>
    </row>
    <row r="106" spans="1:9" ht="18">
      <c r="A106" s="440"/>
      <c r="B106" s="440"/>
      <c r="C106" s="440"/>
      <c r="D106" s="440"/>
      <c r="E106" s="440"/>
      <c r="F106" s="440"/>
      <c r="G106" s="440"/>
      <c r="H106" s="440"/>
      <c r="I106" s="761"/>
    </row>
    <row r="107" spans="1:9" ht="18">
      <c r="A107" s="440"/>
      <c r="B107" s="440"/>
      <c r="C107" s="440"/>
      <c r="D107" s="440"/>
      <c r="E107" s="440"/>
      <c r="F107" s="440"/>
      <c r="G107" s="440"/>
      <c r="H107" s="440"/>
      <c r="I107" s="761"/>
    </row>
    <row r="108" spans="1:9" ht="18">
      <c r="A108" s="440"/>
      <c r="B108" s="440"/>
      <c r="C108" s="440"/>
      <c r="D108" s="440"/>
      <c r="E108" s="440"/>
      <c r="F108" s="440"/>
      <c r="G108" s="440"/>
      <c r="H108" s="440"/>
      <c r="I108" s="761"/>
    </row>
    <row r="109" spans="1:9" ht="18">
      <c r="A109" s="440"/>
      <c r="B109" s="440"/>
      <c r="C109" s="440"/>
      <c r="D109" s="440"/>
      <c r="E109" s="440"/>
      <c r="F109" s="440"/>
      <c r="G109" s="440"/>
      <c r="H109" s="440"/>
      <c r="I109" s="761"/>
    </row>
    <row r="110" spans="1:9" ht="18">
      <c r="A110" s="440"/>
      <c r="B110" s="440"/>
      <c r="C110" s="440"/>
      <c r="D110" s="440"/>
      <c r="E110" s="440"/>
      <c r="F110" s="440"/>
      <c r="G110" s="440"/>
      <c r="H110" s="440"/>
      <c r="I110" s="761"/>
    </row>
    <row r="111" spans="1:9" ht="18">
      <c r="A111" s="440"/>
      <c r="B111" s="440"/>
      <c r="C111" s="440"/>
      <c r="D111" s="440"/>
      <c r="E111" s="440"/>
      <c r="F111" s="440"/>
      <c r="G111" s="440"/>
      <c r="H111" s="440"/>
      <c r="I111" s="761"/>
    </row>
    <row r="112" spans="1:9" ht="18">
      <c r="A112" s="440"/>
      <c r="B112" s="440"/>
      <c r="C112" s="440"/>
      <c r="D112" s="440"/>
      <c r="E112" s="440"/>
      <c r="F112" s="440"/>
      <c r="G112" s="440"/>
      <c r="H112" s="440"/>
      <c r="I112" s="761"/>
    </row>
    <row r="113" spans="1:9" ht="18">
      <c r="A113" s="440"/>
      <c r="B113" s="440"/>
      <c r="C113" s="440"/>
      <c r="D113" s="440"/>
      <c r="E113" s="440"/>
      <c r="F113" s="440"/>
      <c r="G113" s="440"/>
      <c r="H113" s="440"/>
      <c r="I113" s="761"/>
    </row>
    <row r="114" spans="1:9" ht="18">
      <c r="A114" s="440"/>
      <c r="B114" s="440"/>
      <c r="C114" s="440"/>
      <c r="D114" s="440"/>
      <c r="E114" s="440"/>
      <c r="F114" s="440"/>
      <c r="G114" s="440"/>
      <c r="H114" s="440"/>
      <c r="I114" s="761"/>
    </row>
    <row r="115" spans="1:9" ht="18">
      <c r="A115" s="440"/>
      <c r="B115" s="440"/>
      <c r="C115" s="440"/>
      <c r="D115" s="440"/>
      <c r="E115" s="440"/>
      <c r="F115" s="440"/>
      <c r="G115" s="440"/>
      <c r="H115" s="440"/>
      <c r="I115" s="761"/>
    </row>
    <row r="116" spans="1:9" ht="18">
      <c r="A116" s="440"/>
      <c r="B116" s="440"/>
      <c r="C116" s="440"/>
      <c r="D116" s="440"/>
      <c r="E116" s="440"/>
      <c r="F116" s="440"/>
      <c r="G116" s="440"/>
      <c r="H116" s="440"/>
      <c r="I116" s="761"/>
    </row>
    <row r="117" spans="3:9" ht="18">
      <c r="C117" s="440"/>
      <c r="D117" s="440"/>
      <c r="E117" s="440"/>
      <c r="F117" s="440"/>
      <c r="G117" s="440"/>
      <c r="H117" s="440"/>
      <c r="I117" s="761"/>
    </row>
    <row r="118" spans="3:9" ht="18">
      <c r="C118" s="440"/>
      <c r="D118" s="440"/>
      <c r="E118" s="440"/>
      <c r="F118" s="440"/>
      <c r="G118" s="440"/>
      <c r="H118" s="440"/>
      <c r="I118" s="761"/>
    </row>
    <row r="119" spans="3:9" ht="18">
      <c r="C119" s="440"/>
      <c r="D119" s="440"/>
      <c r="E119" s="440"/>
      <c r="F119" s="440"/>
      <c r="G119" s="440"/>
      <c r="H119" s="440"/>
      <c r="I119" s="761"/>
    </row>
    <row r="120" spans="3:6" ht="18">
      <c r="C120" s="440"/>
      <c r="D120" s="440"/>
      <c r="E120" s="440"/>
      <c r="F120" s="440"/>
    </row>
    <row r="121" spans="3:6" ht="18">
      <c r="C121" s="440"/>
      <c r="D121" s="440"/>
      <c r="E121" s="440"/>
      <c r="F121" s="440"/>
    </row>
  </sheetData>
  <mergeCells count="39">
    <mergeCell ref="B3:I3"/>
    <mergeCell ref="B2:I2"/>
    <mergeCell ref="B4:I4"/>
    <mergeCell ref="C99:D99"/>
    <mergeCell ref="C95:D95"/>
    <mergeCell ref="C96:D96"/>
    <mergeCell ref="C97:D97"/>
    <mergeCell ref="C98:D98"/>
    <mergeCell ref="I84:I89"/>
    <mergeCell ref="C92:D92"/>
    <mergeCell ref="C93:D93"/>
    <mergeCell ref="C94:D94"/>
    <mergeCell ref="C81:C82"/>
    <mergeCell ref="D83:H83"/>
    <mergeCell ref="C84:C89"/>
    <mergeCell ref="D84:D89"/>
    <mergeCell ref="C74:C80"/>
    <mergeCell ref="D74:H75"/>
    <mergeCell ref="I74:I77"/>
    <mergeCell ref="D76:H77"/>
    <mergeCell ref="D78:H78"/>
    <mergeCell ref="D79:D82"/>
    <mergeCell ref="E79:E82"/>
    <mergeCell ref="G79:G82"/>
    <mergeCell ref="H79:H82"/>
    <mergeCell ref="I79:I82"/>
    <mergeCell ref="I65:I68"/>
    <mergeCell ref="D69:H69"/>
    <mergeCell ref="D70:H72"/>
    <mergeCell ref="I70:I72"/>
    <mergeCell ref="D62:H62"/>
    <mergeCell ref="C63:C73"/>
    <mergeCell ref="D63:H64"/>
    <mergeCell ref="D65:H68"/>
    <mergeCell ref="D73:H73"/>
    <mergeCell ref="B9:I9"/>
    <mergeCell ref="B23:I23"/>
    <mergeCell ref="B37:I37"/>
    <mergeCell ref="B43:I4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6.xml><?xml version="1.0" encoding="utf-8"?>
<worksheet xmlns="http://schemas.openxmlformats.org/spreadsheetml/2006/main" xmlns:r="http://schemas.openxmlformats.org/officeDocument/2006/relationships">
  <sheetPr codeName="Sheet17">
    <tabColor indexed="10"/>
    <pageSetUpPr fitToPage="1"/>
  </sheetPr>
  <dimension ref="A1:CS53"/>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146" customWidth="1"/>
    <col min="2" max="2" width="3.7109375" style="146" customWidth="1"/>
    <col min="3" max="3" width="8.57421875" style="1109" customWidth="1"/>
    <col min="4" max="4" width="6.28125" style="498" customWidth="1"/>
    <col min="5" max="5" width="88.28125" style="146" customWidth="1"/>
    <col min="6" max="6" width="4.57421875" style="146" customWidth="1"/>
    <col min="7" max="7" width="24.140625" style="146" customWidth="1"/>
    <col min="8" max="8" width="5.00390625" style="146" customWidth="1"/>
    <col min="9" max="9" width="10.8515625" style="651" customWidth="1"/>
    <col min="10" max="24" width="11.7109375" style="146" customWidth="1"/>
    <col min="25" max="16384" width="9.140625" style="146" customWidth="1"/>
  </cols>
  <sheetData>
    <row r="1" s="861" customFormat="1" ht="18" customHeight="1">
      <c r="I1" s="862"/>
    </row>
    <row r="2" spans="2:9" s="863" customFormat="1" ht="18" customHeight="1">
      <c r="B2" s="1615" t="s">
        <v>497</v>
      </c>
      <c r="C2" s="1615"/>
      <c r="D2" s="1615"/>
      <c r="E2" s="1615"/>
      <c r="F2" s="1615"/>
      <c r="G2" s="1615"/>
      <c r="H2" s="1615"/>
      <c r="I2" s="1615"/>
    </row>
    <row r="3" spans="2:9" s="747" customFormat="1" ht="18" customHeight="1">
      <c r="B3" s="1616" t="s">
        <v>690</v>
      </c>
      <c r="C3" s="1616"/>
      <c r="D3" s="1616"/>
      <c r="E3" s="1616"/>
      <c r="F3" s="1616"/>
      <c r="G3" s="1616"/>
      <c r="H3" s="1616"/>
      <c r="I3" s="1616"/>
    </row>
    <row r="4" spans="2:97" s="1009" customFormat="1" ht="18" customHeight="1">
      <c r="B4" s="1617" t="s">
        <v>498</v>
      </c>
      <c r="C4" s="1617"/>
      <c r="D4" s="1617"/>
      <c r="E4" s="1617"/>
      <c r="F4" s="1617"/>
      <c r="G4" s="1617"/>
      <c r="H4" s="1617"/>
      <c r="I4" s="1617"/>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952"/>
      <c r="BA4" s="952"/>
      <c r="BB4" s="952"/>
      <c r="BC4" s="952"/>
      <c r="BD4" s="952"/>
      <c r="BE4" s="952"/>
      <c r="BF4" s="952"/>
      <c r="BG4" s="952"/>
      <c r="BH4" s="952"/>
      <c r="BI4" s="952"/>
      <c r="BJ4" s="952"/>
      <c r="BK4" s="952"/>
      <c r="BL4" s="952"/>
      <c r="BM4" s="952"/>
      <c r="BN4" s="952"/>
      <c r="BO4" s="952"/>
      <c r="BP4" s="952"/>
      <c r="BQ4" s="952"/>
      <c r="BR4" s="952"/>
      <c r="BS4" s="952"/>
      <c r="BT4" s="952"/>
      <c r="BU4" s="952"/>
      <c r="BV4" s="952"/>
      <c r="BW4" s="952"/>
      <c r="BX4" s="952"/>
      <c r="BY4" s="952"/>
      <c r="BZ4" s="952"/>
      <c r="CA4" s="952"/>
      <c r="CB4" s="952"/>
      <c r="CC4" s="952"/>
      <c r="CD4" s="952"/>
      <c r="CE4" s="952"/>
      <c r="CF4" s="952"/>
      <c r="CG4" s="952"/>
      <c r="CH4" s="952"/>
      <c r="CI4" s="952"/>
      <c r="CJ4" s="952"/>
      <c r="CK4" s="952"/>
      <c r="CL4" s="952"/>
      <c r="CM4" s="952"/>
      <c r="CN4" s="952"/>
      <c r="CO4" s="952"/>
      <c r="CP4" s="952"/>
      <c r="CQ4" s="952"/>
      <c r="CR4" s="952"/>
      <c r="CS4" s="952"/>
    </row>
    <row r="5" spans="2:97" s="953" customFormat="1" ht="18" customHeight="1">
      <c r="B5" s="954" t="s">
        <v>189</v>
      </c>
      <c r="C5" s="955" t="s">
        <v>37</v>
      </c>
      <c r="D5" s="955"/>
      <c r="E5" s="955"/>
      <c r="F5" s="955"/>
      <c r="G5" s="955"/>
      <c r="H5" s="955"/>
      <c r="I5" s="955"/>
      <c r="J5" s="955"/>
      <c r="K5" s="955"/>
      <c r="L5" s="1106"/>
      <c r="M5" s="1107"/>
      <c r="N5" s="1107"/>
      <c r="O5" s="1107"/>
      <c r="P5" s="1107"/>
      <c r="Q5" s="1107"/>
      <c r="R5" s="1107"/>
      <c r="S5" s="1107"/>
      <c r="T5" s="1107"/>
      <c r="U5" s="1107"/>
      <c r="V5" s="1107"/>
      <c r="W5" s="1107"/>
      <c r="X5" s="1107"/>
      <c r="Y5" s="1107"/>
      <c r="Z5" s="1107"/>
      <c r="AA5" s="1107"/>
      <c r="AB5" s="1107"/>
      <c r="AC5" s="1107"/>
      <c r="AD5" s="1107"/>
      <c r="AE5" s="1107"/>
      <c r="AF5" s="1107"/>
      <c r="AG5" s="1107"/>
      <c r="AH5" s="1107"/>
      <c r="AI5" s="1107"/>
      <c r="AJ5" s="1107"/>
      <c r="AK5" s="1107"/>
      <c r="AL5" s="1107"/>
      <c r="AM5" s="1107"/>
      <c r="AN5" s="1107"/>
      <c r="AO5" s="1107"/>
      <c r="AP5" s="1107"/>
      <c r="AQ5" s="1107"/>
      <c r="AR5" s="1107"/>
      <c r="AS5" s="1107"/>
      <c r="AT5" s="1107"/>
      <c r="AU5" s="1107"/>
      <c r="AV5" s="1107"/>
      <c r="AW5" s="1107"/>
      <c r="AX5" s="1107"/>
      <c r="AY5" s="1107"/>
      <c r="AZ5" s="1107"/>
      <c r="BA5" s="1107"/>
      <c r="BB5" s="1107"/>
      <c r="BC5" s="1107"/>
      <c r="BD5" s="1107"/>
      <c r="BE5" s="1107"/>
      <c r="BF5" s="1107"/>
      <c r="BG5" s="1107"/>
      <c r="BH5" s="1107"/>
      <c r="BI5" s="1107"/>
      <c r="BJ5" s="1107"/>
      <c r="BK5" s="1107"/>
      <c r="BL5" s="1107"/>
      <c r="BM5" s="1107"/>
      <c r="BN5" s="1107"/>
      <c r="BO5" s="1107"/>
      <c r="BP5" s="1107"/>
      <c r="BQ5" s="1107"/>
      <c r="BR5" s="1107"/>
      <c r="BS5" s="1107"/>
      <c r="BT5" s="1107"/>
      <c r="BU5" s="1107"/>
      <c r="BV5" s="1107"/>
      <c r="BW5" s="1107"/>
      <c r="BX5" s="1107"/>
      <c r="BY5" s="1107"/>
      <c r="BZ5" s="1107"/>
      <c r="CA5" s="1107"/>
      <c r="CB5" s="1107"/>
      <c r="CC5" s="1107"/>
      <c r="CD5" s="1107"/>
      <c r="CE5" s="1107"/>
      <c r="CF5" s="1107"/>
      <c r="CG5" s="1107"/>
      <c r="CH5" s="1107"/>
      <c r="CI5" s="1107"/>
      <c r="CJ5" s="1107"/>
      <c r="CK5" s="1107"/>
      <c r="CL5" s="1107"/>
      <c r="CM5" s="1107"/>
      <c r="CN5" s="1107"/>
      <c r="CO5" s="1107"/>
      <c r="CP5" s="1107"/>
      <c r="CQ5" s="1107"/>
      <c r="CR5" s="1107"/>
      <c r="CS5" s="1107"/>
    </row>
    <row r="6" spans="3:7" s="489" customFormat="1" ht="18" customHeight="1">
      <c r="C6" s="1108"/>
      <c r="D6" s="515"/>
      <c r="G6" s="490"/>
    </row>
    <row r="7" spans="1:10" s="18" customFormat="1" ht="18" customHeight="1">
      <c r="A7" s="64"/>
      <c r="B7" s="1613" t="s">
        <v>38</v>
      </c>
      <c r="C7" s="1642"/>
      <c r="D7" s="1642"/>
      <c r="E7" s="1642"/>
      <c r="F7" s="1642"/>
      <c r="G7" s="1642"/>
      <c r="H7" s="1642"/>
      <c r="I7" s="1642"/>
      <c r="J7" s="17"/>
    </row>
    <row r="8" spans="3:9" s="499" customFormat="1" ht="18" customHeight="1">
      <c r="C8" s="21"/>
      <c r="I8" s="1103"/>
    </row>
    <row r="9" spans="3:9" s="776" customFormat="1" ht="18" customHeight="1">
      <c r="C9" s="536">
        <v>1</v>
      </c>
      <c r="D9" s="776" t="s">
        <v>186</v>
      </c>
      <c r="E9" s="776" t="s">
        <v>334</v>
      </c>
      <c r="F9" s="776">
        <v>5</v>
      </c>
      <c r="G9" s="1105">
        <v>0.4375</v>
      </c>
      <c r="I9" s="1105"/>
    </row>
    <row r="10" spans="3:9" s="499" customFormat="1" ht="18" customHeight="1">
      <c r="C10" s="21">
        <v>2</v>
      </c>
      <c r="D10" s="499" t="s">
        <v>186</v>
      </c>
      <c r="E10" s="499" t="s">
        <v>335</v>
      </c>
      <c r="F10" s="499">
        <v>10</v>
      </c>
      <c r="G10" s="970">
        <f aca="true" t="shared" si="0" ref="G10:G20">G9+TIME(0,F9,0)</f>
        <v>0.4409722222222222</v>
      </c>
      <c r="I10" s="1103"/>
    </row>
    <row r="11" spans="3:9" s="776" customFormat="1" ht="18" customHeight="1">
      <c r="C11" s="536">
        <v>3</v>
      </c>
      <c r="D11" s="776" t="s">
        <v>186</v>
      </c>
      <c r="E11" s="776" t="s">
        <v>336</v>
      </c>
      <c r="F11" s="776">
        <v>5</v>
      </c>
      <c r="G11" s="989">
        <f t="shared" si="0"/>
        <v>0.44791666666666663</v>
      </c>
      <c r="I11" s="1105"/>
    </row>
    <row r="12" spans="3:9" s="499" customFormat="1" ht="18" customHeight="1">
      <c r="C12" s="21">
        <v>4</v>
      </c>
      <c r="D12" s="499" t="s">
        <v>186</v>
      </c>
      <c r="E12" s="499" t="s">
        <v>580</v>
      </c>
      <c r="F12" s="499">
        <v>10</v>
      </c>
      <c r="G12" s="970">
        <f t="shared" si="0"/>
        <v>0.45138888888888884</v>
      </c>
      <c r="I12" s="1103"/>
    </row>
    <row r="13" spans="3:9" s="776" customFormat="1" ht="18" customHeight="1">
      <c r="C13" s="536">
        <v>5</v>
      </c>
      <c r="D13" s="461" t="s">
        <v>225</v>
      </c>
      <c r="E13" s="776" t="s">
        <v>39</v>
      </c>
      <c r="F13" s="776">
        <v>5</v>
      </c>
      <c r="G13" s="989">
        <f t="shared" si="0"/>
        <v>0.45833333333333326</v>
      </c>
      <c r="I13" s="1105"/>
    </row>
    <row r="14" spans="3:9" s="499" customFormat="1" ht="18" customHeight="1">
      <c r="C14" s="21">
        <v>6</v>
      </c>
      <c r="D14" s="499" t="s">
        <v>226</v>
      </c>
      <c r="E14" s="499" t="s">
        <v>40</v>
      </c>
      <c r="F14" s="499">
        <v>15</v>
      </c>
      <c r="G14" s="970">
        <f t="shared" si="0"/>
        <v>0.46180555555555547</v>
      </c>
      <c r="I14" s="1103"/>
    </row>
    <row r="15" spans="3:9" s="776" customFormat="1" ht="18" customHeight="1">
      <c r="C15" s="536">
        <v>7</v>
      </c>
      <c r="D15" s="461" t="s">
        <v>856</v>
      </c>
      <c r="E15" s="776" t="s">
        <v>337</v>
      </c>
      <c r="F15" s="776">
        <v>40</v>
      </c>
      <c r="G15" s="989">
        <f t="shared" si="0"/>
        <v>0.47222222222222215</v>
      </c>
      <c r="I15" s="1105"/>
    </row>
    <row r="16" spans="3:9" s="499" customFormat="1" ht="18" customHeight="1">
      <c r="C16" s="21"/>
      <c r="E16" s="499" t="s">
        <v>342</v>
      </c>
      <c r="F16" s="499">
        <v>60</v>
      </c>
      <c r="G16" s="970">
        <f t="shared" si="0"/>
        <v>0.49999999999999994</v>
      </c>
      <c r="I16" s="1103"/>
    </row>
    <row r="17" spans="3:9" s="776" customFormat="1" ht="18" customHeight="1">
      <c r="C17" s="536">
        <v>8</v>
      </c>
      <c r="D17" s="461" t="s">
        <v>856</v>
      </c>
      <c r="E17" s="776" t="s">
        <v>337</v>
      </c>
      <c r="F17" s="776">
        <v>120</v>
      </c>
      <c r="G17" s="989">
        <f t="shared" si="0"/>
        <v>0.5416666666666666</v>
      </c>
      <c r="I17" s="1105"/>
    </row>
    <row r="18" spans="3:9" s="499" customFormat="1" ht="18" customHeight="1">
      <c r="C18" s="21"/>
      <c r="E18" s="499" t="s">
        <v>338</v>
      </c>
      <c r="F18" s="499">
        <v>30</v>
      </c>
      <c r="G18" s="970">
        <f t="shared" si="0"/>
        <v>0.625</v>
      </c>
      <c r="I18" s="1103"/>
    </row>
    <row r="19" spans="3:9" s="776" customFormat="1" ht="18" customHeight="1">
      <c r="C19" s="536">
        <v>9</v>
      </c>
      <c r="D19" s="461" t="s">
        <v>856</v>
      </c>
      <c r="E19" s="776" t="s">
        <v>337</v>
      </c>
      <c r="F19" s="776">
        <v>120</v>
      </c>
      <c r="G19" s="989">
        <f t="shared" si="0"/>
        <v>0.6458333333333334</v>
      </c>
      <c r="I19" s="1105"/>
    </row>
    <row r="20" spans="3:9" s="499" customFormat="1" ht="18" customHeight="1">
      <c r="C20" s="21"/>
      <c r="E20" s="499" t="s">
        <v>341</v>
      </c>
      <c r="G20" s="970">
        <f t="shared" si="0"/>
        <v>0.7291666666666667</v>
      </c>
      <c r="I20" s="1103"/>
    </row>
    <row r="21" spans="3:9" s="776" customFormat="1" ht="18" customHeight="1">
      <c r="C21" s="536"/>
      <c r="I21" s="1105"/>
    </row>
    <row r="22" spans="1:9" s="785" customFormat="1" ht="18" customHeight="1">
      <c r="A22" s="489"/>
      <c r="B22" s="489"/>
      <c r="C22" s="1108"/>
      <c r="D22" s="515"/>
      <c r="E22" s="489"/>
      <c r="F22" s="489"/>
      <c r="G22" s="490"/>
      <c r="H22" s="489"/>
      <c r="I22" s="489"/>
    </row>
    <row r="23" spans="1:9" s="785" customFormat="1" ht="18" customHeight="1">
      <c r="A23" s="64"/>
      <c r="B23" s="1613" t="s">
        <v>41</v>
      </c>
      <c r="C23" s="1642"/>
      <c r="D23" s="1642"/>
      <c r="E23" s="1642"/>
      <c r="F23" s="1642"/>
      <c r="G23" s="1642"/>
      <c r="H23" s="1642"/>
      <c r="I23" s="1642"/>
    </row>
    <row r="24" spans="3:9" s="499" customFormat="1" ht="18" customHeight="1">
      <c r="C24" s="21"/>
      <c r="I24" s="1103"/>
    </row>
    <row r="25" spans="3:9" s="776" customFormat="1" ht="18" customHeight="1">
      <c r="C25" s="536">
        <v>10</v>
      </c>
      <c r="D25" s="461" t="s">
        <v>856</v>
      </c>
      <c r="E25" s="776" t="s">
        <v>337</v>
      </c>
      <c r="F25" s="776">
        <v>120</v>
      </c>
      <c r="G25" s="1105">
        <v>0.5416666666666666</v>
      </c>
      <c r="I25" s="1105"/>
    </row>
    <row r="26" spans="3:9" s="499" customFormat="1" ht="18" customHeight="1">
      <c r="C26" s="21"/>
      <c r="E26" s="499" t="s">
        <v>338</v>
      </c>
      <c r="F26" s="499">
        <v>30</v>
      </c>
      <c r="G26" s="970">
        <f>G25+TIME(0,F25,0)</f>
        <v>0.625</v>
      </c>
      <c r="I26" s="1103"/>
    </row>
    <row r="27" spans="3:9" s="776" customFormat="1" ht="18" customHeight="1">
      <c r="C27" s="536">
        <v>11</v>
      </c>
      <c r="D27" s="461" t="s">
        <v>856</v>
      </c>
      <c r="E27" s="776" t="s">
        <v>337</v>
      </c>
      <c r="F27" s="776">
        <v>120</v>
      </c>
      <c r="G27" s="989">
        <f>G26+TIME(0,F26,0)</f>
        <v>0.6458333333333334</v>
      </c>
      <c r="I27" s="1105"/>
    </row>
    <row r="28" spans="3:9" s="499" customFormat="1" ht="18" customHeight="1">
      <c r="C28" s="21"/>
      <c r="E28" s="499" t="s">
        <v>761</v>
      </c>
      <c r="F28" s="499">
        <v>90</v>
      </c>
      <c r="G28" s="970">
        <f>G27+TIME(0,F27,0)</f>
        <v>0.7291666666666667</v>
      </c>
      <c r="I28" s="1103"/>
    </row>
    <row r="29" spans="3:9" s="776" customFormat="1" ht="18" customHeight="1">
      <c r="C29" s="536">
        <v>12</v>
      </c>
      <c r="D29" s="461" t="s">
        <v>856</v>
      </c>
      <c r="E29" s="776" t="s">
        <v>337</v>
      </c>
      <c r="F29" s="776">
        <v>150</v>
      </c>
      <c r="G29" s="989">
        <f>G28+TIME(0,F28,0)</f>
        <v>0.7916666666666667</v>
      </c>
      <c r="I29" s="1105"/>
    </row>
    <row r="30" spans="3:9" s="499" customFormat="1" ht="18" customHeight="1">
      <c r="C30" s="21"/>
      <c r="E30" s="499" t="s">
        <v>341</v>
      </c>
      <c r="G30" s="970">
        <f>G29+TIME(0,F29,0)</f>
        <v>0.8958333333333334</v>
      </c>
      <c r="I30" s="1103"/>
    </row>
    <row r="31" spans="3:9" s="776" customFormat="1" ht="18" customHeight="1">
      <c r="C31" s="536"/>
      <c r="I31" s="1105"/>
    </row>
    <row r="32" spans="1:9" s="785" customFormat="1" ht="18" customHeight="1">
      <c r="A32" s="489"/>
      <c r="B32" s="489"/>
      <c r="C32" s="1108"/>
      <c r="D32" s="515"/>
      <c r="E32" s="489"/>
      <c r="F32" s="489"/>
      <c r="G32" s="490"/>
      <c r="H32" s="489"/>
      <c r="I32" s="489"/>
    </row>
    <row r="33" spans="1:9" s="785" customFormat="1" ht="18" customHeight="1">
      <c r="A33" s="64"/>
      <c r="B33" s="1613" t="s">
        <v>42</v>
      </c>
      <c r="C33" s="1642"/>
      <c r="D33" s="1642"/>
      <c r="E33" s="1642"/>
      <c r="F33" s="1642"/>
      <c r="G33" s="1642"/>
      <c r="H33" s="1642"/>
      <c r="I33" s="1642"/>
    </row>
    <row r="34" spans="3:9" s="499" customFormat="1" ht="18" customHeight="1">
      <c r="C34" s="21"/>
      <c r="I34" s="1103"/>
    </row>
    <row r="35" spans="3:9" s="776" customFormat="1" ht="18" customHeight="1">
      <c r="C35" s="536">
        <v>13</v>
      </c>
      <c r="D35" s="461" t="s">
        <v>856</v>
      </c>
      <c r="E35" s="776" t="s">
        <v>340</v>
      </c>
      <c r="F35" s="776">
        <v>120</v>
      </c>
      <c r="G35" s="1105">
        <v>0.3333333333333333</v>
      </c>
      <c r="I35" s="1105"/>
    </row>
    <row r="36" spans="3:9" s="499" customFormat="1" ht="18" customHeight="1">
      <c r="C36" s="21"/>
      <c r="E36" s="499" t="s">
        <v>341</v>
      </c>
      <c r="F36" s="499">
        <v>90</v>
      </c>
      <c r="G36" s="970">
        <f>G35+TIME(0,F35,0)</f>
        <v>0.41666666666666663</v>
      </c>
      <c r="I36" s="1103"/>
    </row>
    <row r="37" spans="3:9" s="776" customFormat="1" ht="18" customHeight="1">
      <c r="C37" s="536"/>
      <c r="G37" s="989"/>
      <c r="I37" s="1105"/>
    </row>
    <row r="38" spans="1:9" s="785" customFormat="1" ht="18" customHeight="1">
      <c r="A38" s="489"/>
      <c r="B38" s="489"/>
      <c r="C38" s="1108"/>
      <c r="D38" s="515"/>
      <c r="E38" s="489"/>
      <c r="F38" s="489"/>
      <c r="G38" s="490"/>
      <c r="H38" s="489"/>
      <c r="I38" s="489"/>
    </row>
    <row r="39" spans="1:9" s="785" customFormat="1" ht="18" customHeight="1">
      <c r="A39" s="64"/>
      <c r="B39" s="1613" t="s">
        <v>43</v>
      </c>
      <c r="C39" s="1642"/>
      <c r="D39" s="1642"/>
      <c r="E39" s="1642"/>
      <c r="F39" s="1642"/>
      <c r="G39" s="1642"/>
      <c r="H39" s="1642"/>
      <c r="I39" s="1642"/>
    </row>
    <row r="40" spans="3:9" s="499" customFormat="1" ht="18" customHeight="1">
      <c r="C40" s="21"/>
      <c r="I40" s="1103"/>
    </row>
    <row r="41" spans="3:9" s="776" customFormat="1" ht="18" customHeight="1">
      <c r="C41" s="536">
        <v>14</v>
      </c>
      <c r="D41" s="461" t="s">
        <v>856</v>
      </c>
      <c r="E41" s="776" t="s">
        <v>340</v>
      </c>
      <c r="F41" s="776">
        <v>120</v>
      </c>
      <c r="G41" s="1105">
        <v>0.3333333333333333</v>
      </c>
      <c r="I41" s="1105"/>
    </row>
    <row r="42" spans="3:9" s="499" customFormat="1" ht="18" customHeight="1">
      <c r="C42" s="21"/>
      <c r="E42" s="499" t="s">
        <v>44</v>
      </c>
      <c r="F42" s="499">
        <v>180</v>
      </c>
      <c r="G42" s="970">
        <f aca="true" t="shared" si="1" ref="G42:G48">G41+TIME(0,F41,0)</f>
        <v>0.41666666666666663</v>
      </c>
      <c r="I42" s="1103"/>
    </row>
    <row r="43" spans="3:9" s="776" customFormat="1" ht="18" customHeight="1">
      <c r="C43" s="536">
        <v>15</v>
      </c>
      <c r="D43" s="461" t="s">
        <v>856</v>
      </c>
      <c r="E43" s="776" t="s">
        <v>340</v>
      </c>
      <c r="F43" s="776">
        <v>120</v>
      </c>
      <c r="G43" s="989">
        <f t="shared" si="1"/>
        <v>0.5416666666666666</v>
      </c>
      <c r="I43" s="1105"/>
    </row>
    <row r="44" spans="3:9" s="499" customFormat="1" ht="18" customHeight="1">
      <c r="C44" s="21"/>
      <c r="E44" s="499" t="s">
        <v>338</v>
      </c>
      <c r="F44" s="499">
        <v>30</v>
      </c>
      <c r="G44" s="970">
        <f t="shared" si="1"/>
        <v>0.625</v>
      </c>
      <c r="I44" s="1103"/>
    </row>
    <row r="45" spans="3:9" s="776" customFormat="1" ht="18" customHeight="1">
      <c r="C45" s="536">
        <v>16</v>
      </c>
      <c r="D45" s="461" t="s">
        <v>856</v>
      </c>
      <c r="E45" s="776" t="s">
        <v>340</v>
      </c>
      <c r="F45" s="776">
        <v>120</v>
      </c>
      <c r="G45" s="989">
        <f t="shared" si="1"/>
        <v>0.6458333333333334</v>
      </c>
      <c r="I45" s="1105"/>
    </row>
    <row r="46" spans="3:9" s="499" customFormat="1" ht="18" customHeight="1">
      <c r="C46" s="21"/>
      <c r="E46" s="499" t="s">
        <v>339</v>
      </c>
      <c r="F46" s="499">
        <v>90</v>
      </c>
      <c r="G46" s="970">
        <f t="shared" si="1"/>
        <v>0.7291666666666667</v>
      </c>
      <c r="I46" s="1103"/>
    </row>
    <row r="47" spans="3:9" s="776" customFormat="1" ht="18" customHeight="1">
      <c r="C47" s="536">
        <v>17</v>
      </c>
      <c r="D47" s="461" t="s">
        <v>856</v>
      </c>
      <c r="E47" s="776" t="s">
        <v>343</v>
      </c>
      <c r="F47" s="776">
        <v>150</v>
      </c>
      <c r="G47" s="989">
        <f t="shared" si="1"/>
        <v>0.7916666666666667</v>
      </c>
      <c r="I47" s="1105"/>
    </row>
    <row r="48" spans="3:9" s="499" customFormat="1" ht="18" customHeight="1">
      <c r="C48" s="21">
        <v>18</v>
      </c>
      <c r="E48" s="499" t="s">
        <v>45</v>
      </c>
      <c r="F48" s="499">
        <v>0</v>
      </c>
      <c r="G48" s="970">
        <f t="shared" si="1"/>
        <v>0.8958333333333334</v>
      </c>
      <c r="I48" s="1103"/>
    </row>
    <row r="49" spans="3:9" s="498" customFormat="1" ht="18" customHeight="1">
      <c r="C49" s="101"/>
      <c r="I49" s="1104"/>
    </row>
    <row r="50" spans="3:9" s="498" customFormat="1" ht="18" customHeight="1">
      <c r="C50" s="101"/>
      <c r="I50" s="1104"/>
    </row>
    <row r="51" spans="3:9" s="498" customFormat="1" ht="18" customHeight="1">
      <c r="C51" s="101"/>
      <c r="I51" s="1104"/>
    </row>
    <row r="52" spans="3:9" s="498" customFormat="1" ht="18" customHeight="1">
      <c r="C52" s="101"/>
      <c r="I52" s="1104"/>
    </row>
    <row r="53" spans="3:9" s="498" customFormat="1" ht="18" customHeight="1">
      <c r="C53" s="101"/>
      <c r="I53" s="1104"/>
    </row>
  </sheetData>
  <mergeCells count="7">
    <mergeCell ref="B33:I33"/>
    <mergeCell ref="B39:I39"/>
    <mergeCell ref="B7:I7"/>
    <mergeCell ref="B2:I2"/>
    <mergeCell ref="B4:I4"/>
    <mergeCell ref="B23:I23"/>
    <mergeCell ref="B3:I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7.xml><?xml version="1.0" encoding="utf-8"?>
<worksheet xmlns="http://schemas.openxmlformats.org/spreadsheetml/2006/main" xmlns:r="http://schemas.openxmlformats.org/officeDocument/2006/relationships">
  <sheetPr codeName="Sheet24">
    <tabColor indexed="60"/>
    <pageSetUpPr fitToPage="1"/>
  </sheetPr>
  <dimension ref="A1:CS41"/>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43" customWidth="1"/>
    <col min="2" max="2" width="3.7109375" style="443" customWidth="1"/>
    <col min="3" max="3" width="8.57421875" style="443" customWidth="1"/>
    <col min="4" max="4" width="6.421875" style="443" customWidth="1"/>
    <col min="5" max="5" width="88.421875" style="443" customWidth="1"/>
    <col min="6" max="6" width="3.7109375" style="443" customWidth="1"/>
    <col min="7" max="7" width="25.421875" style="443" customWidth="1"/>
    <col min="8" max="8" width="5.421875" style="443" customWidth="1"/>
    <col min="9" max="9" width="10.8515625" style="522" customWidth="1"/>
    <col min="10" max="22" width="11.7109375" style="443" customWidth="1"/>
    <col min="23" max="16384" width="9.140625" style="443" customWidth="1"/>
  </cols>
  <sheetData>
    <row r="1" s="1056" customFormat="1" ht="18" customHeight="1">
      <c r="I1" s="1057"/>
    </row>
    <row r="2" spans="2:9" s="1058" customFormat="1" ht="18" customHeight="1">
      <c r="B2" s="1620" t="s">
        <v>675</v>
      </c>
      <c r="C2" s="1620"/>
      <c r="D2" s="1620"/>
      <c r="E2" s="1620"/>
      <c r="F2" s="1620"/>
      <c r="G2" s="1620"/>
      <c r="H2" s="1620"/>
      <c r="I2" s="1620"/>
    </row>
    <row r="3" spans="2:9" s="747" customFormat="1" ht="18" customHeight="1">
      <c r="B3" s="1616" t="s">
        <v>676</v>
      </c>
      <c r="C3" s="1616"/>
      <c r="D3" s="1616"/>
      <c r="E3" s="1616"/>
      <c r="F3" s="1616"/>
      <c r="G3" s="1616"/>
      <c r="H3" s="1616"/>
      <c r="I3" s="1616"/>
    </row>
    <row r="4" spans="2:97" s="1060" customFormat="1" ht="18" customHeight="1">
      <c r="B4" s="1621" t="s">
        <v>701</v>
      </c>
      <c r="C4" s="1621"/>
      <c r="D4" s="1621"/>
      <c r="E4" s="1621"/>
      <c r="F4" s="1621"/>
      <c r="G4" s="1621"/>
      <c r="H4" s="1621"/>
      <c r="I4" s="162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1061"/>
      <c r="BA4" s="1061"/>
      <c r="BB4" s="1061"/>
      <c r="BC4" s="1061"/>
      <c r="BD4" s="1061"/>
      <c r="BE4" s="1061"/>
      <c r="BF4" s="1061"/>
      <c r="BG4" s="1061"/>
      <c r="BH4" s="1061"/>
      <c r="BI4" s="1061"/>
      <c r="BJ4" s="1061"/>
      <c r="BK4" s="1061"/>
      <c r="BL4" s="1061"/>
      <c r="BM4" s="1061"/>
      <c r="BN4" s="1061"/>
      <c r="BO4" s="1061"/>
      <c r="BP4" s="1061"/>
      <c r="BQ4" s="1061"/>
      <c r="BR4" s="1061"/>
      <c r="BS4" s="1061"/>
      <c r="BT4" s="1061"/>
      <c r="BU4" s="1061"/>
      <c r="BV4" s="1061"/>
      <c r="BW4" s="1061"/>
      <c r="BX4" s="1061"/>
      <c r="BY4" s="1061"/>
      <c r="BZ4" s="1061"/>
      <c r="CA4" s="1061"/>
      <c r="CB4" s="1061"/>
      <c r="CC4" s="1061"/>
      <c r="CD4" s="1061"/>
      <c r="CE4" s="1061"/>
      <c r="CF4" s="1061"/>
      <c r="CG4" s="1061"/>
      <c r="CH4" s="1061"/>
      <c r="CI4" s="1061"/>
      <c r="CJ4" s="1061"/>
      <c r="CK4" s="1061"/>
      <c r="CL4" s="1061"/>
      <c r="CM4" s="1061"/>
      <c r="CN4" s="1061"/>
      <c r="CO4" s="1061"/>
      <c r="CP4" s="1061"/>
      <c r="CQ4" s="1061"/>
      <c r="CR4" s="1061"/>
      <c r="CS4" s="1061"/>
    </row>
    <row r="5" spans="2:97" s="124" customFormat="1" ht="18" customHeight="1">
      <c r="B5" s="824" t="s">
        <v>189</v>
      </c>
      <c r="C5" s="825" t="s">
        <v>307</v>
      </c>
      <c r="D5" s="825"/>
      <c r="E5" s="825"/>
      <c r="F5" s="825"/>
      <c r="G5" s="825"/>
      <c r="H5" s="825"/>
      <c r="I5" s="825"/>
      <c r="J5" s="825"/>
      <c r="K5" s="825"/>
      <c r="L5" s="827"/>
      <c r="M5" s="828"/>
      <c r="N5" s="828"/>
      <c r="O5" s="828"/>
      <c r="P5" s="828"/>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37"/>
      <c r="BM5" s="837"/>
      <c r="BN5" s="837"/>
      <c r="BO5" s="837"/>
      <c r="BP5" s="837"/>
      <c r="BQ5" s="837"/>
      <c r="BR5" s="837"/>
      <c r="BS5" s="837"/>
      <c r="BT5" s="837"/>
      <c r="BU5" s="837"/>
      <c r="BV5" s="837"/>
      <c r="BW5" s="837"/>
      <c r="BX5" s="837"/>
      <c r="BY5" s="837"/>
      <c r="BZ5" s="837"/>
      <c r="CA5" s="837"/>
      <c r="CB5" s="837"/>
      <c r="CC5" s="837"/>
      <c r="CD5" s="837"/>
      <c r="CE5" s="837"/>
      <c r="CF5" s="837"/>
      <c r="CG5" s="837"/>
      <c r="CH5" s="837"/>
      <c r="CI5" s="837"/>
      <c r="CJ5" s="837"/>
      <c r="CK5" s="837"/>
      <c r="CL5" s="837"/>
      <c r="CM5" s="837"/>
      <c r="CN5" s="837"/>
      <c r="CO5" s="837"/>
      <c r="CP5" s="837"/>
      <c r="CQ5" s="837"/>
      <c r="CR5" s="837"/>
      <c r="CS5" s="837"/>
    </row>
    <row r="6" spans="2:97" s="124" customFormat="1" ht="18" customHeight="1">
      <c r="B6" s="1093" t="s">
        <v>189</v>
      </c>
      <c r="C6" s="825" t="s">
        <v>588</v>
      </c>
      <c r="D6" s="825"/>
      <c r="E6" s="825"/>
      <c r="F6" s="825"/>
      <c r="G6" s="825"/>
      <c r="H6" s="825"/>
      <c r="I6" s="825"/>
      <c r="J6" s="825"/>
      <c r="K6" s="825"/>
      <c r="L6" s="827"/>
      <c r="M6" s="828"/>
      <c r="N6" s="828"/>
      <c r="O6" s="828"/>
      <c r="P6" s="828"/>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7"/>
      <c r="BD6" s="837"/>
      <c r="BE6" s="837"/>
      <c r="BF6" s="837"/>
      <c r="BG6" s="837"/>
      <c r="BH6" s="837"/>
      <c r="BI6" s="837"/>
      <c r="BJ6" s="837"/>
      <c r="BK6" s="837"/>
      <c r="BL6" s="837"/>
      <c r="BM6" s="837"/>
      <c r="BN6" s="837"/>
      <c r="BO6" s="837"/>
      <c r="BP6" s="837"/>
      <c r="BQ6" s="837"/>
      <c r="BR6" s="837"/>
      <c r="BS6" s="837"/>
      <c r="BT6" s="837"/>
      <c r="BU6" s="837"/>
      <c r="BV6" s="837"/>
      <c r="BW6" s="837"/>
      <c r="BX6" s="837"/>
      <c r="BY6" s="837"/>
      <c r="BZ6" s="837"/>
      <c r="CA6" s="837"/>
      <c r="CB6" s="837"/>
      <c r="CC6" s="837"/>
      <c r="CD6" s="837"/>
      <c r="CE6" s="837"/>
      <c r="CF6" s="837"/>
      <c r="CG6" s="837"/>
      <c r="CH6" s="837"/>
      <c r="CI6" s="837"/>
      <c r="CJ6" s="837"/>
      <c r="CK6" s="837"/>
      <c r="CL6" s="837"/>
      <c r="CM6" s="837"/>
      <c r="CN6" s="837"/>
      <c r="CO6" s="837"/>
      <c r="CP6" s="837"/>
      <c r="CQ6" s="837"/>
      <c r="CR6" s="837"/>
      <c r="CS6" s="837"/>
    </row>
    <row r="7" spans="2:97" s="124" customFormat="1" ht="18" customHeight="1">
      <c r="B7" s="824" t="s">
        <v>189</v>
      </c>
      <c r="C7" s="825" t="s">
        <v>308</v>
      </c>
      <c r="D7" s="826"/>
      <c r="E7" s="826"/>
      <c r="F7" s="826"/>
      <c r="G7" s="826"/>
      <c r="H7" s="826"/>
      <c r="I7" s="826"/>
      <c r="J7" s="826"/>
      <c r="K7" s="826"/>
      <c r="L7" s="837"/>
      <c r="M7" s="837"/>
      <c r="N7" s="837"/>
      <c r="O7" s="837"/>
      <c r="P7" s="837"/>
      <c r="Q7" s="837"/>
      <c r="R7" s="837"/>
      <c r="S7" s="837"/>
      <c r="T7" s="837"/>
      <c r="U7" s="837"/>
      <c r="V7" s="837"/>
      <c r="W7" s="837"/>
      <c r="X7" s="837"/>
      <c r="Y7" s="837"/>
      <c r="Z7" s="837"/>
      <c r="AA7" s="837"/>
      <c r="AB7" s="837"/>
      <c r="AC7" s="837"/>
      <c r="AD7" s="837"/>
      <c r="AE7" s="837"/>
      <c r="AF7" s="837"/>
      <c r="AG7" s="837"/>
      <c r="AH7" s="837"/>
      <c r="AI7" s="837"/>
      <c r="AJ7" s="837"/>
      <c r="AK7" s="837"/>
      <c r="AL7" s="837"/>
      <c r="AM7" s="837"/>
      <c r="AN7" s="837"/>
      <c r="AO7" s="837"/>
      <c r="AP7" s="837"/>
      <c r="AQ7" s="837"/>
      <c r="AR7" s="837"/>
      <c r="AS7" s="837"/>
      <c r="AT7" s="837"/>
      <c r="AU7" s="837"/>
      <c r="AV7" s="837"/>
      <c r="AW7" s="837"/>
      <c r="AX7" s="837"/>
      <c r="AY7" s="837"/>
      <c r="AZ7" s="837"/>
      <c r="BA7" s="837"/>
      <c r="BB7" s="837"/>
      <c r="BC7" s="837"/>
      <c r="BD7" s="837"/>
      <c r="BE7" s="837"/>
      <c r="BF7" s="837"/>
      <c r="BG7" s="837"/>
      <c r="BH7" s="837"/>
      <c r="BI7" s="837"/>
      <c r="BJ7" s="837"/>
      <c r="BK7" s="837"/>
      <c r="BL7" s="837"/>
      <c r="BM7" s="837"/>
      <c r="BN7" s="837"/>
      <c r="BO7" s="837"/>
      <c r="BP7" s="837"/>
      <c r="BQ7" s="837"/>
      <c r="BR7" s="837"/>
      <c r="BS7" s="837"/>
      <c r="BT7" s="837"/>
      <c r="BU7" s="837"/>
      <c r="BV7" s="837"/>
      <c r="BW7" s="837"/>
      <c r="BX7" s="837"/>
      <c r="BY7" s="837"/>
      <c r="BZ7" s="837"/>
      <c r="CA7" s="837"/>
      <c r="CB7" s="837"/>
      <c r="CC7" s="837"/>
      <c r="CD7" s="837"/>
      <c r="CE7" s="837"/>
      <c r="CF7" s="837"/>
      <c r="CG7" s="837"/>
      <c r="CH7" s="837"/>
      <c r="CI7" s="837"/>
      <c r="CJ7" s="837"/>
      <c r="CK7" s="837"/>
      <c r="CL7" s="837"/>
      <c r="CM7" s="837"/>
      <c r="CN7" s="837"/>
      <c r="CO7" s="837"/>
      <c r="CP7" s="837"/>
      <c r="CQ7" s="837"/>
      <c r="CR7" s="837"/>
      <c r="CS7" s="837"/>
    </row>
    <row r="8" spans="2:97" s="124" customFormat="1" ht="18" customHeight="1">
      <c r="B8" s="824" t="s">
        <v>189</v>
      </c>
      <c r="C8" s="825" t="s">
        <v>309</v>
      </c>
      <c r="D8" s="825"/>
      <c r="E8" s="825"/>
      <c r="F8" s="825"/>
      <c r="G8" s="825"/>
      <c r="H8" s="825"/>
      <c r="I8" s="825"/>
      <c r="J8" s="825"/>
      <c r="K8" s="825"/>
      <c r="L8" s="827"/>
      <c r="M8" s="828"/>
      <c r="N8" s="828"/>
      <c r="O8" s="828"/>
      <c r="P8" s="828"/>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837"/>
      <c r="CQ8" s="837"/>
      <c r="CR8" s="837"/>
      <c r="CS8" s="837"/>
    </row>
    <row r="9" spans="1:16" s="825" customFormat="1" ht="18" customHeight="1">
      <c r="A9" s="124"/>
      <c r="B9" s="824" t="s">
        <v>189</v>
      </c>
      <c r="C9" s="825" t="s">
        <v>310</v>
      </c>
      <c r="L9" s="827"/>
      <c r="M9" s="828"/>
      <c r="N9" s="828"/>
      <c r="O9" s="828"/>
      <c r="P9" s="828"/>
    </row>
    <row r="10" spans="1:9" s="767" customFormat="1" ht="18" customHeight="1">
      <c r="A10" s="489"/>
      <c r="B10" s="489"/>
      <c r="C10" s="489"/>
      <c r="D10" s="489"/>
      <c r="E10" s="489"/>
      <c r="F10" s="490"/>
      <c r="G10" s="489"/>
      <c r="H10" s="489"/>
      <c r="I10" s="766"/>
    </row>
    <row r="11" spans="1:9" s="767" customFormat="1" ht="18" customHeight="1">
      <c r="A11" s="1059"/>
      <c r="B11" s="1642" t="s">
        <v>579</v>
      </c>
      <c r="C11" s="1642"/>
      <c r="D11" s="1642"/>
      <c r="E11" s="1642"/>
      <c r="F11" s="1642"/>
      <c r="G11" s="1642"/>
      <c r="H11" s="1642"/>
      <c r="I11" s="1642"/>
    </row>
    <row r="12" spans="2:10" s="503" customFormat="1" ht="18" customHeight="1">
      <c r="B12" s="904"/>
      <c r="C12" s="1063"/>
      <c r="D12" s="904"/>
      <c r="E12" s="1064"/>
      <c r="F12" s="904"/>
      <c r="G12" s="904"/>
      <c r="H12" s="904"/>
      <c r="I12" s="904"/>
      <c r="J12" s="698"/>
    </row>
    <row r="13" spans="2:10" s="712" customFormat="1" ht="18" customHeight="1">
      <c r="B13" s="925"/>
      <c r="C13" s="1065">
        <v>1</v>
      </c>
      <c r="D13" s="1066" t="s">
        <v>227</v>
      </c>
      <c r="E13" s="1066" t="s">
        <v>508</v>
      </c>
      <c r="F13" s="650" t="s">
        <v>187</v>
      </c>
      <c r="G13" s="650" t="s">
        <v>155</v>
      </c>
      <c r="H13" s="663">
        <v>0</v>
      </c>
      <c r="I13" s="926">
        <f>TIME(10,30,0)</f>
        <v>0.4375</v>
      </c>
      <c r="J13" s="711"/>
    </row>
    <row r="14" spans="2:10" s="503" customFormat="1" ht="18" customHeight="1">
      <c r="B14" s="494"/>
      <c r="C14" s="495">
        <f aca="true" t="shared" si="0" ref="C14:C22">C13+1</f>
        <v>2</v>
      </c>
      <c r="D14" s="495" t="s">
        <v>562</v>
      </c>
      <c r="E14" s="497" t="s">
        <v>336</v>
      </c>
      <c r="F14" s="495" t="s">
        <v>187</v>
      </c>
      <c r="G14" s="495" t="s">
        <v>155</v>
      </c>
      <c r="H14" s="496">
        <v>15</v>
      </c>
      <c r="I14" s="898">
        <f aca="true" t="shared" si="1" ref="I14:I22">I13+TIME(0,H13,0)</f>
        <v>0.4375</v>
      </c>
      <c r="J14" s="698"/>
    </row>
    <row r="15" spans="2:10" s="712" customFormat="1" ht="18" customHeight="1">
      <c r="B15" s="661"/>
      <c r="C15" s="650">
        <f t="shared" si="0"/>
        <v>3</v>
      </c>
      <c r="D15" s="650" t="s">
        <v>563</v>
      </c>
      <c r="E15" s="662" t="s">
        <v>580</v>
      </c>
      <c r="F15" s="650" t="s">
        <v>187</v>
      </c>
      <c r="G15" s="650" t="s">
        <v>155</v>
      </c>
      <c r="H15" s="663">
        <v>10</v>
      </c>
      <c r="I15" s="926">
        <f t="shared" si="1"/>
        <v>0.4479166666666667</v>
      </c>
      <c r="J15" s="711"/>
    </row>
    <row r="16" spans="2:10" s="503" customFormat="1" ht="18" customHeight="1">
      <c r="B16" s="904"/>
      <c r="C16" s="495">
        <f t="shared" si="0"/>
        <v>4</v>
      </c>
      <c r="D16" s="1067" t="s">
        <v>563</v>
      </c>
      <c r="E16" s="1067" t="s">
        <v>581</v>
      </c>
      <c r="F16" s="495" t="s">
        <v>187</v>
      </c>
      <c r="G16" s="495" t="s">
        <v>155</v>
      </c>
      <c r="H16" s="496">
        <v>15</v>
      </c>
      <c r="I16" s="898">
        <f t="shared" si="1"/>
        <v>0.4548611111111111</v>
      </c>
      <c r="J16" s="698"/>
    </row>
    <row r="17" spans="2:10" s="712" customFormat="1" ht="18" customHeight="1">
      <c r="B17" s="925"/>
      <c r="C17" s="650">
        <f t="shared" si="0"/>
        <v>5</v>
      </c>
      <c r="D17" s="1066" t="s">
        <v>226</v>
      </c>
      <c r="E17" s="1066" t="s">
        <v>582</v>
      </c>
      <c r="F17" s="650" t="s">
        <v>187</v>
      </c>
      <c r="G17" s="650" t="s">
        <v>583</v>
      </c>
      <c r="H17" s="663">
        <v>30</v>
      </c>
      <c r="I17" s="926">
        <f t="shared" si="1"/>
        <v>0.4652777777777778</v>
      </c>
      <c r="J17" s="711"/>
    </row>
    <row r="18" spans="2:10" s="503" customFormat="1" ht="18" customHeight="1">
      <c r="B18" s="904"/>
      <c r="C18" s="495">
        <f t="shared" si="0"/>
        <v>6</v>
      </c>
      <c r="D18" s="1067" t="s">
        <v>226</v>
      </c>
      <c r="E18" s="1067" t="s">
        <v>66</v>
      </c>
      <c r="F18" s="495" t="s">
        <v>187</v>
      </c>
      <c r="G18" s="495" t="s">
        <v>583</v>
      </c>
      <c r="H18" s="496">
        <v>15</v>
      </c>
      <c r="I18" s="898">
        <f t="shared" si="1"/>
        <v>0.4861111111111111</v>
      </c>
      <c r="J18" s="698"/>
    </row>
    <row r="19" spans="2:10" s="712" customFormat="1" ht="18" customHeight="1">
      <c r="B19" s="925"/>
      <c r="C19" s="1065">
        <f t="shared" si="0"/>
        <v>7</v>
      </c>
      <c r="D19" s="1066" t="s">
        <v>226</v>
      </c>
      <c r="E19" s="1066" t="s">
        <v>584</v>
      </c>
      <c r="F19" s="650" t="s">
        <v>187</v>
      </c>
      <c r="G19" s="650" t="s">
        <v>583</v>
      </c>
      <c r="H19" s="663">
        <v>5</v>
      </c>
      <c r="I19" s="926">
        <f t="shared" si="1"/>
        <v>0.4965277777777778</v>
      </c>
      <c r="J19" s="711"/>
    </row>
    <row r="20" spans="2:10" s="503" customFormat="1" ht="18" customHeight="1">
      <c r="B20" s="904"/>
      <c r="C20" s="495">
        <f t="shared" si="0"/>
        <v>8</v>
      </c>
      <c r="D20" s="1067" t="s">
        <v>227</v>
      </c>
      <c r="E20" s="1067" t="s">
        <v>376</v>
      </c>
      <c r="F20" s="495" t="s">
        <v>187</v>
      </c>
      <c r="G20" s="495" t="s">
        <v>583</v>
      </c>
      <c r="H20" s="496">
        <v>60</v>
      </c>
      <c r="I20" s="898">
        <f t="shared" si="1"/>
        <v>0.5</v>
      </c>
      <c r="J20" s="698"/>
    </row>
    <row r="21" spans="2:10" s="712" customFormat="1" ht="18" customHeight="1">
      <c r="B21" s="925"/>
      <c r="C21" s="650">
        <f t="shared" si="0"/>
        <v>9</v>
      </c>
      <c r="D21" s="1066" t="s">
        <v>226</v>
      </c>
      <c r="E21" s="1066" t="s">
        <v>729</v>
      </c>
      <c r="F21" s="650" t="s">
        <v>187</v>
      </c>
      <c r="G21" s="650" t="s">
        <v>583</v>
      </c>
      <c r="H21" s="663">
        <v>120</v>
      </c>
      <c r="I21" s="926">
        <f t="shared" si="1"/>
        <v>0.5416666666666666</v>
      </c>
      <c r="J21" s="711"/>
    </row>
    <row r="22" spans="2:10" s="503" customFormat="1" ht="18" customHeight="1">
      <c r="B22" s="904"/>
      <c r="C22" s="495">
        <f t="shared" si="0"/>
        <v>10</v>
      </c>
      <c r="D22" s="1067" t="s">
        <v>225</v>
      </c>
      <c r="E22" s="1067" t="s">
        <v>585</v>
      </c>
      <c r="F22" s="495" t="s">
        <v>187</v>
      </c>
      <c r="G22" s="495" t="s">
        <v>583</v>
      </c>
      <c r="H22" s="496">
        <v>0</v>
      </c>
      <c r="I22" s="898">
        <f t="shared" si="1"/>
        <v>0.625</v>
      </c>
      <c r="J22" s="698"/>
    </row>
    <row r="23" spans="2:10" s="712" customFormat="1" ht="18" customHeight="1">
      <c r="B23" s="985"/>
      <c r="C23" s="650"/>
      <c r="D23" s="461"/>
      <c r="E23" s="534"/>
      <c r="F23" s="534"/>
      <c r="G23" s="461"/>
      <c r="H23" s="988"/>
      <c r="I23" s="926"/>
      <c r="J23" s="711"/>
    </row>
    <row r="24" spans="1:9" s="769" customFormat="1" ht="18" customHeight="1">
      <c r="A24" s="886"/>
      <c r="B24" s="884"/>
      <c r="C24" s="1068"/>
      <c r="D24" s="1068"/>
      <c r="E24" s="884"/>
      <c r="F24" s="884"/>
      <c r="G24" s="887"/>
      <c r="H24" s="888"/>
      <c r="I24" s="768"/>
    </row>
    <row r="25" spans="1:9" s="767" customFormat="1" ht="18" customHeight="1">
      <c r="A25" s="1059"/>
      <c r="B25" s="1642" t="s">
        <v>586</v>
      </c>
      <c r="C25" s="1642"/>
      <c r="D25" s="1642"/>
      <c r="E25" s="1642"/>
      <c r="F25" s="1642"/>
      <c r="G25" s="1642"/>
      <c r="H25" s="1642"/>
      <c r="I25" s="1642"/>
    </row>
    <row r="26" spans="1:9" s="503" customFormat="1" ht="18" customHeight="1">
      <c r="A26" s="780"/>
      <c r="B26" s="781"/>
      <c r="C26" s="781"/>
      <c r="D26" s="781"/>
      <c r="E26" s="781"/>
      <c r="F26" s="781"/>
      <c r="G26" s="781"/>
      <c r="H26" s="781"/>
      <c r="I26" s="698"/>
    </row>
    <row r="27" spans="2:10" s="712" customFormat="1" ht="18" customHeight="1">
      <c r="B27" s="925"/>
      <c r="C27" s="650">
        <v>8</v>
      </c>
      <c r="D27" s="1066" t="s">
        <v>227</v>
      </c>
      <c r="E27" s="1066" t="s">
        <v>508</v>
      </c>
      <c r="F27" s="650" t="s">
        <v>187</v>
      </c>
      <c r="G27" s="650" t="s">
        <v>587</v>
      </c>
      <c r="H27" s="663">
        <v>0</v>
      </c>
      <c r="I27" s="926">
        <f>H25+TIME(10,30,0)</f>
        <v>0.4375</v>
      </c>
      <c r="J27" s="711"/>
    </row>
    <row r="28" spans="2:10" s="503" customFormat="1" ht="18" customHeight="1">
      <c r="B28" s="904"/>
      <c r="C28" s="495">
        <f>C27+1</f>
        <v>9</v>
      </c>
      <c r="D28" s="1067" t="s">
        <v>226</v>
      </c>
      <c r="E28" s="1067" t="s">
        <v>729</v>
      </c>
      <c r="F28" s="495"/>
      <c r="G28" s="495" t="s">
        <v>583</v>
      </c>
      <c r="H28" s="496">
        <v>75</v>
      </c>
      <c r="I28" s="898">
        <f>I27+TIME(0,H27,0)</f>
        <v>0.4375</v>
      </c>
      <c r="J28" s="698"/>
    </row>
    <row r="29" spans="2:10" s="712" customFormat="1" ht="18" customHeight="1">
      <c r="B29" s="925"/>
      <c r="C29" s="650">
        <f>C27+2</f>
        <v>10</v>
      </c>
      <c r="D29" s="1066" t="s">
        <v>391</v>
      </c>
      <c r="E29" s="1066" t="s">
        <v>278</v>
      </c>
      <c r="F29" s="650" t="s">
        <v>187</v>
      </c>
      <c r="G29" s="650" t="s">
        <v>583</v>
      </c>
      <c r="H29" s="663">
        <v>15</v>
      </c>
      <c r="I29" s="926">
        <f>I28+TIME(0,H28,0)</f>
        <v>0.4895833333333333</v>
      </c>
      <c r="J29" s="711"/>
    </row>
    <row r="30" spans="2:10" s="503" customFormat="1" ht="18" customHeight="1">
      <c r="B30" s="904"/>
      <c r="C30" s="495">
        <f>C29+1</f>
        <v>11</v>
      </c>
      <c r="D30" s="1067" t="s">
        <v>225</v>
      </c>
      <c r="E30" s="495" t="s">
        <v>270</v>
      </c>
      <c r="F30" s="495" t="s">
        <v>187</v>
      </c>
      <c r="G30" s="495" t="s">
        <v>583</v>
      </c>
      <c r="H30" s="496"/>
      <c r="I30" s="898">
        <f>I29+TIME(0,H29,0)</f>
        <v>0.5</v>
      </c>
      <c r="J30" s="698"/>
    </row>
    <row r="31" spans="2:10" s="712" customFormat="1" ht="18" customHeight="1">
      <c r="B31" s="986"/>
      <c r="C31" s="461"/>
      <c r="D31" s="534"/>
      <c r="E31" s="534"/>
      <c r="F31" s="1069"/>
      <c r="G31" s="988"/>
      <c r="H31" s="989"/>
      <c r="I31" s="985"/>
      <c r="J31" s="711"/>
    </row>
    <row r="32" spans="2:10" s="503" customFormat="1" ht="18" customHeight="1">
      <c r="B32" s="966"/>
      <c r="C32" s="976"/>
      <c r="D32" s="27"/>
      <c r="E32" s="27" t="s">
        <v>67</v>
      </c>
      <c r="F32" s="27"/>
      <c r="G32" s="27"/>
      <c r="H32" s="969"/>
      <c r="I32" s="992"/>
      <c r="J32" s="698"/>
    </row>
    <row r="33" spans="2:10" s="712" customFormat="1" ht="18" customHeight="1">
      <c r="B33" s="985"/>
      <c r="C33" s="986"/>
      <c r="D33" s="461"/>
      <c r="E33" s="986" t="s">
        <v>65</v>
      </c>
      <c r="F33" s="986"/>
      <c r="G33" s="461"/>
      <c r="H33" s="988"/>
      <c r="I33" s="993"/>
      <c r="J33" s="711"/>
    </row>
    <row r="34" spans="2:10" s="503" customFormat="1" ht="18" customHeight="1">
      <c r="B34" s="966"/>
      <c r="C34" s="976" t="s">
        <v>184</v>
      </c>
      <c r="D34" s="27" t="s">
        <v>184</v>
      </c>
      <c r="E34" s="968" t="s">
        <v>229</v>
      </c>
      <c r="F34" s="968"/>
      <c r="G34" s="27"/>
      <c r="H34" s="969"/>
      <c r="I34" s="992" t="s">
        <v>184</v>
      </c>
      <c r="J34" s="698"/>
    </row>
    <row r="35" spans="2:10" s="712" customFormat="1" ht="18" customHeight="1">
      <c r="B35" s="985"/>
      <c r="C35" s="461"/>
      <c r="D35" s="990"/>
      <c r="E35" s="990" t="s">
        <v>64</v>
      </c>
      <c r="F35" s="990"/>
      <c r="G35" s="990"/>
      <c r="H35" s="990"/>
      <c r="I35" s="994"/>
      <c r="J35" s="711"/>
    </row>
    <row r="36" spans="2:10" s="503" customFormat="1" ht="18" customHeight="1">
      <c r="B36" s="966"/>
      <c r="C36" s="966"/>
      <c r="D36" s="966"/>
      <c r="E36" s="968" t="s">
        <v>719</v>
      </c>
      <c r="F36" s="968"/>
      <c r="G36" s="966"/>
      <c r="H36" s="968"/>
      <c r="I36" s="995"/>
      <c r="J36" s="698"/>
    </row>
    <row r="37" spans="2:10" s="712" customFormat="1" ht="18" customHeight="1">
      <c r="B37" s="985"/>
      <c r="C37" s="985"/>
      <c r="D37" s="985"/>
      <c r="E37" s="990" t="s">
        <v>69</v>
      </c>
      <c r="F37" s="990"/>
      <c r="G37" s="985"/>
      <c r="H37" s="990"/>
      <c r="I37" s="994"/>
      <c r="J37" s="711"/>
    </row>
    <row r="38" spans="2:10" s="503" customFormat="1" ht="18" customHeight="1">
      <c r="B38" s="966"/>
      <c r="C38" s="966"/>
      <c r="D38" s="966"/>
      <c r="E38" s="968" t="s">
        <v>70</v>
      </c>
      <c r="F38" s="968"/>
      <c r="G38" s="966"/>
      <c r="H38" s="968"/>
      <c r="I38" s="995"/>
      <c r="J38" s="698"/>
    </row>
    <row r="39" spans="2:10" s="712" customFormat="1" ht="18" customHeight="1">
      <c r="B39" s="656"/>
      <c r="C39" s="656"/>
      <c r="D39" s="656"/>
      <c r="E39" s="656"/>
      <c r="F39" s="656"/>
      <c r="G39" s="656"/>
      <c r="H39" s="656"/>
      <c r="I39" s="656"/>
      <c r="J39" s="711"/>
    </row>
    <row r="40" spans="1:9" s="503" customFormat="1" ht="18" customHeight="1">
      <c r="A40" s="1070"/>
      <c r="B40" s="502"/>
      <c r="C40" s="502"/>
      <c r="D40" s="502"/>
      <c r="E40" s="502"/>
      <c r="F40" s="502"/>
      <c r="G40" s="502"/>
      <c r="H40" s="502"/>
      <c r="I40" s="698"/>
    </row>
    <row r="41" s="712" customFormat="1" ht="18" customHeight="1">
      <c r="I41" s="711"/>
    </row>
  </sheetData>
  <mergeCells count="5">
    <mergeCell ref="B25:I25"/>
    <mergeCell ref="B4:I4"/>
    <mergeCell ref="B2:I2"/>
    <mergeCell ref="B3:I3"/>
    <mergeCell ref="B11:I11"/>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8.xml><?xml version="1.0" encoding="utf-8"?>
<worksheet xmlns="http://schemas.openxmlformats.org/spreadsheetml/2006/main" xmlns:r="http://schemas.openxmlformats.org/officeDocument/2006/relationships">
  <sheetPr codeName="Sheet23">
    <tabColor indexed="55"/>
    <pageSetUpPr fitToPage="1"/>
  </sheetPr>
  <dimension ref="A1:CS41"/>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43" customWidth="1"/>
    <col min="2" max="2" width="3.7109375" style="443" customWidth="1"/>
    <col min="3" max="3" width="8.57421875" style="443" customWidth="1"/>
    <col min="4" max="4" width="6.421875" style="443" customWidth="1"/>
    <col min="5" max="5" width="88.421875" style="443" customWidth="1"/>
    <col min="6" max="6" width="3.7109375" style="443" customWidth="1"/>
    <col min="7" max="7" width="25.421875" style="443" customWidth="1"/>
    <col min="8" max="8" width="5.421875" style="443" customWidth="1"/>
    <col min="9" max="9" width="10.8515625" style="522" customWidth="1"/>
    <col min="10" max="22" width="11.7109375" style="443" customWidth="1"/>
    <col min="23" max="16384" width="9.140625" style="443" customWidth="1"/>
  </cols>
  <sheetData>
    <row r="1" s="849" customFormat="1" ht="18" customHeight="1">
      <c r="I1" s="850"/>
    </row>
    <row r="2" spans="2:16" s="851" customFormat="1" ht="18" customHeight="1">
      <c r="B2" s="1624" t="s">
        <v>36</v>
      </c>
      <c r="C2" s="1624"/>
      <c r="D2" s="1624"/>
      <c r="E2" s="1624"/>
      <c r="F2" s="1624"/>
      <c r="G2" s="1624"/>
      <c r="H2" s="1624"/>
      <c r="I2" s="1624"/>
      <c r="J2" s="1101"/>
      <c r="K2" s="1101"/>
      <c r="L2" s="1101"/>
      <c r="M2" s="1101"/>
      <c r="N2" s="1101"/>
      <c r="O2" s="1101"/>
      <c r="P2" s="1101"/>
    </row>
    <row r="3" spans="2:16" s="747" customFormat="1" ht="18" customHeight="1">
      <c r="B3" s="1616" t="s">
        <v>725</v>
      </c>
      <c r="C3" s="1616"/>
      <c r="D3" s="1616"/>
      <c r="E3" s="1616"/>
      <c r="F3" s="1616"/>
      <c r="G3" s="1616"/>
      <c r="H3" s="1616"/>
      <c r="I3" s="1616"/>
      <c r="J3" s="1092"/>
      <c r="K3" s="1092"/>
      <c r="L3" s="1092"/>
      <c r="M3" s="1092"/>
      <c r="N3" s="1092"/>
      <c r="O3" s="1092"/>
      <c r="P3" s="1092"/>
    </row>
    <row r="4" spans="1:97" s="838" customFormat="1" ht="18" customHeight="1">
      <c r="A4" s="835"/>
      <c r="B4" s="1614" t="s">
        <v>483</v>
      </c>
      <c r="C4" s="1614"/>
      <c r="D4" s="1614"/>
      <c r="E4" s="1614"/>
      <c r="F4" s="1614"/>
      <c r="G4" s="1614"/>
      <c r="H4" s="1614"/>
      <c r="I4" s="1614"/>
      <c r="J4" s="1005"/>
      <c r="K4" s="1005"/>
      <c r="L4" s="1005"/>
      <c r="M4" s="1005"/>
      <c r="N4" s="1005"/>
      <c r="O4" s="1005"/>
      <c r="P4" s="1005"/>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c r="BY4" s="839"/>
      <c r="BZ4" s="839"/>
      <c r="CA4" s="839"/>
      <c r="CB4" s="839"/>
      <c r="CC4" s="839"/>
      <c r="CD4" s="839"/>
      <c r="CE4" s="839"/>
      <c r="CF4" s="839"/>
      <c r="CG4" s="839"/>
      <c r="CH4" s="839"/>
      <c r="CI4" s="839"/>
      <c r="CJ4" s="839"/>
      <c r="CK4" s="839"/>
      <c r="CL4" s="839"/>
      <c r="CM4" s="839"/>
      <c r="CN4" s="839"/>
      <c r="CO4" s="839"/>
      <c r="CP4" s="839"/>
      <c r="CQ4" s="839"/>
      <c r="CR4" s="839"/>
      <c r="CS4" s="839"/>
    </row>
    <row r="5" spans="2:97" s="124" customFormat="1" ht="18" customHeight="1">
      <c r="B5" s="824" t="s">
        <v>189</v>
      </c>
      <c r="C5" s="825" t="s">
        <v>726</v>
      </c>
      <c r="D5" s="825"/>
      <c r="E5" s="825"/>
      <c r="F5" s="825"/>
      <c r="G5" s="825"/>
      <c r="H5" s="825"/>
      <c r="I5" s="825"/>
      <c r="J5" s="825"/>
      <c r="K5" s="825"/>
      <c r="L5" s="827"/>
      <c r="M5" s="828"/>
      <c r="N5" s="828"/>
      <c r="O5" s="828"/>
      <c r="P5" s="828"/>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37"/>
      <c r="BM5" s="837"/>
      <c r="BN5" s="837"/>
      <c r="BO5" s="837"/>
      <c r="BP5" s="837"/>
      <c r="BQ5" s="837"/>
      <c r="BR5" s="837"/>
      <c r="BS5" s="837"/>
      <c r="BT5" s="837"/>
      <c r="BU5" s="837"/>
      <c r="BV5" s="837"/>
      <c r="BW5" s="837"/>
      <c r="BX5" s="837"/>
      <c r="BY5" s="837"/>
      <c r="BZ5" s="837"/>
      <c r="CA5" s="837"/>
      <c r="CB5" s="837"/>
      <c r="CC5" s="837"/>
      <c r="CD5" s="837"/>
      <c r="CE5" s="837"/>
      <c r="CF5" s="837"/>
      <c r="CG5" s="837"/>
      <c r="CH5" s="837"/>
      <c r="CI5" s="837"/>
      <c r="CJ5" s="837"/>
      <c r="CK5" s="837"/>
      <c r="CL5" s="837"/>
      <c r="CM5" s="837"/>
      <c r="CN5" s="837"/>
      <c r="CO5" s="837"/>
      <c r="CP5" s="837"/>
      <c r="CQ5" s="837"/>
      <c r="CR5" s="837"/>
      <c r="CS5" s="837"/>
    </row>
    <row r="6" spans="2:97" s="124" customFormat="1" ht="18" customHeight="1">
      <c r="B6" s="1093" t="s">
        <v>189</v>
      </c>
      <c r="C6" s="825" t="s">
        <v>727</v>
      </c>
      <c r="D6" s="825"/>
      <c r="E6" s="825"/>
      <c r="F6" s="825"/>
      <c r="G6" s="825"/>
      <c r="H6" s="825"/>
      <c r="I6" s="825"/>
      <c r="J6" s="825"/>
      <c r="K6" s="825"/>
      <c r="L6" s="827"/>
      <c r="M6" s="828"/>
      <c r="N6" s="828"/>
      <c r="O6" s="828"/>
      <c r="P6" s="828"/>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7"/>
      <c r="BD6" s="837"/>
      <c r="BE6" s="837"/>
      <c r="BF6" s="837"/>
      <c r="BG6" s="837"/>
      <c r="BH6" s="837"/>
      <c r="BI6" s="837"/>
      <c r="BJ6" s="837"/>
      <c r="BK6" s="837"/>
      <c r="BL6" s="837"/>
      <c r="BM6" s="837"/>
      <c r="BN6" s="837"/>
      <c r="BO6" s="837"/>
      <c r="BP6" s="837"/>
      <c r="BQ6" s="837"/>
      <c r="BR6" s="837"/>
      <c r="BS6" s="837"/>
      <c r="BT6" s="837"/>
      <c r="BU6" s="837"/>
      <c r="BV6" s="837"/>
      <c r="BW6" s="837"/>
      <c r="BX6" s="837"/>
      <c r="BY6" s="837"/>
      <c r="BZ6" s="837"/>
      <c r="CA6" s="837"/>
      <c r="CB6" s="837"/>
      <c r="CC6" s="837"/>
      <c r="CD6" s="837"/>
      <c r="CE6" s="837"/>
      <c r="CF6" s="837"/>
      <c r="CG6" s="837"/>
      <c r="CH6" s="837"/>
      <c r="CI6" s="837"/>
      <c r="CJ6" s="837"/>
      <c r="CK6" s="837"/>
      <c r="CL6" s="837"/>
      <c r="CM6" s="837"/>
      <c r="CN6" s="837"/>
      <c r="CO6" s="837"/>
      <c r="CP6" s="837"/>
      <c r="CQ6" s="837"/>
      <c r="CR6" s="837"/>
      <c r="CS6" s="837"/>
    </row>
    <row r="7" spans="1:16" s="825" customFormat="1" ht="18" customHeight="1">
      <c r="A7" s="124"/>
      <c r="B7" s="824" t="s">
        <v>189</v>
      </c>
      <c r="C7" s="825" t="s">
        <v>728</v>
      </c>
      <c r="L7" s="827"/>
      <c r="M7" s="828"/>
      <c r="N7" s="828"/>
      <c r="O7" s="828"/>
      <c r="P7" s="828"/>
    </row>
    <row r="8" spans="2:97" s="124" customFormat="1" ht="18" customHeight="1">
      <c r="B8" s="824" t="s">
        <v>189</v>
      </c>
      <c r="C8" s="825" t="s">
        <v>729</v>
      </c>
      <c r="D8" s="825"/>
      <c r="E8" s="825"/>
      <c r="F8" s="825"/>
      <c r="G8" s="825"/>
      <c r="H8" s="825"/>
      <c r="I8" s="825"/>
      <c r="J8" s="825"/>
      <c r="K8" s="825"/>
      <c r="L8" s="827"/>
      <c r="M8" s="828"/>
      <c r="N8" s="828"/>
      <c r="O8" s="828"/>
      <c r="P8" s="828"/>
      <c r="Q8" s="837"/>
      <c r="R8" s="837"/>
      <c r="S8" s="837"/>
      <c r="T8" s="837"/>
      <c r="U8" s="837"/>
      <c r="V8" s="837"/>
      <c r="W8" s="837"/>
      <c r="X8" s="837"/>
      <c r="Y8" s="837"/>
      <c r="Z8" s="837"/>
      <c r="AA8" s="837"/>
      <c r="AB8" s="837"/>
      <c r="AC8" s="837"/>
      <c r="AD8" s="837"/>
      <c r="AE8" s="837"/>
      <c r="AF8" s="837"/>
      <c r="AG8" s="837"/>
      <c r="AH8" s="837"/>
      <c r="AI8" s="837"/>
      <c r="AJ8" s="837"/>
      <c r="AK8" s="837"/>
      <c r="AL8" s="837"/>
      <c r="AM8" s="837"/>
      <c r="AN8" s="837"/>
      <c r="AO8" s="837"/>
      <c r="AP8" s="837"/>
      <c r="AQ8" s="837"/>
      <c r="AR8" s="837"/>
      <c r="AS8" s="837"/>
      <c r="AT8" s="837"/>
      <c r="AU8" s="837"/>
      <c r="AV8" s="837"/>
      <c r="AW8" s="837"/>
      <c r="AX8" s="837"/>
      <c r="AY8" s="837"/>
      <c r="AZ8" s="837"/>
      <c r="BA8" s="837"/>
      <c r="BB8" s="837"/>
      <c r="BC8" s="837"/>
      <c r="BD8" s="837"/>
      <c r="BE8" s="837"/>
      <c r="BF8" s="837"/>
      <c r="BG8" s="837"/>
      <c r="BH8" s="837"/>
      <c r="BI8" s="837"/>
      <c r="BJ8" s="837"/>
      <c r="BK8" s="837"/>
      <c r="BL8" s="837"/>
      <c r="BM8" s="837"/>
      <c r="BN8" s="837"/>
      <c r="BO8" s="837"/>
      <c r="BP8" s="837"/>
      <c r="BQ8" s="837"/>
      <c r="BR8" s="837"/>
      <c r="BS8" s="837"/>
      <c r="BT8" s="837"/>
      <c r="BU8" s="837"/>
      <c r="BV8" s="837"/>
      <c r="BW8" s="837"/>
      <c r="BX8" s="837"/>
      <c r="BY8" s="837"/>
      <c r="BZ8" s="837"/>
      <c r="CA8" s="837"/>
      <c r="CB8" s="837"/>
      <c r="CC8" s="837"/>
      <c r="CD8" s="837"/>
      <c r="CE8" s="837"/>
      <c r="CF8" s="837"/>
      <c r="CG8" s="837"/>
      <c r="CH8" s="837"/>
      <c r="CI8" s="837"/>
      <c r="CJ8" s="837"/>
      <c r="CK8" s="837"/>
      <c r="CL8" s="837"/>
      <c r="CM8" s="837"/>
      <c r="CN8" s="837"/>
      <c r="CO8" s="837"/>
      <c r="CP8" s="837"/>
      <c r="CQ8" s="837"/>
      <c r="CR8" s="837"/>
      <c r="CS8" s="837"/>
    </row>
    <row r="9" spans="2:97" s="124" customFormat="1" ht="18" customHeight="1">
      <c r="B9" s="824" t="s">
        <v>189</v>
      </c>
      <c r="C9" s="825" t="s">
        <v>273</v>
      </c>
      <c r="D9" s="826"/>
      <c r="E9" s="826"/>
      <c r="F9" s="826"/>
      <c r="G9" s="826"/>
      <c r="H9" s="826"/>
      <c r="I9" s="826"/>
      <c r="J9" s="826"/>
      <c r="K9" s="826"/>
      <c r="L9" s="837"/>
      <c r="M9" s="837"/>
      <c r="N9" s="837"/>
      <c r="O9" s="837"/>
      <c r="P9" s="837"/>
      <c r="Q9" s="837"/>
      <c r="R9" s="837"/>
      <c r="S9" s="837"/>
      <c r="T9" s="837"/>
      <c r="U9" s="837"/>
      <c r="V9" s="837"/>
      <c r="W9" s="837"/>
      <c r="X9" s="837"/>
      <c r="Y9" s="837"/>
      <c r="Z9" s="837"/>
      <c r="AA9" s="837"/>
      <c r="AB9" s="837"/>
      <c r="AC9" s="837"/>
      <c r="AD9" s="837"/>
      <c r="AE9" s="837"/>
      <c r="AF9" s="837"/>
      <c r="AG9" s="837"/>
      <c r="AH9" s="837"/>
      <c r="AI9" s="837"/>
      <c r="AJ9" s="837"/>
      <c r="AK9" s="837"/>
      <c r="AL9" s="837"/>
      <c r="AM9" s="837"/>
      <c r="AN9" s="837"/>
      <c r="AO9" s="837"/>
      <c r="AP9" s="837"/>
      <c r="AQ9" s="837"/>
      <c r="AR9" s="837"/>
      <c r="AS9" s="837"/>
      <c r="AT9" s="837"/>
      <c r="AU9" s="837"/>
      <c r="AV9" s="837"/>
      <c r="AW9" s="837"/>
      <c r="AX9" s="837"/>
      <c r="AY9" s="837"/>
      <c r="AZ9" s="837"/>
      <c r="BA9" s="837"/>
      <c r="BB9" s="837"/>
      <c r="BC9" s="837"/>
      <c r="BD9" s="837"/>
      <c r="BE9" s="837"/>
      <c r="BF9" s="837"/>
      <c r="BG9" s="837"/>
      <c r="BH9" s="837"/>
      <c r="BI9" s="837"/>
      <c r="BJ9" s="837"/>
      <c r="BK9" s="837"/>
      <c r="BL9" s="837"/>
      <c r="BM9" s="837"/>
      <c r="BN9" s="837"/>
      <c r="BO9" s="837"/>
      <c r="BP9" s="837"/>
      <c r="BQ9" s="837"/>
      <c r="BR9" s="837"/>
      <c r="BS9" s="837"/>
      <c r="BT9" s="837"/>
      <c r="BU9" s="837"/>
      <c r="BV9" s="837"/>
      <c r="BW9" s="837"/>
      <c r="BX9" s="837"/>
      <c r="BY9" s="837"/>
      <c r="BZ9" s="837"/>
      <c r="CA9" s="837"/>
      <c r="CB9" s="837"/>
      <c r="CC9" s="837"/>
      <c r="CD9" s="837"/>
      <c r="CE9" s="837"/>
      <c r="CF9" s="837"/>
      <c r="CG9" s="837"/>
      <c r="CH9" s="837"/>
      <c r="CI9" s="837"/>
      <c r="CJ9" s="837"/>
      <c r="CK9" s="837"/>
      <c r="CL9" s="837"/>
      <c r="CM9" s="837"/>
      <c r="CN9" s="837"/>
      <c r="CO9" s="837"/>
      <c r="CP9" s="837"/>
      <c r="CQ9" s="837"/>
      <c r="CR9" s="837"/>
      <c r="CS9" s="837"/>
    </row>
    <row r="10" spans="1:9" s="767" customFormat="1" ht="18" customHeight="1">
      <c r="A10" s="489"/>
      <c r="B10" s="489"/>
      <c r="C10" s="489"/>
      <c r="D10" s="489"/>
      <c r="E10" s="489"/>
      <c r="F10" s="490"/>
      <c r="G10" s="489"/>
      <c r="H10" s="489"/>
      <c r="I10" s="766"/>
    </row>
    <row r="11" spans="1:9" s="767" customFormat="1" ht="18" customHeight="1">
      <c r="A11" s="1642" t="s">
        <v>699</v>
      </c>
      <c r="B11" s="1642"/>
      <c r="C11" s="1642"/>
      <c r="D11" s="1642"/>
      <c r="E11" s="1642"/>
      <c r="F11" s="1642"/>
      <c r="G11" s="1642"/>
      <c r="H11" s="1642"/>
      <c r="I11" s="766"/>
    </row>
    <row r="12" spans="2:10" s="503" customFormat="1" ht="18" customHeight="1">
      <c r="B12" s="516"/>
      <c r="C12" s="521"/>
      <c r="D12" s="516"/>
      <c r="E12" s="699"/>
      <c r="F12" s="516"/>
      <c r="G12" s="516"/>
      <c r="H12" s="516"/>
      <c r="I12" s="516"/>
      <c r="J12" s="698"/>
    </row>
    <row r="13" spans="2:10" s="712" customFormat="1" ht="18" customHeight="1">
      <c r="B13" s="635"/>
      <c r="C13" s="700">
        <v>1</v>
      </c>
      <c r="D13" s="637" t="s">
        <v>227</v>
      </c>
      <c r="E13" s="637" t="s">
        <v>508</v>
      </c>
      <c r="F13" s="636" t="s">
        <v>187</v>
      </c>
      <c r="G13" s="636" t="s">
        <v>634</v>
      </c>
      <c r="H13" s="638">
        <v>0</v>
      </c>
      <c r="I13" s="639">
        <f>TIME(8,0,0)</f>
        <v>0.3333333333333333</v>
      </c>
      <c r="J13" s="711"/>
    </row>
    <row r="14" spans="2:10" s="503" customFormat="1" ht="18" customHeight="1">
      <c r="B14" s="494"/>
      <c r="C14" s="518">
        <f>C13+1</f>
        <v>2</v>
      </c>
      <c r="D14" s="495" t="s">
        <v>562</v>
      </c>
      <c r="E14" s="497" t="s">
        <v>63</v>
      </c>
      <c r="F14" s="495" t="s">
        <v>187</v>
      </c>
      <c r="G14" s="495" t="s">
        <v>634</v>
      </c>
      <c r="H14" s="496">
        <v>15</v>
      </c>
      <c r="I14" s="520">
        <f>I13+TIME(0,H13,0)</f>
        <v>0.3333333333333333</v>
      </c>
      <c r="J14" s="698"/>
    </row>
    <row r="15" spans="2:10" s="712" customFormat="1" ht="18" customHeight="1">
      <c r="B15" s="661"/>
      <c r="C15" s="636">
        <f>C14+1</f>
        <v>3</v>
      </c>
      <c r="D15" s="650" t="s">
        <v>563</v>
      </c>
      <c r="E15" s="662" t="s">
        <v>224</v>
      </c>
      <c r="F15" s="650" t="s">
        <v>187</v>
      </c>
      <c r="G15" s="636" t="s">
        <v>634</v>
      </c>
      <c r="H15" s="663">
        <v>10</v>
      </c>
      <c r="I15" s="639">
        <f>I14+TIME(0,H14,0)</f>
        <v>0.34375</v>
      </c>
      <c r="J15" s="711"/>
    </row>
    <row r="16" spans="2:10" s="503" customFormat="1" ht="18" customHeight="1">
      <c r="B16" s="516"/>
      <c r="C16" s="518">
        <f>C15+1</f>
        <v>4</v>
      </c>
      <c r="D16" s="517" t="s">
        <v>226</v>
      </c>
      <c r="E16" s="517" t="s">
        <v>66</v>
      </c>
      <c r="F16" s="518" t="s">
        <v>187</v>
      </c>
      <c r="G16" s="518" t="s">
        <v>274</v>
      </c>
      <c r="H16" s="519">
        <v>25</v>
      </c>
      <c r="I16" s="520">
        <f>I15+TIME(0,H15,0)</f>
        <v>0.3506944444444444</v>
      </c>
      <c r="J16" s="698"/>
    </row>
    <row r="17" spans="2:10" s="712" customFormat="1" ht="17.25" customHeight="1">
      <c r="B17" s="635"/>
      <c r="C17" s="636">
        <f>C16+1</f>
        <v>5</v>
      </c>
      <c r="D17" s="637" t="s">
        <v>226</v>
      </c>
      <c r="E17" s="637" t="s">
        <v>730</v>
      </c>
      <c r="F17" s="636" t="s">
        <v>187</v>
      </c>
      <c r="G17" s="636" t="s">
        <v>274</v>
      </c>
      <c r="H17" s="638">
        <v>25</v>
      </c>
      <c r="I17" s="639">
        <f>I16+TIME(0,H16,0)</f>
        <v>0.3680555555555555</v>
      </c>
      <c r="J17" s="711"/>
    </row>
    <row r="18" spans="2:10" s="503" customFormat="1" ht="17.25" customHeight="1">
      <c r="B18" s="516"/>
      <c r="C18" s="518">
        <v>6</v>
      </c>
      <c r="D18" s="517" t="s">
        <v>226</v>
      </c>
      <c r="E18" s="517" t="s">
        <v>731</v>
      </c>
      <c r="F18" s="518" t="s">
        <v>189</v>
      </c>
      <c r="G18" s="518" t="s">
        <v>277</v>
      </c>
      <c r="H18" s="519">
        <v>15</v>
      </c>
      <c r="I18" s="520">
        <v>0.3923611111111111</v>
      </c>
      <c r="J18" s="698"/>
    </row>
    <row r="19" spans="2:10" s="712" customFormat="1" ht="17.25" customHeight="1">
      <c r="B19" s="635"/>
      <c r="C19" s="636">
        <v>7</v>
      </c>
      <c r="D19" s="637" t="s">
        <v>226</v>
      </c>
      <c r="E19" s="637" t="s">
        <v>732</v>
      </c>
      <c r="F19" s="636" t="s">
        <v>189</v>
      </c>
      <c r="G19" s="636" t="s">
        <v>277</v>
      </c>
      <c r="H19" s="638">
        <v>30</v>
      </c>
      <c r="I19" s="639">
        <v>0.40625</v>
      </c>
      <c r="J19" s="711"/>
    </row>
    <row r="20" spans="2:10" s="503" customFormat="1" ht="18" customHeight="1">
      <c r="B20" s="526"/>
      <c r="C20" s="518">
        <v>8</v>
      </c>
      <c r="D20" s="529" t="s">
        <v>226</v>
      </c>
      <c r="E20" s="528" t="s">
        <v>733</v>
      </c>
      <c r="F20" s="528"/>
      <c r="G20" s="529"/>
      <c r="H20" s="530"/>
      <c r="I20" s="520">
        <v>0.4166666666666667</v>
      </c>
      <c r="J20" s="698"/>
    </row>
    <row r="21" spans="2:10" s="712" customFormat="1" ht="18" customHeight="1">
      <c r="B21" s="635"/>
      <c r="C21" s="636"/>
      <c r="D21" s="637"/>
      <c r="E21" s="637"/>
      <c r="F21" s="636"/>
      <c r="G21" s="636"/>
      <c r="H21" s="638"/>
      <c r="I21" s="639"/>
      <c r="J21" s="711"/>
    </row>
    <row r="22" spans="1:9" s="767" customFormat="1" ht="18" customHeight="1">
      <c r="A22" s="1642" t="s">
        <v>698</v>
      </c>
      <c r="B22" s="1642"/>
      <c r="C22" s="1642"/>
      <c r="D22" s="1642"/>
      <c r="E22" s="1642"/>
      <c r="F22" s="1642"/>
      <c r="G22" s="1642"/>
      <c r="H22" s="1642"/>
      <c r="I22" s="766"/>
    </row>
    <row r="23" spans="1:9" s="503" customFormat="1" ht="18" customHeight="1">
      <c r="A23" s="780"/>
      <c r="B23" s="781"/>
      <c r="C23" s="781"/>
      <c r="D23" s="781"/>
      <c r="E23" s="781"/>
      <c r="F23" s="781"/>
      <c r="G23" s="781"/>
      <c r="H23" s="781"/>
      <c r="I23" s="698"/>
    </row>
    <row r="24" spans="2:10" s="712" customFormat="1" ht="18" customHeight="1">
      <c r="B24" s="635"/>
      <c r="C24" s="636">
        <v>8</v>
      </c>
      <c r="D24" s="637" t="s">
        <v>227</v>
      </c>
      <c r="E24" s="637" t="s">
        <v>734</v>
      </c>
      <c r="F24" s="636" t="s">
        <v>187</v>
      </c>
      <c r="G24" s="636" t="s">
        <v>276</v>
      </c>
      <c r="H24" s="638">
        <v>0</v>
      </c>
      <c r="I24" s="639">
        <v>0.7916666666666666</v>
      </c>
      <c r="J24" s="711"/>
    </row>
    <row r="25" spans="2:10" s="503" customFormat="1" ht="18" customHeight="1">
      <c r="B25" s="516"/>
      <c r="C25" s="518">
        <f>C24+1</f>
        <v>9</v>
      </c>
      <c r="D25" s="517" t="s">
        <v>226</v>
      </c>
      <c r="E25" s="517" t="s">
        <v>275</v>
      </c>
      <c r="F25" s="518"/>
      <c r="G25" s="518" t="s">
        <v>277</v>
      </c>
      <c r="H25" s="519">
        <v>105</v>
      </c>
      <c r="I25" s="520" t="s">
        <v>735</v>
      </c>
      <c r="J25" s="698"/>
    </row>
    <row r="26" spans="2:10" s="712" customFormat="1" ht="18" customHeight="1">
      <c r="B26" s="635"/>
      <c r="C26" s="636">
        <f>C24+2</f>
        <v>10</v>
      </c>
      <c r="D26" s="637" t="s">
        <v>226</v>
      </c>
      <c r="E26" s="637" t="s">
        <v>278</v>
      </c>
      <c r="F26" s="636" t="s">
        <v>187</v>
      </c>
      <c r="G26" s="636" t="s">
        <v>274</v>
      </c>
      <c r="H26" s="638">
        <v>45</v>
      </c>
      <c r="I26" s="639" t="s">
        <v>736</v>
      </c>
      <c r="J26" s="711"/>
    </row>
    <row r="27" spans="2:10" s="503" customFormat="1" ht="18" customHeight="1">
      <c r="B27" s="516"/>
      <c r="C27" s="518">
        <f>C26+1</f>
        <v>11</v>
      </c>
      <c r="D27" s="517" t="s">
        <v>225</v>
      </c>
      <c r="E27" s="518" t="s">
        <v>270</v>
      </c>
      <c r="F27" s="518" t="s">
        <v>187</v>
      </c>
      <c r="G27" s="518" t="s">
        <v>274</v>
      </c>
      <c r="H27" s="519"/>
      <c r="I27" s="520" t="s">
        <v>737</v>
      </c>
      <c r="J27" s="698"/>
    </row>
    <row r="28" spans="2:10" s="1094" customFormat="1" ht="18" customHeight="1">
      <c r="B28" s="1095"/>
      <c r="C28" s="1096"/>
      <c r="D28" s="1097"/>
      <c r="E28" s="1096"/>
      <c r="F28" s="1096"/>
      <c r="G28" s="1096"/>
      <c r="H28" s="1098"/>
      <c r="I28" s="1099"/>
      <c r="J28" s="1100"/>
    </row>
    <row r="29" spans="1:9" s="767" customFormat="1" ht="18" customHeight="1">
      <c r="A29" s="1642" t="s">
        <v>700</v>
      </c>
      <c r="B29" s="1642"/>
      <c r="C29" s="1642"/>
      <c r="D29" s="1642"/>
      <c r="E29" s="1642"/>
      <c r="F29" s="1642"/>
      <c r="G29" s="1642"/>
      <c r="H29" s="1642"/>
      <c r="I29" s="766"/>
    </row>
    <row r="30" spans="1:9" s="503" customFormat="1" ht="18" customHeight="1">
      <c r="A30" s="780"/>
      <c r="B30" s="781"/>
      <c r="C30" s="781"/>
      <c r="D30" s="781"/>
      <c r="E30" s="781"/>
      <c r="F30" s="781"/>
      <c r="G30" s="781"/>
      <c r="H30" s="781"/>
      <c r="I30" s="698"/>
    </row>
    <row r="31" spans="2:10" s="712" customFormat="1" ht="18" customHeight="1">
      <c r="B31" s="635"/>
      <c r="C31" s="636">
        <v>12</v>
      </c>
      <c r="D31" s="637" t="s">
        <v>227</v>
      </c>
      <c r="E31" s="637" t="s">
        <v>734</v>
      </c>
      <c r="F31" s="636" t="s">
        <v>187</v>
      </c>
      <c r="G31" s="636" t="s">
        <v>276</v>
      </c>
      <c r="H31" s="638">
        <v>0</v>
      </c>
      <c r="I31" s="639" t="s">
        <v>740</v>
      </c>
      <c r="J31" s="711"/>
    </row>
    <row r="32" spans="2:10" s="503" customFormat="1" ht="18" customHeight="1">
      <c r="B32" s="516"/>
      <c r="C32" s="518">
        <v>13</v>
      </c>
      <c r="D32" s="517" t="s">
        <v>226</v>
      </c>
      <c r="E32" s="517" t="s">
        <v>275</v>
      </c>
      <c r="F32" s="518"/>
      <c r="G32" s="518" t="s">
        <v>277</v>
      </c>
      <c r="H32" s="519">
        <v>60</v>
      </c>
      <c r="I32" s="520" t="s">
        <v>740</v>
      </c>
      <c r="J32" s="698"/>
    </row>
    <row r="33" spans="2:10" s="712" customFormat="1" ht="18" customHeight="1">
      <c r="B33" s="635"/>
      <c r="C33" s="636">
        <f>C31+2</f>
        <v>14</v>
      </c>
      <c r="D33" s="637" t="s">
        <v>226</v>
      </c>
      <c r="E33" s="637" t="s">
        <v>278</v>
      </c>
      <c r="F33" s="636" t="s">
        <v>187</v>
      </c>
      <c r="G33" s="636" t="s">
        <v>274</v>
      </c>
      <c r="H33" s="638">
        <v>60</v>
      </c>
      <c r="I33" s="639" t="s">
        <v>741</v>
      </c>
      <c r="J33" s="711"/>
    </row>
    <row r="34" spans="2:10" s="503" customFormat="1" ht="18" customHeight="1">
      <c r="B34" s="516"/>
      <c r="C34" s="518">
        <f>C33+1</f>
        <v>15</v>
      </c>
      <c r="D34" s="517" t="s">
        <v>225</v>
      </c>
      <c r="E34" s="518" t="s">
        <v>270</v>
      </c>
      <c r="F34" s="518" t="s">
        <v>187</v>
      </c>
      <c r="G34" s="518" t="s">
        <v>274</v>
      </c>
      <c r="H34" s="519"/>
      <c r="I34" s="520" t="s">
        <v>742</v>
      </c>
      <c r="J34" s="698"/>
    </row>
    <row r="35" spans="2:10" s="712" customFormat="1" ht="18" customHeight="1">
      <c r="B35" s="635"/>
      <c r="C35" s="636"/>
      <c r="D35" s="637"/>
      <c r="E35" s="636"/>
      <c r="F35" s="636"/>
      <c r="G35" s="636"/>
      <c r="H35" s="638"/>
      <c r="I35" s="639"/>
      <c r="J35" s="711"/>
    </row>
    <row r="36" spans="2:10" s="503" customFormat="1" ht="18" customHeight="1">
      <c r="B36" s="526"/>
      <c r="C36" s="526"/>
      <c r="D36" s="526"/>
      <c r="E36" s="527" t="s">
        <v>719</v>
      </c>
      <c r="F36" s="527"/>
      <c r="G36" s="526"/>
      <c r="H36" s="527"/>
      <c r="I36" s="532"/>
      <c r="J36" s="698"/>
    </row>
    <row r="37" spans="2:10" s="712" customFormat="1" ht="18" customHeight="1">
      <c r="B37" s="701"/>
      <c r="C37" s="701"/>
      <c r="D37" s="701"/>
      <c r="E37" s="708" t="s">
        <v>69</v>
      </c>
      <c r="F37" s="708"/>
      <c r="G37" s="701"/>
      <c r="H37" s="708"/>
      <c r="I37" s="709"/>
      <c r="J37" s="711"/>
    </row>
    <row r="38" spans="2:10" s="503" customFormat="1" ht="18" customHeight="1">
      <c r="B38" s="526"/>
      <c r="C38" s="526"/>
      <c r="D38" s="526"/>
      <c r="E38" s="527" t="s">
        <v>70</v>
      </c>
      <c r="F38" s="527"/>
      <c r="G38" s="526"/>
      <c r="H38" s="527"/>
      <c r="I38" s="532"/>
      <c r="J38" s="698"/>
    </row>
    <row r="39" spans="2:10" s="712" customFormat="1" ht="18" customHeight="1">
      <c r="B39" s="656"/>
      <c r="C39" s="656"/>
      <c r="D39" s="656"/>
      <c r="E39" s="656"/>
      <c r="F39" s="656"/>
      <c r="G39" s="656"/>
      <c r="H39" s="656"/>
      <c r="I39" s="656"/>
      <c r="J39" s="711"/>
    </row>
    <row r="40" spans="1:9" s="503" customFormat="1" ht="18" customHeight="1">
      <c r="A40" s="710"/>
      <c r="B40" s="502"/>
      <c r="C40" s="502"/>
      <c r="D40" s="502"/>
      <c r="E40" s="502"/>
      <c r="F40" s="502"/>
      <c r="G40" s="502"/>
      <c r="H40" s="502"/>
      <c r="I40" s="698"/>
    </row>
    <row r="41" s="712" customFormat="1" ht="18" customHeight="1">
      <c r="I41" s="711"/>
    </row>
  </sheetData>
  <mergeCells count="6">
    <mergeCell ref="A29:H29"/>
    <mergeCell ref="A11:H11"/>
    <mergeCell ref="A22:H22"/>
    <mergeCell ref="B2:I2"/>
    <mergeCell ref="B3:I3"/>
    <mergeCell ref="B4:I4"/>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19.xml><?xml version="1.0" encoding="utf-8"?>
<worksheet xmlns="http://schemas.openxmlformats.org/spreadsheetml/2006/main" xmlns:r="http://schemas.openxmlformats.org/officeDocument/2006/relationships">
  <sheetPr codeName="Sheet25">
    <tabColor indexed="44"/>
    <pageSetUpPr fitToPage="1"/>
  </sheetPr>
  <dimension ref="A1:CS22"/>
  <sheetViews>
    <sheetView showGridLines="0" zoomScale="90" zoomScaleNormal="90" zoomScaleSheetLayoutView="25" workbookViewId="0" topLeftCell="A1">
      <selection activeCell="A1" sqref="A1"/>
    </sheetView>
  </sheetViews>
  <sheetFormatPr defaultColWidth="9.140625" defaultRowHeight="18" customHeight="1"/>
  <cols>
    <col min="1" max="1" width="1.421875" style="443" customWidth="1"/>
    <col min="2" max="2" width="3.7109375" style="443" customWidth="1"/>
    <col min="3" max="3" width="8.57421875" style="443" customWidth="1"/>
    <col min="4" max="4" width="6.421875" style="443" customWidth="1"/>
    <col min="5" max="5" width="88.421875" style="443" customWidth="1"/>
    <col min="6" max="6" width="3.7109375" style="443" customWidth="1"/>
    <col min="7" max="7" width="25.421875" style="443" customWidth="1"/>
    <col min="8" max="8" width="5.421875" style="443" customWidth="1"/>
    <col min="9" max="9" width="10.8515625" style="522" customWidth="1"/>
    <col min="10" max="22" width="11.7109375" style="443" customWidth="1"/>
    <col min="23" max="16384" width="9.140625" style="443" customWidth="1"/>
  </cols>
  <sheetData>
    <row r="1" s="1313" customFormat="1" ht="18" customHeight="1">
      <c r="I1" s="1314"/>
    </row>
    <row r="2" spans="2:16" s="1315" customFormat="1" ht="18" customHeight="1">
      <c r="B2" s="1622" t="s">
        <v>695</v>
      </c>
      <c r="C2" s="1622"/>
      <c r="D2" s="1622"/>
      <c r="E2" s="1622"/>
      <c r="F2" s="1622"/>
      <c r="G2" s="1622"/>
      <c r="H2" s="1622"/>
      <c r="I2" s="1622"/>
      <c r="J2" s="1316"/>
      <c r="K2" s="1316"/>
      <c r="L2" s="1316"/>
      <c r="M2" s="1316"/>
      <c r="N2" s="1316"/>
      <c r="O2" s="1316"/>
      <c r="P2" s="1316"/>
    </row>
    <row r="3" spans="2:16" s="747" customFormat="1" ht="18" customHeight="1">
      <c r="B3" s="1616" t="s">
        <v>697</v>
      </c>
      <c r="C3" s="1616"/>
      <c r="D3" s="1616"/>
      <c r="E3" s="1616"/>
      <c r="F3" s="1616"/>
      <c r="G3" s="1616"/>
      <c r="H3" s="1616"/>
      <c r="I3" s="1616"/>
      <c r="J3" s="1092"/>
      <c r="K3" s="1092"/>
      <c r="L3" s="1092"/>
      <c r="M3" s="1092"/>
      <c r="N3" s="1092"/>
      <c r="O3" s="1092"/>
      <c r="P3" s="1092"/>
    </row>
    <row r="4" spans="1:97" s="838" customFormat="1" ht="18" customHeight="1">
      <c r="A4" s="835"/>
      <c r="B4" s="1614" t="s">
        <v>696</v>
      </c>
      <c r="C4" s="1614"/>
      <c r="D4" s="1614"/>
      <c r="E4" s="1614"/>
      <c r="F4" s="1614"/>
      <c r="G4" s="1614"/>
      <c r="H4" s="1614"/>
      <c r="I4" s="1614"/>
      <c r="J4" s="1005"/>
      <c r="K4" s="1005"/>
      <c r="L4" s="1005"/>
      <c r="M4" s="1005"/>
      <c r="N4" s="1005"/>
      <c r="O4" s="1005"/>
      <c r="P4" s="1005"/>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c r="BY4" s="839"/>
      <c r="BZ4" s="839"/>
      <c r="CA4" s="839"/>
      <c r="CB4" s="839"/>
      <c r="CC4" s="839"/>
      <c r="CD4" s="839"/>
      <c r="CE4" s="839"/>
      <c r="CF4" s="839"/>
      <c r="CG4" s="839"/>
      <c r="CH4" s="839"/>
      <c r="CI4" s="839"/>
      <c r="CJ4" s="839"/>
      <c r="CK4" s="839"/>
      <c r="CL4" s="839"/>
      <c r="CM4" s="839"/>
      <c r="CN4" s="839"/>
      <c r="CO4" s="839"/>
      <c r="CP4" s="839"/>
      <c r="CQ4" s="839"/>
      <c r="CR4" s="839"/>
      <c r="CS4" s="839"/>
    </row>
    <row r="5" spans="2:97" s="124" customFormat="1" ht="18" customHeight="1">
      <c r="B5" s="824" t="s">
        <v>189</v>
      </c>
      <c r="C5" s="825"/>
      <c r="D5" s="825"/>
      <c r="E5" s="825"/>
      <c r="F5" s="825"/>
      <c r="G5" s="825"/>
      <c r="H5" s="825"/>
      <c r="I5" s="825"/>
      <c r="J5" s="825"/>
      <c r="K5" s="825"/>
      <c r="L5" s="827"/>
      <c r="M5" s="828"/>
      <c r="N5" s="828"/>
      <c r="O5" s="828"/>
      <c r="P5" s="828"/>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37"/>
      <c r="BM5" s="837"/>
      <c r="BN5" s="837"/>
      <c r="BO5" s="837"/>
      <c r="BP5" s="837"/>
      <c r="BQ5" s="837"/>
      <c r="BR5" s="837"/>
      <c r="BS5" s="837"/>
      <c r="BT5" s="837"/>
      <c r="BU5" s="837"/>
      <c r="BV5" s="837"/>
      <c r="BW5" s="837"/>
      <c r="BX5" s="837"/>
      <c r="BY5" s="837"/>
      <c r="BZ5" s="837"/>
      <c r="CA5" s="837"/>
      <c r="CB5" s="837"/>
      <c r="CC5" s="837"/>
      <c r="CD5" s="837"/>
      <c r="CE5" s="837"/>
      <c r="CF5" s="837"/>
      <c r="CG5" s="837"/>
      <c r="CH5" s="837"/>
      <c r="CI5" s="837"/>
      <c r="CJ5" s="837"/>
      <c r="CK5" s="837"/>
      <c r="CL5" s="837"/>
      <c r="CM5" s="837"/>
      <c r="CN5" s="837"/>
      <c r="CO5" s="837"/>
      <c r="CP5" s="837"/>
      <c r="CQ5" s="837"/>
      <c r="CR5" s="837"/>
      <c r="CS5" s="837"/>
    </row>
    <row r="6" spans="1:9" s="767" customFormat="1" ht="18" customHeight="1">
      <c r="A6" s="489"/>
      <c r="B6" s="489"/>
      <c r="C6" s="489"/>
      <c r="D6" s="489"/>
      <c r="E6" s="489"/>
      <c r="F6" s="490"/>
      <c r="G6" s="489"/>
      <c r="H6" s="489"/>
      <c r="I6" s="766"/>
    </row>
    <row r="7" spans="1:9" s="767" customFormat="1" ht="18" customHeight="1">
      <c r="A7" s="1642" t="s">
        <v>702</v>
      </c>
      <c r="B7" s="1642"/>
      <c r="C7" s="1642"/>
      <c r="D7" s="1642"/>
      <c r="E7" s="1642"/>
      <c r="F7" s="1642"/>
      <c r="G7" s="1642"/>
      <c r="H7" s="1642"/>
      <c r="I7" s="766"/>
    </row>
    <row r="8" spans="2:10" s="503" customFormat="1" ht="18" customHeight="1">
      <c r="B8" s="516"/>
      <c r="C8" s="521"/>
      <c r="D8" s="516"/>
      <c r="E8" s="699"/>
      <c r="F8" s="516"/>
      <c r="G8" s="516"/>
      <c r="H8" s="516"/>
      <c r="I8" s="516"/>
      <c r="J8" s="698"/>
    </row>
    <row r="9" spans="2:10" s="712" customFormat="1" ht="18" customHeight="1">
      <c r="B9" s="635"/>
      <c r="C9" s="700">
        <v>1</v>
      </c>
      <c r="D9" s="637" t="s">
        <v>227</v>
      </c>
      <c r="E9" s="637" t="s">
        <v>508</v>
      </c>
      <c r="F9" s="636" t="s">
        <v>187</v>
      </c>
      <c r="G9" s="636" t="s">
        <v>738</v>
      </c>
      <c r="H9" s="638">
        <v>0</v>
      </c>
      <c r="I9" s="639">
        <f>TIME(8,0,0)</f>
        <v>0.3333333333333333</v>
      </c>
      <c r="J9" s="711"/>
    </row>
    <row r="10" spans="2:10" s="503" customFormat="1" ht="18" customHeight="1">
      <c r="B10" s="494"/>
      <c r="C10" s="518">
        <f>C9+1</f>
        <v>2</v>
      </c>
      <c r="D10" s="495" t="s">
        <v>562</v>
      </c>
      <c r="E10" s="497" t="s">
        <v>63</v>
      </c>
      <c r="F10" s="495" t="s">
        <v>187</v>
      </c>
      <c r="G10" s="518" t="s">
        <v>738</v>
      </c>
      <c r="H10" s="496">
        <v>15</v>
      </c>
      <c r="I10" s="520">
        <f>I9+TIME(0,H9,0)</f>
        <v>0.3333333333333333</v>
      </c>
      <c r="J10" s="698"/>
    </row>
    <row r="11" spans="2:10" s="712" customFormat="1" ht="18" customHeight="1">
      <c r="B11" s="661"/>
      <c r="C11" s="636">
        <f>C10+1</f>
        <v>3</v>
      </c>
      <c r="D11" s="650" t="s">
        <v>563</v>
      </c>
      <c r="E11" s="662" t="s">
        <v>224</v>
      </c>
      <c r="F11" s="650" t="s">
        <v>187</v>
      </c>
      <c r="G11" s="636" t="s">
        <v>738</v>
      </c>
      <c r="H11" s="663">
        <v>10</v>
      </c>
      <c r="I11" s="639">
        <f>I10+TIME(0,H10,0)</f>
        <v>0.34375</v>
      </c>
      <c r="J11" s="711"/>
    </row>
    <row r="12" spans="2:10" s="503" customFormat="1" ht="18" customHeight="1">
      <c r="B12" s="516"/>
      <c r="C12" s="518">
        <f>C11+1</f>
        <v>4</v>
      </c>
      <c r="D12" s="517" t="s">
        <v>226</v>
      </c>
      <c r="E12" s="517" t="s">
        <v>66</v>
      </c>
      <c r="F12" s="518" t="s">
        <v>187</v>
      </c>
      <c r="G12" s="518" t="s">
        <v>738</v>
      </c>
      <c r="H12" s="519">
        <v>25</v>
      </c>
      <c r="I12" s="520">
        <f>I11+TIME(0,H11,0)</f>
        <v>0.3506944444444444</v>
      </c>
      <c r="J12" s="698"/>
    </row>
    <row r="13" spans="2:10" s="712" customFormat="1" ht="17.25" customHeight="1">
      <c r="B13" s="635"/>
      <c r="C13" s="636">
        <f>C12+1</f>
        <v>5</v>
      </c>
      <c r="D13" s="637" t="s">
        <v>226</v>
      </c>
      <c r="E13" s="637" t="s">
        <v>730</v>
      </c>
      <c r="F13" s="636" t="s">
        <v>187</v>
      </c>
      <c r="G13" s="636" t="s">
        <v>738</v>
      </c>
      <c r="H13" s="638">
        <v>25</v>
      </c>
      <c r="I13" s="639">
        <f>I12+TIME(0,H12,0)</f>
        <v>0.3680555555555555</v>
      </c>
      <c r="J13" s="711"/>
    </row>
    <row r="14" spans="2:10" s="503" customFormat="1" ht="17.25" customHeight="1">
      <c r="B14" s="516"/>
      <c r="C14" s="518">
        <v>6</v>
      </c>
      <c r="D14" s="517" t="s">
        <v>226</v>
      </c>
      <c r="E14" s="517" t="s">
        <v>731</v>
      </c>
      <c r="F14" s="518" t="s">
        <v>189</v>
      </c>
      <c r="G14" s="518" t="s">
        <v>738</v>
      </c>
      <c r="H14" s="519">
        <v>15</v>
      </c>
      <c r="I14" s="520">
        <v>0.3923611111111111</v>
      </c>
      <c r="J14" s="698"/>
    </row>
    <row r="15" spans="2:10" s="712" customFormat="1" ht="17.25" customHeight="1">
      <c r="B15" s="635"/>
      <c r="C15" s="636">
        <v>7</v>
      </c>
      <c r="D15" s="637" t="s">
        <v>226</v>
      </c>
      <c r="E15" s="637" t="s">
        <v>732</v>
      </c>
      <c r="F15" s="636" t="s">
        <v>189</v>
      </c>
      <c r="G15" s="636" t="s">
        <v>738</v>
      </c>
      <c r="H15" s="638">
        <v>30</v>
      </c>
      <c r="I15" s="639">
        <v>0.40625</v>
      </c>
      <c r="J15" s="711"/>
    </row>
    <row r="16" spans="2:10" s="503" customFormat="1" ht="18" customHeight="1">
      <c r="B16" s="516"/>
      <c r="C16" s="518"/>
      <c r="D16" s="517"/>
      <c r="E16" s="518"/>
      <c r="F16" s="518"/>
      <c r="G16" s="518"/>
      <c r="H16" s="519"/>
      <c r="I16" s="520"/>
      <c r="J16" s="698"/>
    </row>
    <row r="17" spans="2:10" s="712" customFormat="1" ht="18" customHeight="1">
      <c r="B17" s="701"/>
      <c r="C17" s="701"/>
      <c r="D17" s="701"/>
      <c r="E17" s="708" t="s">
        <v>719</v>
      </c>
      <c r="F17" s="708"/>
      <c r="G17" s="701"/>
      <c r="H17" s="708"/>
      <c r="I17" s="709"/>
      <c r="J17" s="711"/>
    </row>
    <row r="18" spans="2:10" s="503" customFormat="1" ht="18" customHeight="1">
      <c r="B18" s="526"/>
      <c r="C18" s="526"/>
      <c r="D18" s="526"/>
      <c r="E18" s="527" t="s">
        <v>69</v>
      </c>
      <c r="F18" s="527"/>
      <c r="G18" s="526"/>
      <c r="H18" s="527"/>
      <c r="I18" s="532"/>
      <c r="J18" s="698"/>
    </row>
    <row r="19" spans="2:10" s="712" customFormat="1" ht="18" customHeight="1">
      <c r="B19" s="701"/>
      <c r="C19" s="701"/>
      <c r="D19" s="701"/>
      <c r="E19" s="708" t="s">
        <v>70</v>
      </c>
      <c r="F19" s="708"/>
      <c r="G19" s="701"/>
      <c r="H19" s="708"/>
      <c r="I19" s="709"/>
      <c r="J19" s="711"/>
    </row>
    <row r="20" spans="2:10" s="503" customFormat="1" ht="18" customHeight="1">
      <c r="B20" s="502"/>
      <c r="C20" s="502"/>
      <c r="D20" s="502"/>
      <c r="E20" s="502"/>
      <c r="F20" s="502"/>
      <c r="G20" s="502"/>
      <c r="H20" s="502"/>
      <c r="I20" s="502"/>
      <c r="J20" s="698"/>
    </row>
    <row r="21" spans="1:9" s="712" customFormat="1" ht="18" customHeight="1">
      <c r="A21" s="1317"/>
      <c r="B21" s="656"/>
      <c r="C21" s="656"/>
      <c r="D21" s="656"/>
      <c r="E21" s="656"/>
      <c r="F21" s="656"/>
      <c r="G21" s="656"/>
      <c r="H21" s="656"/>
      <c r="I21" s="711"/>
    </row>
    <row r="22" s="712" customFormat="1" ht="18" customHeight="1">
      <c r="I22" s="711"/>
    </row>
  </sheetData>
  <mergeCells count="4">
    <mergeCell ref="A7:H7"/>
    <mergeCell ref="B2:I2"/>
    <mergeCell ref="B3:I3"/>
    <mergeCell ref="B4:I4"/>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2.xml><?xml version="1.0" encoding="utf-8"?>
<worksheet xmlns="http://schemas.openxmlformats.org/spreadsheetml/2006/main" xmlns:r="http://schemas.openxmlformats.org/officeDocument/2006/relationships">
  <sheetPr codeName="Sheet2">
    <tabColor indexed="47"/>
    <pageSetUpPr fitToPage="1"/>
  </sheetPr>
  <dimension ref="P10:P13"/>
  <sheetViews>
    <sheetView showGridLines="0" workbookViewId="0" topLeftCell="A1">
      <selection activeCell="A1" sqref="A1"/>
    </sheetView>
  </sheetViews>
  <sheetFormatPr defaultColWidth="9.140625" defaultRowHeight="12.75"/>
  <cols>
    <col min="1" max="1" width="2.7109375" style="0" customWidth="1"/>
  </cols>
  <sheetData>
    <row r="10" ht="12.75">
      <c r="P10" s="1379"/>
    </row>
    <row r="11" ht="12.75">
      <c r="P11" s="1379"/>
    </row>
    <row r="12" ht="12.75">
      <c r="P12" s="1379"/>
    </row>
    <row r="13" ht="12.75">
      <c r="P13" s="1379"/>
    </row>
  </sheetData>
  <mergeCells count="1">
    <mergeCell ref="P10:P13"/>
  </mergeCells>
  <printOptions/>
  <pageMargins left="0.75" right="0.75" top="1" bottom="1" header="0.5" footer="0.5"/>
  <pageSetup fitToHeight="1" fitToWidth="1" horizontalDpi="600" verticalDpi="600" orientation="landscape" scale="96" r:id="rId2"/>
  <drawing r:id="rId1"/>
</worksheet>
</file>

<file path=xl/worksheets/sheet20.xml><?xml version="1.0" encoding="utf-8"?>
<worksheet xmlns="http://schemas.openxmlformats.org/spreadsheetml/2006/main" xmlns:r="http://schemas.openxmlformats.org/officeDocument/2006/relationships">
  <sheetPr codeName="Sheet18">
    <tabColor indexed="14"/>
    <pageSetUpPr fitToPage="1"/>
  </sheetPr>
  <dimension ref="B1:CS31"/>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43" customWidth="1"/>
    <col min="2" max="2" width="3.57421875" style="443" customWidth="1"/>
    <col min="3" max="3" width="8.57421875" style="443" customWidth="1"/>
    <col min="4" max="4" width="6.421875" style="443" customWidth="1"/>
    <col min="5" max="5" width="89.421875" style="522" customWidth="1"/>
    <col min="6" max="6" width="3.57421875" style="443" customWidth="1"/>
    <col min="7" max="7" width="25.28125" style="443" customWidth="1"/>
    <col min="8" max="8" width="5.00390625" style="765" customWidth="1"/>
    <col min="9" max="9" width="10.8515625" style="443" customWidth="1"/>
    <col min="10" max="10" width="4.00390625" style="443" customWidth="1"/>
    <col min="11" max="11" width="10.8515625" style="443" customWidth="1"/>
    <col min="12" max="24" width="11.7109375" style="443" customWidth="1"/>
    <col min="25" max="16384" width="9.140625" style="443" customWidth="1"/>
  </cols>
  <sheetData>
    <row r="1" s="840" customFormat="1" ht="15.75">
      <c r="I1" s="841"/>
    </row>
    <row r="2" spans="2:9" s="842" customFormat="1" ht="18">
      <c r="B2" s="1619" t="s">
        <v>333</v>
      </c>
      <c r="C2" s="1619"/>
      <c r="D2" s="1619"/>
      <c r="E2" s="1619"/>
      <c r="F2" s="1619"/>
      <c r="G2" s="1619"/>
      <c r="H2" s="1619"/>
      <c r="I2" s="1619"/>
    </row>
    <row r="3" spans="2:9" s="747" customFormat="1" ht="18">
      <c r="B3" s="1616" t="s">
        <v>836</v>
      </c>
      <c r="C3" s="1616"/>
      <c r="D3" s="1616"/>
      <c r="E3" s="1616"/>
      <c r="F3" s="1616"/>
      <c r="G3" s="1616"/>
      <c r="H3" s="1616"/>
      <c r="I3" s="1616"/>
    </row>
    <row r="4" spans="2:97" s="835" customFormat="1" ht="15.75">
      <c r="B4" s="1614" t="s">
        <v>837</v>
      </c>
      <c r="C4" s="1614"/>
      <c r="D4" s="1614"/>
      <c r="E4" s="1614"/>
      <c r="F4" s="1614"/>
      <c r="G4" s="1614"/>
      <c r="H4" s="1614"/>
      <c r="I4" s="1614"/>
      <c r="J4" s="836"/>
      <c r="K4" s="836"/>
      <c r="L4" s="836"/>
      <c r="M4" s="836"/>
      <c r="N4" s="836"/>
      <c r="O4" s="836"/>
      <c r="P4" s="836"/>
      <c r="Q4" s="836"/>
      <c r="R4" s="836"/>
      <c r="S4" s="836"/>
      <c r="T4" s="836"/>
      <c r="U4" s="836"/>
      <c r="V4" s="836"/>
      <c r="W4" s="836"/>
      <c r="X4" s="836"/>
      <c r="Y4" s="836"/>
      <c r="Z4" s="836"/>
      <c r="AA4" s="836"/>
      <c r="AB4" s="836"/>
      <c r="AC4" s="836"/>
      <c r="AD4" s="836"/>
      <c r="AE4" s="836"/>
      <c r="AF4" s="836"/>
      <c r="AG4" s="836"/>
      <c r="AH4" s="836"/>
      <c r="AI4" s="836"/>
      <c r="AJ4" s="836"/>
      <c r="AK4" s="836"/>
      <c r="AL4" s="836"/>
      <c r="AM4" s="836"/>
      <c r="AN4" s="836"/>
      <c r="AO4" s="836"/>
      <c r="AP4" s="836"/>
      <c r="AQ4" s="836"/>
      <c r="AR4" s="836"/>
      <c r="AS4" s="836"/>
      <c r="AT4" s="836"/>
      <c r="AU4" s="836"/>
      <c r="AV4" s="836"/>
      <c r="AW4" s="836"/>
      <c r="AX4" s="836"/>
      <c r="AY4" s="836"/>
      <c r="AZ4" s="836"/>
      <c r="BA4" s="836"/>
      <c r="BB4" s="836"/>
      <c r="BC4" s="836"/>
      <c r="BD4" s="836"/>
      <c r="BE4" s="836"/>
      <c r="BF4" s="836"/>
      <c r="BG4" s="836"/>
      <c r="BH4" s="836"/>
      <c r="BI4" s="836"/>
      <c r="BJ4" s="836"/>
      <c r="BK4" s="836"/>
      <c r="BL4" s="836"/>
      <c r="BM4" s="836"/>
      <c r="BN4" s="836"/>
      <c r="BO4" s="836"/>
      <c r="BP4" s="836"/>
      <c r="BQ4" s="836"/>
      <c r="BR4" s="836"/>
      <c r="BS4" s="836"/>
      <c r="BT4" s="836"/>
      <c r="BU4" s="836"/>
      <c r="BV4" s="836"/>
      <c r="BW4" s="836"/>
      <c r="BX4" s="836"/>
      <c r="BY4" s="836"/>
      <c r="BZ4" s="836"/>
      <c r="CA4" s="836"/>
      <c r="CB4" s="836"/>
      <c r="CC4" s="836"/>
      <c r="CD4" s="836"/>
      <c r="CE4" s="836"/>
      <c r="CF4" s="836"/>
      <c r="CG4" s="836"/>
      <c r="CH4" s="836"/>
      <c r="CI4" s="836"/>
      <c r="CJ4" s="836"/>
      <c r="CK4" s="836"/>
      <c r="CL4" s="836"/>
      <c r="CM4" s="836"/>
      <c r="CN4" s="836"/>
      <c r="CO4" s="836"/>
      <c r="CP4" s="836"/>
      <c r="CQ4" s="836"/>
      <c r="CR4" s="836"/>
      <c r="CS4" s="836"/>
    </row>
    <row r="5" spans="2:97" s="124" customFormat="1" ht="15.75">
      <c r="B5" s="824" t="s">
        <v>189</v>
      </c>
      <c r="C5" s="825" t="s">
        <v>838</v>
      </c>
      <c r="D5" s="826"/>
      <c r="E5" s="826"/>
      <c r="F5" s="826"/>
      <c r="G5" s="826"/>
      <c r="H5" s="826"/>
      <c r="I5" s="826"/>
      <c r="J5" s="826"/>
      <c r="K5" s="826"/>
      <c r="L5" s="826"/>
      <c r="M5" s="826"/>
      <c r="N5" s="826"/>
      <c r="O5" s="826"/>
      <c r="P5" s="826"/>
      <c r="Q5" s="826"/>
      <c r="R5" s="826"/>
      <c r="S5" s="826"/>
      <c r="T5" s="826"/>
      <c r="U5" s="826"/>
      <c r="V5" s="826"/>
      <c r="W5" s="826"/>
      <c r="X5" s="826"/>
      <c r="Y5" s="826"/>
      <c r="Z5" s="826"/>
      <c r="AA5" s="826"/>
      <c r="AB5" s="826"/>
      <c r="AC5" s="826"/>
      <c r="AD5" s="826"/>
      <c r="AE5" s="826"/>
      <c r="AF5" s="826"/>
      <c r="AG5" s="826"/>
      <c r="AH5" s="826"/>
      <c r="AI5" s="826"/>
      <c r="AJ5" s="826"/>
      <c r="AK5" s="826"/>
      <c r="AL5" s="826"/>
      <c r="AM5" s="826"/>
      <c r="AN5" s="826"/>
      <c r="AO5" s="826"/>
      <c r="AP5" s="826"/>
      <c r="AQ5" s="826"/>
      <c r="AR5" s="826"/>
      <c r="AS5" s="826"/>
      <c r="AT5" s="826"/>
      <c r="AU5" s="826"/>
      <c r="AV5" s="826"/>
      <c r="AW5" s="826"/>
      <c r="AX5" s="826"/>
      <c r="AY5" s="826"/>
      <c r="AZ5" s="826"/>
      <c r="BA5" s="826"/>
      <c r="BB5" s="826"/>
      <c r="BC5" s="826"/>
      <c r="BD5" s="826"/>
      <c r="BE5" s="826"/>
      <c r="BF5" s="826"/>
      <c r="BG5" s="826"/>
      <c r="BH5" s="826"/>
      <c r="BI5" s="826"/>
      <c r="BJ5" s="826"/>
      <c r="BK5" s="826"/>
      <c r="BL5" s="826"/>
      <c r="BM5" s="826"/>
      <c r="BN5" s="826"/>
      <c r="BO5" s="826"/>
      <c r="BP5" s="826"/>
      <c r="BQ5" s="826"/>
      <c r="BR5" s="826"/>
      <c r="BS5" s="826"/>
      <c r="BT5" s="826"/>
      <c r="BU5" s="826"/>
      <c r="BV5" s="826"/>
      <c r="BW5" s="826"/>
      <c r="BX5" s="826"/>
      <c r="BY5" s="826"/>
      <c r="BZ5" s="826"/>
      <c r="CA5" s="826"/>
      <c r="CB5" s="826"/>
      <c r="CC5" s="826"/>
      <c r="CD5" s="826"/>
      <c r="CE5" s="826"/>
      <c r="CF5" s="826"/>
      <c r="CG5" s="826"/>
      <c r="CH5" s="826"/>
      <c r="CI5" s="826"/>
      <c r="CJ5" s="826"/>
      <c r="CK5" s="826"/>
      <c r="CL5" s="826"/>
      <c r="CM5" s="826"/>
      <c r="CN5" s="826"/>
      <c r="CO5" s="826"/>
      <c r="CP5" s="826"/>
      <c r="CQ5" s="826"/>
      <c r="CR5" s="826"/>
      <c r="CS5" s="826"/>
    </row>
    <row r="6" spans="2:97" s="124" customFormat="1" ht="15.75">
      <c r="B6" s="824" t="s">
        <v>189</v>
      </c>
      <c r="C6" s="825" t="s">
        <v>754</v>
      </c>
      <c r="D6" s="826"/>
      <c r="E6" s="826"/>
      <c r="F6" s="826"/>
      <c r="G6" s="826"/>
      <c r="H6" s="826"/>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6"/>
      <c r="AL6" s="826"/>
      <c r="AM6" s="826"/>
      <c r="AN6" s="826"/>
      <c r="AO6" s="826"/>
      <c r="AP6" s="826"/>
      <c r="AQ6" s="826"/>
      <c r="AR6" s="826"/>
      <c r="AS6" s="826"/>
      <c r="AT6" s="826"/>
      <c r="AU6" s="826"/>
      <c r="AV6" s="826"/>
      <c r="AW6" s="826"/>
      <c r="AX6" s="826"/>
      <c r="AY6" s="826"/>
      <c r="AZ6" s="826"/>
      <c r="BA6" s="826"/>
      <c r="BB6" s="826"/>
      <c r="BC6" s="826"/>
      <c r="BD6" s="826"/>
      <c r="BE6" s="826"/>
      <c r="BF6" s="826"/>
      <c r="BG6" s="826"/>
      <c r="BH6" s="826"/>
      <c r="BI6" s="826"/>
      <c r="BJ6" s="826"/>
      <c r="BK6" s="826"/>
      <c r="BL6" s="826"/>
      <c r="BM6" s="826"/>
      <c r="BN6" s="826"/>
      <c r="BO6" s="826"/>
      <c r="BP6" s="826"/>
      <c r="BQ6" s="826"/>
      <c r="BR6" s="826"/>
      <c r="BS6" s="826"/>
      <c r="BT6" s="826"/>
      <c r="BU6" s="826"/>
      <c r="BV6" s="826"/>
      <c r="BW6" s="826"/>
      <c r="BX6" s="826"/>
      <c r="BY6" s="826"/>
      <c r="BZ6" s="826"/>
      <c r="CA6" s="826"/>
      <c r="CB6" s="826"/>
      <c r="CC6" s="826"/>
      <c r="CD6" s="826"/>
      <c r="CE6" s="826"/>
      <c r="CF6" s="826"/>
      <c r="CG6" s="826"/>
      <c r="CH6" s="826"/>
      <c r="CI6" s="826"/>
      <c r="CJ6" s="826"/>
      <c r="CK6" s="826"/>
      <c r="CL6" s="826"/>
      <c r="CM6" s="826"/>
      <c r="CN6" s="826"/>
      <c r="CO6" s="826"/>
      <c r="CP6" s="826"/>
      <c r="CQ6" s="826"/>
      <c r="CR6" s="826"/>
      <c r="CS6" s="826"/>
    </row>
    <row r="7" spans="2:97" s="124" customFormat="1" ht="15.75">
      <c r="B7" s="824" t="s">
        <v>189</v>
      </c>
      <c r="C7" s="825" t="s">
        <v>839</v>
      </c>
      <c r="D7" s="826"/>
      <c r="E7" s="826"/>
      <c r="F7" s="826"/>
      <c r="G7" s="826"/>
      <c r="H7" s="826"/>
      <c r="I7" s="826"/>
      <c r="J7" s="826"/>
      <c r="K7" s="826"/>
      <c r="L7" s="826"/>
      <c r="M7" s="826"/>
      <c r="N7" s="826"/>
      <c r="O7" s="826"/>
      <c r="P7" s="826"/>
      <c r="Q7" s="826"/>
      <c r="R7" s="826"/>
      <c r="S7" s="826"/>
      <c r="T7" s="826"/>
      <c r="U7" s="826"/>
      <c r="V7" s="826"/>
      <c r="W7" s="826"/>
      <c r="X7" s="826"/>
      <c r="Y7" s="826"/>
      <c r="Z7" s="826"/>
      <c r="AA7" s="826"/>
      <c r="AB7" s="826"/>
      <c r="AC7" s="826"/>
      <c r="AD7" s="826"/>
      <c r="AE7" s="826"/>
      <c r="AF7" s="826"/>
      <c r="AG7" s="826"/>
      <c r="AH7" s="826"/>
      <c r="AI7" s="826"/>
      <c r="AJ7" s="826"/>
      <c r="AK7" s="826"/>
      <c r="AL7" s="826"/>
      <c r="AM7" s="826"/>
      <c r="AN7" s="826"/>
      <c r="AO7" s="826"/>
      <c r="AP7" s="826"/>
      <c r="AQ7" s="826"/>
      <c r="AR7" s="826"/>
      <c r="AS7" s="826"/>
      <c r="AT7" s="826"/>
      <c r="AU7" s="826"/>
      <c r="AV7" s="826"/>
      <c r="AW7" s="826"/>
      <c r="AX7" s="826"/>
      <c r="AY7" s="826"/>
      <c r="AZ7" s="826"/>
      <c r="BA7" s="826"/>
      <c r="BB7" s="826"/>
      <c r="BC7" s="826"/>
      <c r="BD7" s="826"/>
      <c r="BE7" s="826"/>
      <c r="BF7" s="826"/>
      <c r="BG7" s="826"/>
      <c r="BH7" s="826"/>
      <c r="BI7" s="826"/>
      <c r="BJ7" s="826"/>
      <c r="BK7" s="826"/>
      <c r="BL7" s="826"/>
      <c r="BM7" s="826"/>
      <c r="BN7" s="826"/>
      <c r="BO7" s="826"/>
      <c r="BP7" s="826"/>
      <c r="BQ7" s="826"/>
      <c r="BR7" s="826"/>
      <c r="BS7" s="826"/>
      <c r="BT7" s="826"/>
      <c r="BU7" s="826"/>
      <c r="BV7" s="826"/>
      <c r="BW7" s="826"/>
      <c r="BX7" s="826"/>
      <c r="BY7" s="826"/>
      <c r="BZ7" s="826"/>
      <c r="CA7" s="826"/>
      <c r="CB7" s="826"/>
      <c r="CC7" s="826"/>
      <c r="CD7" s="826"/>
      <c r="CE7" s="826"/>
      <c r="CF7" s="826"/>
      <c r="CG7" s="826"/>
      <c r="CH7" s="826"/>
      <c r="CI7" s="826"/>
      <c r="CJ7" s="826"/>
      <c r="CK7" s="826"/>
      <c r="CL7" s="826"/>
      <c r="CM7" s="826"/>
      <c r="CN7" s="826"/>
      <c r="CO7" s="826"/>
      <c r="CP7" s="826"/>
      <c r="CQ7" s="826"/>
      <c r="CR7" s="826"/>
      <c r="CS7" s="826"/>
    </row>
    <row r="8" spans="2:97" s="124" customFormat="1" ht="15.75">
      <c r="B8" s="824" t="s">
        <v>189</v>
      </c>
      <c r="C8" s="825" t="s">
        <v>840</v>
      </c>
      <c r="D8" s="826"/>
      <c r="E8" s="826"/>
      <c r="F8" s="826"/>
      <c r="G8" s="826"/>
      <c r="H8" s="826"/>
      <c r="I8" s="826"/>
      <c r="J8" s="826"/>
      <c r="K8" s="826"/>
      <c r="L8" s="826"/>
      <c r="M8" s="826"/>
      <c r="N8" s="826"/>
      <c r="O8" s="826"/>
      <c r="P8" s="826"/>
      <c r="Q8" s="826"/>
      <c r="R8" s="826"/>
      <c r="S8" s="826"/>
      <c r="T8" s="826"/>
      <c r="U8" s="826"/>
      <c r="V8" s="826"/>
      <c r="W8" s="826"/>
      <c r="X8" s="826"/>
      <c r="Y8" s="826"/>
      <c r="Z8" s="826"/>
      <c r="AA8" s="826"/>
      <c r="AB8" s="826"/>
      <c r="AC8" s="826"/>
      <c r="AD8" s="826"/>
      <c r="AE8" s="826"/>
      <c r="AF8" s="826"/>
      <c r="AG8" s="826"/>
      <c r="AH8" s="826"/>
      <c r="AI8" s="826"/>
      <c r="AJ8" s="826"/>
      <c r="AK8" s="826"/>
      <c r="AL8" s="826"/>
      <c r="AM8" s="826"/>
      <c r="AN8" s="826"/>
      <c r="AO8" s="826"/>
      <c r="AP8" s="826"/>
      <c r="AQ8" s="826"/>
      <c r="AR8" s="826"/>
      <c r="AS8" s="826"/>
      <c r="AT8" s="826"/>
      <c r="AU8" s="826"/>
      <c r="AV8" s="826"/>
      <c r="AW8" s="826"/>
      <c r="AX8" s="826"/>
      <c r="AY8" s="826"/>
      <c r="AZ8" s="826"/>
      <c r="BA8" s="826"/>
      <c r="BB8" s="826"/>
      <c r="BC8" s="826"/>
      <c r="BD8" s="826"/>
      <c r="BE8" s="826"/>
      <c r="BF8" s="826"/>
      <c r="BG8" s="826"/>
      <c r="BH8" s="826"/>
      <c r="BI8" s="826"/>
      <c r="BJ8" s="826"/>
      <c r="BK8" s="826"/>
      <c r="BL8" s="826"/>
      <c r="BM8" s="826"/>
      <c r="BN8" s="826"/>
      <c r="BO8" s="826"/>
      <c r="BP8" s="826"/>
      <c r="BQ8" s="826"/>
      <c r="BR8" s="826"/>
      <c r="BS8" s="826"/>
      <c r="BT8" s="826"/>
      <c r="BU8" s="826"/>
      <c r="BV8" s="826"/>
      <c r="BW8" s="826"/>
      <c r="BX8" s="826"/>
      <c r="BY8" s="826"/>
      <c r="BZ8" s="826"/>
      <c r="CA8" s="826"/>
      <c r="CB8" s="826"/>
      <c r="CC8" s="826"/>
      <c r="CD8" s="826"/>
      <c r="CE8" s="826"/>
      <c r="CF8" s="826"/>
      <c r="CG8" s="826"/>
      <c r="CH8" s="826"/>
      <c r="CI8" s="826"/>
      <c r="CJ8" s="826"/>
      <c r="CK8" s="826"/>
      <c r="CL8" s="826"/>
      <c r="CM8" s="826"/>
      <c r="CN8" s="826"/>
      <c r="CO8" s="826"/>
      <c r="CP8" s="826"/>
      <c r="CQ8" s="826"/>
      <c r="CR8" s="826"/>
      <c r="CS8" s="826"/>
    </row>
    <row r="9" spans="8:9" s="489" customFormat="1" ht="16.5" customHeight="1">
      <c r="H9" s="762"/>
      <c r="I9" s="490"/>
    </row>
    <row r="10" spans="2:12" s="18" customFormat="1" ht="16.5" customHeight="1">
      <c r="B10" s="1613" t="s">
        <v>841</v>
      </c>
      <c r="C10" s="1613"/>
      <c r="D10" s="1613"/>
      <c r="E10" s="1613"/>
      <c r="F10" s="1613"/>
      <c r="G10" s="1613"/>
      <c r="H10" s="1613"/>
      <c r="I10" s="1613"/>
      <c r="J10" s="658"/>
      <c r="K10" s="658"/>
      <c r="L10" s="17"/>
    </row>
    <row r="11" spans="5:8" s="503" customFormat="1" ht="16.5" customHeight="1">
      <c r="E11" s="698"/>
      <c r="H11" s="763"/>
    </row>
    <row r="12" spans="3:9" s="635" customFormat="1" ht="16.5" customHeight="1">
      <c r="C12" s="773">
        <v>1</v>
      </c>
      <c r="D12" s="774" t="s">
        <v>227</v>
      </c>
      <c r="E12" s="1102" t="s">
        <v>508</v>
      </c>
      <c r="F12" s="636" t="s">
        <v>187</v>
      </c>
      <c r="G12" s="774" t="s">
        <v>167</v>
      </c>
      <c r="H12" s="775">
        <v>0</v>
      </c>
      <c r="I12" s="639">
        <f>TIME(10,30,0)</f>
        <v>0.4375</v>
      </c>
    </row>
    <row r="13" spans="3:9" s="516" customFormat="1" ht="16.5" customHeight="1">
      <c r="C13" s="770">
        <v>2</v>
      </c>
      <c r="D13" s="771" t="s">
        <v>226</v>
      </c>
      <c r="E13" s="21" t="s">
        <v>304</v>
      </c>
      <c r="F13" s="518" t="s">
        <v>187</v>
      </c>
      <c r="G13" s="771" t="s">
        <v>167</v>
      </c>
      <c r="H13" s="772">
        <v>5</v>
      </c>
      <c r="I13" s="520">
        <f aca="true" t="shared" si="0" ref="I13:I19">I12+TIME(0,H12,0)</f>
        <v>0.4375</v>
      </c>
    </row>
    <row r="14" spans="3:9" s="635" customFormat="1" ht="16.5" customHeight="1">
      <c r="C14" s="773">
        <v>3</v>
      </c>
      <c r="D14" s="774" t="s">
        <v>226</v>
      </c>
      <c r="E14" s="1102" t="s">
        <v>842</v>
      </c>
      <c r="F14" s="636" t="s">
        <v>187</v>
      </c>
      <c r="G14" s="774" t="s">
        <v>305</v>
      </c>
      <c r="H14" s="775">
        <v>15</v>
      </c>
      <c r="I14" s="639">
        <f t="shared" si="0"/>
        <v>0.4409722222222222</v>
      </c>
    </row>
    <row r="15" spans="3:9" s="516" customFormat="1" ht="16.5" customHeight="1">
      <c r="C15" s="770">
        <v>4</v>
      </c>
      <c r="D15" s="771" t="s">
        <v>226</v>
      </c>
      <c r="E15" s="21" t="s">
        <v>843</v>
      </c>
      <c r="F15" s="518" t="s">
        <v>187</v>
      </c>
      <c r="G15" s="771" t="s">
        <v>252</v>
      </c>
      <c r="H15" s="772">
        <v>15</v>
      </c>
      <c r="I15" s="520">
        <f t="shared" si="0"/>
        <v>0.4513888888888889</v>
      </c>
    </row>
    <row r="16" spans="3:9" s="635" customFormat="1" ht="16.5" customHeight="1">
      <c r="C16" s="773">
        <v>5</v>
      </c>
      <c r="D16" s="774" t="s">
        <v>226</v>
      </c>
      <c r="E16" s="1102" t="s">
        <v>844</v>
      </c>
      <c r="F16" s="636" t="s">
        <v>187</v>
      </c>
      <c r="G16" s="774" t="s">
        <v>845</v>
      </c>
      <c r="H16" s="775">
        <v>20</v>
      </c>
      <c r="I16" s="639">
        <f t="shared" si="0"/>
        <v>0.4618055555555556</v>
      </c>
    </row>
    <row r="17" spans="3:9" s="516" customFormat="1" ht="16.5" customHeight="1">
      <c r="C17" s="770">
        <v>6</v>
      </c>
      <c r="D17" s="771" t="s">
        <v>226</v>
      </c>
      <c r="E17" s="21" t="s">
        <v>846</v>
      </c>
      <c r="F17" s="518" t="s">
        <v>187</v>
      </c>
      <c r="G17" s="771" t="s">
        <v>167</v>
      </c>
      <c r="H17" s="772">
        <v>20</v>
      </c>
      <c r="I17" s="520">
        <f t="shared" si="0"/>
        <v>0.4756944444444445</v>
      </c>
    </row>
    <row r="18" spans="3:9" s="635" customFormat="1" ht="16.5" customHeight="1">
      <c r="C18" s="773">
        <v>7</v>
      </c>
      <c r="D18" s="774" t="s">
        <v>226</v>
      </c>
      <c r="E18" s="1102" t="s">
        <v>847</v>
      </c>
      <c r="F18" s="636" t="s">
        <v>187</v>
      </c>
      <c r="G18" s="774" t="s">
        <v>167</v>
      </c>
      <c r="H18" s="775">
        <v>15</v>
      </c>
      <c r="I18" s="639">
        <f t="shared" si="0"/>
        <v>0.48958333333333337</v>
      </c>
    </row>
    <row r="19" spans="3:9" s="516" customFormat="1" ht="16.5" customHeight="1">
      <c r="C19" s="770">
        <v>8</v>
      </c>
      <c r="D19" s="771" t="s">
        <v>226</v>
      </c>
      <c r="E19" s="21" t="s">
        <v>306</v>
      </c>
      <c r="F19" s="518" t="s">
        <v>187</v>
      </c>
      <c r="G19" s="771" t="s">
        <v>167</v>
      </c>
      <c r="H19" s="772"/>
      <c r="I19" s="520">
        <f t="shared" si="0"/>
        <v>0.5</v>
      </c>
    </row>
    <row r="20" spans="3:10" s="635" customFormat="1" ht="16.5" customHeight="1">
      <c r="C20" s="773"/>
      <c r="D20" s="774"/>
      <c r="E20" s="774"/>
      <c r="F20" s="774"/>
      <c r="G20" s="774"/>
      <c r="H20" s="775"/>
      <c r="I20" s="774"/>
      <c r="J20" s="774"/>
    </row>
    <row r="21" spans="3:11" s="516" customFormat="1" ht="16.5" customHeight="1">
      <c r="C21" s="770"/>
      <c r="D21" s="771" t="s">
        <v>311</v>
      </c>
      <c r="E21" s="771"/>
      <c r="F21" s="771" t="s">
        <v>312</v>
      </c>
      <c r="G21" s="771"/>
      <c r="H21" s="772"/>
      <c r="I21" s="771"/>
      <c r="J21" s="771"/>
      <c r="K21" s="771"/>
    </row>
    <row r="22" spans="3:11" s="635" customFormat="1" ht="16.5" customHeight="1">
      <c r="C22" s="773"/>
      <c r="D22" s="774" t="s">
        <v>313</v>
      </c>
      <c r="E22" s="774"/>
      <c r="F22" s="774" t="s">
        <v>314</v>
      </c>
      <c r="G22" s="774"/>
      <c r="H22" s="775"/>
      <c r="I22" s="774"/>
      <c r="J22" s="774"/>
      <c r="K22" s="774"/>
    </row>
    <row r="23" s="516" customFormat="1" ht="16.5" customHeight="1">
      <c r="H23" s="949"/>
    </row>
    <row r="24" spans="5:8" s="776" customFormat="1" ht="16.5" customHeight="1">
      <c r="E24" s="536"/>
      <c r="H24" s="777"/>
    </row>
    <row r="25" spans="5:8" s="776" customFormat="1" ht="16.5" customHeight="1">
      <c r="E25" s="536"/>
      <c r="H25" s="777"/>
    </row>
    <row r="26" spans="5:8" s="498" customFormat="1" ht="16.5" customHeight="1">
      <c r="E26" s="101"/>
      <c r="H26" s="764"/>
    </row>
    <row r="27" spans="5:8" s="498" customFormat="1" ht="16.5" customHeight="1">
      <c r="E27" s="101"/>
      <c r="H27" s="764"/>
    </row>
    <row r="28" spans="5:8" s="498" customFormat="1" ht="16.5" customHeight="1">
      <c r="E28" s="101"/>
      <c r="H28" s="764"/>
    </row>
    <row r="29" spans="5:8" s="498" customFormat="1" ht="16.5" customHeight="1">
      <c r="E29" s="101"/>
      <c r="H29" s="764"/>
    </row>
    <row r="30" spans="5:8" s="498" customFormat="1" ht="16.5" customHeight="1">
      <c r="E30" s="101"/>
      <c r="H30" s="764"/>
    </row>
    <row r="31" spans="5:8" s="498" customFormat="1" ht="16.5" customHeight="1">
      <c r="E31" s="101"/>
      <c r="H31" s="764"/>
    </row>
  </sheetData>
  <mergeCells count="4">
    <mergeCell ref="B10:I10"/>
    <mergeCell ref="B4:I4"/>
    <mergeCell ref="B2:I2"/>
    <mergeCell ref="B3:I3"/>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21.xml><?xml version="1.0" encoding="utf-8"?>
<worksheet xmlns="http://schemas.openxmlformats.org/spreadsheetml/2006/main" xmlns:r="http://schemas.openxmlformats.org/officeDocument/2006/relationships">
  <sheetPr>
    <tabColor indexed="54"/>
    <pageSetUpPr fitToPage="1"/>
  </sheetPr>
  <dimension ref="A1:CS97"/>
  <sheetViews>
    <sheetView showGridLines="0" zoomScale="90" zoomScaleNormal="90" zoomScaleSheetLayoutView="25" workbookViewId="0" topLeftCell="A1">
      <selection activeCell="A1" sqref="A1"/>
    </sheetView>
  </sheetViews>
  <sheetFormatPr defaultColWidth="9.140625" defaultRowHeight="12.75"/>
  <cols>
    <col min="1" max="1" width="1.421875" style="443" customWidth="1"/>
    <col min="2" max="2" width="3.7109375" style="443" customWidth="1"/>
    <col min="3" max="3" width="8.57421875" style="443" customWidth="1"/>
    <col min="4" max="4" width="6.28125" style="443" customWidth="1"/>
    <col min="5" max="5" width="89.28125" style="443" customWidth="1"/>
    <col min="6" max="6" width="3.57421875" style="443" customWidth="1"/>
    <col min="7" max="7" width="25.421875" style="443" customWidth="1"/>
    <col min="8" max="8" width="4.00390625" style="443" customWidth="1"/>
    <col min="9" max="9" width="10.8515625" style="443" customWidth="1"/>
    <col min="10" max="24" width="11.7109375" style="443" customWidth="1"/>
    <col min="25" max="16384" width="9.140625" style="443" customWidth="1"/>
  </cols>
  <sheetData>
    <row r="1" s="843" customFormat="1" ht="15.75">
      <c r="I1" s="844"/>
    </row>
    <row r="2" spans="2:9" s="845" customFormat="1" ht="18">
      <c r="B2" s="1625" t="s">
        <v>332</v>
      </c>
      <c r="C2" s="1625"/>
      <c r="D2" s="1625"/>
      <c r="E2" s="1625"/>
      <c r="F2" s="1625"/>
      <c r="G2" s="1625"/>
      <c r="H2" s="1625"/>
      <c r="I2" s="1625"/>
    </row>
    <row r="3" spans="2:9" s="747" customFormat="1" ht="18">
      <c r="B3" s="1616" t="s">
        <v>691</v>
      </c>
      <c r="C3" s="1616"/>
      <c r="D3" s="1616"/>
      <c r="E3" s="1616"/>
      <c r="F3" s="1616"/>
      <c r="G3" s="1616"/>
      <c r="H3" s="1616"/>
      <c r="I3" s="1616"/>
    </row>
    <row r="4" spans="2:97" s="1009" customFormat="1" ht="15.75">
      <c r="B4" s="1617" t="s">
        <v>485</v>
      </c>
      <c r="C4" s="1617"/>
      <c r="D4" s="1617"/>
      <c r="E4" s="1617"/>
      <c r="F4" s="1617"/>
      <c r="G4" s="1617"/>
      <c r="H4" s="1617"/>
      <c r="I4" s="1617"/>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952"/>
      <c r="AI4" s="952"/>
      <c r="AJ4" s="952"/>
      <c r="AK4" s="952"/>
      <c r="AL4" s="952"/>
      <c r="AM4" s="952"/>
      <c r="AN4" s="952"/>
      <c r="AO4" s="952"/>
      <c r="AP4" s="952"/>
      <c r="AQ4" s="952"/>
      <c r="AR4" s="952"/>
      <c r="AS4" s="952"/>
      <c r="AT4" s="952"/>
      <c r="AU4" s="952"/>
      <c r="AV4" s="952"/>
      <c r="AW4" s="952"/>
      <c r="AX4" s="952"/>
      <c r="AY4" s="952"/>
      <c r="AZ4" s="952"/>
      <c r="BA4" s="952"/>
      <c r="BB4" s="952"/>
      <c r="BC4" s="952"/>
      <c r="BD4" s="952"/>
      <c r="BE4" s="952"/>
      <c r="BF4" s="952"/>
      <c r="BG4" s="952"/>
      <c r="BH4" s="952"/>
      <c r="BI4" s="952"/>
      <c r="BJ4" s="952"/>
      <c r="BK4" s="952"/>
      <c r="BL4" s="952"/>
      <c r="BM4" s="952"/>
      <c r="BN4" s="952"/>
      <c r="BO4" s="952"/>
      <c r="BP4" s="952"/>
      <c r="BQ4" s="952"/>
      <c r="BR4" s="952"/>
      <c r="BS4" s="952"/>
      <c r="BT4" s="952"/>
      <c r="BU4" s="952"/>
      <c r="BV4" s="952"/>
      <c r="BW4" s="952"/>
      <c r="BX4" s="952"/>
      <c r="BY4" s="952"/>
      <c r="BZ4" s="952"/>
      <c r="CA4" s="952"/>
      <c r="CB4" s="952"/>
      <c r="CC4" s="952"/>
      <c r="CD4" s="952"/>
      <c r="CE4" s="952"/>
      <c r="CF4" s="952"/>
      <c r="CG4" s="952"/>
      <c r="CH4" s="952"/>
      <c r="CI4" s="952"/>
      <c r="CJ4" s="952"/>
      <c r="CK4" s="952"/>
      <c r="CL4" s="952"/>
      <c r="CM4" s="952"/>
      <c r="CN4" s="952"/>
      <c r="CO4" s="952"/>
      <c r="CP4" s="952"/>
      <c r="CQ4" s="952"/>
      <c r="CR4" s="952"/>
      <c r="CS4" s="952"/>
    </row>
    <row r="5" spans="2:97" s="953" customFormat="1" ht="15.75">
      <c r="B5" s="954" t="s">
        <v>189</v>
      </c>
      <c r="C5" s="1010" t="s">
        <v>315</v>
      </c>
      <c r="D5" s="1011"/>
      <c r="E5" s="956"/>
      <c r="F5" s="956"/>
      <c r="G5" s="956"/>
      <c r="H5" s="956"/>
      <c r="I5" s="956"/>
      <c r="J5" s="956"/>
      <c r="K5" s="956"/>
      <c r="L5" s="956"/>
      <c r="M5" s="956"/>
      <c r="N5" s="956"/>
      <c r="O5" s="956"/>
      <c r="P5" s="956"/>
      <c r="Q5" s="956"/>
      <c r="R5" s="956"/>
      <c r="S5" s="956"/>
      <c r="T5" s="956"/>
      <c r="U5" s="956"/>
      <c r="V5" s="956"/>
      <c r="W5" s="956"/>
      <c r="X5" s="956"/>
      <c r="Y5" s="956"/>
      <c r="Z5" s="956"/>
      <c r="AA5" s="956"/>
      <c r="AB5" s="956"/>
      <c r="AC5" s="956"/>
      <c r="AD5" s="956"/>
      <c r="AE5" s="956"/>
      <c r="AF5" s="956"/>
      <c r="AG5" s="956"/>
      <c r="AH5" s="956"/>
      <c r="AI5" s="956"/>
      <c r="AJ5" s="956"/>
      <c r="AK5" s="956"/>
      <c r="AL5" s="956"/>
      <c r="AM5" s="956"/>
      <c r="AN5" s="956"/>
      <c r="AO5" s="956"/>
      <c r="AP5" s="956"/>
      <c r="AQ5" s="956"/>
      <c r="AR5" s="956"/>
      <c r="AS5" s="956"/>
      <c r="AT5" s="956"/>
      <c r="AU5" s="956"/>
      <c r="AV5" s="956"/>
      <c r="AW5" s="956"/>
      <c r="AX5" s="956"/>
      <c r="AY5" s="956"/>
      <c r="AZ5" s="956"/>
      <c r="BA5" s="956"/>
      <c r="BB5" s="956"/>
      <c r="BC5" s="956"/>
      <c r="BD5" s="956"/>
      <c r="BE5" s="956"/>
      <c r="BF5" s="956"/>
      <c r="BG5" s="956"/>
      <c r="BH5" s="956"/>
      <c r="BI5" s="956"/>
      <c r="BJ5" s="956"/>
      <c r="BK5" s="956"/>
      <c r="BL5" s="956"/>
      <c r="BM5" s="956"/>
      <c r="BN5" s="956"/>
      <c r="BO5" s="956"/>
      <c r="BP5" s="956"/>
      <c r="BQ5" s="956"/>
      <c r="BR5" s="956"/>
      <c r="BS5" s="956"/>
      <c r="BT5" s="956"/>
      <c r="BU5" s="956"/>
      <c r="BV5" s="956"/>
      <c r="BW5" s="956"/>
      <c r="BX5" s="956"/>
      <c r="BY5" s="956"/>
      <c r="BZ5" s="956"/>
      <c r="CA5" s="956"/>
      <c r="CB5" s="956"/>
      <c r="CC5" s="956"/>
      <c r="CD5" s="956"/>
      <c r="CE5" s="956"/>
      <c r="CF5" s="956"/>
      <c r="CG5" s="956"/>
      <c r="CH5" s="956"/>
      <c r="CI5" s="956"/>
      <c r="CJ5" s="956"/>
      <c r="CK5" s="956"/>
      <c r="CL5" s="956"/>
      <c r="CM5" s="956"/>
      <c r="CN5" s="956"/>
      <c r="CO5" s="956"/>
      <c r="CP5" s="956"/>
      <c r="CQ5" s="956"/>
      <c r="CR5" s="956"/>
      <c r="CS5" s="956"/>
    </row>
    <row r="6" spans="2:97" s="953" customFormat="1" ht="15.75">
      <c r="B6" s="954" t="s">
        <v>189</v>
      </c>
      <c r="C6" s="1010" t="s">
        <v>316</v>
      </c>
      <c r="D6" s="956"/>
      <c r="E6" s="956"/>
      <c r="F6" s="956"/>
      <c r="G6" s="956"/>
      <c r="H6" s="956"/>
      <c r="I6" s="956"/>
      <c r="J6" s="956"/>
      <c r="K6" s="956"/>
      <c r="L6" s="956"/>
      <c r="M6" s="956"/>
      <c r="N6" s="956"/>
      <c r="O6" s="956"/>
      <c r="P6" s="956"/>
      <c r="Q6" s="956"/>
      <c r="R6" s="956"/>
      <c r="S6" s="956"/>
      <c r="T6" s="956"/>
      <c r="U6" s="956"/>
      <c r="V6" s="956"/>
      <c r="W6" s="956"/>
      <c r="X6" s="956"/>
      <c r="Y6" s="956"/>
      <c r="Z6" s="956"/>
      <c r="AA6" s="956"/>
      <c r="AB6" s="956"/>
      <c r="AC6" s="956"/>
      <c r="AD6" s="956"/>
      <c r="AE6" s="956"/>
      <c r="AF6" s="956"/>
      <c r="AG6" s="956"/>
      <c r="AH6" s="956"/>
      <c r="AI6" s="956"/>
      <c r="AJ6" s="956"/>
      <c r="AK6" s="956"/>
      <c r="AL6" s="956"/>
      <c r="AM6" s="956"/>
      <c r="AN6" s="956"/>
      <c r="AO6" s="956"/>
      <c r="AP6" s="956"/>
      <c r="AQ6" s="956"/>
      <c r="AR6" s="956"/>
      <c r="AS6" s="956"/>
      <c r="AT6" s="956"/>
      <c r="AU6" s="956"/>
      <c r="AV6" s="956"/>
      <c r="AW6" s="956"/>
      <c r="AX6" s="956"/>
      <c r="AY6" s="956"/>
      <c r="AZ6" s="956"/>
      <c r="BA6" s="956"/>
      <c r="BB6" s="956"/>
      <c r="BC6" s="956"/>
      <c r="BD6" s="956"/>
      <c r="BE6" s="956"/>
      <c r="BF6" s="956"/>
      <c r="BG6" s="956"/>
      <c r="BH6" s="956"/>
      <c r="BI6" s="956"/>
      <c r="BJ6" s="956"/>
      <c r="BK6" s="956"/>
      <c r="BL6" s="956"/>
      <c r="BM6" s="956"/>
      <c r="BN6" s="956"/>
      <c r="BO6" s="956"/>
      <c r="BP6" s="956"/>
      <c r="BQ6" s="956"/>
      <c r="BR6" s="956"/>
      <c r="BS6" s="956"/>
      <c r="BT6" s="956"/>
      <c r="BU6" s="956"/>
      <c r="BV6" s="956"/>
      <c r="BW6" s="956"/>
      <c r="BX6" s="956"/>
      <c r="BY6" s="956"/>
      <c r="BZ6" s="956"/>
      <c r="CA6" s="956"/>
      <c r="CB6" s="956"/>
      <c r="CC6" s="956"/>
      <c r="CD6" s="956"/>
      <c r="CE6" s="956"/>
      <c r="CF6" s="956"/>
      <c r="CG6" s="956"/>
      <c r="CH6" s="956"/>
      <c r="CI6" s="956"/>
      <c r="CJ6" s="956"/>
      <c r="CK6" s="956"/>
      <c r="CL6" s="956"/>
      <c r="CM6" s="956"/>
      <c r="CN6" s="956"/>
      <c r="CO6" s="956"/>
      <c r="CP6" s="956"/>
      <c r="CQ6" s="956"/>
      <c r="CR6" s="956"/>
      <c r="CS6" s="956"/>
    </row>
    <row r="7" spans="2:97" s="953" customFormat="1" ht="15.75">
      <c r="B7" s="954" t="s">
        <v>189</v>
      </c>
      <c r="C7" s="1010" t="s">
        <v>755</v>
      </c>
      <c r="D7" s="956"/>
      <c r="E7" s="956"/>
      <c r="F7" s="956"/>
      <c r="G7" s="956"/>
      <c r="H7" s="956"/>
      <c r="I7" s="956"/>
      <c r="J7" s="956"/>
      <c r="K7" s="956"/>
      <c r="L7" s="956"/>
      <c r="M7" s="956"/>
      <c r="N7" s="956"/>
      <c r="O7" s="956"/>
      <c r="P7" s="956"/>
      <c r="Q7" s="956"/>
      <c r="R7" s="956"/>
      <c r="S7" s="956"/>
      <c r="T7" s="956"/>
      <c r="U7" s="956"/>
      <c r="V7" s="956"/>
      <c r="W7" s="956"/>
      <c r="X7" s="956"/>
      <c r="Y7" s="956"/>
      <c r="Z7" s="956"/>
      <c r="AA7" s="956"/>
      <c r="AB7" s="956"/>
      <c r="AC7" s="956"/>
      <c r="AD7" s="956"/>
      <c r="AE7" s="956"/>
      <c r="AF7" s="956"/>
      <c r="AG7" s="956"/>
      <c r="AH7" s="956"/>
      <c r="AI7" s="956"/>
      <c r="AJ7" s="956"/>
      <c r="AK7" s="956"/>
      <c r="AL7" s="956"/>
      <c r="AM7" s="956"/>
      <c r="AN7" s="956"/>
      <c r="AO7" s="956"/>
      <c r="AP7" s="956"/>
      <c r="AQ7" s="956"/>
      <c r="AR7" s="956"/>
      <c r="AS7" s="956"/>
      <c r="AT7" s="956"/>
      <c r="AU7" s="956"/>
      <c r="AV7" s="956"/>
      <c r="AW7" s="956"/>
      <c r="AX7" s="956"/>
      <c r="AY7" s="956"/>
      <c r="AZ7" s="956"/>
      <c r="BA7" s="956"/>
      <c r="BB7" s="956"/>
      <c r="BC7" s="956"/>
      <c r="BD7" s="956"/>
      <c r="BE7" s="956"/>
      <c r="BF7" s="956"/>
      <c r="BG7" s="956"/>
      <c r="BH7" s="956"/>
      <c r="BI7" s="956"/>
      <c r="BJ7" s="956"/>
      <c r="BK7" s="956"/>
      <c r="BL7" s="956"/>
      <c r="BM7" s="956"/>
      <c r="BN7" s="956"/>
      <c r="BO7" s="956"/>
      <c r="BP7" s="956"/>
      <c r="BQ7" s="956"/>
      <c r="BR7" s="956"/>
      <c r="BS7" s="956"/>
      <c r="BT7" s="956"/>
      <c r="BU7" s="956"/>
      <c r="BV7" s="956"/>
      <c r="BW7" s="956"/>
      <c r="BX7" s="956"/>
      <c r="BY7" s="956"/>
      <c r="BZ7" s="956"/>
      <c r="CA7" s="956"/>
      <c r="CB7" s="956"/>
      <c r="CC7" s="956"/>
      <c r="CD7" s="956"/>
      <c r="CE7" s="956"/>
      <c r="CF7" s="956"/>
      <c r="CG7" s="956"/>
      <c r="CH7" s="956"/>
      <c r="CI7" s="956"/>
      <c r="CJ7" s="956"/>
      <c r="CK7" s="956"/>
      <c r="CL7" s="956"/>
      <c r="CM7" s="956"/>
      <c r="CN7" s="956"/>
      <c r="CO7" s="956"/>
      <c r="CP7" s="956"/>
      <c r="CQ7" s="956"/>
      <c r="CR7" s="956"/>
      <c r="CS7" s="956"/>
    </row>
    <row r="8" spans="2:97" s="953" customFormat="1" ht="15.75">
      <c r="B8" s="954" t="s">
        <v>189</v>
      </c>
      <c r="C8" s="1010" t="s">
        <v>156</v>
      </c>
      <c r="D8" s="956"/>
      <c r="E8" s="956"/>
      <c r="F8" s="956"/>
      <c r="G8" s="956"/>
      <c r="H8" s="956"/>
      <c r="I8" s="956"/>
      <c r="J8" s="956"/>
      <c r="K8" s="956"/>
      <c r="L8" s="956"/>
      <c r="M8" s="956"/>
      <c r="N8" s="956"/>
      <c r="O8" s="956"/>
      <c r="P8" s="956"/>
      <c r="Q8" s="956"/>
      <c r="R8" s="956"/>
      <c r="S8" s="956"/>
      <c r="T8" s="956"/>
      <c r="U8" s="956"/>
      <c r="V8" s="956"/>
      <c r="W8" s="956"/>
      <c r="X8" s="956"/>
      <c r="Y8" s="956"/>
      <c r="Z8" s="956"/>
      <c r="AA8" s="956"/>
      <c r="AB8" s="956"/>
      <c r="AC8" s="956"/>
      <c r="AD8" s="956"/>
      <c r="AE8" s="956"/>
      <c r="AF8" s="956"/>
      <c r="AG8" s="956"/>
      <c r="AH8" s="956"/>
      <c r="AI8" s="956"/>
      <c r="AJ8" s="956"/>
      <c r="AK8" s="956"/>
      <c r="AL8" s="956"/>
      <c r="AM8" s="956"/>
      <c r="AN8" s="956"/>
      <c r="AO8" s="956"/>
      <c r="AP8" s="956"/>
      <c r="AQ8" s="956"/>
      <c r="AR8" s="956"/>
      <c r="AS8" s="956"/>
      <c r="AT8" s="956"/>
      <c r="AU8" s="956"/>
      <c r="AV8" s="956"/>
      <c r="AW8" s="956"/>
      <c r="AX8" s="956"/>
      <c r="AY8" s="956"/>
      <c r="AZ8" s="956"/>
      <c r="BA8" s="956"/>
      <c r="BB8" s="956"/>
      <c r="BC8" s="956"/>
      <c r="BD8" s="956"/>
      <c r="BE8" s="956"/>
      <c r="BF8" s="956"/>
      <c r="BG8" s="956"/>
      <c r="BH8" s="956"/>
      <c r="BI8" s="956"/>
      <c r="BJ8" s="956"/>
      <c r="BK8" s="956"/>
      <c r="BL8" s="956"/>
      <c r="BM8" s="956"/>
      <c r="BN8" s="956"/>
      <c r="BO8" s="956"/>
      <c r="BP8" s="956"/>
      <c r="BQ8" s="956"/>
      <c r="BR8" s="956"/>
      <c r="BS8" s="956"/>
      <c r="BT8" s="956"/>
      <c r="BU8" s="956"/>
      <c r="BV8" s="956"/>
      <c r="BW8" s="956"/>
      <c r="BX8" s="956"/>
      <c r="BY8" s="956"/>
      <c r="BZ8" s="956"/>
      <c r="CA8" s="956"/>
      <c r="CB8" s="956"/>
      <c r="CC8" s="956"/>
      <c r="CD8" s="956"/>
      <c r="CE8" s="956"/>
      <c r="CF8" s="956"/>
      <c r="CG8" s="956"/>
      <c r="CH8" s="956"/>
      <c r="CI8" s="956"/>
      <c r="CJ8" s="956"/>
      <c r="CK8" s="956"/>
      <c r="CL8" s="956"/>
      <c r="CM8" s="956"/>
      <c r="CN8" s="956"/>
      <c r="CO8" s="956"/>
      <c r="CP8" s="956"/>
      <c r="CQ8" s="956"/>
      <c r="CR8" s="956"/>
      <c r="CS8" s="956"/>
    </row>
    <row r="9" spans="2:97" s="953" customFormat="1" ht="15.75">
      <c r="B9" s="954" t="s">
        <v>189</v>
      </c>
      <c r="C9" s="1010" t="s">
        <v>157</v>
      </c>
      <c r="D9" s="956"/>
      <c r="E9" s="956"/>
      <c r="F9" s="956"/>
      <c r="G9" s="956"/>
      <c r="H9" s="956"/>
      <c r="I9" s="956"/>
      <c r="J9" s="956"/>
      <c r="K9" s="956"/>
      <c r="L9" s="956"/>
      <c r="M9" s="956"/>
      <c r="N9" s="956"/>
      <c r="O9" s="956"/>
      <c r="P9" s="956"/>
      <c r="Q9" s="956"/>
      <c r="R9" s="956"/>
      <c r="S9" s="956"/>
      <c r="T9" s="956"/>
      <c r="U9" s="956"/>
      <c r="V9" s="956"/>
      <c r="W9" s="956"/>
      <c r="X9" s="956"/>
      <c r="Y9" s="956"/>
      <c r="Z9" s="956"/>
      <c r="AA9" s="956"/>
      <c r="AB9" s="956"/>
      <c r="AC9" s="956"/>
      <c r="AD9" s="956"/>
      <c r="AE9" s="956"/>
      <c r="AF9" s="956"/>
      <c r="AG9" s="956"/>
      <c r="AH9" s="956"/>
      <c r="AI9" s="956"/>
      <c r="AJ9" s="956"/>
      <c r="AK9" s="956"/>
      <c r="AL9" s="956"/>
      <c r="AM9" s="956"/>
      <c r="AN9" s="956"/>
      <c r="AO9" s="956"/>
      <c r="AP9" s="956"/>
      <c r="AQ9" s="956"/>
      <c r="AR9" s="956"/>
      <c r="AS9" s="956"/>
      <c r="AT9" s="956"/>
      <c r="AU9" s="956"/>
      <c r="AV9" s="956"/>
      <c r="AW9" s="956"/>
      <c r="AX9" s="956"/>
      <c r="AY9" s="956"/>
      <c r="AZ9" s="956"/>
      <c r="BA9" s="956"/>
      <c r="BB9" s="956"/>
      <c r="BC9" s="956"/>
      <c r="BD9" s="956"/>
      <c r="BE9" s="956"/>
      <c r="BF9" s="956"/>
      <c r="BG9" s="956"/>
      <c r="BH9" s="956"/>
      <c r="BI9" s="956"/>
      <c r="BJ9" s="956"/>
      <c r="BK9" s="956"/>
      <c r="BL9" s="956"/>
      <c r="BM9" s="956"/>
      <c r="BN9" s="956"/>
      <c r="BO9" s="956"/>
      <c r="BP9" s="956"/>
      <c r="BQ9" s="956"/>
      <c r="BR9" s="956"/>
      <c r="BS9" s="956"/>
      <c r="BT9" s="956"/>
      <c r="BU9" s="956"/>
      <c r="BV9" s="956"/>
      <c r="BW9" s="956"/>
      <c r="BX9" s="956"/>
      <c r="BY9" s="956"/>
      <c r="BZ9" s="956"/>
      <c r="CA9" s="956"/>
      <c r="CB9" s="956"/>
      <c r="CC9" s="956"/>
      <c r="CD9" s="956"/>
      <c r="CE9" s="956"/>
      <c r="CF9" s="956"/>
      <c r="CG9" s="956"/>
      <c r="CH9" s="956"/>
      <c r="CI9" s="956"/>
      <c r="CJ9" s="956"/>
      <c r="CK9" s="956"/>
      <c r="CL9" s="956"/>
      <c r="CM9" s="956"/>
      <c r="CN9" s="956"/>
      <c r="CO9" s="956"/>
      <c r="CP9" s="956"/>
      <c r="CQ9" s="956"/>
      <c r="CR9" s="956"/>
      <c r="CS9" s="956"/>
    </row>
    <row r="10" s="489" customFormat="1" ht="16.5" customHeight="1">
      <c r="G10" s="490"/>
    </row>
    <row r="11" spans="1:10" s="18" customFormat="1" ht="16.5" customHeight="1">
      <c r="A11" s="64"/>
      <c r="B11" s="1613" t="s">
        <v>158</v>
      </c>
      <c r="C11" s="1642"/>
      <c r="D11" s="1642"/>
      <c r="E11" s="1642"/>
      <c r="F11" s="1642"/>
      <c r="G11" s="1642"/>
      <c r="H11" s="1642"/>
      <c r="I11" s="1642"/>
      <c r="J11" s="17"/>
    </row>
    <row r="12" spans="2:10" s="25" customFormat="1" ht="16.5" customHeight="1">
      <c r="B12" s="780"/>
      <c r="C12" s="781"/>
      <c r="D12" s="781"/>
      <c r="E12" s="781"/>
      <c r="F12" s="781"/>
      <c r="G12" s="781"/>
      <c r="H12" s="781"/>
      <c r="I12" s="781"/>
      <c r="J12" s="28"/>
    </row>
    <row r="13" spans="3:24" s="648" customFormat="1" ht="16.5" customHeight="1">
      <c r="C13" s="1012">
        <v>1</v>
      </c>
      <c r="D13" s="1013" t="s">
        <v>186</v>
      </c>
      <c r="E13" s="1014" t="s">
        <v>317</v>
      </c>
      <c r="F13" s="1014" t="s">
        <v>187</v>
      </c>
      <c r="G13" s="1014" t="s">
        <v>318</v>
      </c>
      <c r="H13" s="1015">
        <v>1</v>
      </c>
      <c r="I13" s="1016">
        <f>TIME(13,0,0)</f>
        <v>0.5416666666666666</v>
      </c>
      <c r="J13" s="1017"/>
      <c r="K13" s="1017"/>
      <c r="L13" s="645"/>
      <c r="M13" s="645"/>
      <c r="N13" s="645"/>
      <c r="O13" s="645"/>
      <c r="P13" s="645"/>
      <c r="Q13" s="645"/>
      <c r="R13" s="645"/>
      <c r="S13" s="645"/>
      <c r="T13" s="645"/>
      <c r="U13" s="645"/>
      <c r="V13" s="645"/>
      <c r="W13" s="645"/>
      <c r="X13" s="645"/>
    </row>
    <row r="14" spans="3:24" s="505" customFormat="1" ht="16.5" customHeight="1">
      <c r="C14" s="1018">
        <v>2</v>
      </c>
      <c r="D14" s="1019" t="s">
        <v>186</v>
      </c>
      <c r="E14" s="1019" t="s">
        <v>319</v>
      </c>
      <c r="F14" s="1020" t="s">
        <v>187</v>
      </c>
      <c r="G14" s="1020" t="s">
        <v>318</v>
      </c>
      <c r="H14" s="1021">
        <v>1</v>
      </c>
      <c r="I14" s="1022">
        <f aca="true" t="shared" si="0" ref="I14:I24">I13+TIME(0,H13,0)</f>
        <v>0.5423611111111111</v>
      </c>
      <c r="J14" s="1023"/>
      <c r="K14" s="1023"/>
      <c r="L14" s="491"/>
      <c r="M14" s="491"/>
      <c r="N14" s="491"/>
      <c r="O14" s="491"/>
      <c r="P14" s="491"/>
      <c r="Q14" s="491"/>
      <c r="R14" s="491"/>
      <c r="S14" s="491"/>
      <c r="T14" s="491"/>
      <c r="U14" s="491"/>
      <c r="V14" s="491"/>
      <c r="W14" s="491"/>
      <c r="X14" s="491"/>
    </row>
    <row r="15" spans="3:24" s="648" customFormat="1" ht="16.5" customHeight="1">
      <c r="C15" s="1024">
        <v>3</v>
      </c>
      <c r="D15" s="1013" t="s">
        <v>186</v>
      </c>
      <c r="E15" s="1025" t="s">
        <v>320</v>
      </c>
      <c r="F15" s="1014" t="s">
        <v>187</v>
      </c>
      <c r="G15" s="1014" t="s">
        <v>318</v>
      </c>
      <c r="H15" s="1015">
        <v>5</v>
      </c>
      <c r="I15" s="1016">
        <f t="shared" si="0"/>
        <v>0.5430555555555555</v>
      </c>
      <c r="J15" s="1017"/>
      <c r="K15" s="1017"/>
      <c r="L15" s="645"/>
      <c r="M15" s="645"/>
      <c r="N15" s="645"/>
      <c r="O15" s="645"/>
      <c r="P15" s="645"/>
      <c r="Q15" s="645"/>
      <c r="R15" s="645"/>
      <c r="S15" s="645"/>
      <c r="T15" s="645"/>
      <c r="U15" s="645"/>
      <c r="V15" s="645"/>
      <c r="W15" s="645"/>
      <c r="X15" s="645"/>
    </row>
    <row r="16" spans="3:24" s="505" customFormat="1" ht="16.5" customHeight="1">
      <c r="C16" s="1026">
        <v>3.1</v>
      </c>
      <c r="D16" s="1019" t="s">
        <v>186</v>
      </c>
      <c r="E16" s="1027" t="s">
        <v>321</v>
      </c>
      <c r="F16" s="1020" t="s">
        <v>187</v>
      </c>
      <c r="G16" s="1020" t="s">
        <v>318</v>
      </c>
      <c r="H16" s="1021">
        <v>5</v>
      </c>
      <c r="I16" s="1022">
        <f t="shared" si="0"/>
        <v>0.5465277777777777</v>
      </c>
      <c r="J16" s="1023"/>
      <c r="K16" s="1023"/>
      <c r="L16" s="491"/>
      <c r="M16" s="491"/>
      <c r="N16" s="491"/>
      <c r="O16" s="491"/>
      <c r="P16" s="491"/>
      <c r="Q16" s="491"/>
      <c r="R16" s="491"/>
      <c r="S16" s="491"/>
      <c r="T16" s="491"/>
      <c r="U16" s="491"/>
      <c r="V16" s="491"/>
      <c r="W16" s="491"/>
      <c r="X16" s="491"/>
    </row>
    <row r="17" spans="3:24" s="648" customFormat="1" ht="16.5" customHeight="1">
      <c r="C17" s="1024">
        <v>4</v>
      </c>
      <c r="D17" s="1013" t="s">
        <v>186</v>
      </c>
      <c r="E17" s="1028" t="s">
        <v>63</v>
      </c>
      <c r="F17" s="1014" t="s">
        <v>187</v>
      </c>
      <c r="G17" s="1014" t="s">
        <v>318</v>
      </c>
      <c r="H17" s="1015">
        <v>2</v>
      </c>
      <c r="I17" s="1016">
        <f t="shared" si="0"/>
        <v>0.5499999999999999</v>
      </c>
      <c r="J17" s="1017"/>
      <c r="K17" s="1017"/>
      <c r="L17" s="645"/>
      <c r="M17" s="645"/>
      <c r="N17" s="645"/>
      <c r="O17" s="645"/>
      <c r="P17" s="645"/>
      <c r="Q17" s="645"/>
      <c r="R17" s="645"/>
      <c r="S17" s="645"/>
      <c r="T17" s="645"/>
      <c r="U17" s="645"/>
      <c r="V17" s="645"/>
      <c r="W17" s="645"/>
      <c r="X17" s="645"/>
    </row>
    <row r="18" spans="3:24" s="505" customFormat="1" ht="16.5" customHeight="1">
      <c r="C18" s="1029">
        <v>5</v>
      </c>
      <c r="D18" s="1020" t="s">
        <v>227</v>
      </c>
      <c r="E18" s="1020" t="s">
        <v>322</v>
      </c>
      <c r="F18" s="1020" t="s">
        <v>187</v>
      </c>
      <c r="G18" s="1020" t="s">
        <v>318</v>
      </c>
      <c r="H18" s="1021">
        <v>2</v>
      </c>
      <c r="I18" s="1022">
        <f t="shared" si="0"/>
        <v>0.5513888888888888</v>
      </c>
      <c r="J18" s="1023"/>
      <c r="K18" s="1023"/>
      <c r="L18" s="491"/>
      <c r="M18" s="491"/>
      <c r="N18" s="491"/>
      <c r="O18" s="491"/>
      <c r="P18" s="491"/>
      <c r="Q18" s="491"/>
      <c r="R18" s="491"/>
      <c r="S18" s="491"/>
      <c r="T18" s="491"/>
      <c r="U18" s="491"/>
      <c r="V18" s="491"/>
      <c r="W18" s="491"/>
      <c r="X18" s="491"/>
    </row>
    <row r="19" spans="3:24" s="648" customFormat="1" ht="16.5" customHeight="1">
      <c r="C19" s="1030">
        <f>C18+0.1</f>
        <v>5.1</v>
      </c>
      <c r="D19" s="1014" t="s">
        <v>227</v>
      </c>
      <c r="E19" s="1025" t="s">
        <v>159</v>
      </c>
      <c r="F19" s="1014" t="s">
        <v>187</v>
      </c>
      <c r="G19" s="1014" t="s">
        <v>318</v>
      </c>
      <c r="H19" s="1015">
        <v>20</v>
      </c>
      <c r="I19" s="1016">
        <f t="shared" si="0"/>
        <v>0.5527777777777777</v>
      </c>
      <c r="J19" s="1017"/>
      <c r="K19" s="1017"/>
      <c r="L19" s="645"/>
      <c r="M19" s="645"/>
      <c r="N19" s="645"/>
      <c r="O19" s="645"/>
      <c r="P19" s="645"/>
      <c r="Q19" s="645"/>
      <c r="R19" s="645"/>
      <c r="S19" s="645"/>
      <c r="T19" s="645"/>
      <c r="U19" s="645"/>
      <c r="V19" s="645"/>
      <c r="W19" s="645"/>
      <c r="X19" s="645"/>
    </row>
    <row r="20" spans="3:21" s="505" customFormat="1" ht="16.5" customHeight="1">
      <c r="C20" s="1029">
        <f>C19+0.1</f>
        <v>5.199999999999999</v>
      </c>
      <c r="D20" s="1020" t="s">
        <v>227</v>
      </c>
      <c r="E20" s="1027" t="s">
        <v>323</v>
      </c>
      <c r="F20" s="1020" t="s">
        <v>187</v>
      </c>
      <c r="G20" s="1020" t="s">
        <v>318</v>
      </c>
      <c r="H20" s="1021">
        <v>70</v>
      </c>
      <c r="I20" s="1022">
        <f t="shared" si="0"/>
        <v>0.5666666666666665</v>
      </c>
      <c r="J20" s="1023"/>
      <c r="K20" s="1023"/>
      <c r="L20" s="491"/>
      <c r="M20" s="491"/>
      <c r="N20" s="491"/>
      <c r="O20" s="491"/>
      <c r="P20" s="491"/>
      <c r="Q20" s="491"/>
      <c r="R20" s="491"/>
      <c r="S20" s="491"/>
      <c r="T20" s="491"/>
      <c r="U20" s="491"/>
    </row>
    <row r="21" spans="3:11" s="648" customFormat="1" ht="16.5" customHeight="1">
      <c r="C21" s="1030">
        <f>C20+0.1</f>
        <v>5.299999999999999</v>
      </c>
      <c r="D21" s="1014" t="s">
        <v>226</v>
      </c>
      <c r="E21" s="1014" t="s">
        <v>324</v>
      </c>
      <c r="F21" s="1014" t="s">
        <v>187</v>
      </c>
      <c r="G21" s="1014" t="s">
        <v>318</v>
      </c>
      <c r="H21" s="1015">
        <v>10</v>
      </c>
      <c r="I21" s="1016">
        <f t="shared" si="0"/>
        <v>0.6152777777777777</v>
      </c>
      <c r="J21" s="1017"/>
      <c r="K21" s="1017"/>
    </row>
    <row r="22" spans="3:11" s="505" customFormat="1" ht="16.5" customHeight="1">
      <c r="C22" s="1029">
        <f>C21+0.1</f>
        <v>5.399999999999999</v>
      </c>
      <c r="D22" s="1020" t="s">
        <v>226</v>
      </c>
      <c r="E22" s="1020" t="s">
        <v>325</v>
      </c>
      <c r="F22" s="1020" t="s">
        <v>187</v>
      </c>
      <c r="G22" s="1020" t="s">
        <v>318</v>
      </c>
      <c r="H22" s="1021">
        <v>2</v>
      </c>
      <c r="I22" s="1022">
        <f t="shared" si="0"/>
        <v>0.6222222222222221</v>
      </c>
      <c r="J22" s="1023"/>
      <c r="K22" s="1023"/>
    </row>
    <row r="23" spans="3:11" s="648" customFormat="1" ht="16.5" customHeight="1">
      <c r="C23" s="1012">
        <v>6</v>
      </c>
      <c r="D23" s="1014" t="s">
        <v>225</v>
      </c>
      <c r="E23" s="1025" t="s">
        <v>160</v>
      </c>
      <c r="F23" s="1014" t="s">
        <v>187</v>
      </c>
      <c r="G23" s="1014" t="s">
        <v>318</v>
      </c>
      <c r="H23" s="1015">
        <v>2</v>
      </c>
      <c r="I23" s="1016">
        <f t="shared" si="0"/>
        <v>0.623611111111111</v>
      </c>
      <c r="J23" s="1017"/>
      <c r="K23" s="1017"/>
    </row>
    <row r="24" spans="3:11" s="505" customFormat="1" ht="16.5" customHeight="1">
      <c r="C24" s="1031">
        <v>6.2</v>
      </c>
      <c r="D24" s="1020" t="s">
        <v>226</v>
      </c>
      <c r="E24" s="778" t="s">
        <v>228</v>
      </c>
      <c r="F24" s="1020" t="s">
        <v>187</v>
      </c>
      <c r="G24" s="1020" t="s">
        <v>318</v>
      </c>
      <c r="H24" s="1021">
        <v>0</v>
      </c>
      <c r="I24" s="1022">
        <f t="shared" si="0"/>
        <v>0.6249999999999999</v>
      </c>
      <c r="J24" s="1023"/>
      <c r="K24" s="1023"/>
    </row>
    <row r="25" spans="3:11" s="878" customFormat="1" ht="16.5" customHeight="1">
      <c r="C25" s="1032"/>
      <c r="D25" s="1033"/>
      <c r="E25" s="879"/>
      <c r="F25" s="1033"/>
      <c r="G25" s="1033"/>
      <c r="H25" s="1034"/>
      <c r="I25" s="1035"/>
      <c r="J25" s="1036"/>
      <c r="K25" s="1036"/>
    </row>
    <row r="26" spans="1:10" s="18" customFormat="1" ht="16.5" customHeight="1">
      <c r="A26" s="64"/>
      <c r="B26" s="1613" t="s">
        <v>161</v>
      </c>
      <c r="C26" s="1613"/>
      <c r="D26" s="1613"/>
      <c r="E26" s="1613"/>
      <c r="F26" s="1613"/>
      <c r="G26" s="1613"/>
      <c r="H26" s="1613"/>
      <c r="I26" s="1613"/>
      <c r="J26" s="17"/>
    </row>
    <row r="27" spans="3:24" s="648" customFormat="1" ht="16.5" customHeight="1">
      <c r="C27" s="1012">
        <v>7</v>
      </c>
      <c r="D27" s="1013" t="s">
        <v>226</v>
      </c>
      <c r="E27" s="1025" t="s">
        <v>162</v>
      </c>
      <c r="F27" s="1014" t="s">
        <v>187</v>
      </c>
      <c r="G27" s="1014"/>
      <c r="H27" s="1015">
        <v>40</v>
      </c>
      <c r="I27" s="1016">
        <f>TIME(13,0,0)</f>
        <v>0.5416666666666666</v>
      </c>
      <c r="J27" s="1017"/>
      <c r="K27" s="1017"/>
      <c r="L27" s="645"/>
      <c r="M27" s="645"/>
      <c r="N27" s="645"/>
      <c r="O27" s="645"/>
      <c r="P27" s="645"/>
      <c r="Q27" s="645"/>
      <c r="R27" s="645"/>
      <c r="S27" s="645"/>
      <c r="T27" s="645"/>
      <c r="U27" s="645"/>
      <c r="V27" s="645"/>
      <c r="W27" s="645"/>
      <c r="X27" s="645"/>
    </row>
    <row r="28" spans="3:24" s="505" customFormat="1" ht="16.5" customHeight="1">
      <c r="C28" s="1018">
        <v>8</v>
      </c>
      <c r="D28" s="1019" t="s">
        <v>226</v>
      </c>
      <c r="E28" s="778" t="s">
        <v>162</v>
      </c>
      <c r="F28" s="1020" t="s">
        <v>187</v>
      </c>
      <c r="G28" s="1020"/>
      <c r="H28" s="1021">
        <v>40</v>
      </c>
      <c r="I28" s="1022">
        <f>I27+TIME(0,H27,0)</f>
        <v>0.5694444444444444</v>
      </c>
      <c r="J28" s="1023"/>
      <c r="K28" s="1023"/>
      <c r="L28" s="491"/>
      <c r="M28" s="491"/>
      <c r="N28" s="491"/>
      <c r="O28" s="491"/>
      <c r="P28" s="491"/>
      <c r="Q28" s="491"/>
      <c r="R28" s="491"/>
      <c r="S28" s="491"/>
      <c r="T28" s="491"/>
      <c r="U28" s="491"/>
      <c r="V28" s="491"/>
      <c r="W28" s="491"/>
      <c r="X28" s="491"/>
    </row>
    <row r="29" spans="3:24" s="648" customFormat="1" ht="16.5" customHeight="1">
      <c r="C29" s="1024">
        <v>9</v>
      </c>
      <c r="D29" s="1013" t="s">
        <v>226</v>
      </c>
      <c r="E29" s="1025" t="s">
        <v>163</v>
      </c>
      <c r="F29" s="1014" t="s">
        <v>187</v>
      </c>
      <c r="G29" s="1014"/>
      <c r="H29" s="1015">
        <v>40</v>
      </c>
      <c r="I29" s="1016">
        <f>I28+TIME(0,H28,0)</f>
        <v>0.5972222222222222</v>
      </c>
      <c r="J29" s="1017"/>
      <c r="K29" s="1017"/>
      <c r="L29" s="645"/>
      <c r="M29" s="645"/>
      <c r="N29" s="645"/>
      <c r="O29" s="645"/>
      <c r="P29" s="645"/>
      <c r="Q29" s="645"/>
      <c r="R29" s="645"/>
      <c r="S29" s="645"/>
      <c r="T29" s="645"/>
      <c r="U29" s="645"/>
      <c r="V29" s="645"/>
      <c r="W29" s="645"/>
      <c r="X29" s="645"/>
    </row>
    <row r="30" spans="3:11" s="505" customFormat="1" ht="16.5" customHeight="1">
      <c r="C30" s="1031">
        <v>10</v>
      </c>
      <c r="D30" s="1020" t="s">
        <v>226</v>
      </c>
      <c r="E30" s="778" t="s">
        <v>228</v>
      </c>
      <c r="F30" s="1020" t="s">
        <v>187</v>
      </c>
      <c r="G30" s="1020" t="s">
        <v>318</v>
      </c>
      <c r="H30" s="1021">
        <v>0</v>
      </c>
      <c r="I30" s="1022">
        <f>I29+TIME(0,H29,0)</f>
        <v>0.625</v>
      </c>
      <c r="J30" s="1023"/>
      <c r="K30" s="1023"/>
    </row>
    <row r="31" spans="2:10" s="459" customFormat="1" ht="16.5" customHeight="1">
      <c r="B31" s="1006"/>
      <c r="C31" s="1007"/>
      <c r="D31" s="1007"/>
      <c r="E31" s="1007"/>
      <c r="F31" s="1007"/>
      <c r="G31" s="1007"/>
      <c r="H31" s="1007"/>
      <c r="I31" s="1007"/>
      <c r="J31" s="462"/>
    </row>
    <row r="32" spans="3:11" s="878" customFormat="1" ht="16.5" customHeight="1">
      <c r="C32" s="1032"/>
      <c r="D32" s="1033"/>
      <c r="E32" s="879"/>
      <c r="F32" s="1033"/>
      <c r="G32" s="1033"/>
      <c r="H32" s="1034"/>
      <c r="I32" s="1035"/>
      <c r="J32" s="1036"/>
      <c r="K32" s="1036"/>
    </row>
    <row r="33" spans="1:10" s="18" customFormat="1" ht="16.5" customHeight="1">
      <c r="A33" s="64"/>
      <c r="B33" s="1613" t="s">
        <v>164</v>
      </c>
      <c r="C33" s="1613"/>
      <c r="D33" s="1613"/>
      <c r="E33" s="1613"/>
      <c r="F33" s="1613"/>
      <c r="G33" s="1613"/>
      <c r="H33" s="1613"/>
      <c r="I33" s="1613"/>
      <c r="J33" s="17"/>
    </row>
    <row r="34" spans="2:10" s="25" customFormat="1" ht="16.5" customHeight="1">
      <c r="B34" s="780"/>
      <c r="C34" s="780"/>
      <c r="D34" s="780"/>
      <c r="E34" s="780"/>
      <c r="F34" s="780"/>
      <c r="G34" s="780"/>
      <c r="H34" s="780"/>
      <c r="I34" s="780"/>
      <c r="J34" s="28"/>
    </row>
    <row r="35" spans="3:11" s="648" customFormat="1" ht="16.5" customHeight="1">
      <c r="C35" s="1037">
        <v>7</v>
      </c>
      <c r="D35" s="1038" t="s">
        <v>226</v>
      </c>
      <c r="E35" s="1014" t="s">
        <v>326</v>
      </c>
      <c r="F35" s="1039" t="s">
        <v>189</v>
      </c>
      <c r="G35" s="1040" t="s">
        <v>327</v>
      </c>
      <c r="H35" s="1040">
        <v>30</v>
      </c>
      <c r="I35" s="1041">
        <f>TIME(19,0,0)</f>
        <v>0.7916666666666666</v>
      </c>
      <c r="J35" s="1039"/>
      <c r="K35" s="1039"/>
    </row>
    <row r="36" spans="3:11" s="505" customFormat="1" ht="16.5" customHeight="1">
      <c r="C36" s="1020">
        <v>8</v>
      </c>
      <c r="D36" s="1019" t="s">
        <v>226</v>
      </c>
      <c r="E36" s="778" t="s">
        <v>162</v>
      </c>
      <c r="F36" s="1020" t="s">
        <v>187</v>
      </c>
      <c r="G36" s="1020" t="s">
        <v>318</v>
      </c>
      <c r="H36" s="1021">
        <v>40</v>
      </c>
      <c r="I36" s="1022">
        <f>I35+TIME(0,H35,0)</f>
        <v>0.8125</v>
      </c>
      <c r="J36" s="1023"/>
      <c r="K36" s="1023"/>
    </row>
    <row r="37" spans="3:11" s="648" customFormat="1" ht="16.5" customHeight="1">
      <c r="C37" s="1014">
        <v>9</v>
      </c>
      <c r="D37" s="1013" t="s">
        <v>226</v>
      </c>
      <c r="E37" s="779" t="s">
        <v>165</v>
      </c>
      <c r="F37" s="1014" t="s">
        <v>189</v>
      </c>
      <c r="G37" s="1014" t="s">
        <v>318</v>
      </c>
      <c r="H37" s="1015">
        <v>40</v>
      </c>
      <c r="I37" s="1016">
        <f>I36+TIME(0,H36,0)</f>
        <v>0.8402777777777778</v>
      </c>
      <c r="J37" s="1017"/>
      <c r="K37" s="1017"/>
    </row>
    <row r="38" spans="3:11" s="505" customFormat="1" ht="16.5" customHeight="1">
      <c r="C38" s="1020">
        <v>9</v>
      </c>
      <c r="D38" s="1019" t="s">
        <v>226</v>
      </c>
      <c r="E38" s="1027" t="s">
        <v>328</v>
      </c>
      <c r="F38" s="1020" t="s">
        <v>189</v>
      </c>
      <c r="G38" s="1020" t="s">
        <v>318</v>
      </c>
      <c r="H38" s="1021">
        <v>40</v>
      </c>
      <c r="I38" s="1022">
        <f>I37+TIME(0,H37,0)</f>
        <v>0.8680555555555556</v>
      </c>
      <c r="J38" s="1023"/>
      <c r="K38" s="1023"/>
    </row>
    <row r="39" spans="3:11" s="648" customFormat="1" ht="16.5" customHeight="1">
      <c r="C39" s="782">
        <v>10</v>
      </c>
      <c r="D39" s="783" t="s">
        <v>226</v>
      </c>
      <c r="E39" s="1013" t="s">
        <v>329</v>
      </c>
      <c r="F39" s="1014" t="s">
        <v>189</v>
      </c>
      <c r="G39" s="1014" t="s">
        <v>318</v>
      </c>
      <c r="H39" s="783">
        <v>5</v>
      </c>
      <c r="I39" s="1016">
        <f>I38+TIME(0,H38,0)</f>
        <v>0.8958333333333334</v>
      </c>
      <c r="J39" s="784"/>
      <c r="K39" s="784"/>
    </row>
    <row r="40" spans="3:11" s="505" customFormat="1" ht="15.75" customHeight="1">
      <c r="C40" s="502"/>
      <c r="D40" s="491"/>
      <c r="E40" s="491"/>
      <c r="F40" s="491"/>
      <c r="G40" s="491"/>
      <c r="H40" s="491"/>
      <c r="I40" s="491"/>
      <c r="J40" s="491"/>
      <c r="K40" s="491"/>
    </row>
    <row r="41" spans="3:11" s="712" customFormat="1" ht="15.75" customHeight="1">
      <c r="C41" s="656"/>
      <c r="D41" s="645"/>
      <c r="E41" s="645"/>
      <c r="F41" s="645"/>
      <c r="G41" s="645"/>
      <c r="H41" s="645"/>
      <c r="I41" s="645"/>
      <c r="J41" s="645"/>
      <c r="K41" s="645"/>
    </row>
    <row r="42" spans="3:11" s="712" customFormat="1" ht="15.75" customHeight="1">
      <c r="C42" s="656"/>
      <c r="D42" s="645"/>
      <c r="E42" s="645"/>
      <c r="F42" s="645"/>
      <c r="G42" s="645"/>
      <c r="H42" s="645"/>
      <c r="I42" s="645"/>
      <c r="J42" s="645"/>
      <c r="K42" s="645"/>
    </row>
    <row r="43" spans="3:24" s="440" customFormat="1" ht="18" customHeight="1">
      <c r="C43" s="443"/>
      <c r="L43" s="443"/>
      <c r="M43" s="443"/>
      <c r="N43" s="443"/>
      <c r="O43" s="443"/>
      <c r="P43" s="443"/>
      <c r="Q43" s="443"/>
      <c r="R43" s="443"/>
      <c r="S43" s="443"/>
      <c r="T43" s="443"/>
      <c r="U43" s="443"/>
      <c r="V43" s="443"/>
      <c r="W43" s="443"/>
      <c r="X43" s="443"/>
    </row>
    <row r="44" spans="3:24" s="440" customFormat="1" ht="23.25" customHeight="1">
      <c r="C44" s="443"/>
      <c r="L44" s="443"/>
      <c r="M44" s="443"/>
      <c r="N44" s="443"/>
      <c r="O44" s="443"/>
      <c r="P44" s="443"/>
      <c r="Q44" s="443"/>
      <c r="R44" s="443"/>
      <c r="S44" s="443"/>
      <c r="T44" s="443"/>
      <c r="U44" s="443"/>
      <c r="V44" s="443"/>
      <c r="W44" s="443"/>
      <c r="X44" s="443"/>
    </row>
    <row r="45" spans="3:24" s="440" customFormat="1" ht="18">
      <c r="C45" s="443"/>
      <c r="L45" s="443"/>
      <c r="M45" s="443"/>
      <c r="N45" s="443"/>
      <c r="O45" s="443"/>
      <c r="P45" s="443"/>
      <c r="Q45" s="443"/>
      <c r="R45" s="443"/>
      <c r="S45" s="443"/>
      <c r="T45" s="443"/>
      <c r="U45" s="443"/>
      <c r="V45" s="443"/>
      <c r="W45" s="443"/>
      <c r="X45" s="443"/>
    </row>
    <row r="46" spans="3:24" s="440" customFormat="1" ht="18">
      <c r="C46" s="443"/>
      <c r="L46" s="443"/>
      <c r="M46" s="443"/>
      <c r="N46" s="443"/>
      <c r="O46" s="443"/>
      <c r="P46" s="443"/>
      <c r="Q46" s="443"/>
      <c r="R46" s="443"/>
      <c r="S46" s="443"/>
      <c r="T46" s="443"/>
      <c r="U46" s="443"/>
      <c r="V46" s="443"/>
      <c r="W46" s="443"/>
      <c r="X46" s="443"/>
    </row>
    <row r="47" spans="3:24" s="440" customFormat="1" ht="18">
      <c r="C47" s="443"/>
      <c r="L47" s="443"/>
      <c r="M47" s="443"/>
      <c r="N47" s="443"/>
      <c r="O47" s="443"/>
      <c r="P47" s="443"/>
      <c r="Q47" s="443"/>
      <c r="R47" s="443"/>
      <c r="S47" s="443"/>
      <c r="T47" s="443"/>
      <c r="U47" s="443"/>
      <c r="V47" s="443"/>
      <c r="W47" s="443"/>
      <c r="X47" s="443"/>
    </row>
    <row r="48" spans="3:24" s="440" customFormat="1" ht="18">
      <c r="C48" s="443"/>
      <c r="L48" s="443"/>
      <c r="M48" s="443"/>
      <c r="N48" s="443"/>
      <c r="O48" s="443"/>
      <c r="P48" s="443"/>
      <c r="Q48" s="443"/>
      <c r="R48" s="443"/>
      <c r="S48" s="443"/>
      <c r="T48" s="443"/>
      <c r="U48" s="443"/>
      <c r="V48" s="443"/>
      <c r="W48" s="443"/>
      <c r="X48" s="443"/>
    </row>
    <row r="49" spans="3:24" s="440" customFormat="1" ht="18">
      <c r="C49" s="443"/>
      <c r="L49" s="443"/>
      <c r="M49" s="443"/>
      <c r="N49" s="443"/>
      <c r="O49" s="443"/>
      <c r="P49" s="443"/>
      <c r="Q49" s="443"/>
      <c r="R49" s="443"/>
      <c r="S49" s="443"/>
      <c r="T49" s="443"/>
      <c r="U49" s="443"/>
      <c r="V49" s="443"/>
      <c r="W49" s="443"/>
      <c r="X49" s="443"/>
    </row>
    <row r="50" spans="3:24" s="440" customFormat="1" ht="18">
      <c r="C50" s="443"/>
      <c r="L50" s="443"/>
      <c r="M50" s="443"/>
      <c r="N50" s="443"/>
      <c r="O50" s="443"/>
      <c r="P50" s="443"/>
      <c r="Q50" s="443"/>
      <c r="R50" s="443"/>
      <c r="S50" s="443"/>
      <c r="T50" s="443"/>
      <c r="U50" s="443"/>
      <c r="V50" s="443"/>
      <c r="W50" s="443"/>
      <c r="X50" s="443"/>
    </row>
    <row r="51" spans="3:24" s="440" customFormat="1" ht="18">
      <c r="C51" s="443"/>
      <c r="L51" s="443"/>
      <c r="M51" s="443"/>
      <c r="N51" s="443"/>
      <c r="O51" s="443"/>
      <c r="P51" s="443"/>
      <c r="Q51" s="443"/>
      <c r="R51" s="443"/>
      <c r="S51" s="443"/>
      <c r="T51" s="443"/>
      <c r="U51" s="443"/>
      <c r="V51" s="443"/>
      <c r="W51" s="443"/>
      <c r="X51" s="443"/>
    </row>
    <row r="52" spans="3:24" s="440" customFormat="1" ht="18">
      <c r="C52" s="443"/>
      <c r="L52" s="443"/>
      <c r="M52" s="443"/>
      <c r="N52" s="443"/>
      <c r="O52" s="443"/>
      <c r="P52" s="443"/>
      <c r="Q52" s="443"/>
      <c r="R52" s="443"/>
      <c r="S52" s="443"/>
      <c r="T52" s="443"/>
      <c r="U52" s="443"/>
      <c r="V52" s="443"/>
      <c r="W52" s="443"/>
      <c r="X52" s="443"/>
    </row>
    <row r="53" spans="3:24" s="440" customFormat="1" ht="18">
      <c r="C53" s="443"/>
      <c r="L53" s="443"/>
      <c r="M53" s="443"/>
      <c r="N53" s="443"/>
      <c r="O53" s="443"/>
      <c r="P53" s="443"/>
      <c r="Q53" s="443"/>
      <c r="R53" s="443"/>
      <c r="S53" s="443"/>
      <c r="T53" s="443"/>
      <c r="U53" s="443"/>
      <c r="V53" s="443"/>
      <c r="W53" s="443"/>
      <c r="X53" s="443"/>
    </row>
    <row r="54" spans="3:24" s="440" customFormat="1" ht="18">
      <c r="C54" s="443"/>
      <c r="G54" s="443"/>
      <c r="H54" s="443"/>
      <c r="I54" s="443"/>
      <c r="J54" s="443"/>
      <c r="K54" s="443"/>
      <c r="L54" s="443"/>
      <c r="M54" s="443"/>
      <c r="N54" s="443"/>
      <c r="O54" s="443"/>
      <c r="P54" s="443"/>
      <c r="Q54" s="443"/>
      <c r="R54" s="443"/>
      <c r="S54" s="443"/>
      <c r="T54" s="443"/>
      <c r="U54" s="443"/>
      <c r="V54" s="443"/>
      <c r="W54" s="443"/>
      <c r="X54" s="443"/>
    </row>
    <row r="55" spans="3:24" s="440" customFormat="1" ht="18">
      <c r="C55" s="443"/>
      <c r="G55" s="443"/>
      <c r="H55" s="443"/>
      <c r="I55" s="443"/>
      <c r="J55" s="443"/>
      <c r="K55" s="443"/>
      <c r="L55" s="443"/>
      <c r="M55" s="443"/>
      <c r="N55" s="443"/>
      <c r="O55" s="443"/>
      <c r="P55" s="443"/>
      <c r="Q55" s="443"/>
      <c r="R55" s="443"/>
      <c r="S55" s="443"/>
      <c r="T55" s="443"/>
      <c r="U55" s="443"/>
      <c r="V55" s="443"/>
      <c r="W55" s="443"/>
      <c r="X55" s="443"/>
    </row>
    <row r="56" spans="3:24" s="440" customFormat="1" ht="18">
      <c r="C56" s="443"/>
      <c r="D56" s="443"/>
      <c r="E56" s="443"/>
      <c r="F56" s="443"/>
      <c r="G56" s="443"/>
      <c r="H56" s="443"/>
      <c r="I56" s="443"/>
      <c r="J56" s="443"/>
      <c r="K56" s="443"/>
      <c r="L56" s="443"/>
      <c r="M56" s="443"/>
      <c r="N56" s="443"/>
      <c r="O56" s="443"/>
      <c r="P56" s="443"/>
      <c r="Q56" s="443"/>
      <c r="R56" s="443"/>
      <c r="S56" s="443"/>
      <c r="T56" s="443"/>
      <c r="U56" s="443"/>
      <c r="V56" s="443"/>
      <c r="W56" s="443"/>
      <c r="X56" s="443"/>
    </row>
    <row r="57" spans="3:24" s="440" customFormat="1" ht="18">
      <c r="C57" s="443"/>
      <c r="D57" s="443"/>
      <c r="E57" s="443"/>
      <c r="F57" s="443"/>
      <c r="G57" s="443"/>
      <c r="H57" s="443"/>
      <c r="I57" s="443"/>
      <c r="J57" s="443"/>
      <c r="K57" s="443"/>
      <c r="L57" s="443"/>
      <c r="M57" s="443"/>
      <c r="N57" s="443"/>
      <c r="O57" s="443"/>
      <c r="P57" s="443"/>
      <c r="Q57" s="443"/>
      <c r="R57" s="443"/>
      <c r="S57" s="443"/>
      <c r="T57" s="443"/>
      <c r="U57" s="443"/>
      <c r="V57" s="443"/>
      <c r="W57" s="443"/>
      <c r="X57" s="443"/>
    </row>
    <row r="58" spans="3:24" s="440" customFormat="1" ht="18">
      <c r="C58" s="443"/>
      <c r="D58" s="443"/>
      <c r="E58" s="443"/>
      <c r="F58" s="443"/>
      <c r="G58" s="443"/>
      <c r="H58" s="443"/>
      <c r="I58" s="443"/>
      <c r="J58" s="443"/>
      <c r="K58" s="443"/>
      <c r="L58" s="443"/>
      <c r="M58" s="443"/>
      <c r="N58" s="443"/>
      <c r="O58" s="443"/>
      <c r="P58" s="443"/>
      <c r="Q58" s="443"/>
      <c r="R58" s="443"/>
      <c r="S58" s="443"/>
      <c r="T58" s="443"/>
      <c r="U58" s="443"/>
      <c r="V58" s="443"/>
      <c r="W58" s="443"/>
      <c r="X58" s="443"/>
    </row>
    <row r="59" spans="3:24" s="440" customFormat="1" ht="18">
      <c r="C59" s="443"/>
      <c r="D59" s="443"/>
      <c r="E59" s="443"/>
      <c r="F59" s="443"/>
      <c r="G59" s="443"/>
      <c r="H59" s="443"/>
      <c r="I59" s="443"/>
      <c r="J59" s="443"/>
      <c r="K59" s="443"/>
      <c r="L59" s="443"/>
      <c r="M59" s="443"/>
      <c r="N59" s="443"/>
      <c r="O59" s="443"/>
      <c r="P59" s="443"/>
      <c r="Q59" s="443"/>
      <c r="R59" s="443"/>
      <c r="S59" s="443"/>
      <c r="T59" s="443"/>
      <c r="U59" s="443"/>
      <c r="V59" s="443"/>
      <c r="W59" s="443"/>
      <c r="X59" s="443"/>
    </row>
    <row r="60" spans="3:24" s="440" customFormat="1" ht="18">
      <c r="C60" s="443"/>
      <c r="D60" s="443"/>
      <c r="E60" s="443"/>
      <c r="F60" s="443"/>
      <c r="G60" s="443"/>
      <c r="H60" s="443"/>
      <c r="I60" s="443"/>
      <c r="J60" s="443"/>
      <c r="K60" s="443"/>
      <c r="L60" s="443"/>
      <c r="M60" s="443"/>
      <c r="N60" s="443"/>
      <c r="O60" s="443"/>
      <c r="P60" s="443"/>
      <c r="Q60" s="443"/>
      <c r="R60" s="443"/>
      <c r="S60" s="443"/>
      <c r="T60" s="443"/>
      <c r="U60" s="443"/>
      <c r="V60" s="443"/>
      <c r="W60" s="443"/>
      <c r="X60" s="443"/>
    </row>
    <row r="61" spans="3:24" s="440" customFormat="1" ht="18">
      <c r="C61" s="443"/>
      <c r="D61" s="443"/>
      <c r="E61" s="443"/>
      <c r="F61" s="443"/>
      <c r="G61" s="443"/>
      <c r="H61" s="443"/>
      <c r="I61" s="443"/>
      <c r="J61" s="443"/>
      <c r="K61" s="443"/>
      <c r="L61" s="443"/>
      <c r="M61" s="443"/>
      <c r="N61" s="443"/>
      <c r="O61" s="443"/>
      <c r="P61" s="443"/>
      <c r="Q61" s="443"/>
      <c r="R61" s="443"/>
      <c r="S61" s="443"/>
      <c r="T61" s="443"/>
      <c r="U61" s="443"/>
      <c r="V61" s="443"/>
      <c r="W61" s="443"/>
      <c r="X61" s="443"/>
    </row>
    <row r="62" spans="3:24" s="440" customFormat="1" ht="18">
      <c r="C62" s="443"/>
      <c r="D62" s="443"/>
      <c r="E62" s="443"/>
      <c r="F62" s="443"/>
      <c r="G62" s="443"/>
      <c r="H62" s="443"/>
      <c r="I62" s="443"/>
      <c r="J62" s="443"/>
      <c r="K62" s="443"/>
      <c r="L62" s="443"/>
      <c r="M62" s="443"/>
      <c r="N62" s="443"/>
      <c r="O62" s="443"/>
      <c r="P62" s="443"/>
      <c r="Q62" s="443"/>
      <c r="R62" s="443"/>
      <c r="S62" s="443"/>
      <c r="T62" s="443"/>
      <c r="U62" s="443"/>
      <c r="V62" s="443"/>
      <c r="W62" s="443"/>
      <c r="X62" s="443"/>
    </row>
    <row r="63" spans="3:24" s="440" customFormat="1" ht="18">
      <c r="C63" s="443"/>
      <c r="D63" s="443"/>
      <c r="E63" s="443"/>
      <c r="F63" s="443"/>
      <c r="G63" s="443"/>
      <c r="H63" s="443"/>
      <c r="I63" s="443"/>
      <c r="J63" s="443"/>
      <c r="K63" s="443"/>
      <c r="L63" s="443"/>
      <c r="M63" s="443"/>
      <c r="N63" s="443"/>
      <c r="O63" s="443"/>
      <c r="P63" s="443"/>
      <c r="Q63" s="443"/>
      <c r="R63" s="443"/>
      <c r="S63" s="443"/>
      <c r="T63" s="443"/>
      <c r="U63" s="443"/>
      <c r="V63" s="443"/>
      <c r="W63" s="443"/>
      <c r="X63" s="443"/>
    </row>
    <row r="64" spans="3:24" s="440" customFormat="1" ht="18">
      <c r="C64" s="443"/>
      <c r="D64" s="443"/>
      <c r="E64" s="443"/>
      <c r="F64" s="443"/>
      <c r="G64" s="443"/>
      <c r="H64" s="443"/>
      <c r="I64" s="443"/>
      <c r="J64" s="443"/>
      <c r="K64" s="443"/>
      <c r="L64" s="443"/>
      <c r="M64" s="443"/>
      <c r="N64" s="443"/>
      <c r="O64" s="443"/>
      <c r="P64" s="443"/>
      <c r="Q64" s="443"/>
      <c r="R64" s="443"/>
      <c r="S64" s="443"/>
      <c r="T64" s="443"/>
      <c r="U64" s="443"/>
      <c r="V64" s="443"/>
      <c r="W64" s="443"/>
      <c r="X64" s="443"/>
    </row>
    <row r="65" spans="3:24" s="440" customFormat="1" ht="18">
      <c r="C65" s="443"/>
      <c r="D65" s="443"/>
      <c r="E65" s="443"/>
      <c r="F65" s="443"/>
      <c r="G65" s="443"/>
      <c r="H65" s="443"/>
      <c r="I65" s="443"/>
      <c r="J65" s="443"/>
      <c r="K65" s="443"/>
      <c r="L65" s="443"/>
      <c r="M65" s="443"/>
      <c r="N65" s="443"/>
      <c r="O65" s="443"/>
      <c r="P65" s="443"/>
      <c r="Q65" s="443"/>
      <c r="R65" s="443"/>
      <c r="S65" s="443"/>
      <c r="T65" s="443"/>
      <c r="U65" s="443"/>
      <c r="V65" s="443"/>
      <c r="W65" s="443"/>
      <c r="X65" s="443"/>
    </row>
    <row r="66" spans="3:24" s="440" customFormat="1" ht="18">
      <c r="C66" s="443"/>
      <c r="D66" s="443"/>
      <c r="E66" s="443"/>
      <c r="F66" s="443"/>
      <c r="G66" s="443"/>
      <c r="H66" s="443"/>
      <c r="I66" s="443"/>
      <c r="J66" s="443"/>
      <c r="K66" s="443"/>
      <c r="L66" s="443"/>
      <c r="M66" s="443"/>
      <c r="N66" s="443"/>
      <c r="O66" s="443"/>
      <c r="P66" s="443"/>
      <c r="Q66" s="443"/>
      <c r="R66" s="443"/>
      <c r="S66" s="443"/>
      <c r="T66" s="443"/>
      <c r="U66" s="443"/>
      <c r="V66" s="443"/>
      <c r="W66" s="443"/>
      <c r="X66" s="443"/>
    </row>
    <row r="67" spans="3:24" s="440" customFormat="1" ht="18">
      <c r="C67" s="443"/>
      <c r="D67" s="443"/>
      <c r="E67" s="443"/>
      <c r="F67" s="443"/>
      <c r="G67" s="443"/>
      <c r="H67" s="443"/>
      <c r="I67" s="443"/>
      <c r="J67" s="443"/>
      <c r="K67" s="443"/>
      <c r="L67" s="443"/>
      <c r="M67" s="443"/>
      <c r="N67" s="443"/>
      <c r="O67" s="443"/>
      <c r="P67" s="443"/>
      <c r="Q67" s="443"/>
      <c r="R67" s="443"/>
      <c r="S67" s="443"/>
      <c r="T67" s="443"/>
      <c r="U67" s="443"/>
      <c r="V67" s="443"/>
      <c r="W67" s="443"/>
      <c r="X67" s="443"/>
    </row>
    <row r="68" spans="3:24" s="440" customFormat="1" ht="18">
      <c r="C68" s="443"/>
      <c r="D68" s="443"/>
      <c r="E68" s="443"/>
      <c r="F68" s="443"/>
      <c r="G68" s="443"/>
      <c r="H68" s="443"/>
      <c r="I68" s="443"/>
      <c r="J68" s="443"/>
      <c r="K68" s="443"/>
      <c r="L68" s="443"/>
      <c r="M68" s="443"/>
      <c r="N68" s="443"/>
      <c r="O68" s="443"/>
      <c r="P68" s="443"/>
      <c r="Q68" s="443"/>
      <c r="R68" s="443"/>
      <c r="S68" s="443"/>
      <c r="T68" s="443"/>
      <c r="U68" s="443"/>
      <c r="V68" s="443"/>
      <c r="W68" s="443"/>
      <c r="X68" s="443"/>
    </row>
    <row r="69" spans="3:24" s="440" customFormat="1" ht="18">
      <c r="C69" s="443"/>
      <c r="D69" s="443"/>
      <c r="E69" s="443"/>
      <c r="F69" s="443"/>
      <c r="G69" s="443"/>
      <c r="H69" s="443"/>
      <c r="I69" s="443"/>
      <c r="J69" s="443"/>
      <c r="K69" s="443"/>
      <c r="L69" s="443"/>
      <c r="M69" s="443"/>
      <c r="N69" s="443"/>
      <c r="O69" s="443"/>
      <c r="P69" s="443"/>
      <c r="Q69" s="443"/>
      <c r="R69" s="443"/>
      <c r="S69" s="443"/>
      <c r="T69" s="443"/>
      <c r="U69" s="443"/>
      <c r="V69" s="443"/>
      <c r="W69" s="443"/>
      <c r="X69" s="443"/>
    </row>
    <row r="71" ht="18">
      <c r="C71" s="440"/>
    </row>
    <row r="72" ht="18">
      <c r="C72" s="440"/>
    </row>
    <row r="73" ht="18">
      <c r="C73" s="440"/>
    </row>
    <row r="74" ht="18">
      <c r="C74" s="440"/>
    </row>
    <row r="75" ht="18">
      <c r="C75" s="440"/>
    </row>
    <row r="76" ht="18">
      <c r="C76" s="440"/>
    </row>
    <row r="77" ht="18">
      <c r="C77" s="440"/>
    </row>
    <row r="78" ht="18">
      <c r="C78" s="440"/>
    </row>
    <row r="79" ht="18">
      <c r="C79" s="440"/>
    </row>
    <row r="80" ht="18">
      <c r="C80" s="440"/>
    </row>
    <row r="81" ht="18">
      <c r="C81" s="440"/>
    </row>
    <row r="82" ht="18">
      <c r="C82" s="440"/>
    </row>
    <row r="83" ht="18">
      <c r="C83" s="440"/>
    </row>
    <row r="84" ht="18">
      <c r="C84" s="440"/>
    </row>
    <row r="85" ht="18">
      <c r="C85" s="440"/>
    </row>
    <row r="86" ht="18">
      <c r="C86" s="440"/>
    </row>
    <row r="87" ht="18">
      <c r="C87" s="440"/>
    </row>
    <row r="88" ht="18">
      <c r="C88" s="440"/>
    </row>
    <row r="89" ht="18">
      <c r="C89" s="440"/>
    </row>
    <row r="90" ht="18">
      <c r="C90" s="440"/>
    </row>
    <row r="91" ht="18">
      <c r="C91" s="440"/>
    </row>
    <row r="92" ht="18">
      <c r="C92" s="440"/>
    </row>
    <row r="93" ht="18">
      <c r="C93" s="440"/>
    </row>
    <row r="94" ht="18">
      <c r="C94" s="440"/>
    </row>
    <row r="95" ht="18">
      <c r="C95" s="440"/>
    </row>
    <row r="96" ht="18">
      <c r="C96" s="440"/>
    </row>
    <row r="97" ht="18">
      <c r="C97" s="440"/>
    </row>
  </sheetData>
  <mergeCells count="6">
    <mergeCell ref="B2:I2"/>
    <mergeCell ref="B11:I11"/>
    <mergeCell ref="B33:I33"/>
    <mergeCell ref="B4:I4"/>
    <mergeCell ref="B3:I3"/>
    <mergeCell ref="B26:I26"/>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22.xml><?xml version="1.0" encoding="utf-8"?>
<worksheet xmlns="http://schemas.openxmlformats.org/spreadsheetml/2006/main" xmlns:r="http://schemas.openxmlformats.org/officeDocument/2006/relationships">
  <sheetPr>
    <tabColor indexed="19"/>
    <pageSetUpPr fitToPage="1"/>
  </sheetPr>
  <dimension ref="A1:IV99"/>
  <sheetViews>
    <sheetView showGridLines="0" zoomScale="90" zoomScaleNormal="90" zoomScaleSheetLayoutView="25" workbookViewId="0" topLeftCell="A1">
      <selection activeCell="A1" sqref="A1"/>
    </sheetView>
  </sheetViews>
  <sheetFormatPr defaultColWidth="9.140625" defaultRowHeight="16.5" customHeight="1"/>
  <cols>
    <col min="1" max="1" width="1.421875" style="443" customWidth="1"/>
    <col min="2" max="2" width="3.7109375" style="443" customWidth="1"/>
    <col min="3" max="3" width="8.57421875" style="443" customWidth="1"/>
    <col min="4" max="4" width="6.28125" style="443" customWidth="1"/>
    <col min="5" max="5" width="89.28125" style="443" customWidth="1"/>
    <col min="6" max="6" width="3.57421875" style="443" customWidth="1"/>
    <col min="7" max="7" width="25.421875" style="443" customWidth="1"/>
    <col min="8" max="8" width="5.00390625" style="443" customWidth="1"/>
    <col min="9" max="9" width="10.8515625" style="443" customWidth="1"/>
    <col min="10" max="22" width="11.7109375" style="443" customWidth="1"/>
    <col min="23" max="16384" width="9.140625" style="443" customWidth="1"/>
  </cols>
  <sheetData>
    <row r="1" s="852" customFormat="1" ht="15.75">
      <c r="I1" s="853"/>
    </row>
    <row r="2" spans="2:9" s="854" customFormat="1" ht="18">
      <c r="B2" s="1626" t="s">
        <v>721</v>
      </c>
      <c r="C2" s="1626"/>
      <c r="D2" s="1626"/>
      <c r="E2" s="1626"/>
      <c r="F2" s="1626"/>
      <c r="G2" s="1626"/>
      <c r="H2" s="1626"/>
      <c r="I2" s="1626"/>
    </row>
    <row r="3" spans="2:9" s="747" customFormat="1" ht="18">
      <c r="B3" s="1616" t="s">
        <v>692</v>
      </c>
      <c r="C3" s="1616"/>
      <c r="D3" s="1616"/>
      <c r="E3" s="1616"/>
      <c r="F3" s="1616"/>
      <c r="G3" s="1616"/>
      <c r="H3" s="1616"/>
      <c r="I3" s="1616"/>
    </row>
    <row r="4" spans="2:97" s="838" customFormat="1" ht="15.75">
      <c r="B4" s="1623" t="s">
        <v>484</v>
      </c>
      <c r="C4" s="1623"/>
      <c r="D4" s="1623"/>
      <c r="E4" s="1623"/>
      <c r="F4" s="1623"/>
      <c r="G4" s="1623"/>
      <c r="H4" s="1623"/>
      <c r="I4" s="1623"/>
      <c r="J4" s="839"/>
      <c r="K4" s="839"/>
      <c r="L4" s="839"/>
      <c r="M4" s="839"/>
      <c r="N4" s="839"/>
      <c r="O4" s="839"/>
      <c r="P4" s="839"/>
      <c r="Q4" s="839"/>
      <c r="R4" s="839"/>
      <c r="S4" s="839"/>
      <c r="T4" s="839"/>
      <c r="U4" s="839"/>
      <c r="V4" s="839"/>
      <c r="W4" s="839"/>
      <c r="X4" s="839"/>
      <c r="Y4" s="839"/>
      <c r="Z4" s="839"/>
      <c r="AA4" s="839"/>
      <c r="AB4" s="839"/>
      <c r="AC4" s="839"/>
      <c r="AD4" s="839"/>
      <c r="AE4" s="839"/>
      <c r="AF4" s="839"/>
      <c r="AG4" s="839"/>
      <c r="AH4" s="839"/>
      <c r="AI4" s="839"/>
      <c r="AJ4" s="839"/>
      <c r="AK4" s="839"/>
      <c r="AL4" s="839"/>
      <c r="AM4" s="839"/>
      <c r="AN4" s="839"/>
      <c r="AO4" s="839"/>
      <c r="AP4" s="839"/>
      <c r="AQ4" s="839"/>
      <c r="AR4" s="839"/>
      <c r="AS4" s="839"/>
      <c r="AT4" s="839"/>
      <c r="AU4" s="839"/>
      <c r="AV4" s="839"/>
      <c r="AW4" s="839"/>
      <c r="AX4" s="839"/>
      <c r="AY4" s="839"/>
      <c r="AZ4" s="839"/>
      <c r="BA4" s="839"/>
      <c r="BB4" s="839"/>
      <c r="BC4" s="839"/>
      <c r="BD4" s="839"/>
      <c r="BE4" s="839"/>
      <c r="BF4" s="839"/>
      <c r="BG4" s="839"/>
      <c r="BH4" s="839"/>
      <c r="BI4" s="839"/>
      <c r="BJ4" s="839"/>
      <c r="BK4" s="839"/>
      <c r="BL4" s="839"/>
      <c r="BM4" s="839"/>
      <c r="BN4" s="839"/>
      <c r="BO4" s="839"/>
      <c r="BP4" s="839"/>
      <c r="BQ4" s="839"/>
      <c r="BR4" s="839"/>
      <c r="BS4" s="839"/>
      <c r="BT4" s="839"/>
      <c r="BU4" s="839"/>
      <c r="BV4" s="839"/>
      <c r="BW4" s="839"/>
      <c r="BX4" s="839"/>
      <c r="BY4" s="839"/>
      <c r="BZ4" s="839"/>
      <c r="CA4" s="839"/>
      <c r="CB4" s="839"/>
      <c r="CC4" s="839"/>
      <c r="CD4" s="839"/>
      <c r="CE4" s="839"/>
      <c r="CF4" s="839"/>
      <c r="CG4" s="839"/>
      <c r="CH4" s="839"/>
      <c r="CI4" s="839"/>
      <c r="CJ4" s="839"/>
      <c r="CK4" s="839"/>
      <c r="CL4" s="839"/>
      <c r="CM4" s="839"/>
      <c r="CN4" s="839"/>
      <c r="CO4" s="839"/>
      <c r="CP4" s="839"/>
      <c r="CQ4" s="839"/>
      <c r="CR4" s="839"/>
      <c r="CS4" s="839"/>
    </row>
    <row r="5" spans="2:97" s="124" customFormat="1" ht="15.75">
      <c r="B5" s="824" t="s">
        <v>189</v>
      </c>
      <c r="C5" s="825" t="s">
        <v>693</v>
      </c>
      <c r="D5" s="826"/>
      <c r="E5" s="826"/>
      <c r="F5" s="826"/>
      <c r="G5" s="826"/>
      <c r="H5" s="826"/>
      <c r="I5" s="826"/>
      <c r="J5" s="826"/>
      <c r="K5" s="826"/>
      <c r="L5" s="837"/>
      <c r="M5" s="837"/>
      <c r="N5" s="837"/>
      <c r="O5" s="837"/>
      <c r="P5" s="837"/>
      <c r="Q5" s="837"/>
      <c r="R5" s="837"/>
      <c r="S5" s="837"/>
      <c r="T5" s="837"/>
      <c r="U5" s="837"/>
      <c r="V5" s="837"/>
      <c r="W5" s="837"/>
      <c r="X5" s="837"/>
      <c r="Y5" s="837"/>
      <c r="Z5" s="837"/>
      <c r="AA5" s="837"/>
      <c r="AB5" s="837"/>
      <c r="AC5" s="837"/>
      <c r="AD5" s="837"/>
      <c r="AE5" s="837"/>
      <c r="AF5" s="837"/>
      <c r="AG5" s="837"/>
      <c r="AH5" s="837"/>
      <c r="AI5" s="837"/>
      <c r="AJ5" s="837"/>
      <c r="AK5" s="837"/>
      <c r="AL5" s="837"/>
      <c r="AM5" s="837"/>
      <c r="AN5" s="837"/>
      <c r="AO5" s="837"/>
      <c r="AP5" s="837"/>
      <c r="AQ5" s="837"/>
      <c r="AR5" s="837"/>
      <c r="AS5" s="837"/>
      <c r="AT5" s="837"/>
      <c r="AU5" s="837"/>
      <c r="AV5" s="837"/>
      <c r="AW5" s="837"/>
      <c r="AX5" s="837"/>
      <c r="AY5" s="837"/>
      <c r="AZ5" s="837"/>
      <c r="BA5" s="837"/>
      <c r="BB5" s="837"/>
      <c r="BC5" s="837"/>
      <c r="BD5" s="837"/>
      <c r="BE5" s="837"/>
      <c r="BF5" s="837"/>
      <c r="BG5" s="837"/>
      <c r="BH5" s="837"/>
      <c r="BI5" s="837"/>
      <c r="BJ5" s="837"/>
      <c r="BK5" s="837"/>
      <c r="BL5" s="837"/>
      <c r="BM5" s="837"/>
      <c r="BN5" s="837"/>
      <c r="BO5" s="837"/>
      <c r="BP5" s="837"/>
      <c r="BQ5" s="837"/>
      <c r="BR5" s="837"/>
      <c r="BS5" s="837"/>
      <c r="BT5" s="837"/>
      <c r="BU5" s="837"/>
      <c r="BV5" s="837"/>
      <c r="BW5" s="837"/>
      <c r="BX5" s="837"/>
      <c r="BY5" s="837"/>
      <c r="BZ5" s="837"/>
      <c r="CA5" s="837"/>
      <c r="CB5" s="837"/>
      <c r="CC5" s="837"/>
      <c r="CD5" s="837"/>
      <c r="CE5" s="837"/>
      <c r="CF5" s="837"/>
      <c r="CG5" s="837"/>
      <c r="CH5" s="837"/>
      <c r="CI5" s="837"/>
      <c r="CJ5" s="837"/>
      <c r="CK5" s="837"/>
      <c r="CL5" s="837"/>
      <c r="CM5" s="837"/>
      <c r="CN5" s="837"/>
      <c r="CO5" s="837"/>
      <c r="CP5" s="837"/>
      <c r="CQ5" s="837"/>
      <c r="CR5" s="837"/>
      <c r="CS5" s="837"/>
    </row>
    <row r="6" spans="2:97" s="124" customFormat="1" ht="15.75">
      <c r="B6" s="824" t="s">
        <v>189</v>
      </c>
      <c r="C6" s="825" t="s">
        <v>694</v>
      </c>
      <c r="D6" s="826"/>
      <c r="E6" s="826"/>
      <c r="F6" s="826"/>
      <c r="G6" s="826"/>
      <c r="H6" s="826"/>
      <c r="I6" s="826"/>
      <c r="J6" s="826"/>
      <c r="K6" s="826"/>
      <c r="L6" s="837"/>
      <c r="M6" s="837"/>
      <c r="N6" s="837"/>
      <c r="O6" s="837"/>
      <c r="P6" s="837"/>
      <c r="Q6" s="837"/>
      <c r="R6" s="837"/>
      <c r="S6" s="837"/>
      <c r="T6" s="837"/>
      <c r="U6" s="837"/>
      <c r="V6" s="837"/>
      <c r="W6" s="837"/>
      <c r="X6" s="837"/>
      <c r="Y6" s="837"/>
      <c r="Z6" s="837"/>
      <c r="AA6" s="837"/>
      <c r="AB6" s="837"/>
      <c r="AC6" s="837"/>
      <c r="AD6" s="837"/>
      <c r="AE6" s="837"/>
      <c r="AF6" s="837"/>
      <c r="AG6" s="837"/>
      <c r="AH6" s="837"/>
      <c r="AI6" s="837"/>
      <c r="AJ6" s="837"/>
      <c r="AK6" s="837"/>
      <c r="AL6" s="837"/>
      <c r="AM6" s="837"/>
      <c r="AN6" s="837"/>
      <c r="AO6" s="837"/>
      <c r="AP6" s="837"/>
      <c r="AQ6" s="837"/>
      <c r="AR6" s="837"/>
      <c r="AS6" s="837"/>
      <c r="AT6" s="837"/>
      <c r="AU6" s="837"/>
      <c r="AV6" s="837"/>
      <c r="AW6" s="837"/>
      <c r="AX6" s="837"/>
      <c r="AY6" s="837"/>
      <c r="AZ6" s="837"/>
      <c r="BA6" s="837"/>
      <c r="BB6" s="837"/>
      <c r="BC6" s="837"/>
      <c r="BD6" s="837"/>
      <c r="BE6" s="837"/>
      <c r="BF6" s="837"/>
      <c r="BG6" s="837"/>
      <c r="BH6" s="837"/>
      <c r="BI6" s="837"/>
      <c r="BJ6" s="837"/>
      <c r="BK6" s="837"/>
      <c r="BL6" s="837"/>
      <c r="BM6" s="837"/>
      <c r="BN6" s="837"/>
      <c r="BO6" s="837"/>
      <c r="BP6" s="837"/>
      <c r="BQ6" s="837"/>
      <c r="BR6" s="837"/>
      <c r="BS6" s="837"/>
      <c r="BT6" s="837"/>
      <c r="BU6" s="837"/>
      <c r="BV6" s="837"/>
      <c r="BW6" s="837"/>
      <c r="BX6" s="837"/>
      <c r="BY6" s="837"/>
      <c r="BZ6" s="837"/>
      <c r="CA6" s="837"/>
      <c r="CB6" s="837"/>
      <c r="CC6" s="837"/>
      <c r="CD6" s="837"/>
      <c r="CE6" s="837"/>
      <c r="CF6" s="837"/>
      <c r="CG6" s="837"/>
      <c r="CH6" s="837"/>
      <c r="CI6" s="837"/>
      <c r="CJ6" s="837"/>
      <c r="CK6" s="837"/>
      <c r="CL6" s="837"/>
      <c r="CM6" s="837"/>
      <c r="CN6" s="837"/>
      <c r="CO6" s="837"/>
      <c r="CP6" s="837"/>
      <c r="CQ6" s="837"/>
      <c r="CR6" s="837"/>
      <c r="CS6" s="837"/>
    </row>
    <row r="7" s="489" customFormat="1" ht="16.5" customHeight="1">
      <c r="G7" s="490"/>
    </row>
    <row r="8" spans="1:10" s="18" customFormat="1" ht="16.5" customHeight="1">
      <c r="A8" s="64"/>
      <c r="B8" s="1613" t="s">
        <v>472</v>
      </c>
      <c r="C8" s="1642"/>
      <c r="D8" s="1642"/>
      <c r="E8" s="1642"/>
      <c r="F8" s="1642"/>
      <c r="G8" s="1642"/>
      <c r="H8" s="1642"/>
      <c r="I8" s="1642"/>
      <c r="J8" s="17"/>
    </row>
    <row r="9" spans="3:5" s="516" customFormat="1" ht="16.5" customHeight="1">
      <c r="C9" s="521"/>
      <c r="E9" s="699"/>
    </row>
    <row r="10" spans="3:10" s="635" customFormat="1" ht="16.5" customHeight="1">
      <c r="C10" s="700">
        <v>1</v>
      </c>
      <c r="D10" s="637" t="s">
        <v>227</v>
      </c>
      <c r="E10" s="637" t="s">
        <v>508</v>
      </c>
      <c r="F10" s="636" t="s">
        <v>187</v>
      </c>
      <c r="G10" s="636" t="s">
        <v>637</v>
      </c>
      <c r="H10" s="638">
        <v>0</v>
      </c>
      <c r="I10" s="639">
        <f>TIME(8,0,0)</f>
        <v>0.3333333333333333</v>
      </c>
      <c r="J10" s="637"/>
    </row>
    <row r="11" spans="2:23" s="493" customFormat="1" ht="16.5" customHeight="1">
      <c r="B11" s="494"/>
      <c r="C11" s="518">
        <f>C10+1</f>
        <v>2</v>
      </c>
      <c r="D11" s="495" t="s">
        <v>562</v>
      </c>
      <c r="E11" s="497" t="s">
        <v>63</v>
      </c>
      <c r="F11" s="495" t="s">
        <v>187</v>
      </c>
      <c r="G11" s="495" t="s">
        <v>637</v>
      </c>
      <c r="H11" s="496">
        <v>15</v>
      </c>
      <c r="I11" s="520">
        <f>I10+TIME(0,H10,0)</f>
        <v>0.3333333333333333</v>
      </c>
      <c r="J11" s="517"/>
      <c r="K11" s="516"/>
      <c r="L11" s="516"/>
      <c r="M11" s="516"/>
      <c r="N11" s="516"/>
      <c r="O11" s="516"/>
      <c r="P11" s="516"/>
      <c r="Q11" s="516"/>
      <c r="R11" s="516"/>
      <c r="S11" s="516"/>
      <c r="T11" s="516"/>
      <c r="U11" s="516"/>
      <c r="V11" s="516"/>
      <c r="W11" s="516"/>
    </row>
    <row r="12" spans="2:23" s="660" customFormat="1" ht="16.5" customHeight="1">
      <c r="B12" s="661"/>
      <c r="C12" s="636">
        <f>C11+1</f>
        <v>3</v>
      </c>
      <c r="D12" s="650" t="s">
        <v>563</v>
      </c>
      <c r="E12" s="662" t="s">
        <v>224</v>
      </c>
      <c r="F12" s="650" t="s">
        <v>187</v>
      </c>
      <c r="G12" s="636" t="s">
        <v>637</v>
      </c>
      <c r="H12" s="663">
        <v>10</v>
      </c>
      <c r="I12" s="639">
        <f>I11+TIME(0,H11,0)</f>
        <v>0.34375</v>
      </c>
      <c r="J12" s="637"/>
      <c r="K12" s="635"/>
      <c r="L12" s="635"/>
      <c r="M12" s="635"/>
      <c r="N12" s="635"/>
      <c r="O12" s="635"/>
      <c r="P12" s="635"/>
      <c r="Q12" s="635"/>
      <c r="R12" s="635"/>
      <c r="S12" s="635"/>
      <c r="T12" s="635"/>
      <c r="U12" s="635"/>
      <c r="V12" s="635"/>
      <c r="W12" s="635"/>
    </row>
    <row r="13" spans="3:10" s="516" customFormat="1" ht="16.5" customHeight="1">
      <c r="C13" s="518">
        <f>C12+1</f>
        <v>4</v>
      </c>
      <c r="D13" s="517" t="s">
        <v>226</v>
      </c>
      <c r="E13" s="517" t="s">
        <v>304</v>
      </c>
      <c r="F13" s="518" t="s">
        <v>187</v>
      </c>
      <c r="G13" s="518" t="s">
        <v>268</v>
      </c>
      <c r="H13" s="519">
        <v>10</v>
      </c>
      <c r="I13" s="520">
        <f>I12+TIME(0,H12,0)</f>
        <v>0.3506944444444444</v>
      </c>
      <c r="J13" s="517"/>
    </row>
    <row r="14" spans="3:10" s="635" customFormat="1" ht="16.5" customHeight="1">
      <c r="C14" s="636">
        <f>C13+1</f>
        <v>5</v>
      </c>
      <c r="D14" s="637" t="s">
        <v>226</v>
      </c>
      <c r="E14" s="637" t="s">
        <v>269</v>
      </c>
      <c r="F14" s="636" t="s">
        <v>187</v>
      </c>
      <c r="G14" s="636" t="s">
        <v>268</v>
      </c>
      <c r="H14" s="638">
        <v>85</v>
      </c>
      <c r="I14" s="639">
        <f>I13+TIME(0,H13,0)</f>
        <v>0.35763888888888884</v>
      </c>
      <c r="J14" s="637"/>
    </row>
    <row r="15" spans="2:24" s="505" customFormat="1" ht="16.5" customHeight="1">
      <c r="B15" s="526"/>
      <c r="C15" s="518">
        <f>C14+1</f>
        <v>6</v>
      </c>
      <c r="D15" s="529"/>
      <c r="E15" s="528" t="s">
        <v>473</v>
      </c>
      <c r="F15" s="528"/>
      <c r="G15" s="529"/>
      <c r="H15" s="530"/>
      <c r="I15" s="520">
        <f>I14+TIME(0,H14,0)</f>
        <v>0.41666666666666663</v>
      </c>
      <c r="J15" s="506"/>
      <c r="K15" s="506"/>
      <c r="L15" s="506"/>
      <c r="M15" s="523"/>
      <c r="N15" s="523"/>
      <c r="O15" s="523"/>
      <c r="P15" s="523"/>
      <c r="Q15" s="500"/>
      <c r="R15" s="506"/>
      <c r="S15" s="506"/>
      <c r="T15" s="506"/>
      <c r="U15" s="524"/>
      <c r="V15" s="524"/>
      <c r="W15" s="524"/>
      <c r="X15" s="524"/>
    </row>
    <row r="16" s="489" customFormat="1" ht="16.5" customHeight="1">
      <c r="G16" s="490"/>
    </row>
    <row r="17" spans="1:10" s="18" customFormat="1" ht="16.5" customHeight="1">
      <c r="A17" s="64"/>
      <c r="B17" s="1613" t="s">
        <v>474</v>
      </c>
      <c r="C17" s="1642"/>
      <c r="D17" s="1642"/>
      <c r="E17" s="1642"/>
      <c r="F17" s="1642"/>
      <c r="G17" s="1642"/>
      <c r="H17" s="1642"/>
      <c r="I17" s="1642"/>
      <c r="J17" s="17"/>
    </row>
    <row r="18" spans="3:5" s="516" customFormat="1" ht="16.5" customHeight="1">
      <c r="C18" s="521"/>
      <c r="E18" s="699"/>
    </row>
    <row r="19" spans="3:10" s="635" customFormat="1" ht="16.5" customHeight="1">
      <c r="C19" s="636">
        <f>C15+1</f>
        <v>7</v>
      </c>
      <c r="D19" s="637" t="s">
        <v>226</v>
      </c>
      <c r="E19" s="637" t="s">
        <v>269</v>
      </c>
      <c r="F19" s="636" t="s">
        <v>187</v>
      </c>
      <c r="G19" s="636" t="s">
        <v>268</v>
      </c>
      <c r="H19" s="638">
        <v>150</v>
      </c>
      <c r="I19" s="639">
        <f>TIME(19,0,0)</f>
        <v>0.7916666666666666</v>
      </c>
      <c r="J19" s="637"/>
    </row>
    <row r="20" spans="2:24" s="505" customFormat="1" ht="16.5" customHeight="1">
      <c r="B20" s="526"/>
      <c r="C20" s="518">
        <f>C19+1</f>
        <v>8</v>
      </c>
      <c r="D20" s="529"/>
      <c r="E20" s="528" t="s">
        <v>564</v>
      </c>
      <c r="F20" s="528"/>
      <c r="G20" s="529"/>
      <c r="H20" s="530"/>
      <c r="I20" s="520">
        <f>I19+TIME(0,H19,0)</f>
        <v>0.8958333333333333</v>
      </c>
      <c r="J20" s="506"/>
      <c r="K20" s="506"/>
      <c r="L20" s="506"/>
      <c r="M20" s="523"/>
      <c r="N20" s="523"/>
      <c r="O20" s="523"/>
      <c r="P20" s="523"/>
      <c r="Q20" s="500"/>
      <c r="R20" s="506"/>
      <c r="S20" s="506"/>
      <c r="T20" s="506"/>
      <c r="U20" s="524"/>
      <c r="V20" s="524"/>
      <c r="W20" s="524"/>
      <c r="X20" s="524"/>
    </row>
    <row r="21" spans="3:10" s="635" customFormat="1" ht="16.5" customHeight="1">
      <c r="C21" s="636"/>
      <c r="D21" s="637"/>
      <c r="E21" s="637"/>
      <c r="F21" s="636"/>
      <c r="G21" s="636"/>
      <c r="H21" s="638"/>
      <c r="I21" s="639"/>
      <c r="J21" s="637"/>
    </row>
    <row r="22" spans="1:9" s="657" customFormat="1" ht="16.5" customHeight="1">
      <c r="A22" s="64"/>
      <c r="B22" s="1613" t="s">
        <v>475</v>
      </c>
      <c r="C22" s="1642"/>
      <c r="D22" s="1642"/>
      <c r="E22" s="1642"/>
      <c r="F22" s="1642"/>
      <c r="G22" s="1642"/>
      <c r="H22" s="1642"/>
      <c r="I22" s="1642"/>
    </row>
    <row r="23" spans="1:9" s="516" customFormat="1" ht="16.5" customHeight="1">
      <c r="A23" s="25"/>
      <c r="B23" s="780"/>
      <c r="C23" s="781"/>
      <c r="D23" s="781"/>
      <c r="E23" s="781"/>
      <c r="F23" s="781"/>
      <c r="G23" s="781"/>
      <c r="H23" s="781"/>
      <c r="I23" s="781"/>
    </row>
    <row r="24" spans="3:256" s="635" customFormat="1" ht="16.5" customHeight="1">
      <c r="C24" s="636">
        <f>C20+1</f>
        <v>9</v>
      </c>
      <c r="D24" s="637" t="s">
        <v>226</v>
      </c>
      <c r="E24" s="637" t="s">
        <v>269</v>
      </c>
      <c r="F24" s="636" t="s">
        <v>187</v>
      </c>
      <c r="G24" s="636" t="s">
        <v>268</v>
      </c>
      <c r="H24" s="638">
        <v>105</v>
      </c>
      <c r="I24" s="639">
        <f>TIME(19,0,0)</f>
        <v>0.7916666666666666</v>
      </c>
      <c r="J24" s="642"/>
      <c r="K24" s="643"/>
      <c r="L24" s="705"/>
      <c r="M24" s="705"/>
      <c r="N24" s="655"/>
      <c r="O24" s="644"/>
      <c r="P24" s="652"/>
      <c r="Q24" s="641"/>
      <c r="R24" s="642"/>
      <c r="S24" s="643"/>
      <c r="T24" s="705"/>
      <c r="U24" s="705"/>
      <c r="V24" s="655"/>
      <c r="W24" s="644"/>
      <c r="X24" s="652"/>
      <c r="Y24" s="641"/>
      <c r="Z24" s="642"/>
      <c r="AA24" s="643"/>
      <c r="AB24" s="705"/>
      <c r="AC24" s="705"/>
      <c r="AD24" s="655"/>
      <c r="AE24" s="644"/>
      <c r="AF24" s="652"/>
      <c r="AG24" s="641"/>
      <c r="AH24" s="642"/>
      <c r="AI24" s="643"/>
      <c r="AJ24" s="705"/>
      <c r="AK24" s="705"/>
      <c r="AL24" s="655"/>
      <c r="AM24" s="644"/>
      <c r="AN24" s="652"/>
      <c r="AO24" s="641"/>
      <c r="AP24" s="642"/>
      <c r="AQ24" s="643"/>
      <c r="AR24" s="705"/>
      <c r="AS24" s="705"/>
      <c r="AT24" s="655"/>
      <c r="AU24" s="644"/>
      <c r="AV24" s="652"/>
      <c r="AW24" s="641"/>
      <c r="AX24" s="642"/>
      <c r="AY24" s="643"/>
      <c r="AZ24" s="705"/>
      <c r="BA24" s="705"/>
      <c r="BB24" s="655"/>
      <c r="BC24" s="644"/>
      <c r="BD24" s="652"/>
      <c r="BE24" s="641"/>
      <c r="BF24" s="642"/>
      <c r="BG24" s="643"/>
      <c r="BH24" s="705"/>
      <c r="BI24" s="705"/>
      <c r="BJ24" s="655"/>
      <c r="BK24" s="644"/>
      <c r="BL24" s="652"/>
      <c r="BM24" s="641"/>
      <c r="BN24" s="642"/>
      <c r="BO24" s="643"/>
      <c r="BP24" s="705"/>
      <c r="BQ24" s="705"/>
      <c r="BR24" s="655"/>
      <c r="BS24" s="644"/>
      <c r="BT24" s="652"/>
      <c r="BU24" s="641"/>
      <c r="BV24" s="642"/>
      <c r="BW24" s="643"/>
      <c r="BX24" s="705"/>
      <c r="BY24" s="705"/>
      <c r="BZ24" s="655"/>
      <c r="CA24" s="644"/>
      <c r="CB24" s="652"/>
      <c r="CC24" s="641"/>
      <c r="CD24" s="642"/>
      <c r="CE24" s="643"/>
      <c r="CF24" s="705"/>
      <c r="CG24" s="705"/>
      <c r="CH24" s="655"/>
      <c r="CI24" s="644"/>
      <c r="CJ24" s="652"/>
      <c r="CK24" s="641"/>
      <c r="CL24" s="642"/>
      <c r="CM24" s="643"/>
      <c r="CN24" s="705"/>
      <c r="CO24" s="705"/>
      <c r="CP24" s="655"/>
      <c r="CQ24" s="644"/>
      <c r="CR24" s="652"/>
      <c r="CS24" s="641"/>
      <c r="CT24" s="642"/>
      <c r="CU24" s="643"/>
      <c r="CV24" s="705"/>
      <c r="CW24" s="705"/>
      <c r="CX24" s="655"/>
      <c r="CY24" s="644"/>
      <c r="CZ24" s="652"/>
      <c r="DA24" s="641"/>
      <c r="DB24" s="642"/>
      <c r="DC24" s="643"/>
      <c r="DD24" s="705"/>
      <c r="DE24" s="705"/>
      <c r="DF24" s="655"/>
      <c r="DG24" s="644"/>
      <c r="DH24" s="652"/>
      <c r="DI24" s="641"/>
      <c r="DJ24" s="642"/>
      <c r="DK24" s="643"/>
      <c r="DL24" s="705"/>
      <c r="DM24" s="705"/>
      <c r="DN24" s="655"/>
      <c r="DO24" s="644"/>
      <c r="DP24" s="652"/>
      <c r="DQ24" s="641"/>
      <c r="DR24" s="642"/>
      <c r="DS24" s="643"/>
      <c r="DT24" s="705"/>
      <c r="DU24" s="705"/>
      <c r="DV24" s="655"/>
      <c r="DW24" s="644"/>
      <c r="DX24" s="652"/>
      <c r="DY24" s="641"/>
      <c r="DZ24" s="642"/>
      <c r="EA24" s="643"/>
      <c r="EB24" s="705"/>
      <c r="EC24" s="705"/>
      <c r="ED24" s="655"/>
      <c r="EE24" s="644"/>
      <c r="EF24" s="652"/>
      <c r="EG24" s="641"/>
      <c r="EH24" s="642"/>
      <c r="EI24" s="643"/>
      <c r="EJ24" s="705"/>
      <c r="EK24" s="705"/>
      <c r="EL24" s="655"/>
      <c r="EM24" s="644"/>
      <c r="EN24" s="652"/>
      <c r="EO24" s="641"/>
      <c r="EP24" s="642"/>
      <c r="EQ24" s="643"/>
      <c r="ER24" s="705"/>
      <c r="ES24" s="705"/>
      <c r="ET24" s="655"/>
      <c r="EU24" s="644"/>
      <c r="EV24" s="652"/>
      <c r="EW24" s="641"/>
      <c r="EX24" s="642"/>
      <c r="EY24" s="643"/>
      <c r="EZ24" s="705"/>
      <c r="FA24" s="705"/>
      <c r="FB24" s="655"/>
      <c r="FC24" s="644"/>
      <c r="FD24" s="652"/>
      <c r="FE24" s="641"/>
      <c r="FF24" s="642"/>
      <c r="FG24" s="643"/>
      <c r="FH24" s="705"/>
      <c r="FI24" s="705"/>
      <c r="FJ24" s="655"/>
      <c r="FK24" s="644"/>
      <c r="FL24" s="652"/>
      <c r="FM24" s="641"/>
      <c r="FN24" s="642"/>
      <c r="FO24" s="643"/>
      <c r="FP24" s="705"/>
      <c r="FQ24" s="705"/>
      <c r="FR24" s="655"/>
      <c r="FS24" s="644"/>
      <c r="FT24" s="652"/>
      <c r="FU24" s="641"/>
      <c r="FV24" s="642"/>
      <c r="FW24" s="643"/>
      <c r="FX24" s="705"/>
      <c r="FY24" s="705"/>
      <c r="FZ24" s="655"/>
      <c r="GA24" s="644"/>
      <c r="GB24" s="652"/>
      <c r="GC24" s="641"/>
      <c r="GD24" s="642"/>
      <c r="GE24" s="643"/>
      <c r="GF24" s="705"/>
      <c r="GG24" s="705"/>
      <c r="GH24" s="655"/>
      <c r="GI24" s="644"/>
      <c r="GJ24" s="652"/>
      <c r="GK24" s="641"/>
      <c r="GL24" s="642"/>
      <c r="GM24" s="643"/>
      <c r="GN24" s="705"/>
      <c r="GO24" s="705"/>
      <c r="GP24" s="655"/>
      <c r="GQ24" s="644"/>
      <c r="GR24" s="652"/>
      <c r="GS24" s="641"/>
      <c r="GT24" s="642"/>
      <c r="GU24" s="643"/>
      <c r="GV24" s="705"/>
      <c r="GW24" s="705"/>
      <c r="GX24" s="655"/>
      <c r="GY24" s="644"/>
      <c r="GZ24" s="652"/>
      <c r="HA24" s="641"/>
      <c r="HB24" s="642"/>
      <c r="HC24" s="643"/>
      <c r="HD24" s="705"/>
      <c r="HE24" s="705"/>
      <c r="HF24" s="655"/>
      <c r="HG24" s="644"/>
      <c r="HH24" s="652"/>
      <c r="HI24" s="641"/>
      <c r="HJ24" s="642"/>
      <c r="HK24" s="643"/>
      <c r="HL24" s="705"/>
      <c r="HM24" s="705"/>
      <c r="HN24" s="655"/>
      <c r="HO24" s="644"/>
      <c r="HP24" s="652"/>
      <c r="HQ24" s="641"/>
      <c r="HR24" s="642"/>
      <c r="HS24" s="643"/>
      <c r="HT24" s="705"/>
      <c r="HU24" s="705"/>
      <c r="HV24" s="655"/>
      <c r="HW24" s="644"/>
      <c r="HX24" s="652"/>
      <c r="HY24" s="641"/>
      <c r="HZ24" s="642"/>
      <c r="IA24" s="643"/>
      <c r="IB24" s="705"/>
      <c r="IC24" s="705"/>
      <c r="ID24" s="655"/>
      <c r="IE24" s="644"/>
      <c r="IF24" s="652"/>
      <c r="IG24" s="641"/>
      <c r="IH24" s="642"/>
      <c r="II24" s="643"/>
      <c r="IJ24" s="705"/>
      <c r="IK24" s="705"/>
      <c r="IL24" s="655"/>
      <c r="IM24" s="644"/>
      <c r="IN24" s="652"/>
      <c r="IO24" s="641"/>
      <c r="IP24" s="642"/>
      <c r="IQ24" s="643"/>
      <c r="IR24" s="705"/>
      <c r="IS24" s="705"/>
      <c r="IT24" s="655"/>
      <c r="IU24" s="644"/>
      <c r="IV24" s="652"/>
    </row>
    <row r="25" spans="3:256" s="516" customFormat="1" ht="16.5" customHeight="1">
      <c r="C25" s="518">
        <f>C24+1</f>
        <v>10</v>
      </c>
      <c r="D25" s="517" t="s">
        <v>226</v>
      </c>
      <c r="E25" s="517" t="s">
        <v>267</v>
      </c>
      <c r="F25" s="518" t="s">
        <v>187</v>
      </c>
      <c r="G25" s="518" t="s">
        <v>268</v>
      </c>
      <c r="H25" s="519">
        <v>45</v>
      </c>
      <c r="I25" s="520">
        <f>I24+TIME(0,H24,0)</f>
        <v>0.8645833333333333</v>
      </c>
      <c r="J25" s="513"/>
      <c r="K25" s="509"/>
      <c r="L25" s="514"/>
      <c r="M25" s="514"/>
      <c r="N25" s="510"/>
      <c r="O25" s="511"/>
      <c r="P25" s="512"/>
      <c r="Q25" s="508"/>
      <c r="R25" s="513"/>
      <c r="S25" s="509"/>
      <c r="T25" s="514"/>
      <c r="U25" s="514"/>
      <c r="V25" s="510"/>
      <c r="W25" s="511"/>
      <c r="X25" s="512"/>
      <c r="Y25" s="508"/>
      <c r="Z25" s="513"/>
      <c r="AA25" s="509"/>
      <c r="AB25" s="514"/>
      <c r="AC25" s="514"/>
      <c r="AD25" s="510"/>
      <c r="AE25" s="511"/>
      <c r="AF25" s="512"/>
      <c r="AG25" s="508"/>
      <c r="AH25" s="513"/>
      <c r="AI25" s="509"/>
      <c r="AJ25" s="514"/>
      <c r="AK25" s="514"/>
      <c r="AL25" s="510"/>
      <c r="AM25" s="511"/>
      <c r="AN25" s="512"/>
      <c r="AO25" s="508"/>
      <c r="AP25" s="513"/>
      <c r="AQ25" s="509"/>
      <c r="AR25" s="514"/>
      <c r="AS25" s="514"/>
      <c r="AT25" s="510"/>
      <c r="AU25" s="511"/>
      <c r="AV25" s="512"/>
      <c r="AW25" s="508"/>
      <c r="AX25" s="513"/>
      <c r="AY25" s="509"/>
      <c r="AZ25" s="514"/>
      <c r="BA25" s="514"/>
      <c r="BB25" s="510"/>
      <c r="BC25" s="511"/>
      <c r="BD25" s="512"/>
      <c r="BE25" s="508"/>
      <c r="BF25" s="513"/>
      <c r="BG25" s="509"/>
      <c r="BH25" s="514"/>
      <c r="BI25" s="514"/>
      <c r="BJ25" s="510"/>
      <c r="BK25" s="511"/>
      <c r="BL25" s="512"/>
      <c r="BM25" s="508"/>
      <c r="BN25" s="513"/>
      <c r="BO25" s="509"/>
      <c r="BP25" s="514"/>
      <c r="BQ25" s="514"/>
      <c r="BR25" s="510"/>
      <c r="BS25" s="511"/>
      <c r="BT25" s="512"/>
      <c r="BU25" s="508"/>
      <c r="BV25" s="513"/>
      <c r="BW25" s="509"/>
      <c r="BX25" s="514"/>
      <c r="BY25" s="514"/>
      <c r="BZ25" s="510"/>
      <c r="CA25" s="511"/>
      <c r="CB25" s="512"/>
      <c r="CC25" s="508"/>
      <c r="CD25" s="513"/>
      <c r="CE25" s="509"/>
      <c r="CF25" s="514"/>
      <c r="CG25" s="514"/>
      <c r="CH25" s="510"/>
      <c r="CI25" s="511"/>
      <c r="CJ25" s="512"/>
      <c r="CK25" s="508"/>
      <c r="CL25" s="513"/>
      <c r="CM25" s="509"/>
      <c r="CN25" s="514"/>
      <c r="CO25" s="514"/>
      <c r="CP25" s="510"/>
      <c r="CQ25" s="511"/>
      <c r="CR25" s="512"/>
      <c r="CS25" s="508"/>
      <c r="CT25" s="513"/>
      <c r="CU25" s="509"/>
      <c r="CV25" s="514"/>
      <c r="CW25" s="514"/>
      <c r="CX25" s="510"/>
      <c r="CY25" s="511"/>
      <c r="CZ25" s="512"/>
      <c r="DA25" s="508"/>
      <c r="DB25" s="513"/>
      <c r="DC25" s="509"/>
      <c r="DD25" s="514"/>
      <c r="DE25" s="514"/>
      <c r="DF25" s="510"/>
      <c r="DG25" s="511"/>
      <c r="DH25" s="512"/>
      <c r="DI25" s="508"/>
      <c r="DJ25" s="513"/>
      <c r="DK25" s="509"/>
      <c r="DL25" s="514"/>
      <c r="DM25" s="514"/>
      <c r="DN25" s="510"/>
      <c r="DO25" s="511"/>
      <c r="DP25" s="512"/>
      <c r="DQ25" s="508"/>
      <c r="DR25" s="513"/>
      <c r="DS25" s="509"/>
      <c r="DT25" s="514"/>
      <c r="DU25" s="514"/>
      <c r="DV25" s="510"/>
      <c r="DW25" s="511"/>
      <c r="DX25" s="512"/>
      <c r="DY25" s="508"/>
      <c r="DZ25" s="513"/>
      <c r="EA25" s="509"/>
      <c r="EB25" s="514"/>
      <c r="EC25" s="514"/>
      <c r="ED25" s="510"/>
      <c r="EE25" s="511"/>
      <c r="EF25" s="512"/>
      <c r="EG25" s="508"/>
      <c r="EH25" s="513"/>
      <c r="EI25" s="509"/>
      <c r="EJ25" s="514"/>
      <c r="EK25" s="514"/>
      <c r="EL25" s="510"/>
      <c r="EM25" s="511"/>
      <c r="EN25" s="512"/>
      <c r="EO25" s="508"/>
      <c r="EP25" s="513"/>
      <c r="EQ25" s="509"/>
      <c r="ER25" s="514"/>
      <c r="ES25" s="514"/>
      <c r="ET25" s="510"/>
      <c r="EU25" s="511"/>
      <c r="EV25" s="512"/>
      <c r="EW25" s="508"/>
      <c r="EX25" s="513"/>
      <c r="EY25" s="509"/>
      <c r="EZ25" s="514"/>
      <c r="FA25" s="514"/>
      <c r="FB25" s="510"/>
      <c r="FC25" s="511"/>
      <c r="FD25" s="512"/>
      <c r="FE25" s="508"/>
      <c r="FF25" s="513"/>
      <c r="FG25" s="509"/>
      <c r="FH25" s="514"/>
      <c r="FI25" s="514"/>
      <c r="FJ25" s="510"/>
      <c r="FK25" s="511"/>
      <c r="FL25" s="512"/>
      <c r="FM25" s="508"/>
      <c r="FN25" s="513"/>
      <c r="FO25" s="509"/>
      <c r="FP25" s="514"/>
      <c r="FQ25" s="514"/>
      <c r="FR25" s="510"/>
      <c r="FS25" s="511"/>
      <c r="FT25" s="512"/>
      <c r="FU25" s="508"/>
      <c r="FV25" s="513"/>
      <c r="FW25" s="509"/>
      <c r="FX25" s="514"/>
      <c r="FY25" s="514"/>
      <c r="FZ25" s="510"/>
      <c r="GA25" s="511"/>
      <c r="GB25" s="512"/>
      <c r="GC25" s="508"/>
      <c r="GD25" s="513"/>
      <c r="GE25" s="509"/>
      <c r="GF25" s="514"/>
      <c r="GG25" s="514"/>
      <c r="GH25" s="510"/>
      <c r="GI25" s="511"/>
      <c r="GJ25" s="512"/>
      <c r="GK25" s="508"/>
      <c r="GL25" s="513"/>
      <c r="GM25" s="509"/>
      <c r="GN25" s="514"/>
      <c r="GO25" s="514"/>
      <c r="GP25" s="510"/>
      <c r="GQ25" s="511"/>
      <c r="GR25" s="512"/>
      <c r="GS25" s="508"/>
      <c r="GT25" s="513"/>
      <c r="GU25" s="509"/>
      <c r="GV25" s="514"/>
      <c r="GW25" s="514"/>
      <c r="GX25" s="510"/>
      <c r="GY25" s="511"/>
      <c r="GZ25" s="512"/>
      <c r="HA25" s="508"/>
      <c r="HB25" s="513"/>
      <c r="HC25" s="509"/>
      <c r="HD25" s="514"/>
      <c r="HE25" s="514"/>
      <c r="HF25" s="510"/>
      <c r="HG25" s="511"/>
      <c r="HH25" s="512"/>
      <c r="HI25" s="508"/>
      <c r="HJ25" s="513"/>
      <c r="HK25" s="509"/>
      <c r="HL25" s="514"/>
      <c r="HM25" s="514"/>
      <c r="HN25" s="510"/>
      <c r="HO25" s="511"/>
      <c r="HP25" s="512"/>
      <c r="HQ25" s="508"/>
      <c r="HR25" s="513"/>
      <c r="HS25" s="509"/>
      <c r="HT25" s="514"/>
      <c r="HU25" s="514"/>
      <c r="HV25" s="510"/>
      <c r="HW25" s="511"/>
      <c r="HX25" s="512"/>
      <c r="HY25" s="508"/>
      <c r="HZ25" s="513"/>
      <c r="IA25" s="509"/>
      <c r="IB25" s="514"/>
      <c r="IC25" s="514"/>
      <c r="ID25" s="510"/>
      <c r="IE25" s="511"/>
      <c r="IF25" s="512"/>
      <c r="IG25" s="508"/>
      <c r="IH25" s="513"/>
      <c r="II25" s="509"/>
      <c r="IJ25" s="514"/>
      <c r="IK25" s="514"/>
      <c r="IL25" s="510"/>
      <c r="IM25" s="511"/>
      <c r="IN25" s="512"/>
      <c r="IO25" s="508"/>
      <c r="IP25" s="513"/>
      <c r="IQ25" s="509"/>
      <c r="IR25" s="514"/>
      <c r="IS25" s="514"/>
      <c r="IT25" s="510"/>
      <c r="IU25" s="511"/>
      <c r="IV25" s="512"/>
    </row>
    <row r="26" spans="3:256" s="635" customFormat="1" ht="16.5" customHeight="1">
      <c r="C26" s="636">
        <f>C25+1</f>
        <v>11</v>
      </c>
      <c r="D26" s="637" t="s">
        <v>225</v>
      </c>
      <c r="E26" s="636" t="s">
        <v>270</v>
      </c>
      <c r="F26" s="636" t="s">
        <v>187</v>
      </c>
      <c r="G26" s="636" t="s">
        <v>268</v>
      </c>
      <c r="H26" s="638"/>
      <c r="I26" s="639">
        <f>I25+TIME(0,H25,0)</f>
        <v>0.8958333333333333</v>
      </c>
      <c r="J26" s="642"/>
      <c r="K26" s="643"/>
      <c r="L26" s="705"/>
      <c r="M26" s="705"/>
      <c r="N26" s="655"/>
      <c r="O26" s="644"/>
      <c r="P26" s="652"/>
      <c r="Q26" s="641"/>
      <c r="R26" s="642"/>
      <c r="S26" s="643"/>
      <c r="T26" s="705"/>
      <c r="U26" s="705"/>
      <c r="V26" s="655"/>
      <c r="W26" s="644"/>
      <c r="X26" s="652"/>
      <c r="Y26" s="641"/>
      <c r="Z26" s="642"/>
      <c r="AA26" s="643"/>
      <c r="AB26" s="705"/>
      <c r="AC26" s="705"/>
      <c r="AD26" s="655"/>
      <c r="AE26" s="644"/>
      <c r="AF26" s="652"/>
      <c r="AG26" s="641"/>
      <c r="AH26" s="642"/>
      <c r="AI26" s="643"/>
      <c r="AJ26" s="705"/>
      <c r="AK26" s="705"/>
      <c r="AL26" s="655"/>
      <c r="AM26" s="644"/>
      <c r="AN26" s="652"/>
      <c r="AO26" s="641"/>
      <c r="AP26" s="642"/>
      <c r="AQ26" s="643"/>
      <c r="AR26" s="705"/>
      <c r="AS26" s="705"/>
      <c r="AT26" s="655"/>
      <c r="AU26" s="644"/>
      <c r="AV26" s="652"/>
      <c r="AW26" s="641"/>
      <c r="AX26" s="642"/>
      <c r="AY26" s="643"/>
      <c r="AZ26" s="705"/>
      <c r="BA26" s="705"/>
      <c r="BB26" s="655"/>
      <c r="BC26" s="644"/>
      <c r="BD26" s="652"/>
      <c r="BE26" s="641"/>
      <c r="BF26" s="642"/>
      <c r="BG26" s="643"/>
      <c r="BH26" s="705"/>
      <c r="BI26" s="705"/>
      <c r="BJ26" s="655"/>
      <c r="BK26" s="644"/>
      <c r="BL26" s="652"/>
      <c r="BM26" s="641"/>
      <c r="BN26" s="642"/>
      <c r="BO26" s="643"/>
      <c r="BP26" s="705"/>
      <c r="BQ26" s="705"/>
      <c r="BR26" s="655"/>
      <c r="BS26" s="644"/>
      <c r="BT26" s="652"/>
      <c r="BU26" s="641"/>
      <c r="BV26" s="642"/>
      <c r="BW26" s="643"/>
      <c r="BX26" s="705"/>
      <c r="BY26" s="705"/>
      <c r="BZ26" s="655"/>
      <c r="CA26" s="644"/>
      <c r="CB26" s="652"/>
      <c r="CC26" s="641"/>
      <c r="CD26" s="642"/>
      <c r="CE26" s="643"/>
      <c r="CF26" s="705"/>
      <c r="CG26" s="705"/>
      <c r="CH26" s="655"/>
      <c r="CI26" s="644"/>
      <c r="CJ26" s="652"/>
      <c r="CK26" s="641"/>
      <c r="CL26" s="642"/>
      <c r="CM26" s="643"/>
      <c r="CN26" s="705"/>
      <c r="CO26" s="705"/>
      <c r="CP26" s="655"/>
      <c r="CQ26" s="644"/>
      <c r="CR26" s="652"/>
      <c r="CS26" s="641"/>
      <c r="CT26" s="642"/>
      <c r="CU26" s="643"/>
      <c r="CV26" s="705"/>
      <c r="CW26" s="705"/>
      <c r="CX26" s="655"/>
      <c r="CY26" s="644"/>
      <c r="CZ26" s="652"/>
      <c r="DA26" s="641"/>
      <c r="DB26" s="642"/>
      <c r="DC26" s="643"/>
      <c r="DD26" s="705"/>
      <c r="DE26" s="705"/>
      <c r="DF26" s="655"/>
      <c r="DG26" s="644"/>
      <c r="DH26" s="652"/>
      <c r="DI26" s="641"/>
      <c r="DJ26" s="642"/>
      <c r="DK26" s="643"/>
      <c r="DL26" s="705"/>
      <c r="DM26" s="705"/>
      <c r="DN26" s="655"/>
      <c r="DO26" s="644"/>
      <c r="DP26" s="652"/>
      <c r="DQ26" s="641"/>
      <c r="DR26" s="642"/>
      <c r="DS26" s="643"/>
      <c r="DT26" s="705"/>
      <c r="DU26" s="705"/>
      <c r="DV26" s="655"/>
      <c r="DW26" s="644"/>
      <c r="DX26" s="652"/>
      <c r="DY26" s="641"/>
      <c r="DZ26" s="642"/>
      <c r="EA26" s="643"/>
      <c r="EB26" s="705"/>
      <c r="EC26" s="705"/>
      <c r="ED26" s="655"/>
      <c r="EE26" s="644"/>
      <c r="EF26" s="652"/>
      <c r="EG26" s="641"/>
      <c r="EH26" s="642"/>
      <c r="EI26" s="643"/>
      <c r="EJ26" s="705"/>
      <c r="EK26" s="705"/>
      <c r="EL26" s="655"/>
      <c r="EM26" s="644"/>
      <c r="EN26" s="652"/>
      <c r="EO26" s="641"/>
      <c r="EP26" s="642"/>
      <c r="EQ26" s="643"/>
      <c r="ER26" s="705"/>
      <c r="ES26" s="705"/>
      <c r="ET26" s="655"/>
      <c r="EU26" s="644"/>
      <c r="EV26" s="652"/>
      <c r="EW26" s="641"/>
      <c r="EX26" s="642"/>
      <c r="EY26" s="643"/>
      <c r="EZ26" s="705"/>
      <c r="FA26" s="705"/>
      <c r="FB26" s="655"/>
      <c r="FC26" s="644"/>
      <c r="FD26" s="652"/>
      <c r="FE26" s="641"/>
      <c r="FF26" s="642"/>
      <c r="FG26" s="643"/>
      <c r="FH26" s="705"/>
      <c r="FI26" s="705"/>
      <c r="FJ26" s="655"/>
      <c r="FK26" s="644"/>
      <c r="FL26" s="652"/>
      <c r="FM26" s="641"/>
      <c r="FN26" s="642"/>
      <c r="FO26" s="643"/>
      <c r="FP26" s="705"/>
      <c r="FQ26" s="705"/>
      <c r="FR26" s="655"/>
      <c r="FS26" s="644"/>
      <c r="FT26" s="652"/>
      <c r="FU26" s="641"/>
      <c r="FV26" s="642"/>
      <c r="FW26" s="643"/>
      <c r="FX26" s="705"/>
      <c r="FY26" s="705"/>
      <c r="FZ26" s="655"/>
      <c r="GA26" s="644"/>
      <c r="GB26" s="652"/>
      <c r="GC26" s="641"/>
      <c r="GD26" s="642"/>
      <c r="GE26" s="643"/>
      <c r="GF26" s="705"/>
      <c r="GG26" s="705"/>
      <c r="GH26" s="655"/>
      <c r="GI26" s="644"/>
      <c r="GJ26" s="652"/>
      <c r="GK26" s="641"/>
      <c r="GL26" s="642"/>
      <c r="GM26" s="643"/>
      <c r="GN26" s="705"/>
      <c r="GO26" s="705"/>
      <c r="GP26" s="655"/>
      <c r="GQ26" s="644"/>
      <c r="GR26" s="652"/>
      <c r="GS26" s="641"/>
      <c r="GT26" s="642"/>
      <c r="GU26" s="643"/>
      <c r="GV26" s="705"/>
      <c r="GW26" s="705"/>
      <c r="GX26" s="655"/>
      <c r="GY26" s="644"/>
      <c r="GZ26" s="652"/>
      <c r="HA26" s="641"/>
      <c r="HB26" s="642"/>
      <c r="HC26" s="643"/>
      <c r="HD26" s="705"/>
      <c r="HE26" s="705"/>
      <c r="HF26" s="655"/>
      <c r="HG26" s="644"/>
      <c r="HH26" s="652"/>
      <c r="HI26" s="641"/>
      <c r="HJ26" s="642"/>
      <c r="HK26" s="643"/>
      <c r="HL26" s="705"/>
      <c r="HM26" s="705"/>
      <c r="HN26" s="655"/>
      <c r="HO26" s="644"/>
      <c r="HP26" s="652"/>
      <c r="HQ26" s="641"/>
      <c r="HR26" s="642"/>
      <c r="HS26" s="643"/>
      <c r="HT26" s="705"/>
      <c r="HU26" s="705"/>
      <c r="HV26" s="655"/>
      <c r="HW26" s="644"/>
      <c r="HX26" s="652"/>
      <c r="HY26" s="641"/>
      <c r="HZ26" s="642"/>
      <c r="IA26" s="643"/>
      <c r="IB26" s="705"/>
      <c r="IC26" s="705"/>
      <c r="ID26" s="655"/>
      <c r="IE26" s="644"/>
      <c r="IF26" s="652"/>
      <c r="IG26" s="641"/>
      <c r="IH26" s="642"/>
      <c r="II26" s="643"/>
      <c r="IJ26" s="705"/>
      <c r="IK26" s="705"/>
      <c r="IL26" s="655"/>
      <c r="IM26" s="644"/>
      <c r="IN26" s="652"/>
      <c r="IO26" s="641"/>
      <c r="IP26" s="642"/>
      <c r="IQ26" s="643"/>
      <c r="IR26" s="705"/>
      <c r="IS26" s="705"/>
      <c r="IT26" s="655"/>
      <c r="IU26" s="644"/>
      <c r="IV26" s="652"/>
    </row>
    <row r="27" spans="1:256" s="635" customFormat="1" ht="16.5" customHeight="1">
      <c r="A27" s="641"/>
      <c r="B27" s="642"/>
      <c r="C27" s="643"/>
      <c r="D27" s="705"/>
      <c r="E27" s="705"/>
      <c r="F27" s="655"/>
      <c r="G27" s="644"/>
      <c r="H27" s="652"/>
      <c r="I27" s="641"/>
      <c r="J27" s="642"/>
      <c r="K27" s="643"/>
      <c r="L27" s="705"/>
      <c r="M27" s="705"/>
      <c r="N27" s="655"/>
      <c r="O27" s="644"/>
      <c r="P27" s="652"/>
      <c r="Q27" s="641"/>
      <c r="R27" s="642"/>
      <c r="S27" s="643"/>
      <c r="T27" s="705"/>
      <c r="U27" s="705"/>
      <c r="V27" s="655"/>
      <c r="W27" s="644"/>
      <c r="X27" s="652"/>
      <c r="Y27" s="641"/>
      <c r="Z27" s="642"/>
      <c r="AA27" s="643"/>
      <c r="AB27" s="705"/>
      <c r="AC27" s="705"/>
      <c r="AD27" s="655"/>
      <c r="AE27" s="644"/>
      <c r="AF27" s="652"/>
      <c r="AG27" s="641"/>
      <c r="AH27" s="642"/>
      <c r="AI27" s="643"/>
      <c r="AJ27" s="705"/>
      <c r="AK27" s="705"/>
      <c r="AL27" s="655"/>
      <c r="AM27" s="644"/>
      <c r="AN27" s="652"/>
      <c r="AO27" s="641"/>
      <c r="AP27" s="642"/>
      <c r="AQ27" s="643"/>
      <c r="AR27" s="705"/>
      <c r="AS27" s="705"/>
      <c r="AT27" s="655"/>
      <c r="AU27" s="644"/>
      <c r="AV27" s="652"/>
      <c r="AW27" s="641"/>
      <c r="AX27" s="642"/>
      <c r="AY27" s="643"/>
      <c r="AZ27" s="705"/>
      <c r="BA27" s="705"/>
      <c r="BB27" s="655"/>
      <c r="BC27" s="644"/>
      <c r="BD27" s="652"/>
      <c r="BE27" s="641"/>
      <c r="BF27" s="642"/>
      <c r="BG27" s="643"/>
      <c r="BH27" s="705"/>
      <c r="BI27" s="705"/>
      <c r="BJ27" s="655"/>
      <c r="BK27" s="644"/>
      <c r="BL27" s="652"/>
      <c r="BM27" s="641"/>
      <c r="BN27" s="642"/>
      <c r="BO27" s="643"/>
      <c r="BP27" s="705"/>
      <c r="BQ27" s="705"/>
      <c r="BR27" s="655"/>
      <c r="BS27" s="644"/>
      <c r="BT27" s="652"/>
      <c r="BU27" s="641"/>
      <c r="BV27" s="642"/>
      <c r="BW27" s="643"/>
      <c r="BX27" s="705"/>
      <c r="BY27" s="705"/>
      <c r="BZ27" s="655"/>
      <c r="CA27" s="644"/>
      <c r="CB27" s="652"/>
      <c r="CC27" s="641"/>
      <c r="CD27" s="642"/>
      <c r="CE27" s="643"/>
      <c r="CF27" s="705"/>
      <c r="CG27" s="705"/>
      <c r="CH27" s="655"/>
      <c r="CI27" s="644"/>
      <c r="CJ27" s="652"/>
      <c r="CK27" s="641"/>
      <c r="CL27" s="642"/>
      <c r="CM27" s="643"/>
      <c r="CN27" s="705"/>
      <c r="CO27" s="705"/>
      <c r="CP27" s="655"/>
      <c r="CQ27" s="644"/>
      <c r="CR27" s="652"/>
      <c r="CS27" s="641"/>
      <c r="CT27" s="642"/>
      <c r="CU27" s="643"/>
      <c r="CV27" s="705"/>
      <c r="CW27" s="705"/>
      <c r="CX27" s="655"/>
      <c r="CY27" s="644"/>
      <c r="CZ27" s="652"/>
      <c r="DA27" s="641"/>
      <c r="DB27" s="642"/>
      <c r="DC27" s="643"/>
      <c r="DD27" s="705"/>
      <c r="DE27" s="705"/>
      <c r="DF27" s="655"/>
      <c r="DG27" s="644"/>
      <c r="DH27" s="652"/>
      <c r="DI27" s="641"/>
      <c r="DJ27" s="642"/>
      <c r="DK27" s="643"/>
      <c r="DL27" s="705"/>
      <c r="DM27" s="705"/>
      <c r="DN27" s="655"/>
      <c r="DO27" s="644"/>
      <c r="DP27" s="652"/>
      <c r="DQ27" s="641"/>
      <c r="DR27" s="642"/>
      <c r="DS27" s="643"/>
      <c r="DT27" s="705"/>
      <c r="DU27" s="705"/>
      <c r="DV27" s="655"/>
      <c r="DW27" s="644"/>
      <c r="DX27" s="652"/>
      <c r="DY27" s="641"/>
      <c r="DZ27" s="642"/>
      <c r="EA27" s="643"/>
      <c r="EB27" s="705"/>
      <c r="EC27" s="705"/>
      <c r="ED27" s="655"/>
      <c r="EE27" s="644"/>
      <c r="EF27" s="652"/>
      <c r="EG27" s="641"/>
      <c r="EH27" s="642"/>
      <c r="EI27" s="643"/>
      <c r="EJ27" s="705"/>
      <c r="EK27" s="705"/>
      <c r="EL27" s="655"/>
      <c r="EM27" s="644"/>
      <c r="EN27" s="652"/>
      <c r="EO27" s="641"/>
      <c r="EP27" s="642"/>
      <c r="EQ27" s="643"/>
      <c r="ER27" s="705"/>
      <c r="ES27" s="705"/>
      <c r="ET27" s="655"/>
      <c r="EU27" s="644"/>
      <c r="EV27" s="652"/>
      <c r="EW27" s="641"/>
      <c r="EX27" s="642"/>
      <c r="EY27" s="643"/>
      <c r="EZ27" s="705"/>
      <c r="FA27" s="705"/>
      <c r="FB27" s="655"/>
      <c r="FC27" s="644"/>
      <c r="FD27" s="652"/>
      <c r="FE27" s="641"/>
      <c r="FF27" s="642"/>
      <c r="FG27" s="643"/>
      <c r="FH27" s="705"/>
      <c r="FI27" s="705"/>
      <c r="FJ27" s="655"/>
      <c r="FK27" s="644"/>
      <c r="FL27" s="652"/>
      <c r="FM27" s="641"/>
      <c r="FN27" s="642"/>
      <c r="FO27" s="643"/>
      <c r="FP27" s="705"/>
      <c r="FQ27" s="705"/>
      <c r="FR27" s="655"/>
      <c r="FS27" s="644"/>
      <c r="FT27" s="652"/>
      <c r="FU27" s="641"/>
      <c r="FV27" s="642"/>
      <c r="FW27" s="643"/>
      <c r="FX27" s="705"/>
      <c r="FY27" s="705"/>
      <c r="FZ27" s="655"/>
      <c r="GA27" s="644"/>
      <c r="GB27" s="652"/>
      <c r="GC27" s="641"/>
      <c r="GD27" s="642"/>
      <c r="GE27" s="643"/>
      <c r="GF27" s="705"/>
      <c r="GG27" s="705"/>
      <c r="GH27" s="655"/>
      <c r="GI27" s="644"/>
      <c r="GJ27" s="652"/>
      <c r="GK27" s="641"/>
      <c r="GL27" s="642"/>
      <c r="GM27" s="643"/>
      <c r="GN27" s="705"/>
      <c r="GO27" s="705"/>
      <c r="GP27" s="655"/>
      <c r="GQ27" s="644"/>
      <c r="GR27" s="652"/>
      <c r="GS27" s="641"/>
      <c r="GT27" s="642"/>
      <c r="GU27" s="643"/>
      <c r="GV27" s="705"/>
      <c r="GW27" s="705"/>
      <c r="GX27" s="655"/>
      <c r="GY27" s="644"/>
      <c r="GZ27" s="652"/>
      <c r="HA27" s="641"/>
      <c r="HB27" s="642"/>
      <c r="HC27" s="643"/>
      <c r="HD27" s="705"/>
      <c r="HE27" s="705"/>
      <c r="HF27" s="655"/>
      <c r="HG27" s="644"/>
      <c r="HH27" s="652"/>
      <c r="HI27" s="641"/>
      <c r="HJ27" s="642"/>
      <c r="HK27" s="643"/>
      <c r="HL27" s="705"/>
      <c r="HM27" s="705"/>
      <c r="HN27" s="655"/>
      <c r="HO27" s="644"/>
      <c r="HP27" s="652"/>
      <c r="HQ27" s="641"/>
      <c r="HR27" s="642"/>
      <c r="HS27" s="643"/>
      <c r="HT27" s="705"/>
      <c r="HU27" s="705"/>
      <c r="HV27" s="655"/>
      <c r="HW27" s="644"/>
      <c r="HX27" s="652"/>
      <c r="HY27" s="641"/>
      <c r="HZ27" s="642"/>
      <c r="IA27" s="643"/>
      <c r="IB27" s="705"/>
      <c r="IC27" s="705"/>
      <c r="ID27" s="655"/>
      <c r="IE27" s="644"/>
      <c r="IF27" s="652"/>
      <c r="IG27" s="641"/>
      <c r="IH27" s="642"/>
      <c r="II27" s="643"/>
      <c r="IJ27" s="705"/>
      <c r="IK27" s="705"/>
      <c r="IL27" s="655"/>
      <c r="IM27" s="644"/>
      <c r="IN27" s="652"/>
      <c r="IO27" s="641"/>
      <c r="IP27" s="642"/>
      <c r="IQ27" s="643"/>
      <c r="IR27" s="705"/>
      <c r="IS27" s="705"/>
      <c r="IT27" s="655"/>
      <c r="IU27" s="644"/>
      <c r="IV27" s="652"/>
    </row>
    <row r="28" spans="2:9" s="491" customFormat="1" ht="16.5" customHeight="1">
      <c r="B28" s="526"/>
      <c r="C28" s="531"/>
      <c r="D28" s="529"/>
      <c r="E28" s="529" t="s">
        <v>67</v>
      </c>
      <c r="F28" s="529"/>
      <c r="G28" s="529"/>
      <c r="H28" s="530"/>
      <c r="I28" s="533"/>
    </row>
    <row r="29" spans="2:9" s="645" customFormat="1" ht="16.5" customHeight="1">
      <c r="B29" s="701"/>
      <c r="C29" s="706"/>
      <c r="D29" s="702"/>
      <c r="E29" s="706" t="s">
        <v>65</v>
      </c>
      <c r="F29" s="706"/>
      <c r="G29" s="702"/>
      <c r="H29" s="703"/>
      <c r="I29" s="707"/>
    </row>
    <row r="30" spans="2:20" s="491" customFormat="1" ht="16.5" customHeight="1">
      <c r="B30" s="526"/>
      <c r="C30" s="531" t="s">
        <v>184</v>
      </c>
      <c r="D30" s="529" t="s">
        <v>184</v>
      </c>
      <c r="E30" s="527" t="s">
        <v>229</v>
      </c>
      <c r="F30" s="527"/>
      <c r="G30" s="529"/>
      <c r="H30" s="530"/>
      <c r="I30" s="533" t="s">
        <v>184</v>
      </c>
      <c r="M30" s="492"/>
      <c r="N30" s="492"/>
      <c r="O30" s="492"/>
      <c r="P30" s="492"/>
      <c r="Q30" s="492"/>
      <c r="R30" s="492"/>
      <c r="S30" s="492"/>
      <c r="T30" s="492"/>
    </row>
    <row r="31" spans="2:20" s="645" customFormat="1" ht="16.5" customHeight="1">
      <c r="B31" s="701"/>
      <c r="C31" s="702"/>
      <c r="D31" s="708"/>
      <c r="E31" s="708" t="s">
        <v>64</v>
      </c>
      <c r="F31" s="708"/>
      <c r="G31" s="708"/>
      <c r="H31" s="708"/>
      <c r="I31" s="709"/>
      <c r="M31" s="646"/>
      <c r="N31" s="646"/>
      <c r="O31" s="646"/>
      <c r="P31" s="646"/>
      <c r="Q31" s="646"/>
      <c r="R31" s="646"/>
      <c r="S31" s="646"/>
      <c r="T31" s="646"/>
    </row>
    <row r="32" spans="2:20" s="491" customFormat="1" ht="16.5" customHeight="1">
      <c r="B32" s="526"/>
      <c r="C32" s="526"/>
      <c r="D32" s="526"/>
      <c r="E32" s="527" t="s">
        <v>719</v>
      </c>
      <c r="F32" s="527"/>
      <c r="G32" s="526"/>
      <c r="H32" s="527"/>
      <c r="I32" s="532"/>
      <c r="M32" s="492"/>
      <c r="N32" s="492"/>
      <c r="O32" s="492"/>
      <c r="P32" s="492"/>
      <c r="Q32" s="492"/>
      <c r="R32" s="492"/>
      <c r="S32" s="492"/>
      <c r="T32" s="492"/>
    </row>
    <row r="33" spans="2:20" s="645" customFormat="1" ht="16.5" customHeight="1">
      <c r="B33" s="701"/>
      <c r="C33" s="701"/>
      <c r="D33" s="701"/>
      <c r="E33" s="708" t="s">
        <v>69</v>
      </c>
      <c r="F33" s="708"/>
      <c r="G33" s="701"/>
      <c r="H33" s="708"/>
      <c r="I33" s="709"/>
      <c r="M33" s="646"/>
      <c r="N33" s="646"/>
      <c r="O33" s="646"/>
      <c r="P33" s="646"/>
      <c r="Q33" s="646"/>
      <c r="R33" s="646"/>
      <c r="S33" s="646"/>
      <c r="T33" s="646"/>
    </row>
    <row r="34" spans="2:20" s="491" customFormat="1" ht="16.5" customHeight="1">
      <c r="B34" s="526"/>
      <c r="C34" s="526"/>
      <c r="D34" s="526"/>
      <c r="E34" s="527" t="s">
        <v>70</v>
      </c>
      <c r="F34" s="527"/>
      <c r="G34" s="526"/>
      <c r="H34" s="527"/>
      <c r="I34" s="532"/>
      <c r="M34" s="492"/>
      <c r="N34" s="492"/>
      <c r="O34" s="492"/>
      <c r="P34" s="492"/>
      <c r="Q34" s="492"/>
      <c r="R34" s="492"/>
      <c r="S34" s="492"/>
      <c r="T34" s="492"/>
    </row>
    <row r="35" s="656" customFormat="1" ht="16.5" customHeight="1"/>
    <row r="36" spans="2:22" s="502" customFormat="1" ht="16.5" customHeight="1">
      <c r="B36" s="710"/>
      <c r="U36" s="659"/>
      <c r="V36" s="659"/>
    </row>
    <row r="37" spans="2:22" s="656" customFormat="1" ht="16.5" customHeight="1">
      <c r="B37" s="787"/>
      <c r="C37" s="788"/>
      <c r="D37" s="788"/>
      <c r="E37" s="788"/>
      <c r="F37" s="788"/>
      <c r="G37" s="788"/>
      <c r="H37" s="788"/>
      <c r="I37" s="788"/>
      <c r="J37" s="788"/>
      <c r="K37" s="788"/>
      <c r="L37" s="788"/>
      <c r="M37" s="788"/>
      <c r="N37" s="788"/>
      <c r="O37" s="788"/>
      <c r="P37" s="788"/>
      <c r="Q37" s="788"/>
      <c r="R37" s="788"/>
      <c r="S37" s="788"/>
      <c r="T37" s="788"/>
      <c r="U37" s="786"/>
      <c r="V37" s="786"/>
    </row>
    <row r="38" spans="2:22" s="656" customFormat="1" ht="16.5" customHeight="1">
      <c r="B38" s="787"/>
      <c r="U38" s="786"/>
      <c r="V38" s="786"/>
    </row>
    <row r="39" spans="2:22" s="656" customFormat="1" ht="16.5" customHeight="1">
      <c r="B39" s="1674"/>
      <c r="C39" s="1674"/>
      <c r="D39" s="1674"/>
      <c r="E39" s="1674"/>
      <c r="F39" s="1674"/>
      <c r="G39" s="1674"/>
      <c r="H39" s="1674"/>
      <c r="I39" s="1674"/>
      <c r="J39" s="1674"/>
      <c r="K39" s="1674"/>
      <c r="L39" s="1674"/>
      <c r="M39" s="1674"/>
      <c r="N39" s="1674"/>
      <c r="O39" s="1674"/>
      <c r="P39" s="1674"/>
      <c r="Q39" s="1674"/>
      <c r="R39" s="1674"/>
      <c r="S39" s="1674"/>
      <c r="T39" s="1674"/>
      <c r="U39" s="1674"/>
      <c r="V39" s="1674"/>
    </row>
    <row r="40" spans="2:22" s="712" customFormat="1" ht="16.5" customHeight="1">
      <c r="B40" s="789"/>
      <c r="C40" s="1666"/>
      <c r="D40" s="1666"/>
      <c r="E40" s="1666"/>
      <c r="F40" s="1666"/>
      <c r="G40" s="1666"/>
      <c r="H40" s="1666"/>
      <c r="I40" s="1666"/>
      <c r="J40" s="1666"/>
      <c r="K40" s="1666"/>
      <c r="L40" s="1666"/>
      <c r="M40" s="1666"/>
      <c r="N40" s="1666"/>
      <c r="O40" s="1666"/>
      <c r="P40" s="1666"/>
      <c r="Q40" s="1666"/>
      <c r="R40" s="1666"/>
      <c r="S40" s="1666"/>
      <c r="T40" s="1666"/>
      <c r="U40" s="1666"/>
      <c r="V40" s="1666"/>
    </row>
    <row r="41" spans="2:22" ht="16.5" customHeight="1">
      <c r="B41" s="1651"/>
      <c r="C41" s="1653"/>
      <c r="D41" s="1653"/>
      <c r="E41" s="1653"/>
      <c r="F41" s="1653"/>
      <c r="G41" s="1650"/>
      <c r="H41" s="1650"/>
      <c r="I41" s="1650"/>
      <c r="J41" s="1650"/>
      <c r="K41" s="1650"/>
      <c r="L41" s="1650"/>
      <c r="M41" s="1650"/>
      <c r="N41" s="1650"/>
      <c r="O41" s="1656"/>
      <c r="P41" s="1656"/>
      <c r="Q41" s="1656"/>
      <c r="R41" s="1656"/>
      <c r="S41" s="1651"/>
      <c r="T41" s="1651"/>
      <c r="U41" s="1651"/>
      <c r="V41" s="1651"/>
    </row>
    <row r="42" spans="2:22" ht="16.5" customHeight="1">
      <c r="B42" s="1652"/>
      <c r="C42" s="1653"/>
      <c r="D42" s="1653"/>
      <c r="E42" s="1653"/>
      <c r="F42" s="1653"/>
      <c r="G42" s="1650"/>
      <c r="H42" s="1650"/>
      <c r="I42" s="1650"/>
      <c r="J42" s="1650"/>
      <c r="K42" s="1650"/>
      <c r="L42" s="1650"/>
      <c r="M42" s="1650"/>
      <c r="N42" s="1650"/>
      <c r="O42" s="1656"/>
      <c r="P42" s="1656"/>
      <c r="Q42" s="1656"/>
      <c r="R42" s="1656"/>
      <c r="S42" s="1651"/>
      <c r="T42" s="1651"/>
      <c r="U42" s="1651"/>
      <c r="V42" s="1651"/>
    </row>
    <row r="43" spans="2:22" ht="16.5" customHeight="1">
      <c r="B43" s="1652"/>
      <c r="C43" s="1654"/>
      <c r="D43" s="1654"/>
      <c r="E43" s="1654"/>
      <c r="F43" s="1654"/>
      <c r="G43" s="1660"/>
      <c r="H43" s="1651"/>
      <c r="I43" s="1651"/>
      <c r="J43" s="1651"/>
      <c r="K43" s="1660"/>
      <c r="L43" s="1651"/>
      <c r="M43" s="1651"/>
      <c r="N43" s="1651"/>
      <c r="O43" s="1661"/>
      <c r="P43" s="1651"/>
      <c r="Q43" s="1651"/>
      <c r="R43" s="1651"/>
      <c r="S43" s="1657"/>
      <c r="T43" s="1657"/>
      <c r="U43" s="1657"/>
      <c r="V43" s="1657"/>
    </row>
    <row r="44" spans="2:22" ht="16.5" customHeight="1">
      <c r="B44" s="1652"/>
      <c r="C44" s="1654"/>
      <c r="D44" s="1654"/>
      <c r="E44" s="1654"/>
      <c r="F44" s="1654"/>
      <c r="G44" s="1660"/>
      <c r="H44" s="1652"/>
      <c r="I44" s="1652"/>
      <c r="J44" s="1652"/>
      <c r="K44" s="1660"/>
      <c r="L44" s="1652"/>
      <c r="M44" s="1652"/>
      <c r="N44" s="1652"/>
      <c r="O44" s="1661"/>
      <c r="P44" s="1652"/>
      <c r="Q44" s="1652"/>
      <c r="R44" s="1652"/>
      <c r="S44" s="1657"/>
      <c r="T44" s="1657"/>
      <c r="U44" s="1657"/>
      <c r="V44" s="1657"/>
    </row>
    <row r="45" spans="2:22" ht="16.5" customHeight="1">
      <c r="B45" s="1652"/>
      <c r="C45" s="1654"/>
      <c r="D45" s="1654"/>
      <c r="E45" s="1654"/>
      <c r="F45" s="1654"/>
      <c r="G45" s="1660"/>
      <c r="H45" s="1652"/>
      <c r="I45" s="1652"/>
      <c r="J45" s="1652"/>
      <c r="K45" s="1660"/>
      <c r="L45" s="1652"/>
      <c r="M45" s="1652"/>
      <c r="N45" s="1652"/>
      <c r="O45" s="1661"/>
      <c r="P45" s="1652"/>
      <c r="Q45" s="1652"/>
      <c r="R45" s="1652"/>
      <c r="S45" s="1657"/>
      <c r="T45" s="1657"/>
      <c r="U45" s="1657"/>
      <c r="V45" s="1657"/>
    </row>
    <row r="46" spans="2:22" ht="16.5" customHeight="1">
      <c r="B46" s="1652"/>
      <c r="C46" s="1654"/>
      <c r="D46" s="1654"/>
      <c r="E46" s="1654"/>
      <c r="F46" s="1654"/>
      <c r="G46" s="1660"/>
      <c r="H46" s="1652"/>
      <c r="I46" s="1652"/>
      <c r="J46" s="1652"/>
      <c r="K46" s="1660"/>
      <c r="L46" s="1652"/>
      <c r="M46" s="1652"/>
      <c r="N46" s="1652"/>
      <c r="O46" s="1676"/>
      <c r="P46" s="1652"/>
      <c r="Q46" s="1652"/>
      <c r="R46" s="1652"/>
      <c r="S46" s="1657"/>
      <c r="T46" s="1657"/>
      <c r="U46" s="1657"/>
      <c r="V46" s="1657"/>
    </row>
    <row r="47" spans="2:22" ht="16.5" customHeight="1">
      <c r="B47" s="1652"/>
      <c r="C47" s="1650"/>
      <c r="D47" s="1650"/>
      <c r="E47" s="1650"/>
      <c r="F47" s="1650"/>
      <c r="G47" s="1650"/>
      <c r="H47" s="1650"/>
      <c r="I47" s="1650"/>
      <c r="J47" s="1650"/>
      <c r="K47" s="1650"/>
      <c r="L47" s="1650"/>
      <c r="M47" s="1650"/>
      <c r="N47" s="1650"/>
      <c r="O47" s="1650"/>
      <c r="P47" s="1650"/>
      <c r="Q47" s="1650"/>
      <c r="R47" s="1650"/>
      <c r="S47" s="1650"/>
      <c r="T47" s="1650"/>
      <c r="U47" s="1650"/>
      <c r="V47" s="1650"/>
    </row>
    <row r="48" spans="2:22" ht="16.5" customHeight="1">
      <c r="B48" s="1652"/>
      <c r="C48" s="1656"/>
      <c r="D48" s="1656"/>
      <c r="E48" s="1656"/>
      <c r="F48" s="1656"/>
      <c r="G48" s="1660"/>
      <c r="H48" s="1651"/>
      <c r="I48" s="1651"/>
      <c r="J48" s="1651"/>
      <c r="K48" s="1657"/>
      <c r="L48" s="1657"/>
      <c r="M48" s="1657"/>
      <c r="N48" s="1657"/>
      <c r="O48" s="1660"/>
      <c r="P48" s="1651"/>
      <c r="Q48" s="1651"/>
      <c r="R48" s="1651"/>
      <c r="S48" s="1657"/>
      <c r="T48" s="1675"/>
      <c r="U48" s="1675"/>
      <c r="V48" s="1675"/>
    </row>
    <row r="49" spans="2:22" ht="16.5" customHeight="1">
      <c r="B49" s="1652"/>
      <c r="C49" s="1656"/>
      <c r="D49" s="1656"/>
      <c r="E49" s="1656"/>
      <c r="F49" s="1656"/>
      <c r="G49" s="1660"/>
      <c r="H49" s="1652"/>
      <c r="I49" s="1652"/>
      <c r="J49" s="1652"/>
      <c r="K49" s="1657"/>
      <c r="L49" s="1657"/>
      <c r="M49" s="1657"/>
      <c r="N49" s="1657"/>
      <c r="O49" s="1660"/>
      <c r="P49" s="1652"/>
      <c r="Q49" s="1652"/>
      <c r="R49" s="1652"/>
      <c r="S49" s="1675"/>
      <c r="T49" s="1675"/>
      <c r="U49" s="1675"/>
      <c r="V49" s="1675"/>
    </row>
    <row r="50" spans="2:22" ht="16.5" customHeight="1">
      <c r="B50" s="1652"/>
      <c r="C50" s="1656"/>
      <c r="D50" s="1656"/>
      <c r="E50" s="1656"/>
      <c r="F50" s="1656"/>
      <c r="G50" s="1660"/>
      <c r="H50" s="1652"/>
      <c r="I50" s="1652"/>
      <c r="J50" s="1652"/>
      <c r="K50" s="1657"/>
      <c r="L50" s="1657"/>
      <c r="M50" s="1657"/>
      <c r="N50" s="1657"/>
      <c r="O50" s="1660"/>
      <c r="P50" s="1652"/>
      <c r="Q50" s="1652"/>
      <c r="R50" s="1652"/>
      <c r="S50" s="1675"/>
      <c r="T50" s="1675"/>
      <c r="U50" s="1675"/>
      <c r="V50" s="1675"/>
    </row>
    <row r="51" spans="2:22" ht="16.5" customHeight="1">
      <c r="B51" s="1652"/>
      <c r="C51" s="1650"/>
      <c r="D51" s="1650"/>
      <c r="E51" s="1650"/>
      <c r="F51" s="1650"/>
      <c r="G51" s="1650"/>
      <c r="H51" s="1650"/>
      <c r="I51" s="1650"/>
      <c r="J51" s="1650"/>
      <c r="K51" s="1650"/>
      <c r="L51" s="1650"/>
      <c r="M51" s="1650"/>
      <c r="N51" s="1650"/>
      <c r="O51" s="1650"/>
      <c r="P51" s="1650"/>
      <c r="Q51" s="1650"/>
      <c r="R51" s="1650"/>
      <c r="S51" s="439"/>
      <c r="T51" s="439"/>
      <c r="U51" s="439"/>
      <c r="V51" s="439"/>
    </row>
    <row r="52" spans="2:22" ht="16.5" customHeight="1">
      <c r="B52" s="1650"/>
      <c r="C52" s="1657"/>
      <c r="D52" s="1657"/>
      <c r="E52" s="1657"/>
      <c r="F52" s="1657"/>
      <c r="G52" s="1660"/>
      <c r="H52" s="1651"/>
      <c r="I52" s="1651"/>
      <c r="J52" s="1651"/>
      <c r="K52" s="1656"/>
      <c r="L52" s="1651"/>
      <c r="M52" s="1651"/>
      <c r="N52" s="1651"/>
      <c r="O52" s="1660"/>
      <c r="P52" s="1651"/>
      <c r="Q52" s="1651"/>
      <c r="R52" s="1651"/>
      <c r="S52" s="1656"/>
      <c r="T52" s="1656"/>
      <c r="U52" s="1656"/>
      <c r="V52" s="1656"/>
    </row>
    <row r="53" spans="2:22" ht="16.5" customHeight="1">
      <c r="B53" s="1650"/>
      <c r="C53" s="1657"/>
      <c r="D53" s="1657"/>
      <c r="E53" s="1657"/>
      <c r="F53" s="1657"/>
      <c r="G53" s="1660"/>
      <c r="H53" s="1652"/>
      <c r="I53" s="1652"/>
      <c r="J53" s="1652"/>
      <c r="K53" s="1656"/>
      <c r="L53" s="1652"/>
      <c r="M53" s="1652"/>
      <c r="N53" s="1652"/>
      <c r="O53" s="1660"/>
      <c r="P53" s="1652"/>
      <c r="Q53" s="1652"/>
      <c r="R53" s="1652"/>
      <c r="S53" s="1656"/>
      <c r="T53" s="1656"/>
      <c r="U53" s="1656"/>
      <c r="V53" s="1656"/>
    </row>
    <row r="54" spans="2:22" ht="16.5" customHeight="1">
      <c r="B54" s="1650"/>
      <c r="C54" s="1658"/>
      <c r="D54" s="1658"/>
      <c r="E54" s="1658"/>
      <c r="F54" s="1658"/>
      <c r="G54" s="1660"/>
      <c r="H54" s="1652"/>
      <c r="I54" s="1652"/>
      <c r="J54" s="1652"/>
      <c r="K54" s="1656"/>
      <c r="L54" s="1652"/>
      <c r="M54" s="1652"/>
      <c r="N54" s="1652"/>
      <c r="O54" s="1660"/>
      <c r="P54" s="1652"/>
      <c r="Q54" s="1652"/>
      <c r="R54" s="1652"/>
      <c r="S54" s="1656"/>
      <c r="T54" s="1656"/>
      <c r="U54" s="1656"/>
      <c r="V54" s="1656"/>
    </row>
    <row r="55" spans="2:22" ht="16.5" customHeight="1">
      <c r="B55" s="1650"/>
      <c r="C55" s="1658"/>
      <c r="D55" s="1658"/>
      <c r="E55" s="1658"/>
      <c r="F55" s="1658"/>
      <c r="G55" s="1660"/>
      <c r="H55" s="1652"/>
      <c r="I55" s="1652"/>
      <c r="J55" s="1652"/>
      <c r="K55" s="1656"/>
      <c r="L55" s="1652"/>
      <c r="M55" s="1652"/>
      <c r="N55" s="1652"/>
      <c r="O55" s="1652"/>
      <c r="P55" s="1652"/>
      <c r="Q55" s="1652"/>
      <c r="R55" s="1652"/>
      <c r="S55" s="1656"/>
      <c r="T55" s="1656"/>
      <c r="U55" s="1656"/>
      <c r="V55" s="1656"/>
    </row>
    <row r="56" spans="2:22" ht="16.5" customHeight="1">
      <c r="B56" s="1650"/>
      <c r="C56" s="1650"/>
      <c r="D56" s="1650"/>
      <c r="E56" s="1650"/>
      <c r="F56" s="1650"/>
      <c r="G56" s="1650"/>
      <c r="H56" s="1650"/>
      <c r="I56" s="1650"/>
      <c r="J56" s="1650"/>
      <c r="K56" s="1650"/>
      <c r="L56" s="1650"/>
      <c r="M56" s="1650"/>
      <c r="N56" s="1650"/>
      <c r="O56" s="1650"/>
      <c r="P56" s="1650"/>
      <c r="Q56" s="1650"/>
      <c r="R56" s="1650"/>
      <c r="S56" s="1656"/>
      <c r="T56" s="1656"/>
      <c r="U56" s="1656"/>
      <c r="V56" s="1656"/>
    </row>
    <row r="57" spans="2:22" ht="16.5" customHeight="1">
      <c r="B57" s="1650"/>
      <c r="C57" s="1656"/>
      <c r="D57" s="1651"/>
      <c r="E57" s="1651"/>
      <c r="F57" s="1651"/>
      <c r="G57" s="1660"/>
      <c r="H57" s="1651"/>
      <c r="I57" s="1651"/>
      <c r="J57" s="1651"/>
      <c r="K57" s="1660"/>
      <c r="L57" s="1651"/>
      <c r="M57" s="1651"/>
      <c r="N57" s="1651"/>
      <c r="O57" s="1661"/>
      <c r="P57" s="1651"/>
      <c r="Q57" s="1651"/>
      <c r="R57" s="1651"/>
      <c r="S57" s="1656"/>
      <c r="T57" s="1656"/>
      <c r="U57" s="1656"/>
      <c r="V57" s="1656"/>
    </row>
    <row r="58" spans="2:22" ht="16.5" customHeight="1">
      <c r="B58" s="1650"/>
      <c r="C58" s="1656"/>
      <c r="D58" s="1652"/>
      <c r="E58" s="1652"/>
      <c r="F58" s="1652"/>
      <c r="G58" s="1660"/>
      <c r="H58" s="1652"/>
      <c r="I58" s="1652"/>
      <c r="J58" s="1652"/>
      <c r="K58" s="1660"/>
      <c r="L58" s="1652"/>
      <c r="M58" s="1652"/>
      <c r="N58" s="1652"/>
      <c r="O58" s="1661"/>
      <c r="P58" s="1652"/>
      <c r="Q58" s="1652"/>
      <c r="R58" s="1652"/>
      <c r="S58" s="1656"/>
      <c r="T58" s="1656"/>
      <c r="U58" s="1656"/>
      <c r="V58" s="1656"/>
    </row>
    <row r="59" spans="2:22" ht="16.5" customHeight="1">
      <c r="B59" s="1660"/>
      <c r="C59" s="1656"/>
      <c r="D59" s="1652"/>
      <c r="E59" s="1652"/>
      <c r="F59" s="1652"/>
      <c r="G59" s="1660"/>
      <c r="H59" s="1652"/>
      <c r="I59" s="1652"/>
      <c r="J59" s="1652"/>
      <c r="K59" s="1660"/>
      <c r="L59" s="1652"/>
      <c r="M59" s="1652"/>
      <c r="N59" s="1652"/>
      <c r="O59" s="1661"/>
      <c r="P59" s="1652"/>
      <c r="Q59" s="1652"/>
      <c r="R59" s="1652"/>
      <c r="S59" s="1656"/>
      <c r="T59" s="1656"/>
      <c r="U59" s="1656"/>
      <c r="V59" s="1656"/>
    </row>
    <row r="60" spans="2:22" ht="16.5" customHeight="1">
      <c r="B60" s="1660"/>
      <c r="C60" s="1656"/>
      <c r="D60" s="1652"/>
      <c r="E60" s="1652"/>
      <c r="F60" s="1652"/>
      <c r="G60" s="1660"/>
      <c r="H60" s="1652"/>
      <c r="I60" s="1652"/>
      <c r="J60" s="1652"/>
      <c r="K60" s="1660"/>
      <c r="L60" s="1652"/>
      <c r="M60" s="1652"/>
      <c r="N60" s="1652"/>
      <c r="O60" s="1676"/>
      <c r="P60" s="1652"/>
      <c r="Q60" s="1652"/>
      <c r="R60" s="1652"/>
      <c r="S60" s="1656"/>
      <c r="T60" s="1656"/>
      <c r="U60" s="1656"/>
      <c r="V60" s="1656"/>
    </row>
    <row r="61" spans="2:22" ht="16.5" customHeight="1">
      <c r="B61" s="438"/>
      <c r="C61" s="1650"/>
      <c r="D61" s="1650"/>
      <c r="E61" s="1650"/>
      <c r="F61" s="1650"/>
      <c r="G61" s="1650"/>
      <c r="H61" s="1650"/>
      <c r="I61" s="1650"/>
      <c r="J61" s="1650"/>
      <c r="K61" s="1650"/>
      <c r="L61" s="1650"/>
      <c r="M61" s="1650"/>
      <c r="N61" s="1650"/>
      <c r="O61" s="1650"/>
      <c r="P61" s="1650"/>
      <c r="Q61" s="1650"/>
      <c r="R61" s="1650"/>
      <c r="S61" s="1656"/>
      <c r="T61" s="1656"/>
      <c r="U61" s="1656"/>
      <c r="V61" s="1656"/>
    </row>
    <row r="62" spans="2:22" ht="16.5" customHeight="1">
      <c r="B62" s="1656"/>
      <c r="C62" s="1661"/>
      <c r="D62" s="444"/>
      <c r="E62" s="444"/>
      <c r="F62" s="444"/>
      <c r="G62" s="1661"/>
      <c r="H62" s="1651"/>
      <c r="I62" s="1652"/>
      <c r="J62" s="1652"/>
      <c r="K62" s="1650"/>
      <c r="L62" s="1650"/>
      <c r="M62" s="1650"/>
      <c r="N62" s="1650"/>
      <c r="O62" s="1661"/>
      <c r="P62" s="444"/>
      <c r="Q62" s="444"/>
      <c r="R62" s="444"/>
      <c r="S62" s="1656"/>
      <c r="T62" s="1656"/>
      <c r="U62" s="1656"/>
      <c r="V62" s="1656"/>
    </row>
    <row r="63" spans="2:22" ht="16.5" customHeight="1">
      <c r="B63" s="1656"/>
      <c r="C63" s="1662"/>
      <c r="D63" s="444"/>
      <c r="E63" s="444"/>
      <c r="F63" s="444"/>
      <c r="G63" s="1662"/>
      <c r="H63" s="1652"/>
      <c r="I63" s="1652"/>
      <c r="J63" s="1652"/>
      <c r="K63" s="1650"/>
      <c r="L63" s="1650"/>
      <c r="M63" s="1650"/>
      <c r="N63" s="1650"/>
      <c r="O63" s="1662"/>
      <c r="P63" s="444"/>
      <c r="Q63" s="444"/>
      <c r="R63" s="444"/>
      <c r="S63" s="1656"/>
      <c r="T63" s="1656"/>
      <c r="U63" s="1656"/>
      <c r="V63" s="1656"/>
    </row>
    <row r="64" spans="2:22" ht="16.5" customHeight="1">
      <c r="B64" s="1656"/>
      <c r="C64" s="1662"/>
      <c r="D64" s="444"/>
      <c r="E64" s="444"/>
      <c r="F64" s="444"/>
      <c r="G64" s="1662"/>
      <c r="H64" s="1652"/>
      <c r="I64" s="1652"/>
      <c r="J64" s="1652"/>
      <c r="K64" s="1650"/>
      <c r="L64" s="1650"/>
      <c r="M64" s="1650"/>
      <c r="N64" s="1650"/>
      <c r="O64" s="1662"/>
      <c r="P64" s="444"/>
      <c r="Q64" s="444"/>
      <c r="R64" s="444"/>
      <c r="S64" s="1656"/>
      <c r="T64" s="1656"/>
      <c r="U64" s="1656"/>
      <c r="V64" s="1656"/>
    </row>
    <row r="65" spans="2:22" ht="16.5" customHeight="1">
      <c r="B65" s="1656"/>
      <c r="C65" s="1662"/>
      <c r="D65" s="444"/>
      <c r="E65" s="444"/>
      <c r="F65" s="444"/>
      <c r="G65" s="1662"/>
      <c r="H65" s="1652"/>
      <c r="I65" s="1652"/>
      <c r="J65" s="1652"/>
      <c r="K65" s="1650"/>
      <c r="L65" s="1650"/>
      <c r="M65" s="1650"/>
      <c r="N65" s="1650"/>
      <c r="O65" s="1662"/>
      <c r="P65" s="444"/>
      <c r="Q65" s="444"/>
      <c r="R65" s="444"/>
      <c r="S65" s="1656"/>
      <c r="T65" s="1656"/>
      <c r="U65" s="1656"/>
      <c r="V65" s="1656"/>
    </row>
    <row r="66" spans="2:22" ht="16.5" customHeight="1">
      <c r="B66" s="1656"/>
      <c r="C66" s="1662"/>
      <c r="D66" s="444"/>
      <c r="E66" s="444"/>
      <c r="F66" s="444"/>
      <c r="G66" s="1662"/>
      <c r="H66" s="1652"/>
      <c r="I66" s="1652"/>
      <c r="J66" s="1652"/>
      <c r="K66" s="1650"/>
      <c r="L66" s="1650"/>
      <c r="M66" s="1650"/>
      <c r="N66" s="1650"/>
      <c r="O66" s="1662"/>
      <c r="P66" s="444"/>
      <c r="Q66" s="444"/>
      <c r="R66" s="444"/>
      <c r="S66" s="1656"/>
      <c r="T66" s="1656"/>
      <c r="U66" s="1656"/>
      <c r="V66" s="1656"/>
    </row>
    <row r="67" spans="2:22" ht="16.5" customHeight="1">
      <c r="B67" s="1656"/>
      <c r="C67" s="1662"/>
      <c r="D67" s="444"/>
      <c r="E67" s="444"/>
      <c r="F67" s="444"/>
      <c r="G67" s="1662"/>
      <c r="H67" s="1652"/>
      <c r="I67" s="1652"/>
      <c r="J67" s="1652"/>
      <c r="K67" s="1650"/>
      <c r="L67" s="1650"/>
      <c r="M67" s="1650"/>
      <c r="N67" s="1650"/>
      <c r="O67" s="1662"/>
      <c r="P67" s="444"/>
      <c r="Q67" s="444"/>
      <c r="R67" s="444"/>
      <c r="S67" s="1656"/>
      <c r="T67" s="1656"/>
      <c r="U67" s="1656"/>
      <c r="V67" s="1656"/>
    </row>
    <row r="68" spans="2:20" s="440" customFormat="1" ht="16.5" customHeight="1">
      <c r="B68" s="1651"/>
      <c r="C68" s="1651"/>
      <c r="D68" s="1651"/>
      <c r="E68" s="1651"/>
      <c r="F68" s="1651"/>
      <c r="G68" s="1651"/>
      <c r="H68" s="1651"/>
      <c r="I68" s="1651"/>
      <c r="J68" s="1651"/>
      <c r="K68" s="1651"/>
      <c r="L68" s="1651"/>
      <c r="M68" s="1651"/>
      <c r="N68" s="1651"/>
      <c r="O68" s="1651"/>
      <c r="P68" s="1651"/>
      <c r="Q68" s="1651"/>
      <c r="R68" s="1651"/>
      <c r="S68" s="1651"/>
      <c r="T68" s="1651"/>
    </row>
    <row r="69" spans="2:22" s="440" customFormat="1" ht="16.5" customHeight="1">
      <c r="B69" s="1651"/>
      <c r="C69" s="1651"/>
      <c r="D69" s="1651"/>
      <c r="E69" s="1651"/>
      <c r="F69" s="1651"/>
      <c r="G69" s="1651"/>
      <c r="H69" s="1651"/>
      <c r="I69" s="1651"/>
      <c r="J69" s="1651"/>
      <c r="K69" s="1651"/>
      <c r="L69" s="1651"/>
      <c r="M69" s="1651"/>
      <c r="N69" s="1651"/>
      <c r="O69" s="1651"/>
      <c r="P69" s="1651"/>
      <c r="Q69" s="1651"/>
      <c r="R69" s="1651"/>
      <c r="S69" s="1651"/>
      <c r="T69" s="1651"/>
      <c r="U69" s="1667"/>
      <c r="V69" s="1667"/>
    </row>
    <row r="70" spans="2:22" s="440" customFormat="1" ht="16.5" customHeight="1">
      <c r="B70" s="1659"/>
      <c r="C70" s="1659"/>
      <c r="D70" s="1681"/>
      <c r="E70" s="1681"/>
      <c r="F70" s="1681"/>
      <c r="G70" s="1681"/>
      <c r="H70" s="1681"/>
      <c r="I70" s="1681"/>
      <c r="J70" s="1681"/>
      <c r="K70" s="1659"/>
      <c r="L70" s="1662"/>
      <c r="M70" s="1662"/>
      <c r="N70" s="1671"/>
      <c r="O70" s="1671"/>
      <c r="P70" s="1671"/>
      <c r="Q70" s="1671"/>
      <c r="R70" s="1671"/>
      <c r="S70" s="1671"/>
      <c r="T70" s="1671"/>
      <c r="U70" s="1672"/>
      <c r="V70" s="1672"/>
    </row>
    <row r="71" spans="2:22" s="440" customFormat="1" ht="16.5" customHeight="1">
      <c r="B71" s="1659"/>
      <c r="C71" s="1659"/>
      <c r="D71" s="1682"/>
      <c r="E71" s="1682"/>
      <c r="F71" s="1682"/>
      <c r="G71" s="1682"/>
      <c r="H71" s="1682"/>
      <c r="I71" s="1682"/>
      <c r="J71" s="1682"/>
      <c r="K71" s="1659"/>
      <c r="L71" s="1659"/>
      <c r="M71" s="1659"/>
      <c r="N71" s="1669"/>
      <c r="O71" s="1669"/>
      <c r="P71" s="1669"/>
      <c r="Q71" s="1669"/>
      <c r="R71" s="1669"/>
      <c r="S71" s="1669"/>
      <c r="T71" s="1669"/>
      <c r="U71" s="1667"/>
      <c r="V71" s="1667"/>
    </row>
    <row r="72" spans="2:22" s="440" customFormat="1" ht="16.5" customHeight="1">
      <c r="B72" s="1659"/>
      <c r="C72" s="1659"/>
      <c r="D72" s="1677"/>
      <c r="E72" s="1677"/>
      <c r="F72" s="1677"/>
      <c r="G72" s="1677"/>
      <c r="H72" s="1677"/>
      <c r="I72" s="1677"/>
      <c r="J72" s="1677"/>
      <c r="K72" s="1663"/>
      <c r="L72" s="1663"/>
      <c r="M72" s="1663"/>
      <c r="N72" s="1670"/>
      <c r="O72" s="1670"/>
      <c r="P72" s="1670"/>
      <c r="Q72" s="1670"/>
      <c r="R72" s="1670"/>
      <c r="S72" s="1670"/>
      <c r="T72" s="1670"/>
      <c r="U72" s="1667"/>
      <c r="V72" s="1667"/>
    </row>
    <row r="73" spans="2:22" s="440" customFormat="1" ht="16.5" customHeight="1">
      <c r="B73" s="1659"/>
      <c r="C73" s="1659"/>
      <c r="D73" s="1681"/>
      <c r="E73" s="1681"/>
      <c r="F73" s="1681"/>
      <c r="G73" s="1681"/>
      <c r="H73" s="1681"/>
      <c r="I73" s="1681"/>
      <c r="J73" s="1681"/>
      <c r="K73" s="1659"/>
      <c r="L73" s="1659"/>
      <c r="M73" s="1659"/>
      <c r="N73" s="1668"/>
      <c r="O73" s="1668"/>
      <c r="P73" s="1668"/>
      <c r="Q73" s="1668"/>
      <c r="R73" s="1668"/>
      <c r="S73" s="1668"/>
      <c r="T73" s="1668"/>
      <c r="U73" s="1667"/>
      <c r="V73" s="1667"/>
    </row>
    <row r="74" spans="2:22" s="440" customFormat="1" ht="16.5" customHeight="1">
      <c r="B74" s="1659"/>
      <c r="C74" s="1659"/>
      <c r="D74" s="1673"/>
      <c r="E74" s="1673"/>
      <c r="F74" s="1673"/>
      <c r="G74" s="1673"/>
      <c r="H74" s="1673"/>
      <c r="I74" s="1673"/>
      <c r="J74" s="1673"/>
      <c r="K74" s="1680"/>
      <c r="L74" s="1680"/>
      <c r="M74" s="1680"/>
      <c r="N74" s="1663"/>
      <c r="O74" s="1663"/>
      <c r="P74" s="1663"/>
      <c r="Q74" s="1663"/>
      <c r="R74" s="1663"/>
      <c r="S74" s="1663"/>
      <c r="T74" s="1663"/>
      <c r="U74" s="1667"/>
      <c r="V74" s="1667"/>
    </row>
    <row r="75" spans="2:22" s="440" customFormat="1" ht="16.5" customHeight="1">
      <c r="B75" s="1659"/>
      <c r="C75" s="1659"/>
      <c r="D75" s="1673"/>
      <c r="E75" s="1678"/>
      <c r="F75" s="1678"/>
      <c r="G75" s="1678"/>
      <c r="H75" s="1678"/>
      <c r="I75" s="1678"/>
      <c r="J75" s="1678"/>
      <c r="K75" s="1659"/>
      <c r="L75" s="1659"/>
      <c r="M75" s="1659"/>
      <c r="N75" s="1679"/>
      <c r="O75" s="1679"/>
      <c r="P75" s="1679"/>
      <c r="Q75" s="1679"/>
      <c r="R75" s="1679"/>
      <c r="S75" s="1679"/>
      <c r="T75" s="1679"/>
      <c r="U75" s="1667"/>
      <c r="V75" s="1667"/>
    </row>
    <row r="76" spans="2:22" s="440" customFormat="1" ht="16.5" customHeight="1">
      <c r="B76" s="1659"/>
      <c r="C76" s="1659"/>
      <c r="D76" s="1663"/>
      <c r="E76" s="1663"/>
      <c r="F76" s="1663"/>
      <c r="G76" s="1663"/>
      <c r="H76" s="1663"/>
      <c r="I76" s="1663"/>
      <c r="J76" s="1663"/>
      <c r="K76" s="1663"/>
      <c r="L76" s="1663"/>
      <c r="M76" s="1663"/>
      <c r="N76" s="1663"/>
      <c r="O76" s="1663"/>
      <c r="P76" s="1663"/>
      <c r="Q76" s="1663"/>
      <c r="R76" s="1663"/>
      <c r="S76" s="1663"/>
      <c r="T76" s="1663"/>
      <c r="U76" s="1667"/>
      <c r="V76" s="1667"/>
    </row>
    <row r="77" spans="2:22" s="440" customFormat="1" ht="16.5" customHeight="1">
      <c r="B77" s="1663"/>
      <c r="C77" s="1663"/>
      <c r="D77" s="1663"/>
      <c r="E77" s="1663"/>
      <c r="F77" s="1663"/>
      <c r="G77" s="1663"/>
      <c r="H77" s="1663"/>
      <c r="I77" s="1663"/>
      <c r="J77" s="1663"/>
      <c r="K77" s="1659"/>
      <c r="L77" s="1659"/>
      <c r="M77" s="1659"/>
      <c r="N77" s="1673"/>
      <c r="O77" s="1673"/>
      <c r="P77" s="1673"/>
      <c r="Q77" s="1673"/>
      <c r="R77" s="1673"/>
      <c r="S77" s="1673"/>
      <c r="T77" s="1673"/>
      <c r="U77" s="1667"/>
      <c r="V77" s="1667"/>
    </row>
    <row r="78" spans="2:22" s="440" customFormat="1" ht="16.5" customHeight="1">
      <c r="B78" s="445"/>
      <c r="C78" s="445"/>
      <c r="D78" s="442"/>
      <c r="E78" s="442"/>
      <c r="F78" s="442"/>
      <c r="G78" s="442"/>
      <c r="H78" s="442"/>
      <c r="I78" s="442"/>
      <c r="J78" s="442"/>
      <c r="K78" s="442"/>
      <c r="L78" s="442"/>
      <c r="M78" s="442"/>
      <c r="N78" s="442"/>
      <c r="O78" s="442"/>
      <c r="P78" s="442"/>
      <c r="Q78" s="442"/>
      <c r="R78" s="442"/>
      <c r="S78" s="442"/>
      <c r="T78" s="442"/>
      <c r="U78" s="441"/>
      <c r="V78" s="441"/>
    </row>
    <row r="79" s="440" customFormat="1" ht="16.5" customHeight="1"/>
    <row r="80" s="440" customFormat="1" ht="16.5" customHeight="1"/>
    <row r="81" s="440" customFormat="1" ht="16.5" customHeight="1"/>
    <row r="82" spans="11:18" s="440" customFormat="1" ht="16.5" customHeight="1">
      <c r="K82" s="441"/>
      <c r="L82" s="441"/>
      <c r="M82" s="441"/>
      <c r="N82" s="441"/>
      <c r="O82" s="441"/>
      <c r="P82" s="441"/>
      <c r="Q82" s="441"/>
      <c r="R82" s="441"/>
    </row>
    <row r="83" spans="11:18" s="440" customFormat="1" ht="16.5" customHeight="1">
      <c r="K83" s="441"/>
      <c r="L83" s="441"/>
      <c r="M83" s="441"/>
      <c r="N83" s="441"/>
      <c r="O83" s="441"/>
      <c r="P83" s="441"/>
      <c r="Q83" s="441"/>
      <c r="R83" s="441"/>
    </row>
    <row r="84" spans="11:18" s="440" customFormat="1" ht="16.5" customHeight="1">
      <c r="K84" s="441"/>
      <c r="L84" s="441"/>
      <c r="M84" s="441"/>
      <c r="N84" s="441"/>
      <c r="O84" s="441"/>
      <c r="P84" s="441"/>
      <c r="Q84" s="441"/>
      <c r="R84" s="441"/>
    </row>
    <row r="85" spans="11:18" s="440" customFormat="1" ht="16.5" customHeight="1">
      <c r="K85" s="441"/>
      <c r="L85" s="441"/>
      <c r="M85" s="441"/>
      <c r="N85" s="441"/>
      <c r="O85" s="441"/>
      <c r="P85" s="441"/>
      <c r="Q85" s="441"/>
      <c r="R85" s="441"/>
    </row>
    <row r="86" spans="11:18" s="440" customFormat="1" ht="16.5" customHeight="1">
      <c r="K86" s="441"/>
      <c r="L86" s="441"/>
      <c r="M86" s="441"/>
      <c r="N86" s="441"/>
      <c r="O86" s="441"/>
      <c r="P86" s="441"/>
      <c r="Q86" s="441"/>
      <c r="R86" s="441"/>
    </row>
    <row r="87" spans="11:18" s="440" customFormat="1" ht="16.5" customHeight="1">
      <c r="K87" s="441"/>
      <c r="L87" s="441"/>
      <c r="M87" s="441"/>
      <c r="N87" s="441"/>
      <c r="O87" s="441"/>
      <c r="P87" s="441"/>
      <c r="Q87" s="441"/>
      <c r="R87" s="441"/>
    </row>
    <row r="88" spans="11:18" s="440" customFormat="1" ht="16.5" customHeight="1">
      <c r="K88" s="441"/>
      <c r="L88" s="441"/>
      <c r="M88" s="441"/>
      <c r="N88" s="441"/>
      <c r="O88" s="441"/>
      <c r="P88" s="441"/>
      <c r="Q88" s="441"/>
      <c r="R88" s="441"/>
    </row>
    <row r="89" s="440" customFormat="1" ht="16.5" customHeight="1"/>
    <row r="90" s="440" customFormat="1" ht="16.5" customHeight="1"/>
    <row r="91" s="440" customFormat="1" ht="16.5" customHeight="1"/>
    <row r="92" s="440" customFormat="1" ht="16.5" customHeight="1"/>
    <row r="93" s="440" customFormat="1" ht="16.5" customHeight="1"/>
    <row r="94" s="440" customFormat="1" ht="16.5" customHeight="1"/>
    <row r="95" spans="2:22" ht="16.5" customHeight="1">
      <c r="B95" s="440"/>
      <c r="C95" s="440"/>
      <c r="D95" s="440"/>
      <c r="E95" s="440"/>
      <c r="F95" s="440"/>
      <c r="G95" s="440"/>
      <c r="H95" s="440"/>
      <c r="I95" s="440"/>
      <c r="J95" s="440"/>
      <c r="K95" s="440"/>
      <c r="L95" s="440"/>
      <c r="M95" s="440"/>
      <c r="N95" s="440"/>
      <c r="O95" s="440"/>
      <c r="P95" s="440"/>
      <c r="Q95" s="440"/>
      <c r="R95" s="440"/>
      <c r="S95" s="440"/>
      <c r="T95" s="440"/>
      <c r="U95" s="440"/>
      <c r="V95" s="440"/>
    </row>
    <row r="96" spans="2:22" ht="16.5" customHeight="1">
      <c r="B96" s="440"/>
      <c r="C96" s="440"/>
      <c r="D96" s="440"/>
      <c r="E96" s="440"/>
      <c r="F96" s="440"/>
      <c r="G96" s="440"/>
      <c r="H96" s="440"/>
      <c r="I96" s="440"/>
      <c r="J96" s="440"/>
      <c r="K96" s="440"/>
      <c r="L96" s="440"/>
      <c r="M96" s="440"/>
      <c r="N96" s="440"/>
      <c r="O96" s="440"/>
      <c r="P96" s="440"/>
      <c r="Q96" s="440"/>
      <c r="R96" s="440"/>
      <c r="S96" s="440"/>
      <c r="T96" s="440"/>
      <c r="U96" s="440"/>
      <c r="V96" s="440"/>
    </row>
    <row r="97" spans="2:19" ht="16.5" customHeight="1">
      <c r="B97" s="440"/>
      <c r="C97" s="440"/>
      <c r="D97" s="440"/>
      <c r="E97" s="440"/>
      <c r="F97" s="440"/>
      <c r="G97" s="440"/>
      <c r="H97" s="440"/>
      <c r="I97" s="440"/>
      <c r="J97" s="440"/>
      <c r="K97" s="440"/>
      <c r="L97" s="440"/>
      <c r="M97" s="440"/>
      <c r="N97" s="440"/>
      <c r="O97" s="440"/>
      <c r="P97" s="440"/>
      <c r="Q97" s="440"/>
      <c r="R97" s="440"/>
      <c r="S97" s="440"/>
    </row>
    <row r="98" spans="2:4" ht="16.5" customHeight="1">
      <c r="B98" s="440"/>
      <c r="C98" s="440"/>
      <c r="D98" s="440"/>
    </row>
    <row r="99" spans="2:4" ht="16.5" customHeight="1">
      <c r="B99" s="440"/>
      <c r="C99" s="440"/>
      <c r="D99" s="440"/>
    </row>
  </sheetData>
  <mergeCells count="142">
    <mergeCell ref="B17:I17"/>
    <mergeCell ref="B22:I22"/>
    <mergeCell ref="B8:I8"/>
    <mergeCell ref="D76:J76"/>
    <mergeCell ref="D74:J74"/>
    <mergeCell ref="D73:J73"/>
    <mergeCell ref="D70:J70"/>
    <mergeCell ref="D71:J71"/>
    <mergeCell ref="B75:C75"/>
    <mergeCell ref="B76:C76"/>
    <mergeCell ref="N76:T76"/>
    <mergeCell ref="K76:M76"/>
    <mergeCell ref="N74:T74"/>
    <mergeCell ref="N75:T75"/>
    <mergeCell ref="K74:M74"/>
    <mergeCell ref="K75:M75"/>
    <mergeCell ref="B71:C71"/>
    <mergeCell ref="K70:M70"/>
    <mergeCell ref="U76:V76"/>
    <mergeCell ref="U74:V74"/>
    <mergeCell ref="U75:V75"/>
    <mergeCell ref="K72:M72"/>
    <mergeCell ref="K73:M73"/>
    <mergeCell ref="U73:V73"/>
    <mergeCell ref="U72:V72"/>
    <mergeCell ref="D75:J75"/>
    <mergeCell ref="C61:F61"/>
    <mergeCell ref="H57:H60"/>
    <mergeCell ref="B74:C74"/>
    <mergeCell ref="B73:C73"/>
    <mergeCell ref="B62:B67"/>
    <mergeCell ref="G62:G67"/>
    <mergeCell ref="C62:C67"/>
    <mergeCell ref="B70:C70"/>
    <mergeCell ref="B72:C72"/>
    <mergeCell ref="D72:J72"/>
    <mergeCell ref="H62:J67"/>
    <mergeCell ref="B41:B51"/>
    <mergeCell ref="B59:B60"/>
    <mergeCell ref="C51:F51"/>
    <mergeCell ref="J52:J55"/>
    <mergeCell ref="F57:F60"/>
    <mergeCell ref="J57:J60"/>
    <mergeCell ref="I57:I60"/>
    <mergeCell ref="G61:J61"/>
    <mergeCell ref="G57:G60"/>
    <mergeCell ref="N57:N60"/>
    <mergeCell ref="M52:M55"/>
    <mergeCell ref="N52:N55"/>
    <mergeCell ref="L57:L60"/>
    <mergeCell ref="O56:R56"/>
    <mergeCell ref="O57:O60"/>
    <mergeCell ref="R52:R55"/>
    <mergeCell ref="K51:N51"/>
    <mergeCell ref="O51:R51"/>
    <mergeCell ref="K52:K55"/>
    <mergeCell ref="L52:L55"/>
    <mergeCell ref="K57:K60"/>
    <mergeCell ref="Q57:Q60"/>
    <mergeCell ref="M57:M60"/>
    <mergeCell ref="C54:F55"/>
    <mergeCell ref="G48:G50"/>
    <mergeCell ref="G56:J56"/>
    <mergeCell ref="I52:I55"/>
    <mergeCell ref="G51:J51"/>
    <mergeCell ref="H52:H55"/>
    <mergeCell ref="G43:G46"/>
    <mergeCell ref="C41:F42"/>
    <mergeCell ref="P48:P50"/>
    <mergeCell ref="K40:N40"/>
    <mergeCell ref="K41:N42"/>
    <mergeCell ref="C47:F47"/>
    <mergeCell ref="S40:V40"/>
    <mergeCell ref="S41:V42"/>
    <mergeCell ref="S47:V47"/>
    <mergeCell ref="O47:R47"/>
    <mergeCell ref="O41:R42"/>
    <mergeCell ref="R43:R46"/>
    <mergeCell ref="Q43:Q46"/>
    <mergeCell ref="P43:P46"/>
    <mergeCell ref="O40:R40"/>
    <mergeCell ref="O43:O46"/>
    <mergeCell ref="S48:V50"/>
    <mergeCell ref="I48:I50"/>
    <mergeCell ref="K47:N47"/>
    <mergeCell ref="K43:K46"/>
    <mergeCell ref="N43:N46"/>
    <mergeCell ref="G47:J47"/>
    <mergeCell ref="L43:L46"/>
    <mergeCell ref="R48:R50"/>
    <mergeCell ref="Q48:Q50"/>
    <mergeCell ref="O48:O50"/>
    <mergeCell ref="B77:C77"/>
    <mergeCell ref="D77:J77"/>
    <mergeCell ref="B39:V39"/>
    <mergeCell ref="J48:J50"/>
    <mergeCell ref="C48:F50"/>
    <mergeCell ref="C43:F46"/>
    <mergeCell ref="K48:N50"/>
    <mergeCell ref="S43:V46"/>
    <mergeCell ref="H48:H50"/>
    <mergeCell ref="M43:M46"/>
    <mergeCell ref="U77:V77"/>
    <mergeCell ref="S52:V61"/>
    <mergeCell ref="S62:V67"/>
    <mergeCell ref="U70:V70"/>
    <mergeCell ref="U69:V69"/>
    <mergeCell ref="B68:T69"/>
    <mergeCell ref="O52:O55"/>
    <mergeCell ref="C57:C60"/>
    <mergeCell ref="K77:M77"/>
    <mergeCell ref="N77:T77"/>
    <mergeCell ref="N73:T73"/>
    <mergeCell ref="N71:T71"/>
    <mergeCell ref="O61:R61"/>
    <mergeCell ref="R57:R60"/>
    <mergeCell ref="O62:O67"/>
    <mergeCell ref="K62:N67"/>
    <mergeCell ref="N72:T72"/>
    <mergeCell ref="N70:T70"/>
    <mergeCell ref="K71:M71"/>
    <mergeCell ref="K61:N61"/>
    <mergeCell ref="U71:V71"/>
    <mergeCell ref="B52:B58"/>
    <mergeCell ref="D57:D60"/>
    <mergeCell ref="E57:E60"/>
    <mergeCell ref="C52:F53"/>
    <mergeCell ref="P52:P55"/>
    <mergeCell ref="Q52:Q55"/>
    <mergeCell ref="P57:P60"/>
    <mergeCell ref="C56:F56"/>
    <mergeCell ref="G52:G55"/>
    <mergeCell ref="B3:I3"/>
    <mergeCell ref="B4:I4"/>
    <mergeCell ref="B2:I2"/>
    <mergeCell ref="K56:N56"/>
    <mergeCell ref="C40:F40"/>
    <mergeCell ref="H43:H46"/>
    <mergeCell ref="G40:J40"/>
    <mergeCell ref="G41:J42"/>
    <mergeCell ref="I43:I46"/>
    <mergeCell ref="J43:J46"/>
  </mergeCells>
  <printOptions horizontalCentered="1"/>
  <pageMargins left="0.5" right="0.5" top="0.75" bottom="0.75" header="0.5" footer="0.5"/>
  <pageSetup fitToHeight="1" fitToWidth="1" horizontalDpi="600" verticalDpi="600" orientation="landscape" scale="46" r:id="rId2"/>
  <headerFooter alignWithMargins="0">
    <oddHeader>&amp;C&amp;F</oddHeader>
    <oddFooter>&amp;LPrepared by Stuart J. Kerry, Chair, 802.11 WG &amp;D&amp;RPage &amp;P</oddFooter>
  </headerFooter>
  <drawing r:id="rId1"/>
</worksheet>
</file>

<file path=xl/worksheets/sheet3.xml><?xml version="1.0" encoding="utf-8"?>
<worksheet xmlns="http://schemas.openxmlformats.org/spreadsheetml/2006/main" xmlns:r="http://schemas.openxmlformats.org/officeDocument/2006/relationships">
  <sheetPr codeName="Sheet3">
    <tabColor indexed="16"/>
    <pageSetUpPr fitToPage="1"/>
  </sheetPr>
  <dimension ref="A1:A1"/>
  <sheetViews>
    <sheetView showGridLines="0" workbookViewId="0" topLeftCell="A1">
      <selection activeCell="A1" sqref="A1"/>
    </sheetView>
  </sheetViews>
  <sheetFormatPr defaultColWidth="9.140625" defaultRowHeight="12.75"/>
  <sheetData>
    <row r="1" ht="4.5" customHeight="1"/>
  </sheetData>
  <printOptions/>
  <pageMargins left="0.75" right="0.75" top="1" bottom="1" header="0.5" footer="0.5"/>
  <pageSetup fitToHeight="1" fitToWidth="1" horizontalDpi="600" verticalDpi="600" orientation="landscape" scale="54" r:id="rId5"/>
  <drawing r:id="rId4"/>
  <legacyDrawing r:id="rId3"/>
  <oleObjects>
    <oleObject progId="Visio.Drawing.5" shapeId="389347" r:id="rId1"/>
    <oleObject progId="Visio.Drawing.5" shapeId="203226" r:id="rId2"/>
  </oleObjects>
</worksheet>
</file>

<file path=xl/worksheets/sheet4.xml><?xml version="1.0" encoding="utf-8"?>
<worksheet xmlns="http://schemas.openxmlformats.org/spreadsheetml/2006/main" xmlns:r="http://schemas.openxmlformats.org/officeDocument/2006/relationships">
  <sheetPr codeName="Sheet4">
    <tabColor indexed="16"/>
    <pageSetUpPr fitToPage="1"/>
  </sheetPr>
  <dimension ref="C2:F72"/>
  <sheetViews>
    <sheetView showGridLines="0" workbookViewId="0" topLeftCell="A1">
      <selection activeCell="A1" sqref="A1"/>
    </sheetView>
  </sheetViews>
  <sheetFormatPr defaultColWidth="9.140625" defaultRowHeight="12.75"/>
  <cols>
    <col min="1" max="1" width="11.57421875" style="0" customWidth="1"/>
    <col min="2" max="2" width="9.421875" style="0" customWidth="1"/>
    <col min="3" max="3" width="21.00390625" style="1175" customWidth="1"/>
    <col min="4" max="4" width="10.140625" style="0" customWidth="1"/>
    <col min="5" max="5" width="17.7109375" style="0" bestFit="1" customWidth="1"/>
    <col min="6" max="6" width="52.421875" style="0" customWidth="1"/>
    <col min="7" max="7" width="11.00390625" style="0" customWidth="1"/>
  </cols>
  <sheetData>
    <row r="1" ht="4.5" customHeight="1"/>
    <row r="2" spans="3:6" ht="12.75" customHeight="1">
      <c r="C2" s="1390" t="s">
        <v>598</v>
      </c>
      <c r="D2" s="1390"/>
      <c r="E2" s="1390"/>
      <c r="F2" s="1390"/>
    </row>
    <row r="3" spans="3:6" ht="12.75" customHeight="1">
      <c r="C3" s="3" t="s">
        <v>599</v>
      </c>
      <c r="D3" s="3" t="s">
        <v>600</v>
      </c>
      <c r="E3" s="1391" t="s">
        <v>601</v>
      </c>
      <c r="F3" s="1391"/>
    </row>
    <row r="4" spans="3:6" ht="25.5">
      <c r="C4" s="1176" t="s">
        <v>602</v>
      </c>
      <c r="D4" s="4" t="s">
        <v>603</v>
      </c>
      <c r="E4" s="1350" t="s">
        <v>555</v>
      </c>
      <c r="F4" s="1384"/>
    </row>
    <row r="5" spans="3:6" ht="25.5" customHeight="1">
      <c r="C5" s="1176" t="s">
        <v>604</v>
      </c>
      <c r="D5" s="4" t="s">
        <v>605</v>
      </c>
      <c r="E5" s="1350" t="s">
        <v>442</v>
      </c>
      <c r="F5" s="1384"/>
    </row>
    <row r="6" spans="3:6" ht="38.25">
      <c r="C6" s="1385" t="s">
        <v>797</v>
      </c>
      <c r="D6" s="1380" t="s">
        <v>606</v>
      </c>
      <c r="E6" s="4" t="s">
        <v>607</v>
      </c>
      <c r="F6" s="10" t="s">
        <v>799</v>
      </c>
    </row>
    <row r="7" spans="3:6" ht="25.5">
      <c r="C7" s="1387"/>
      <c r="D7" s="1381"/>
      <c r="E7" s="5" t="s">
        <v>608</v>
      </c>
      <c r="F7" s="8" t="s">
        <v>800</v>
      </c>
    </row>
    <row r="8" spans="3:6" ht="38.25">
      <c r="C8" s="1386"/>
      <c r="D8" s="1382"/>
      <c r="E8" s="4" t="s">
        <v>609</v>
      </c>
      <c r="F8" s="10" t="s">
        <v>801</v>
      </c>
    </row>
    <row r="9" spans="3:6" ht="63.75" customHeight="1">
      <c r="C9" s="1387" t="s">
        <v>802</v>
      </c>
      <c r="D9" s="1381" t="s">
        <v>610</v>
      </c>
      <c r="E9" s="4" t="s">
        <v>607</v>
      </c>
      <c r="F9" s="10" t="s">
        <v>803</v>
      </c>
    </row>
    <row r="10" spans="3:6" ht="25.5">
      <c r="C10" s="1387"/>
      <c r="D10" s="1381"/>
      <c r="E10" s="5" t="s">
        <v>608</v>
      </c>
      <c r="F10" s="15" t="s">
        <v>800</v>
      </c>
    </row>
    <row r="11" spans="3:6" ht="38.25">
      <c r="C11" s="1387"/>
      <c r="D11" s="1381"/>
      <c r="E11" s="4" t="s">
        <v>609</v>
      </c>
      <c r="F11" s="10" t="s">
        <v>801</v>
      </c>
    </row>
    <row r="12" spans="3:6" ht="25.5">
      <c r="C12" s="1385" t="s">
        <v>611</v>
      </c>
      <c r="D12" s="1380" t="s">
        <v>612</v>
      </c>
      <c r="E12" s="4" t="s">
        <v>607</v>
      </c>
      <c r="F12" s="10" t="s">
        <v>613</v>
      </c>
    </row>
    <row r="13" spans="3:6" ht="25.5">
      <c r="C13" s="1387"/>
      <c r="D13" s="1381"/>
      <c r="E13" s="5" t="s">
        <v>608</v>
      </c>
      <c r="F13" s="8" t="s">
        <v>804</v>
      </c>
    </row>
    <row r="14" spans="3:6" ht="51">
      <c r="C14" s="1386"/>
      <c r="D14" s="1382"/>
      <c r="E14" s="4" t="s">
        <v>609</v>
      </c>
      <c r="F14" s="10" t="s">
        <v>805</v>
      </c>
    </row>
    <row r="15" spans="3:6" ht="25.5">
      <c r="C15" s="1385" t="s">
        <v>614</v>
      </c>
      <c r="D15" s="1380" t="s">
        <v>615</v>
      </c>
      <c r="E15" s="4" t="s">
        <v>607</v>
      </c>
      <c r="F15" s="10" t="s">
        <v>616</v>
      </c>
    </row>
    <row r="16" spans="3:6" ht="25.5">
      <c r="C16" s="1386"/>
      <c r="D16" s="1382"/>
      <c r="E16" s="6" t="s">
        <v>608</v>
      </c>
      <c r="F16" s="9" t="s">
        <v>806</v>
      </c>
    </row>
    <row r="17" spans="3:6" ht="25.5">
      <c r="C17" s="1385" t="s">
        <v>617</v>
      </c>
      <c r="D17" s="1380" t="s">
        <v>618</v>
      </c>
      <c r="E17" s="4" t="s">
        <v>607</v>
      </c>
      <c r="F17" s="10" t="s">
        <v>619</v>
      </c>
    </row>
    <row r="18" spans="3:6" ht="38.25">
      <c r="C18" s="1387"/>
      <c r="D18" s="1381"/>
      <c r="E18" s="5" t="s">
        <v>620</v>
      </c>
      <c r="F18" s="15" t="s">
        <v>621</v>
      </c>
    </row>
    <row r="19" spans="3:6" ht="25.5" customHeight="1">
      <c r="C19" s="1386"/>
      <c r="D19" s="1382"/>
      <c r="E19" s="4" t="s">
        <v>608</v>
      </c>
      <c r="F19" s="9" t="s">
        <v>911</v>
      </c>
    </row>
    <row r="20" spans="3:6" ht="76.5">
      <c r="C20" s="1385" t="s">
        <v>810</v>
      </c>
      <c r="D20" s="1380" t="s">
        <v>811</v>
      </c>
      <c r="E20" s="13" t="s">
        <v>607</v>
      </c>
      <c r="F20" s="14" t="s">
        <v>830</v>
      </c>
    </row>
    <row r="21" spans="3:6" ht="25.5">
      <c r="C21" s="1387"/>
      <c r="D21" s="1381"/>
      <c r="E21" s="11" t="s">
        <v>620</v>
      </c>
      <c r="F21" s="12" t="s">
        <v>812</v>
      </c>
    </row>
    <row r="22" spans="3:6" ht="25.5">
      <c r="C22" s="1386"/>
      <c r="D22" s="1382"/>
      <c r="E22" s="4" t="s">
        <v>608</v>
      </c>
      <c r="F22" s="10" t="s">
        <v>813</v>
      </c>
    </row>
    <row r="23" spans="3:6" ht="53.25" customHeight="1">
      <c r="C23" s="1385" t="s">
        <v>623</v>
      </c>
      <c r="D23" s="1380" t="s">
        <v>624</v>
      </c>
      <c r="E23" s="4" t="s">
        <v>607</v>
      </c>
      <c r="F23" s="10" t="s">
        <v>626</v>
      </c>
    </row>
    <row r="24" spans="3:6" ht="63.75">
      <c r="C24" s="1387"/>
      <c r="D24" s="1381"/>
      <c r="E24" s="5" t="s">
        <v>620</v>
      </c>
      <c r="F24" s="8" t="s">
        <v>657</v>
      </c>
    </row>
    <row r="25" spans="3:6" ht="25.5">
      <c r="C25" s="1386"/>
      <c r="D25" s="1382"/>
      <c r="E25" s="4" t="s">
        <v>608</v>
      </c>
      <c r="F25" s="15" t="s">
        <v>912</v>
      </c>
    </row>
    <row r="26" spans="3:6" ht="76.5">
      <c r="C26" s="1385" t="s">
        <v>658</v>
      </c>
      <c r="D26" s="1380" t="s">
        <v>659</v>
      </c>
      <c r="E26" s="4" t="s">
        <v>607</v>
      </c>
      <c r="F26" s="10" t="s">
        <v>660</v>
      </c>
    </row>
    <row r="27" spans="3:6" ht="140.25">
      <c r="C27" s="1387"/>
      <c r="D27" s="1381"/>
      <c r="E27" s="5" t="s">
        <v>620</v>
      </c>
      <c r="F27" s="8" t="s">
        <v>670</v>
      </c>
    </row>
    <row r="28" spans="3:6" ht="25.5">
      <c r="C28" s="1386"/>
      <c r="D28" s="1382"/>
      <c r="E28" s="4" t="s">
        <v>608</v>
      </c>
      <c r="F28" s="10" t="s">
        <v>832</v>
      </c>
    </row>
    <row r="29" spans="3:6" ht="76.5">
      <c r="C29" s="1385" t="s">
        <v>678</v>
      </c>
      <c r="D29" s="1380" t="s">
        <v>679</v>
      </c>
      <c r="E29" s="1380" t="s">
        <v>607</v>
      </c>
      <c r="F29" s="7" t="s">
        <v>680</v>
      </c>
    </row>
    <row r="30" spans="3:6" ht="25.5">
      <c r="C30" s="1387"/>
      <c r="D30" s="1381"/>
      <c r="E30" s="1381"/>
      <c r="F30" s="8" t="s">
        <v>681</v>
      </c>
    </row>
    <row r="31" spans="3:6" ht="12.75">
      <c r="C31" s="1387"/>
      <c r="D31" s="1381"/>
      <c r="E31" s="1381"/>
      <c r="F31" s="8" t="s">
        <v>682</v>
      </c>
    </row>
    <row r="32" spans="3:6" ht="25.5">
      <c r="C32" s="1387"/>
      <c r="D32" s="1381"/>
      <c r="E32" s="1382"/>
      <c r="F32" s="9" t="s">
        <v>683</v>
      </c>
    </row>
    <row r="33" spans="3:6" ht="226.5" customHeight="1">
      <c r="C33" s="1387"/>
      <c r="D33" s="1381"/>
      <c r="E33" s="1380" t="s">
        <v>620</v>
      </c>
      <c r="F33" s="7" t="s">
        <v>743</v>
      </c>
    </row>
    <row r="34" spans="3:6" ht="88.5" customHeight="1">
      <c r="C34" s="1387"/>
      <c r="D34" s="1381"/>
      <c r="E34" s="1382"/>
      <c r="F34" s="9" t="s">
        <v>744</v>
      </c>
    </row>
    <row r="35" spans="3:6" ht="12.75">
      <c r="C35" s="1386"/>
      <c r="D35" s="1382"/>
      <c r="E35" s="4" t="s">
        <v>608</v>
      </c>
      <c r="F35" s="10" t="s">
        <v>622</v>
      </c>
    </row>
    <row r="36" spans="3:6" ht="76.5">
      <c r="C36" s="1385" t="s">
        <v>745</v>
      </c>
      <c r="D36" s="1380" t="s">
        <v>746</v>
      </c>
      <c r="E36" s="1380" t="s">
        <v>607</v>
      </c>
      <c r="F36" s="7" t="s">
        <v>753</v>
      </c>
    </row>
    <row r="37" spans="3:6" ht="102">
      <c r="C37" s="1387"/>
      <c r="D37" s="1381"/>
      <c r="E37" s="1381"/>
      <c r="F37" s="8" t="s">
        <v>762</v>
      </c>
    </row>
    <row r="38" spans="3:6" ht="51">
      <c r="C38" s="1387"/>
      <c r="D38" s="1381"/>
      <c r="E38" s="1381"/>
      <c r="F38" s="8" t="s">
        <v>763</v>
      </c>
    </row>
    <row r="39" spans="3:6" ht="90" customHeight="1">
      <c r="C39" s="1387"/>
      <c r="D39" s="1381"/>
      <c r="E39" s="4" t="s">
        <v>620</v>
      </c>
      <c r="F39" s="10" t="s">
        <v>807</v>
      </c>
    </row>
    <row r="40" spans="3:6" ht="12.75">
      <c r="C40" s="1386"/>
      <c r="D40" s="1382"/>
      <c r="E40" s="6" t="s">
        <v>608</v>
      </c>
      <c r="F40" s="9" t="s">
        <v>622</v>
      </c>
    </row>
    <row r="41" spans="3:6" ht="101.25" customHeight="1">
      <c r="C41" s="1385" t="s">
        <v>764</v>
      </c>
      <c r="D41" s="1380" t="s">
        <v>765</v>
      </c>
      <c r="E41" s="4" t="s">
        <v>607</v>
      </c>
      <c r="F41" s="10" t="s">
        <v>766</v>
      </c>
    </row>
    <row r="42" spans="3:6" ht="102">
      <c r="C42" s="1387"/>
      <c r="D42" s="1381"/>
      <c r="E42" s="4" t="s">
        <v>620</v>
      </c>
      <c r="F42" s="10" t="s">
        <v>767</v>
      </c>
    </row>
    <row r="43" spans="3:6" ht="12.75">
      <c r="C43" s="1386"/>
      <c r="D43" s="1382"/>
      <c r="E43" s="6" t="s">
        <v>608</v>
      </c>
      <c r="F43" s="9" t="s">
        <v>622</v>
      </c>
    </row>
    <row r="44" spans="3:6" ht="27.75" customHeight="1">
      <c r="C44" s="1385" t="s">
        <v>834</v>
      </c>
      <c r="D44" s="1380" t="s">
        <v>833</v>
      </c>
      <c r="E44" s="4" t="s">
        <v>607</v>
      </c>
      <c r="F44" s="10" t="s">
        <v>835</v>
      </c>
    </row>
    <row r="45" spans="3:6" ht="25.5">
      <c r="C45" s="1387"/>
      <c r="D45" s="1381"/>
      <c r="E45" s="4" t="s">
        <v>620</v>
      </c>
      <c r="F45" s="10" t="s">
        <v>848</v>
      </c>
    </row>
    <row r="46" spans="3:6" ht="25.5">
      <c r="C46" s="1386"/>
      <c r="D46" s="1382"/>
      <c r="E46" s="6" t="s">
        <v>608</v>
      </c>
      <c r="F46" s="9" t="s">
        <v>832</v>
      </c>
    </row>
    <row r="47" spans="3:6" ht="39.75" customHeight="1">
      <c r="C47" s="1385" t="s">
        <v>438</v>
      </c>
      <c r="D47" s="1380" t="s">
        <v>663</v>
      </c>
      <c r="E47" s="4" t="s">
        <v>607</v>
      </c>
      <c r="F47" s="10" t="s">
        <v>443</v>
      </c>
    </row>
    <row r="48" spans="3:6" ht="38.25" customHeight="1">
      <c r="C48" s="1387"/>
      <c r="D48" s="1381"/>
      <c r="E48" s="4" t="s">
        <v>620</v>
      </c>
      <c r="F48" s="10" t="s">
        <v>444</v>
      </c>
    </row>
    <row r="49" spans="3:6" ht="12.75">
      <c r="C49" s="1386"/>
      <c r="D49" s="1382"/>
      <c r="E49" s="6" t="s">
        <v>608</v>
      </c>
      <c r="F49" s="9" t="s">
        <v>441</v>
      </c>
    </row>
    <row r="50" spans="3:6" ht="37.5" customHeight="1">
      <c r="C50" s="1385" t="s">
        <v>439</v>
      </c>
      <c r="D50" s="1380" t="s">
        <v>440</v>
      </c>
      <c r="E50" s="4" t="s">
        <v>607</v>
      </c>
      <c r="F50" s="10" t="s">
        <v>445</v>
      </c>
    </row>
    <row r="51" spans="3:6" ht="75.75" customHeight="1">
      <c r="C51" s="1387"/>
      <c r="D51" s="1381"/>
      <c r="E51" s="4" t="s">
        <v>620</v>
      </c>
      <c r="F51" s="10" t="s">
        <v>446</v>
      </c>
    </row>
    <row r="52" spans="3:6" ht="12.75">
      <c r="C52" s="1386"/>
      <c r="D52" s="1382"/>
      <c r="E52" s="6" t="s">
        <v>608</v>
      </c>
      <c r="F52" s="9" t="s">
        <v>441</v>
      </c>
    </row>
    <row r="53" spans="3:6" ht="38.25" customHeight="1">
      <c r="C53" s="1385" t="s">
        <v>661</v>
      </c>
      <c r="D53" s="1380" t="s">
        <v>662</v>
      </c>
      <c r="E53" s="4" t="s">
        <v>607</v>
      </c>
      <c r="F53" s="10" t="s">
        <v>718</v>
      </c>
    </row>
    <row r="54" spans="3:6" ht="13.5" customHeight="1">
      <c r="C54" s="1387"/>
      <c r="D54" s="1381"/>
      <c r="E54" s="4" t="s">
        <v>620</v>
      </c>
      <c r="F54" s="10" t="s">
        <v>664</v>
      </c>
    </row>
    <row r="55" spans="3:6" ht="12.75">
      <c r="C55" s="1386"/>
      <c r="D55" s="1382"/>
      <c r="E55" s="6" t="s">
        <v>608</v>
      </c>
      <c r="F55" s="9" t="s">
        <v>664</v>
      </c>
    </row>
    <row r="56" spans="3:6" s="1301" customFormat="1" ht="16.5" customHeight="1">
      <c r="C56" s="1385" t="s">
        <v>665</v>
      </c>
      <c r="D56" s="1380" t="s">
        <v>666</v>
      </c>
      <c r="E56" s="1304" t="s">
        <v>607</v>
      </c>
      <c r="F56" s="1305" t="s">
        <v>668</v>
      </c>
    </row>
    <row r="57" spans="3:6" ht="38.25" customHeight="1">
      <c r="C57" s="1387"/>
      <c r="D57" s="1381"/>
      <c r="E57" s="4" t="s">
        <v>620</v>
      </c>
      <c r="F57" s="1303" t="s">
        <v>667</v>
      </c>
    </row>
    <row r="58" spans="3:6" ht="25.5">
      <c r="C58" s="1386"/>
      <c r="D58" s="1382"/>
      <c r="E58" s="6" t="s">
        <v>608</v>
      </c>
      <c r="F58" s="9" t="s">
        <v>669</v>
      </c>
    </row>
    <row r="59" spans="3:6" ht="12.75" customHeight="1">
      <c r="C59" s="1176" t="s">
        <v>768</v>
      </c>
      <c r="D59" s="4" t="s">
        <v>769</v>
      </c>
      <c r="E59" s="1383" t="s">
        <v>770</v>
      </c>
      <c r="F59" s="1384"/>
    </row>
    <row r="60" spans="3:6" ht="27.75" customHeight="1">
      <c r="C60" s="1385" t="s">
        <v>553</v>
      </c>
      <c r="D60" s="1380" t="s">
        <v>193</v>
      </c>
      <c r="E60" s="4" t="s">
        <v>607</v>
      </c>
      <c r="F60" s="10" t="s">
        <v>543</v>
      </c>
    </row>
    <row r="61" spans="3:6" ht="25.5">
      <c r="C61" s="1387"/>
      <c r="D61" s="1381"/>
      <c r="E61" s="4" t="s">
        <v>620</v>
      </c>
      <c r="F61" s="10" t="s">
        <v>545</v>
      </c>
    </row>
    <row r="62" spans="3:6" ht="12.75">
      <c r="C62" s="1386"/>
      <c r="D62" s="1382"/>
      <c r="E62" s="6" t="s">
        <v>608</v>
      </c>
      <c r="F62" s="9" t="s">
        <v>546</v>
      </c>
    </row>
    <row r="63" spans="3:6" ht="27.75" customHeight="1">
      <c r="C63" s="1385" t="s">
        <v>554</v>
      </c>
      <c r="D63" s="1380" t="s">
        <v>642</v>
      </c>
      <c r="E63" s="4" t="s">
        <v>607</v>
      </c>
      <c r="F63" s="10" t="s">
        <v>560</v>
      </c>
    </row>
    <row r="64" spans="3:6" ht="12.75">
      <c r="C64" s="1386"/>
      <c r="D64" s="1382"/>
      <c r="E64" s="6" t="s">
        <v>608</v>
      </c>
      <c r="F64" s="9" t="s">
        <v>561</v>
      </c>
    </row>
    <row r="65" spans="3:6" ht="15.75" customHeight="1">
      <c r="C65" s="1176" t="s">
        <v>544</v>
      </c>
      <c r="D65" s="4" t="s">
        <v>548</v>
      </c>
      <c r="E65" s="1383" t="s">
        <v>549</v>
      </c>
      <c r="F65" s="1384"/>
    </row>
    <row r="66" spans="3:6" ht="25.5" customHeight="1">
      <c r="C66" s="1385" t="s">
        <v>550</v>
      </c>
      <c r="D66" s="1380" t="s">
        <v>130</v>
      </c>
      <c r="E66" s="1383" t="s">
        <v>796</v>
      </c>
      <c r="F66" s="1384"/>
    </row>
    <row r="67" spans="3:6" ht="12.75">
      <c r="C67" s="1386"/>
      <c r="D67" s="1382"/>
      <c r="E67" s="6" t="s">
        <v>608</v>
      </c>
      <c r="F67" s="9" t="s">
        <v>622</v>
      </c>
    </row>
    <row r="68" spans="3:6" ht="39" customHeight="1">
      <c r="C68" s="1385" t="s">
        <v>551</v>
      </c>
      <c r="D68" s="1380" t="s">
        <v>893</v>
      </c>
      <c r="E68" s="4" t="s">
        <v>607</v>
      </c>
      <c r="F68" s="10" t="s">
        <v>552</v>
      </c>
    </row>
    <row r="69" spans="3:6" ht="38.25">
      <c r="C69" s="1387"/>
      <c r="D69" s="1381"/>
      <c r="E69" s="4" t="s">
        <v>620</v>
      </c>
      <c r="F69" s="10" t="s">
        <v>547</v>
      </c>
    </row>
    <row r="70" spans="3:6" ht="12.75">
      <c r="C70" s="1386"/>
      <c r="D70" s="1382"/>
      <c r="E70" s="6" t="s">
        <v>608</v>
      </c>
      <c r="F70" s="9" t="s">
        <v>622</v>
      </c>
    </row>
    <row r="71" spans="3:6" ht="12.75">
      <c r="C71" s="1388"/>
      <c r="D71" s="1388"/>
      <c r="E71" s="1388"/>
      <c r="F71" s="1388"/>
    </row>
    <row r="72" spans="3:6" ht="12.75">
      <c r="C72" s="1389"/>
      <c r="D72" s="1389"/>
      <c r="E72" s="1389"/>
      <c r="F72" s="1389"/>
    </row>
  </sheetData>
  <mergeCells count="52">
    <mergeCell ref="C2:F2"/>
    <mergeCell ref="E3:F3"/>
    <mergeCell ref="E4:F4"/>
    <mergeCell ref="E5:F5"/>
    <mergeCell ref="C12:C14"/>
    <mergeCell ref="D12:D14"/>
    <mergeCell ref="C6:C8"/>
    <mergeCell ref="D6:D8"/>
    <mergeCell ref="C9:C11"/>
    <mergeCell ref="D9:D11"/>
    <mergeCell ref="C20:C22"/>
    <mergeCell ref="D20:D22"/>
    <mergeCell ref="C15:C16"/>
    <mergeCell ref="D15:D16"/>
    <mergeCell ref="C17:C19"/>
    <mergeCell ref="D17:D19"/>
    <mergeCell ref="E33:E34"/>
    <mergeCell ref="C23:C25"/>
    <mergeCell ref="D23:D25"/>
    <mergeCell ref="C26:C28"/>
    <mergeCell ref="D26:D28"/>
    <mergeCell ref="C29:C35"/>
    <mergeCell ref="D29:D35"/>
    <mergeCell ref="E29:E32"/>
    <mergeCell ref="C36:C40"/>
    <mergeCell ref="D36:D40"/>
    <mergeCell ref="E36:E38"/>
    <mergeCell ref="C41:C43"/>
    <mergeCell ref="D41:D43"/>
    <mergeCell ref="C44:C46"/>
    <mergeCell ref="D44:D46"/>
    <mergeCell ref="C71:F71"/>
    <mergeCell ref="C72:F72"/>
    <mergeCell ref="E59:F59"/>
    <mergeCell ref="E66:F66"/>
    <mergeCell ref="C60:C62"/>
    <mergeCell ref="D60:D62"/>
    <mergeCell ref="C68:C70"/>
    <mergeCell ref="C63:C64"/>
    <mergeCell ref="D63:D64"/>
    <mergeCell ref="C47:C49"/>
    <mergeCell ref="D47:D49"/>
    <mergeCell ref="C50:C52"/>
    <mergeCell ref="D50:D52"/>
    <mergeCell ref="C56:C58"/>
    <mergeCell ref="D56:D58"/>
    <mergeCell ref="C53:C55"/>
    <mergeCell ref="D53:D55"/>
    <mergeCell ref="D68:D70"/>
    <mergeCell ref="E65:F65"/>
    <mergeCell ref="C66:C67"/>
    <mergeCell ref="D66:D67"/>
  </mergeCells>
  <printOptions horizontalCentered="1" verticalCentered="1"/>
  <pageMargins left="0.75" right="0.75" top="1" bottom="1" header="0.5" footer="0.5"/>
  <pageSetup fitToHeight="3" fitToWidth="1" horizontalDpi="600" verticalDpi="600" orientation="portrait" scale="73" r:id="rId1"/>
</worksheet>
</file>

<file path=xl/worksheets/sheet5.xml><?xml version="1.0" encoding="utf-8"?>
<worksheet xmlns="http://schemas.openxmlformats.org/spreadsheetml/2006/main" xmlns:r="http://schemas.openxmlformats.org/officeDocument/2006/relationships">
  <sheetPr>
    <tabColor indexed="16"/>
  </sheetPr>
  <dimension ref="A1:A1"/>
  <sheetViews>
    <sheetView showGridLines="0" workbookViewId="0" topLeftCell="A1">
      <selection activeCell="A1" sqref="A1"/>
    </sheetView>
  </sheetViews>
  <sheetFormatPr defaultColWidth="9.140625" defaultRowHeight="12.75"/>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sheetPr codeName="Sheet8">
    <tabColor indexed="15"/>
  </sheetPr>
  <dimension ref="B3:W100"/>
  <sheetViews>
    <sheetView showGridLines="0" zoomScale="86" zoomScaleNormal="86" workbookViewId="0" topLeftCell="A1">
      <selection activeCell="A1" sqref="A1"/>
    </sheetView>
  </sheetViews>
  <sheetFormatPr defaultColWidth="9.140625" defaultRowHeight="12.75"/>
  <cols>
    <col min="1" max="1" width="1.7109375" style="1125" customWidth="1"/>
    <col min="2" max="2" width="23.140625" style="1126" customWidth="1"/>
    <col min="3" max="3" width="19.421875" style="1126" customWidth="1"/>
    <col min="4" max="9" width="19.421875" style="1127" customWidth="1"/>
    <col min="10" max="10" width="18.140625" style="1127" customWidth="1"/>
    <col min="11" max="11" width="17.57421875" style="1127" customWidth="1"/>
    <col min="12" max="16384" width="9.140625" style="1125" customWidth="1"/>
  </cols>
  <sheetData>
    <row r="1" ht="6" customHeight="1"/>
    <row r="2" ht="13.5" thickBot="1"/>
    <row r="3" spans="2:23" ht="18.75" thickBot="1">
      <c r="B3" s="1351" t="s">
        <v>119</v>
      </c>
      <c r="C3" s="1352"/>
      <c r="D3" s="1352"/>
      <c r="E3" s="1352"/>
      <c r="F3" s="1352"/>
      <c r="G3" s="1352"/>
      <c r="H3" s="1352"/>
      <c r="I3" s="1353"/>
      <c r="J3" s="1145"/>
      <c r="K3" s="1145"/>
      <c r="L3" s="1145"/>
      <c r="M3" s="1145"/>
      <c r="N3" s="1130"/>
      <c r="O3" s="1130"/>
      <c r="P3" s="1131"/>
      <c r="Q3" s="1127"/>
      <c r="R3" s="1127"/>
      <c r="S3" s="1127"/>
      <c r="T3" s="1127"/>
      <c r="U3" s="1127"/>
      <c r="V3" s="1127"/>
      <c r="W3" s="1127"/>
    </row>
    <row r="4" ht="13.5" thickBot="1"/>
    <row r="5" spans="2:9" ht="38.25" customHeight="1">
      <c r="B5" s="1137" t="s">
        <v>103</v>
      </c>
      <c r="C5" s="1141">
        <v>76</v>
      </c>
      <c r="D5" s="1120">
        <v>77</v>
      </c>
      <c r="E5" s="1329">
        <v>78</v>
      </c>
      <c r="F5" s="1120">
        <v>79</v>
      </c>
      <c r="G5" s="1119">
        <v>80</v>
      </c>
      <c r="H5" s="1120">
        <v>81</v>
      </c>
      <c r="I5" s="1121">
        <v>82</v>
      </c>
    </row>
    <row r="6" spans="2:9" ht="38.25" customHeight="1">
      <c r="B6" s="1138" t="s">
        <v>99</v>
      </c>
      <c r="C6" s="1142" t="s">
        <v>515</v>
      </c>
      <c r="D6" s="1123" t="s">
        <v>265</v>
      </c>
      <c r="E6" s="1330" t="s">
        <v>515</v>
      </c>
      <c r="F6" s="1123" t="s">
        <v>265</v>
      </c>
      <c r="G6" s="1122" t="s">
        <v>515</v>
      </c>
      <c r="H6" s="1123" t="s">
        <v>265</v>
      </c>
      <c r="I6" s="1124" t="s">
        <v>515</v>
      </c>
    </row>
    <row r="7" spans="2:9" ht="38.25" customHeight="1">
      <c r="B7" s="1139" t="s">
        <v>100</v>
      </c>
      <c r="C7" s="1143" t="s">
        <v>922</v>
      </c>
      <c r="D7" s="1117" t="s">
        <v>143</v>
      </c>
      <c r="E7" s="1331" t="s">
        <v>348</v>
      </c>
      <c r="F7" s="1117" t="s">
        <v>494</v>
      </c>
      <c r="G7" s="1112" t="s">
        <v>491</v>
      </c>
      <c r="H7" s="1117" t="s">
        <v>492</v>
      </c>
      <c r="I7" s="1110" t="s">
        <v>493</v>
      </c>
    </row>
    <row r="8" spans="2:9" ht="38.25" customHeight="1">
      <c r="B8" s="1140" t="s">
        <v>349</v>
      </c>
      <c r="C8" s="1143" t="s">
        <v>355</v>
      </c>
      <c r="D8" s="1117" t="s">
        <v>350</v>
      </c>
      <c r="E8" s="1332" t="s">
        <v>351</v>
      </c>
      <c r="F8" s="1117" t="s">
        <v>352</v>
      </c>
      <c r="G8" s="1112" t="s">
        <v>353</v>
      </c>
      <c r="H8" s="1117" t="s">
        <v>923</v>
      </c>
      <c r="I8" s="1110" t="s">
        <v>354</v>
      </c>
    </row>
    <row r="9" spans="2:9" ht="38.25" customHeight="1">
      <c r="B9" s="1132" t="s">
        <v>101</v>
      </c>
      <c r="C9" s="1143">
        <v>37578</v>
      </c>
      <c r="D9" s="1129">
        <v>37641</v>
      </c>
      <c r="E9" s="1112">
        <v>37697</v>
      </c>
      <c r="F9" s="1117">
        <v>37760</v>
      </c>
      <c r="G9" s="1112">
        <v>37830</v>
      </c>
      <c r="H9" s="1117" t="s">
        <v>923</v>
      </c>
      <c r="I9" s="1110">
        <v>37942</v>
      </c>
    </row>
    <row r="10" spans="2:9" ht="38.25" customHeight="1">
      <c r="B10" s="1133" t="s">
        <v>102</v>
      </c>
      <c r="C10" s="1143">
        <v>37592</v>
      </c>
      <c r="D10" s="1128">
        <v>37648</v>
      </c>
      <c r="E10" s="1112">
        <v>37711</v>
      </c>
      <c r="F10" s="1117">
        <v>37781</v>
      </c>
      <c r="G10" s="1112" t="s">
        <v>923</v>
      </c>
      <c r="H10" s="1117" t="s">
        <v>923</v>
      </c>
      <c r="I10" s="1110" t="s">
        <v>923</v>
      </c>
    </row>
    <row r="11" spans="2:9" ht="38.25" customHeight="1">
      <c r="B11" s="1134" t="s">
        <v>97</v>
      </c>
      <c r="C11" s="1143">
        <v>37599</v>
      </c>
      <c r="D11" s="1115">
        <v>37655</v>
      </c>
      <c r="E11" s="1112">
        <v>37718</v>
      </c>
      <c r="F11" s="1117">
        <v>37788</v>
      </c>
      <c r="G11" s="1112" t="s">
        <v>923</v>
      </c>
      <c r="H11" s="1117">
        <v>37900</v>
      </c>
      <c r="I11" s="1110" t="s">
        <v>923</v>
      </c>
    </row>
    <row r="12" spans="2:9" ht="38.25" customHeight="1">
      <c r="B12" s="1135" t="s">
        <v>920</v>
      </c>
      <c r="C12" s="1143">
        <v>37603</v>
      </c>
      <c r="D12" s="1114">
        <v>37659</v>
      </c>
      <c r="E12" s="1112">
        <v>37722</v>
      </c>
      <c r="F12" s="1117">
        <v>37792</v>
      </c>
      <c r="G12" s="1112" t="s">
        <v>923</v>
      </c>
      <c r="H12" s="1117">
        <v>37904</v>
      </c>
      <c r="I12" s="1110" t="s">
        <v>923</v>
      </c>
    </row>
    <row r="13" spans="2:9" ht="38.25" customHeight="1">
      <c r="B13" s="1133" t="s">
        <v>169</v>
      </c>
      <c r="C13" s="1143">
        <v>37620</v>
      </c>
      <c r="D13" s="1128">
        <v>37676</v>
      </c>
      <c r="E13" s="1112">
        <v>37739</v>
      </c>
      <c r="F13" s="1117">
        <v>37809</v>
      </c>
      <c r="G13" s="1112" t="s">
        <v>923</v>
      </c>
      <c r="H13" s="1117">
        <v>37921</v>
      </c>
      <c r="I13" s="1110" t="s">
        <v>923</v>
      </c>
    </row>
    <row r="14" spans="2:9" ht="38.25" customHeight="1" thickBot="1">
      <c r="B14" s="1136" t="s">
        <v>98</v>
      </c>
      <c r="C14" s="1144">
        <v>37627</v>
      </c>
      <c r="D14" s="1116">
        <v>37683</v>
      </c>
      <c r="E14" s="1113">
        <v>37746</v>
      </c>
      <c r="F14" s="1118" t="s">
        <v>347</v>
      </c>
      <c r="G14" s="1113" t="s">
        <v>923</v>
      </c>
      <c r="H14" s="1118">
        <v>37928</v>
      </c>
      <c r="I14" s="1111" t="s">
        <v>923</v>
      </c>
    </row>
    <row r="20" spans="2:11" s="1146" customFormat="1" ht="12.75">
      <c r="B20" s="1147"/>
      <c r="C20" s="1147"/>
      <c r="D20" s="1148"/>
      <c r="E20" s="1148"/>
      <c r="F20" s="1148"/>
      <c r="G20" s="1148"/>
      <c r="H20" s="1148"/>
      <c r="I20" s="1148"/>
      <c r="J20" s="1148"/>
      <c r="K20" s="1148"/>
    </row>
    <row r="21" spans="2:11" s="1146" customFormat="1" ht="12.75">
      <c r="B21" s="1147"/>
      <c r="C21" s="1147"/>
      <c r="D21" s="1148"/>
      <c r="E21" s="1148"/>
      <c r="F21" s="1148"/>
      <c r="G21" s="1148"/>
      <c r="H21" s="1148"/>
      <c r="I21" s="1148"/>
      <c r="J21" s="1148"/>
      <c r="K21" s="1148"/>
    </row>
    <row r="22" spans="2:13" s="1149" customFormat="1" ht="15.75">
      <c r="B22" s="1150" t="s">
        <v>822</v>
      </c>
      <c r="C22" s="1151"/>
      <c r="D22" s="1152"/>
      <c r="E22" s="1152"/>
      <c r="F22" s="1152"/>
      <c r="G22" s="1152"/>
      <c r="H22" s="1152"/>
      <c r="I22" s="1152"/>
      <c r="J22" s="1152"/>
      <c r="K22" s="1152"/>
      <c r="L22" s="1152"/>
      <c r="M22" s="1152"/>
    </row>
    <row r="23" spans="2:13" s="1149" customFormat="1" ht="15.75">
      <c r="B23" s="1150"/>
      <c r="C23" s="1151"/>
      <c r="D23" s="1152"/>
      <c r="E23" s="1152"/>
      <c r="F23" s="1152"/>
      <c r="G23" s="1152"/>
      <c r="H23" s="1152"/>
      <c r="I23" s="1152"/>
      <c r="J23" s="1152"/>
      <c r="K23" s="1152"/>
      <c r="L23" s="1152"/>
      <c r="M23" s="1152"/>
    </row>
    <row r="24" spans="2:13" s="1149" customFormat="1" ht="15.75">
      <c r="B24" s="1153" t="s">
        <v>823</v>
      </c>
      <c r="C24" s="1151"/>
      <c r="D24" s="1152"/>
      <c r="E24" s="1152"/>
      <c r="F24" s="1152"/>
      <c r="G24" s="1152"/>
      <c r="H24" s="1152"/>
      <c r="I24" s="1152"/>
      <c r="J24" s="1152"/>
      <c r="K24" s="1152"/>
      <c r="L24" s="1152"/>
      <c r="M24" s="1152"/>
    </row>
    <row r="25" spans="2:13" s="1149" customFormat="1" ht="15.75">
      <c r="B25" s="1150"/>
      <c r="C25" s="1151"/>
      <c r="D25" s="1152"/>
      <c r="E25" s="1152"/>
      <c r="F25" s="1152"/>
      <c r="G25" s="1152"/>
      <c r="H25" s="1152"/>
      <c r="I25" s="1152"/>
      <c r="J25" s="1152"/>
      <c r="K25" s="1152"/>
      <c r="L25" s="1152"/>
      <c r="M25" s="1152"/>
    </row>
    <row r="26" spans="2:13" s="1149" customFormat="1" ht="15.75">
      <c r="B26" s="1150" t="s">
        <v>817</v>
      </c>
      <c r="C26" s="1151"/>
      <c r="D26" s="1152"/>
      <c r="E26" s="1152"/>
      <c r="F26" s="1152"/>
      <c r="G26" s="1152"/>
      <c r="H26" s="1152"/>
      <c r="I26" s="1152"/>
      <c r="J26" s="1152"/>
      <c r="K26" s="1152"/>
      <c r="L26" s="1152"/>
      <c r="M26" s="1152"/>
    </row>
    <row r="27" spans="2:13" s="1149" customFormat="1" ht="15.75">
      <c r="B27" s="1150"/>
      <c r="C27" s="1151"/>
      <c r="D27" s="1152"/>
      <c r="E27" s="1152"/>
      <c r="F27" s="1152"/>
      <c r="G27" s="1152"/>
      <c r="H27" s="1152"/>
      <c r="I27" s="1152"/>
      <c r="J27" s="1152"/>
      <c r="K27" s="1152"/>
      <c r="L27" s="1152"/>
      <c r="M27" s="1152"/>
    </row>
    <row r="28" spans="2:13" s="1149" customFormat="1" ht="15.75">
      <c r="B28" s="1153" t="s">
        <v>820</v>
      </c>
      <c r="C28" s="1151"/>
      <c r="D28" s="1152"/>
      <c r="E28" s="1152"/>
      <c r="F28" s="1152"/>
      <c r="G28" s="1152"/>
      <c r="H28" s="1152"/>
      <c r="I28" s="1152"/>
      <c r="J28" s="1152"/>
      <c r="K28" s="1152"/>
      <c r="L28" s="1152"/>
      <c r="M28" s="1152"/>
    </row>
    <row r="29" spans="2:13" s="1149" customFormat="1" ht="15.75">
      <c r="B29" s="1153"/>
      <c r="C29" s="1151"/>
      <c r="D29" s="1152"/>
      <c r="E29" s="1152"/>
      <c r="F29" s="1152"/>
      <c r="G29" s="1152"/>
      <c r="H29" s="1152"/>
      <c r="I29" s="1152"/>
      <c r="J29" s="1152"/>
      <c r="K29" s="1152"/>
      <c r="L29" s="1152"/>
      <c r="M29" s="1152"/>
    </row>
    <row r="30" spans="2:13" s="1149" customFormat="1" ht="15.75">
      <c r="B30" s="1153" t="s">
        <v>821</v>
      </c>
      <c r="C30" s="1151"/>
      <c r="D30" s="1152"/>
      <c r="E30" s="1152"/>
      <c r="F30" s="1152"/>
      <c r="G30" s="1152"/>
      <c r="H30" s="1152"/>
      <c r="I30" s="1152"/>
      <c r="J30" s="1152"/>
      <c r="K30" s="1152"/>
      <c r="L30" s="1152"/>
      <c r="M30" s="1152"/>
    </row>
    <row r="31" spans="2:13" s="1149" customFormat="1" ht="15.75">
      <c r="B31" s="1154"/>
      <c r="C31" s="1151"/>
      <c r="D31" s="1152"/>
      <c r="E31" s="1152"/>
      <c r="F31" s="1152"/>
      <c r="G31" s="1152"/>
      <c r="H31" s="1152"/>
      <c r="I31" s="1152"/>
      <c r="J31" s="1152"/>
      <c r="K31" s="1152"/>
      <c r="L31" s="1152"/>
      <c r="M31" s="1152"/>
    </row>
    <row r="32" spans="2:13" s="1149" customFormat="1" ht="15.75">
      <c r="B32" s="1153" t="s">
        <v>818</v>
      </c>
      <c r="C32" s="1151"/>
      <c r="D32" s="1152"/>
      <c r="E32" s="1152"/>
      <c r="F32" s="1152"/>
      <c r="G32" s="1152"/>
      <c r="H32" s="1152"/>
      <c r="I32" s="1152"/>
      <c r="J32" s="1152"/>
      <c r="K32" s="1152"/>
      <c r="L32" s="1152"/>
      <c r="M32" s="1152"/>
    </row>
    <row r="33" spans="2:13" s="1149" customFormat="1" ht="15.75">
      <c r="B33" s="1154"/>
      <c r="C33" s="1151"/>
      <c r="D33" s="1152"/>
      <c r="E33" s="1152"/>
      <c r="F33" s="1152"/>
      <c r="G33" s="1152"/>
      <c r="H33" s="1152"/>
      <c r="I33" s="1152"/>
      <c r="J33" s="1152"/>
      <c r="K33" s="1152"/>
      <c r="L33" s="1152"/>
      <c r="M33" s="1152"/>
    </row>
    <row r="34" spans="2:13" s="1149" customFormat="1" ht="15.75">
      <c r="B34" s="1150"/>
      <c r="C34" s="1151"/>
      <c r="D34" s="1152"/>
      <c r="E34" s="1152"/>
      <c r="F34" s="1152"/>
      <c r="G34" s="1152"/>
      <c r="H34" s="1152"/>
      <c r="I34" s="1152"/>
      <c r="J34" s="1152"/>
      <c r="K34" s="1152"/>
      <c r="L34" s="1152"/>
      <c r="M34" s="1152"/>
    </row>
    <row r="35" spans="2:11" s="1155" customFormat="1" ht="12.75">
      <c r="B35" s="1156"/>
      <c r="C35" s="1156"/>
      <c r="D35" s="1157"/>
      <c r="E35" s="1157"/>
      <c r="F35" s="1157"/>
      <c r="G35" s="1157"/>
      <c r="H35" s="1157"/>
      <c r="I35" s="1157"/>
      <c r="J35" s="1157"/>
      <c r="K35" s="1157"/>
    </row>
    <row r="36" spans="2:11" s="1146" customFormat="1" ht="12.75">
      <c r="B36" s="1147"/>
      <c r="C36" s="1147"/>
      <c r="D36" s="1148"/>
      <c r="E36" s="1148"/>
      <c r="F36" s="1148"/>
      <c r="G36" s="1148"/>
      <c r="H36" s="1148"/>
      <c r="I36" s="1148"/>
      <c r="J36" s="1148"/>
      <c r="K36" s="1148"/>
    </row>
    <row r="37" spans="2:11" s="1146" customFormat="1" ht="12.75">
      <c r="B37" s="1147"/>
      <c r="C37" s="1147"/>
      <c r="D37" s="1148"/>
      <c r="E37" s="1148"/>
      <c r="F37" s="1148"/>
      <c r="G37" s="1148"/>
      <c r="H37" s="1148"/>
      <c r="I37" s="1148"/>
      <c r="J37" s="1148"/>
      <c r="K37" s="1148"/>
    </row>
    <row r="38" spans="2:11" s="1146" customFormat="1" ht="12.75">
      <c r="B38" s="1147"/>
      <c r="C38" s="1147"/>
      <c r="D38" s="1148"/>
      <c r="E38" s="1148"/>
      <c r="F38" s="1148"/>
      <c r="G38" s="1148"/>
      <c r="H38" s="1148"/>
      <c r="I38" s="1148"/>
      <c r="J38" s="1148"/>
      <c r="K38" s="1148"/>
    </row>
    <row r="100" spans="2:14" s="1149" customFormat="1" ht="15.75">
      <c r="B100" s="1153" t="s">
        <v>819</v>
      </c>
      <c r="C100" s="1150"/>
      <c r="D100" s="1151"/>
      <c r="E100" s="1152"/>
      <c r="F100" s="1152"/>
      <c r="G100" s="1152"/>
      <c r="H100" s="1152"/>
      <c r="I100" s="1152"/>
      <c r="J100" s="1152"/>
      <c r="K100" s="1152"/>
      <c r="L100" s="1152"/>
      <c r="M100" s="1152"/>
      <c r="N100" s="1152"/>
    </row>
  </sheetData>
  <mergeCells count="1">
    <mergeCell ref="B3:I3"/>
  </mergeCell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tabColor indexed="19"/>
  </sheetPr>
  <dimension ref="A1:O265"/>
  <sheetViews>
    <sheetView showGridLines="0" zoomScaleSheetLayoutView="100" workbookViewId="0" topLeftCell="A1">
      <selection activeCell="A1" sqref="A1:I1"/>
    </sheetView>
  </sheetViews>
  <sheetFormatPr defaultColWidth="9.140625" defaultRowHeight="12.75" outlineLevelRow="1" outlineLevelCol="3"/>
  <cols>
    <col min="1" max="1" width="9.421875" style="613" customWidth="1" outlineLevel="1"/>
    <col min="2" max="2" width="11.7109375" style="614" customWidth="1" outlineLevel="1"/>
    <col min="3" max="3" width="15.7109375" style="615" customWidth="1" outlineLevel="1"/>
    <col min="4" max="4" width="42.28125" style="614" customWidth="1" outlineLevel="1"/>
    <col min="5" max="5" width="20.7109375" style="614" customWidth="1" outlineLevel="2"/>
    <col min="6" max="6" width="6.00390625" style="616" customWidth="1" outlineLevel="3"/>
    <col min="7" max="7" width="8.8515625" style="616" customWidth="1" outlineLevel="2"/>
    <col min="8" max="8" width="15.140625" style="617" customWidth="1" outlineLevel="1"/>
    <col min="9" max="9" width="16.57421875" style="614" hidden="1" customWidth="1"/>
    <col min="10" max="14" width="9.140625" style="614" customWidth="1"/>
    <col min="15" max="15" width="9.57421875" style="614" bestFit="1" customWidth="1"/>
    <col min="16" max="16384" width="9.140625" style="614" customWidth="1"/>
  </cols>
  <sheetData>
    <row r="1" spans="1:9" s="452" customFormat="1" ht="21.75" customHeight="1">
      <c r="A1" s="1359" t="s">
        <v>20</v>
      </c>
      <c r="B1" s="1360"/>
      <c r="C1" s="1360"/>
      <c r="D1" s="1360"/>
      <c r="E1" s="1360"/>
      <c r="F1" s="1360"/>
      <c r="G1" s="1360"/>
      <c r="H1" s="1360"/>
      <c r="I1" s="1361"/>
    </row>
    <row r="2" spans="1:9" s="452" customFormat="1" ht="6" customHeight="1">
      <c r="A2" s="1272"/>
      <c r="B2" s="1273"/>
      <c r="C2" s="1274"/>
      <c r="D2" s="1275"/>
      <c r="E2" s="1274"/>
      <c r="F2" s="1274"/>
      <c r="G2" s="1274"/>
      <c r="H2" s="1274"/>
      <c r="I2" s="1276"/>
    </row>
    <row r="3" spans="1:9" s="452" customFormat="1" ht="23.25" customHeight="1">
      <c r="A3" s="1343" t="s">
        <v>47</v>
      </c>
      <c r="B3" s="1344"/>
      <c r="C3" s="1344"/>
      <c r="D3" s="1344"/>
      <c r="E3" s="1344"/>
      <c r="F3" s="1344"/>
      <c r="G3" s="1344"/>
      <c r="H3" s="1344"/>
      <c r="I3" s="1345"/>
    </row>
    <row r="4" spans="1:9" s="453" customFormat="1" ht="8.25" customHeight="1">
      <c r="A4" s="1241"/>
      <c r="B4" s="1242"/>
      <c r="C4" s="1242"/>
      <c r="D4" s="1242"/>
      <c r="E4" s="1242"/>
      <c r="F4" s="1242"/>
      <c r="G4" s="1242"/>
      <c r="H4" s="1242"/>
      <c r="I4" s="1243"/>
    </row>
    <row r="5" spans="1:9" s="453" customFormat="1" ht="26.25" customHeight="1">
      <c r="A5" s="1346" t="s">
        <v>62</v>
      </c>
      <c r="B5" s="1379"/>
      <c r="C5" s="1379"/>
      <c r="D5" s="1379"/>
      <c r="E5" s="1379"/>
      <c r="F5" s="1379"/>
      <c r="G5" s="1379"/>
      <c r="H5" s="1379"/>
      <c r="I5" s="1347"/>
    </row>
    <row r="6" spans="1:9" s="453" customFormat="1" ht="15.75" customHeight="1">
      <c r="A6" s="1348" t="str">
        <f>'802.11 WLAN Graphic'!C4</f>
        <v>Hyatt Regency DFW, International Parkway, P.O.Box 619014, DFW Airport, TX 75261, USA.</v>
      </c>
      <c r="B6" s="1379"/>
      <c r="C6" s="1379"/>
      <c r="D6" s="1379"/>
      <c r="E6" s="1379"/>
      <c r="F6" s="1379"/>
      <c r="G6" s="1379"/>
      <c r="H6" s="1379"/>
      <c r="I6" s="1347"/>
    </row>
    <row r="7" spans="1:9" ht="15.75">
      <c r="A7" s="1349" t="str">
        <f>'802.11 WLAN Graphic'!C5</f>
        <v>March 9th-14th, 2003</v>
      </c>
      <c r="B7" s="1379"/>
      <c r="C7" s="1379"/>
      <c r="D7" s="1379"/>
      <c r="E7" s="1379"/>
      <c r="F7" s="1379"/>
      <c r="G7" s="1379"/>
      <c r="H7" s="1379"/>
      <c r="I7" s="1203">
        <f>'802.11 WLAN Graphic'!K5</f>
        <v>0</v>
      </c>
    </row>
    <row r="8" spans="1:9" s="920" customFormat="1" ht="12.75">
      <c r="A8" s="1244"/>
      <c r="B8" s="1212"/>
      <c r="C8" s="1245"/>
      <c r="D8" s="1212"/>
      <c r="E8" s="1212"/>
      <c r="F8" s="1246"/>
      <c r="G8" s="1246"/>
      <c r="H8" s="1247"/>
      <c r="I8" s="1248"/>
    </row>
    <row r="9" spans="1:9" s="920" customFormat="1" ht="12.75">
      <c r="A9" s="1249"/>
      <c r="B9" s="1250"/>
      <c r="C9" s="1251"/>
      <c r="D9" s="1250"/>
      <c r="E9" s="1250"/>
      <c r="F9" s="1252"/>
      <c r="G9" s="1252"/>
      <c r="H9" s="1253"/>
      <c r="I9" s="1248"/>
    </row>
    <row r="10" spans="1:9" s="920" customFormat="1" ht="12.75">
      <c r="A10" s="1339" t="s">
        <v>926</v>
      </c>
      <c r="B10" s="1379"/>
      <c r="C10" s="1379"/>
      <c r="D10" s="1379"/>
      <c r="E10" s="1379"/>
      <c r="F10" s="1379"/>
      <c r="G10" s="1379"/>
      <c r="H10" s="1379"/>
      <c r="I10" s="1248"/>
    </row>
    <row r="11" spans="1:9" s="920" customFormat="1" ht="12.75">
      <c r="A11" s="1339"/>
      <c r="B11" s="1379"/>
      <c r="C11" s="1379"/>
      <c r="D11" s="1379"/>
      <c r="E11" s="1379"/>
      <c r="F11" s="1379"/>
      <c r="G11" s="1379"/>
      <c r="H11" s="1379"/>
      <c r="I11" s="1248"/>
    </row>
    <row r="12" spans="1:9" s="920" customFormat="1" ht="12.75">
      <c r="A12" s="1339" t="s">
        <v>927</v>
      </c>
      <c r="B12" s="1379"/>
      <c r="C12" s="1379"/>
      <c r="D12" s="1379"/>
      <c r="E12" s="1379"/>
      <c r="F12" s="1379"/>
      <c r="G12" s="1379"/>
      <c r="H12" s="1379"/>
      <c r="I12" s="1248"/>
    </row>
    <row r="13" spans="1:9" s="920" customFormat="1" ht="12.75">
      <c r="A13" s="1249"/>
      <c r="B13" s="1250"/>
      <c r="C13" s="1251"/>
      <c r="D13" s="1254"/>
      <c r="E13" s="1250"/>
      <c r="F13" s="1252"/>
      <c r="G13" s="1252"/>
      <c r="H13" s="1250"/>
      <c r="I13" s="1248"/>
    </row>
    <row r="14" spans="1:9" s="921" customFormat="1" ht="12.75">
      <c r="A14" s="1266"/>
      <c r="B14" s="1267"/>
      <c r="C14" s="1268"/>
      <c r="D14" s="1269"/>
      <c r="E14" s="1267"/>
      <c r="F14" s="1270"/>
      <c r="G14" s="1270"/>
      <c r="H14" s="1267"/>
      <c r="I14" s="1271"/>
    </row>
    <row r="15" spans="1:9" s="451" customFormat="1" ht="12.75">
      <c r="A15" s="1255"/>
      <c r="B15" s="555"/>
      <c r="C15" s="1256"/>
      <c r="D15" s="1256"/>
      <c r="E15" s="1256"/>
      <c r="F15" s="1257"/>
      <c r="G15" s="501" t="s">
        <v>48</v>
      </c>
      <c r="H15" s="1265"/>
      <c r="I15" s="1258"/>
    </row>
    <row r="16" spans="1:9" s="451" customFormat="1" ht="18" customHeight="1">
      <c r="A16" s="1259" t="s">
        <v>49</v>
      </c>
      <c r="B16" s="1260" t="s">
        <v>50</v>
      </c>
      <c r="C16" s="1261" t="s">
        <v>147</v>
      </c>
      <c r="D16" s="1261" t="s">
        <v>125</v>
      </c>
      <c r="E16" s="1260" t="s">
        <v>51</v>
      </c>
      <c r="F16" s="1262" t="s">
        <v>52</v>
      </c>
      <c r="G16" s="1262" t="s">
        <v>53</v>
      </c>
      <c r="H16" s="1264" t="s">
        <v>54</v>
      </c>
      <c r="I16" s="1263" t="s">
        <v>55</v>
      </c>
    </row>
    <row r="17" spans="1:8" ht="12.75" outlineLevel="1">
      <c r="A17" s="1199" t="s">
        <v>19</v>
      </c>
      <c r="B17" s="1201"/>
      <c r="C17" s="1183"/>
      <c r="D17" s="1201"/>
      <c r="E17" s="1201"/>
      <c r="F17" s="1202"/>
      <c r="G17" s="1202"/>
      <c r="H17" s="1203"/>
    </row>
    <row r="18" spans="1:8" ht="12.75">
      <c r="A18" s="1204">
        <v>37268</v>
      </c>
      <c r="B18" s="1207" t="s">
        <v>928</v>
      </c>
      <c r="C18" s="1208" t="s">
        <v>399</v>
      </c>
      <c r="D18" s="1209" t="s">
        <v>929</v>
      </c>
      <c r="E18" s="1209" t="s">
        <v>930</v>
      </c>
      <c r="F18" s="1210"/>
      <c r="G18" s="1210" t="s">
        <v>931</v>
      </c>
      <c r="H18" s="1211" t="s">
        <v>932</v>
      </c>
    </row>
    <row r="19" spans="1:8" ht="12.75">
      <c r="A19" s="1206">
        <v>2003</v>
      </c>
      <c r="B19" s="1212" t="s">
        <v>933</v>
      </c>
      <c r="C19" s="1213" t="s">
        <v>398</v>
      </c>
      <c r="D19" s="1214" t="s">
        <v>934</v>
      </c>
      <c r="E19" s="1214" t="s">
        <v>272</v>
      </c>
      <c r="F19" s="1215"/>
      <c r="G19" s="1215">
        <v>50</v>
      </c>
      <c r="H19" s="1216" t="s">
        <v>935</v>
      </c>
    </row>
    <row r="20" spans="1:8" ht="12.75">
      <c r="A20" s="1206"/>
      <c r="B20" s="1207" t="s">
        <v>400</v>
      </c>
      <c r="C20" s="1208">
        <v>802.11</v>
      </c>
      <c r="D20" s="1209" t="s">
        <v>401</v>
      </c>
      <c r="E20" s="1209" t="s">
        <v>272</v>
      </c>
      <c r="F20" s="1210"/>
      <c r="G20" s="1210">
        <v>50</v>
      </c>
      <c r="H20" s="1211" t="s">
        <v>935</v>
      </c>
    </row>
    <row r="21" spans="1:8" ht="12.75" outlineLevel="1">
      <c r="A21" s="1206"/>
      <c r="B21" s="1201"/>
      <c r="C21" s="1183"/>
      <c r="D21" s="1218" t="s">
        <v>936</v>
      </c>
      <c r="E21" s="1201"/>
      <c r="F21" s="1202"/>
      <c r="G21" s="1202"/>
      <c r="H21" s="1203"/>
    </row>
    <row r="22" spans="1:8" ht="12.75">
      <c r="A22" s="1300"/>
      <c r="B22" s="1220"/>
      <c r="C22" s="1221"/>
      <c r="D22" s="1220"/>
      <c r="E22" s="1220"/>
      <c r="F22" s="1222"/>
      <c r="G22" s="1222"/>
      <c r="H22" s="1223"/>
    </row>
    <row r="23" spans="1:8" ht="12.75">
      <c r="A23" s="1197" t="s">
        <v>403</v>
      </c>
      <c r="B23" s="1277" t="s">
        <v>404</v>
      </c>
      <c r="C23" s="1277"/>
      <c r="D23" s="1277" t="s">
        <v>937</v>
      </c>
      <c r="E23" s="1277"/>
      <c r="F23" s="1277"/>
      <c r="G23" s="1277"/>
      <c r="H23" s="1278" t="s">
        <v>938</v>
      </c>
    </row>
    <row r="24" spans="1:8" ht="12.75">
      <c r="A24" s="1204">
        <v>37269</v>
      </c>
      <c r="B24" s="1201"/>
      <c r="C24" s="1183">
        <v>802.15</v>
      </c>
      <c r="D24" s="1201" t="s">
        <v>405</v>
      </c>
      <c r="E24" s="1201" t="s">
        <v>930</v>
      </c>
      <c r="F24" s="1202"/>
      <c r="G24" s="1202" t="s">
        <v>931</v>
      </c>
      <c r="H24" s="1203" t="s">
        <v>932</v>
      </c>
    </row>
    <row r="25" spans="1:8" ht="12.75">
      <c r="A25" s="1206">
        <v>2003</v>
      </c>
      <c r="B25" s="1201"/>
      <c r="C25" s="1183"/>
      <c r="D25" s="1201"/>
      <c r="E25" s="1201"/>
      <c r="F25" s="1202"/>
      <c r="G25" s="1202"/>
      <c r="H25" s="1224"/>
    </row>
    <row r="26" spans="1:8" ht="12.75">
      <c r="A26" s="1206"/>
      <c r="B26" s="1207" t="s">
        <v>939</v>
      </c>
      <c r="C26" s="1225" t="s">
        <v>399</v>
      </c>
      <c r="D26" s="1226" t="s">
        <v>409</v>
      </c>
      <c r="E26" s="1226" t="s">
        <v>407</v>
      </c>
      <c r="F26" s="1227"/>
      <c r="G26" s="1227">
        <v>500</v>
      </c>
      <c r="H26" s="1228" t="s">
        <v>408</v>
      </c>
    </row>
    <row r="27" spans="1:8" ht="12.75">
      <c r="A27" s="1206"/>
      <c r="B27" s="1201" t="s">
        <v>501</v>
      </c>
      <c r="C27" s="1183" t="s">
        <v>940</v>
      </c>
      <c r="D27" s="1201" t="s">
        <v>418</v>
      </c>
      <c r="E27" s="1201" t="s">
        <v>941</v>
      </c>
      <c r="F27" s="1202"/>
      <c r="G27" s="1202">
        <v>50</v>
      </c>
      <c r="H27" s="1203" t="s">
        <v>935</v>
      </c>
    </row>
    <row r="28" spans="1:8" ht="12.75">
      <c r="A28" s="1206"/>
      <c r="B28" s="1201"/>
      <c r="C28" s="1183"/>
      <c r="D28" s="1201"/>
      <c r="E28" s="1201"/>
      <c r="F28" s="1202"/>
      <c r="G28" s="1202"/>
      <c r="H28" s="1203"/>
    </row>
    <row r="29" spans="1:8" ht="12.75">
      <c r="A29" s="1206"/>
      <c r="B29" s="1207" t="s">
        <v>942</v>
      </c>
      <c r="C29" s="1225" t="s">
        <v>412</v>
      </c>
      <c r="D29" s="1226" t="s">
        <v>943</v>
      </c>
      <c r="E29" s="1226" t="s">
        <v>407</v>
      </c>
      <c r="F29" s="1227"/>
      <c r="G29" s="1227">
        <v>300</v>
      </c>
      <c r="H29" s="1228" t="s">
        <v>944</v>
      </c>
    </row>
    <row r="30" spans="1:8" ht="12.75">
      <c r="A30" s="1206"/>
      <c r="B30" s="1201"/>
      <c r="C30" s="1183" t="s">
        <v>558</v>
      </c>
      <c r="D30" s="1201" t="s">
        <v>945</v>
      </c>
      <c r="E30" s="1201" t="s">
        <v>407</v>
      </c>
      <c r="F30" s="1202"/>
      <c r="G30" s="1202">
        <v>150</v>
      </c>
      <c r="H30" s="1203" t="s">
        <v>946</v>
      </c>
    </row>
    <row r="31" spans="1:8" ht="12.75">
      <c r="A31" s="1206"/>
      <c r="B31" s="1201"/>
      <c r="C31" s="1183" t="s">
        <v>417</v>
      </c>
      <c r="D31" s="1201" t="s">
        <v>947</v>
      </c>
      <c r="E31" s="1201" t="s">
        <v>941</v>
      </c>
      <c r="F31" s="1202"/>
      <c r="G31" s="1202">
        <v>20</v>
      </c>
      <c r="H31" s="1203" t="s">
        <v>948</v>
      </c>
    </row>
    <row r="32" spans="1:8" ht="12.75">
      <c r="A32" s="1206"/>
      <c r="B32" s="1201"/>
      <c r="C32" s="1183"/>
      <c r="D32" s="1201"/>
      <c r="E32" s="1201"/>
      <c r="F32" s="1202"/>
      <c r="G32" s="1202"/>
      <c r="H32" s="1203"/>
    </row>
    <row r="33" spans="1:8" ht="12.75">
      <c r="A33" s="1206"/>
      <c r="B33" s="1279" t="s">
        <v>949</v>
      </c>
      <c r="C33" s="1280"/>
      <c r="D33" s="1279" t="s">
        <v>950</v>
      </c>
      <c r="E33" s="1212"/>
      <c r="F33" s="1246"/>
      <c r="G33" s="1246"/>
      <c r="H33" s="1281" t="s">
        <v>938</v>
      </c>
    </row>
    <row r="34" spans="1:8" ht="12.75">
      <c r="A34" s="1206"/>
      <c r="B34" s="1201"/>
      <c r="C34" s="1183"/>
      <c r="D34" s="1201"/>
      <c r="E34" s="1201"/>
      <c r="F34" s="1202"/>
      <c r="G34" s="1202"/>
      <c r="H34" s="1203"/>
    </row>
    <row r="35" spans="1:8" ht="12.75">
      <c r="A35" s="1206"/>
      <c r="B35" s="1201" t="s">
        <v>951</v>
      </c>
      <c r="C35" s="1183" t="s">
        <v>558</v>
      </c>
      <c r="D35" s="1201" t="s">
        <v>952</v>
      </c>
      <c r="E35" s="1201" t="s">
        <v>411</v>
      </c>
      <c r="F35" s="1202"/>
      <c r="G35" s="1202" t="s">
        <v>953</v>
      </c>
      <c r="H35" s="1203" t="s">
        <v>946</v>
      </c>
    </row>
    <row r="36" spans="1:8" ht="12.75">
      <c r="A36" s="1206"/>
      <c r="B36" s="1201"/>
      <c r="C36" s="1183"/>
      <c r="D36" s="1201"/>
      <c r="E36" s="1201"/>
      <c r="F36" s="1202"/>
      <c r="G36" s="1202"/>
      <c r="H36" s="1224"/>
    </row>
    <row r="37" spans="1:8" ht="12.75">
      <c r="A37" s="1206"/>
      <c r="B37" s="1207" t="s">
        <v>954</v>
      </c>
      <c r="C37" s="1225">
        <v>802.11</v>
      </c>
      <c r="D37" s="1226" t="s">
        <v>192</v>
      </c>
      <c r="E37" s="1226" t="s">
        <v>272</v>
      </c>
      <c r="F37" s="1227"/>
      <c r="G37" s="1227">
        <v>40</v>
      </c>
      <c r="H37" s="1228" t="s">
        <v>955</v>
      </c>
    </row>
    <row r="38" spans="1:8" ht="12.75">
      <c r="A38" s="1206"/>
      <c r="B38" s="1207"/>
      <c r="C38" s="1225">
        <v>802.11</v>
      </c>
      <c r="D38" s="1226" t="s">
        <v>673</v>
      </c>
      <c r="E38" s="1226" t="s">
        <v>272</v>
      </c>
      <c r="F38" s="1227"/>
      <c r="G38" s="1227">
        <v>40</v>
      </c>
      <c r="H38" s="1228" t="s">
        <v>956</v>
      </c>
    </row>
    <row r="39" spans="1:8" ht="12.75">
      <c r="A39" s="1206"/>
      <c r="B39" s="1201"/>
      <c r="C39" s="1183"/>
      <c r="D39" s="1201"/>
      <c r="E39" s="1201"/>
      <c r="F39" s="1202"/>
      <c r="G39" s="1202"/>
      <c r="H39" s="1203"/>
    </row>
    <row r="40" spans="1:8" ht="12.75">
      <c r="A40" s="1206"/>
      <c r="B40" s="1207" t="s">
        <v>957</v>
      </c>
      <c r="C40" s="1225">
        <v>802.11</v>
      </c>
      <c r="D40" s="1226" t="s">
        <v>853</v>
      </c>
      <c r="E40" s="1226" t="s">
        <v>411</v>
      </c>
      <c r="F40" s="1227"/>
      <c r="G40" s="1227" t="s">
        <v>958</v>
      </c>
      <c r="H40" s="1228" t="s">
        <v>959</v>
      </c>
    </row>
    <row r="41" spans="1:8" ht="12.75">
      <c r="A41" s="1206"/>
      <c r="B41" s="1201"/>
      <c r="C41" s="1183" t="s">
        <v>558</v>
      </c>
      <c r="D41" s="1201" t="s">
        <v>414</v>
      </c>
      <c r="E41" s="1201" t="s">
        <v>402</v>
      </c>
      <c r="F41" s="1202"/>
      <c r="G41" s="1202">
        <v>10</v>
      </c>
      <c r="H41" s="1203" t="s">
        <v>932</v>
      </c>
    </row>
    <row r="42" spans="1:8" ht="12.75">
      <c r="A42" s="1206"/>
      <c r="B42" s="1201"/>
      <c r="C42" s="1183"/>
      <c r="D42" s="1201"/>
      <c r="E42" s="1201"/>
      <c r="F42" s="1202"/>
      <c r="G42" s="1202"/>
      <c r="H42" s="1203"/>
    </row>
    <row r="43" spans="1:8" ht="12.75">
      <c r="A43" s="1206"/>
      <c r="B43" s="1207" t="s">
        <v>960</v>
      </c>
      <c r="C43" s="1225" t="s">
        <v>412</v>
      </c>
      <c r="D43" s="1226" t="s">
        <v>426</v>
      </c>
      <c r="E43" s="1226" t="s">
        <v>407</v>
      </c>
      <c r="F43" s="1227"/>
      <c r="G43" s="1227">
        <v>140</v>
      </c>
      <c r="H43" s="1228" t="s">
        <v>961</v>
      </c>
    </row>
    <row r="44" spans="1:8" ht="12.75">
      <c r="A44" s="1206"/>
      <c r="B44" s="1201"/>
      <c r="C44" s="1183" t="s">
        <v>558</v>
      </c>
      <c r="D44" s="1201" t="s">
        <v>415</v>
      </c>
      <c r="E44" s="1201" t="s">
        <v>272</v>
      </c>
      <c r="F44" s="1202"/>
      <c r="G44" s="1202">
        <v>20</v>
      </c>
      <c r="H44" s="1203" t="s">
        <v>962</v>
      </c>
    </row>
    <row r="45" spans="1:8" ht="12.75">
      <c r="A45" s="1206"/>
      <c r="B45" s="1201"/>
      <c r="C45" s="1183" t="s">
        <v>417</v>
      </c>
      <c r="D45" s="1201" t="s">
        <v>432</v>
      </c>
      <c r="E45" s="1201" t="s">
        <v>941</v>
      </c>
      <c r="F45" s="1202"/>
      <c r="G45" s="1202">
        <v>20</v>
      </c>
      <c r="H45" s="1203" t="s">
        <v>948</v>
      </c>
    </row>
    <row r="46" spans="1:8" ht="12.75">
      <c r="A46" s="1206"/>
      <c r="B46" s="1201"/>
      <c r="C46" s="1183"/>
      <c r="D46" s="1201"/>
      <c r="E46" s="1201"/>
      <c r="F46" s="1202"/>
      <c r="G46" s="1202"/>
      <c r="H46" s="1203"/>
    </row>
    <row r="47" spans="1:8" ht="12.75">
      <c r="A47" s="1199"/>
      <c r="B47" s="1279" t="s">
        <v>963</v>
      </c>
      <c r="C47" s="1280"/>
      <c r="D47" s="1279" t="s">
        <v>964</v>
      </c>
      <c r="E47" s="1279"/>
      <c r="F47" s="1282"/>
      <c r="G47" s="1282"/>
      <c r="H47" s="1281" t="s">
        <v>965</v>
      </c>
    </row>
    <row r="48" spans="1:8" ht="12.75">
      <c r="A48" s="1206"/>
      <c r="B48" s="1201"/>
      <c r="C48" s="1183"/>
      <c r="D48" s="1201"/>
      <c r="E48" s="1201"/>
      <c r="F48" s="1202"/>
      <c r="G48" s="1202"/>
      <c r="H48" s="1203"/>
    </row>
    <row r="49" spans="1:8" ht="12.75">
      <c r="A49" s="1206"/>
      <c r="B49" s="1201" t="s">
        <v>966</v>
      </c>
      <c r="C49" s="1183">
        <v>802.15</v>
      </c>
      <c r="D49" s="1201" t="s">
        <v>967</v>
      </c>
      <c r="E49" s="1201" t="s">
        <v>411</v>
      </c>
      <c r="F49" s="1202"/>
      <c r="G49" s="1202" t="s">
        <v>953</v>
      </c>
      <c r="H49" s="1203" t="s">
        <v>946</v>
      </c>
    </row>
    <row r="50" spans="1:8" ht="12.75">
      <c r="A50" s="1206"/>
      <c r="B50" s="1201"/>
      <c r="C50" s="1183" t="s">
        <v>558</v>
      </c>
      <c r="D50" s="1201" t="s">
        <v>427</v>
      </c>
      <c r="E50" s="1201" t="s">
        <v>272</v>
      </c>
      <c r="F50" s="1202"/>
      <c r="G50" s="1202">
        <v>20</v>
      </c>
      <c r="H50" s="1203" t="s">
        <v>968</v>
      </c>
    </row>
    <row r="51" spans="1:8" ht="12.75">
      <c r="A51" s="1206"/>
      <c r="B51" s="1201"/>
      <c r="C51" s="1183"/>
      <c r="D51" s="1201"/>
      <c r="E51" s="1201"/>
      <c r="F51" s="1202"/>
      <c r="G51" s="1202"/>
      <c r="H51" s="1203"/>
    </row>
    <row r="52" spans="1:8" ht="12.75">
      <c r="A52" s="1206"/>
      <c r="B52" s="1279" t="s">
        <v>969</v>
      </c>
      <c r="C52" s="1280"/>
      <c r="D52" s="1279" t="s">
        <v>950</v>
      </c>
      <c r="E52" s="1279"/>
      <c r="F52" s="1282"/>
      <c r="G52" s="1282"/>
      <c r="H52" s="1281" t="s">
        <v>938</v>
      </c>
    </row>
    <row r="53" spans="1:8" ht="12.75">
      <c r="A53" s="1206"/>
      <c r="B53" s="1201"/>
      <c r="C53" s="1183"/>
      <c r="D53" s="1201"/>
      <c r="E53" s="1201"/>
      <c r="F53" s="1202"/>
      <c r="G53" s="1202"/>
      <c r="H53" s="1203"/>
    </row>
    <row r="54" spans="1:8" ht="12.75">
      <c r="A54" s="1206"/>
      <c r="B54" s="1207" t="s">
        <v>419</v>
      </c>
      <c r="C54" s="1225">
        <v>802.11</v>
      </c>
      <c r="D54" s="1226" t="s">
        <v>190</v>
      </c>
      <c r="E54" s="1226" t="s">
        <v>407</v>
      </c>
      <c r="F54" s="1227"/>
      <c r="G54" s="1227">
        <v>160</v>
      </c>
      <c r="H54" s="1228" t="s">
        <v>970</v>
      </c>
    </row>
    <row r="55" spans="1:15" ht="12.75">
      <c r="A55" s="1206"/>
      <c r="B55" s="1207"/>
      <c r="C55" s="1225">
        <v>802.11</v>
      </c>
      <c r="D55" s="1226" t="s">
        <v>971</v>
      </c>
      <c r="E55" s="1226" t="s">
        <v>411</v>
      </c>
      <c r="F55" s="1227"/>
      <c r="G55" s="1227" t="s">
        <v>972</v>
      </c>
      <c r="H55" s="1228" t="s">
        <v>959</v>
      </c>
      <c r="M55" s="1185"/>
      <c r="N55" s="1185"/>
      <c r="O55" s="1185"/>
    </row>
    <row r="56" spans="1:15" ht="12.75">
      <c r="A56" s="1206"/>
      <c r="B56" s="1201"/>
      <c r="C56" s="1201"/>
      <c r="D56" s="1201"/>
      <c r="E56" s="1201"/>
      <c r="F56" s="1201"/>
      <c r="G56" s="1201"/>
      <c r="H56" s="1203"/>
      <c r="M56" s="1185"/>
      <c r="N56" s="1185"/>
      <c r="O56" s="1185"/>
    </row>
    <row r="57" spans="1:8" ht="12.75">
      <c r="A57" s="1206"/>
      <c r="B57" s="1207" t="s">
        <v>556</v>
      </c>
      <c r="C57" s="1225">
        <v>802.11</v>
      </c>
      <c r="D57" s="1226" t="s">
        <v>192</v>
      </c>
      <c r="E57" s="1226" t="s">
        <v>272</v>
      </c>
      <c r="F57" s="1227"/>
      <c r="G57" s="1227">
        <v>40</v>
      </c>
      <c r="H57" s="1228" t="s">
        <v>955</v>
      </c>
    </row>
    <row r="58" spans="1:8" ht="12.75">
      <c r="A58" s="1300"/>
      <c r="B58" s="1220"/>
      <c r="C58" s="1221"/>
      <c r="D58" s="1220"/>
      <c r="E58" s="1220"/>
      <c r="F58" s="1222"/>
      <c r="G58" s="1222"/>
      <c r="H58" s="1223"/>
    </row>
    <row r="59" spans="1:8" ht="12.75">
      <c r="A59" s="1197" t="s">
        <v>428</v>
      </c>
      <c r="B59" s="1277" t="s">
        <v>404</v>
      </c>
      <c r="C59" s="1277"/>
      <c r="D59" s="1277" t="s">
        <v>937</v>
      </c>
      <c r="E59" s="1277"/>
      <c r="F59" s="1277"/>
      <c r="G59" s="1277"/>
      <c r="H59" s="1278" t="s">
        <v>938</v>
      </c>
    </row>
    <row r="60" spans="1:8" ht="12.75">
      <c r="A60" s="1204">
        <v>37270</v>
      </c>
      <c r="B60" s="1207" t="s">
        <v>429</v>
      </c>
      <c r="C60" s="1225">
        <v>802.11</v>
      </c>
      <c r="D60" s="1226" t="s">
        <v>557</v>
      </c>
      <c r="E60" s="1226" t="s">
        <v>407</v>
      </c>
      <c r="F60" s="1227"/>
      <c r="G60" s="1227" t="s">
        <v>973</v>
      </c>
      <c r="H60" s="1228" t="s">
        <v>970</v>
      </c>
    </row>
    <row r="61" spans="1:8" ht="12.75">
      <c r="A61" s="1206">
        <v>2003</v>
      </c>
      <c r="B61" s="1207"/>
      <c r="C61" s="1225" t="s">
        <v>412</v>
      </c>
      <c r="D61" s="1226" t="s">
        <v>671</v>
      </c>
      <c r="E61" s="1226" t="s">
        <v>411</v>
      </c>
      <c r="F61" s="1227"/>
      <c r="G61" s="1227" t="s">
        <v>974</v>
      </c>
      <c r="H61" s="1228" t="s">
        <v>975</v>
      </c>
    </row>
    <row r="62" spans="1:8" ht="12.75">
      <c r="A62" s="1298"/>
      <c r="B62" s="1201"/>
      <c r="C62" s="1183">
        <v>802.15</v>
      </c>
      <c r="D62" s="1201" t="s">
        <v>967</v>
      </c>
      <c r="E62" s="1201" t="s">
        <v>411</v>
      </c>
      <c r="F62" s="1202"/>
      <c r="G62" s="1202">
        <v>100</v>
      </c>
      <c r="H62" s="1203" t="s">
        <v>976</v>
      </c>
    </row>
    <row r="63" spans="1:8" ht="12.75">
      <c r="A63" s="1206"/>
      <c r="B63" s="1201"/>
      <c r="C63" s="1183"/>
      <c r="D63" s="1201"/>
      <c r="E63" s="1201"/>
      <c r="F63" s="1202"/>
      <c r="G63" s="1202"/>
      <c r="H63" s="1203"/>
    </row>
    <row r="64" spans="1:8" ht="12.75">
      <c r="A64" s="1206"/>
      <c r="B64" s="1207" t="s">
        <v>406</v>
      </c>
      <c r="C64" s="1225">
        <v>802.11</v>
      </c>
      <c r="D64" s="1226" t="s">
        <v>426</v>
      </c>
      <c r="E64" s="1226" t="s">
        <v>407</v>
      </c>
      <c r="F64" s="1227"/>
      <c r="G64" s="1227">
        <v>140</v>
      </c>
      <c r="H64" s="1228" t="s">
        <v>961</v>
      </c>
    </row>
    <row r="65" spans="1:8" ht="12.75">
      <c r="A65" s="1206"/>
      <c r="B65" s="1201"/>
      <c r="C65" s="1183"/>
      <c r="D65" s="1201"/>
      <c r="E65" s="1201"/>
      <c r="F65" s="1202"/>
      <c r="G65" s="1202"/>
      <c r="H65" s="1203"/>
    </row>
    <row r="66" spans="1:8" ht="12.75">
      <c r="A66" s="1206"/>
      <c r="B66" s="1201" t="s">
        <v>430</v>
      </c>
      <c r="C66" s="1183">
        <v>802.15</v>
      </c>
      <c r="D66" s="1201" t="s">
        <v>414</v>
      </c>
      <c r="E66" s="1201" t="s">
        <v>402</v>
      </c>
      <c r="F66" s="1202"/>
      <c r="G66" s="1202">
        <v>10</v>
      </c>
      <c r="H66" s="1203" t="s">
        <v>932</v>
      </c>
    </row>
    <row r="67" spans="1:8" ht="12.75">
      <c r="A67" s="1206"/>
      <c r="B67" s="1201"/>
      <c r="C67" s="1183">
        <v>802.15</v>
      </c>
      <c r="D67" s="1201" t="s">
        <v>415</v>
      </c>
      <c r="E67" s="1201" t="s">
        <v>272</v>
      </c>
      <c r="F67" s="1202"/>
      <c r="G67" s="1202">
        <v>20</v>
      </c>
      <c r="H67" s="1203" t="s">
        <v>962</v>
      </c>
    </row>
    <row r="68" spans="1:8" ht="12.75">
      <c r="A68" s="1206"/>
      <c r="B68" s="1201"/>
      <c r="C68" s="1183" t="s">
        <v>940</v>
      </c>
      <c r="D68" s="1201" t="s">
        <v>418</v>
      </c>
      <c r="E68" s="1201" t="s">
        <v>272</v>
      </c>
      <c r="F68" s="1202"/>
      <c r="G68" s="1202">
        <v>50</v>
      </c>
      <c r="H68" s="1203" t="s">
        <v>935</v>
      </c>
    </row>
    <row r="69" spans="1:8" ht="12.75">
      <c r="A69" s="1206"/>
      <c r="B69" s="1201"/>
      <c r="C69" s="1183"/>
      <c r="D69" s="1201"/>
      <c r="E69" s="1201"/>
      <c r="F69" s="1202"/>
      <c r="G69" s="1202"/>
      <c r="H69" s="1203" t="s">
        <v>184</v>
      </c>
    </row>
    <row r="70" spans="1:8" ht="12.75">
      <c r="A70" s="1206"/>
      <c r="B70" s="1207" t="s">
        <v>431</v>
      </c>
      <c r="C70" s="1225">
        <v>802.11</v>
      </c>
      <c r="D70" s="1226" t="s">
        <v>194</v>
      </c>
      <c r="E70" s="1226" t="s">
        <v>411</v>
      </c>
      <c r="F70" s="1227"/>
      <c r="G70" s="1227" t="s">
        <v>958</v>
      </c>
      <c r="H70" s="1228" t="s">
        <v>959</v>
      </c>
    </row>
    <row r="71" spans="1:8" ht="12.75">
      <c r="A71" s="1206"/>
      <c r="B71" s="1201"/>
      <c r="C71" s="1183">
        <v>802.15</v>
      </c>
      <c r="D71" s="1201" t="s">
        <v>427</v>
      </c>
      <c r="E71" s="1201" t="s">
        <v>272</v>
      </c>
      <c r="F71" s="1202"/>
      <c r="G71" s="1202">
        <v>20</v>
      </c>
      <c r="H71" s="1203" t="s">
        <v>968</v>
      </c>
    </row>
    <row r="72" spans="1:8" ht="12.75">
      <c r="A72" s="1206"/>
      <c r="B72" s="1201"/>
      <c r="C72" s="1183" t="s">
        <v>417</v>
      </c>
      <c r="D72" s="1201" t="s">
        <v>432</v>
      </c>
      <c r="E72" s="1201" t="s">
        <v>941</v>
      </c>
      <c r="F72" s="1202"/>
      <c r="G72" s="1202">
        <v>20</v>
      </c>
      <c r="H72" s="1203" t="s">
        <v>948</v>
      </c>
    </row>
    <row r="73" spans="1:8" ht="12.75">
      <c r="A73" s="1206"/>
      <c r="B73" s="1201"/>
      <c r="C73" s="1183"/>
      <c r="D73" s="1201"/>
      <c r="E73" s="1201"/>
      <c r="F73" s="1202"/>
      <c r="G73" s="1202"/>
      <c r="H73" s="1203"/>
    </row>
    <row r="74" spans="1:8" ht="12.75">
      <c r="A74" s="1206"/>
      <c r="B74" s="1279" t="s">
        <v>977</v>
      </c>
      <c r="C74" s="1280"/>
      <c r="D74" s="1279" t="s">
        <v>950</v>
      </c>
      <c r="E74" s="1212"/>
      <c r="F74" s="1246"/>
      <c r="G74" s="1246"/>
      <c r="H74" s="1281" t="s">
        <v>938</v>
      </c>
    </row>
    <row r="75" spans="1:8" ht="12.75">
      <c r="A75" s="1206"/>
      <c r="B75" s="1201"/>
      <c r="C75" s="1183"/>
      <c r="D75" s="1201"/>
      <c r="E75" s="1201"/>
      <c r="F75" s="1202"/>
      <c r="G75" s="1202"/>
      <c r="H75" s="1203"/>
    </row>
    <row r="76" spans="1:8" ht="12.75">
      <c r="A76" s="1206"/>
      <c r="B76" s="1207" t="s">
        <v>433</v>
      </c>
      <c r="C76" s="1225" t="s">
        <v>434</v>
      </c>
      <c r="D76" s="1226" t="s">
        <v>191</v>
      </c>
      <c r="E76" s="1226" t="s">
        <v>272</v>
      </c>
      <c r="F76" s="1227"/>
      <c r="G76" s="1227">
        <v>40</v>
      </c>
      <c r="H76" s="1228" t="s">
        <v>955</v>
      </c>
    </row>
    <row r="77" spans="1:8" ht="12.75">
      <c r="A77" s="1206"/>
      <c r="B77" s="1201"/>
      <c r="C77" s="1183"/>
      <c r="D77" s="1201"/>
      <c r="E77" s="1201"/>
      <c r="F77" s="1202"/>
      <c r="G77" s="1202"/>
      <c r="H77" s="1203"/>
    </row>
    <row r="78" spans="1:8" ht="12.75">
      <c r="A78" s="1206"/>
      <c r="B78" s="1207" t="s">
        <v>957</v>
      </c>
      <c r="C78" s="1225">
        <v>802.11</v>
      </c>
      <c r="D78" s="1226" t="s">
        <v>190</v>
      </c>
      <c r="E78" s="1226" t="s">
        <v>407</v>
      </c>
      <c r="F78" s="1227"/>
      <c r="G78" s="1227">
        <v>160</v>
      </c>
      <c r="H78" s="1228" t="s">
        <v>970</v>
      </c>
    </row>
    <row r="79" spans="1:8" ht="12.75">
      <c r="A79" s="1206"/>
      <c r="B79" s="1201"/>
      <c r="C79" s="1183"/>
      <c r="D79" s="1201"/>
      <c r="E79" s="1201"/>
      <c r="F79" s="1202"/>
      <c r="G79" s="1202"/>
      <c r="H79" s="1203"/>
    </row>
    <row r="80" spans="1:8" ht="12.75">
      <c r="A80" s="1199"/>
      <c r="B80" s="1279" t="s">
        <v>963</v>
      </c>
      <c r="C80" s="1280"/>
      <c r="D80" s="1279" t="s">
        <v>964</v>
      </c>
      <c r="E80" s="1279"/>
      <c r="F80" s="1282"/>
      <c r="G80" s="1282"/>
      <c r="H80" s="1281" t="s">
        <v>965</v>
      </c>
    </row>
    <row r="81" spans="1:8" ht="12.75">
      <c r="A81" s="1199"/>
      <c r="B81" s="1218"/>
      <c r="C81" s="1229"/>
      <c r="D81" s="1218"/>
      <c r="E81" s="1218"/>
      <c r="F81" s="1231"/>
      <c r="G81" s="1231"/>
      <c r="H81" s="1205"/>
    </row>
    <row r="82" spans="1:8" ht="12.75">
      <c r="A82" s="1298"/>
      <c r="B82" s="1207" t="s">
        <v>410</v>
      </c>
      <c r="C82" s="1225">
        <v>802.11</v>
      </c>
      <c r="D82" s="1226" t="s">
        <v>893</v>
      </c>
      <c r="E82" s="1226" t="s">
        <v>407</v>
      </c>
      <c r="F82" s="1227"/>
      <c r="G82" s="1227" t="s">
        <v>978</v>
      </c>
      <c r="H82" s="1228" t="s">
        <v>961</v>
      </c>
    </row>
    <row r="83" spans="1:8" ht="12.75">
      <c r="A83" s="1206"/>
      <c r="B83" s="1201"/>
      <c r="C83" s="1229"/>
      <c r="D83" s="1218"/>
      <c r="E83" s="1218"/>
      <c r="F83" s="1231"/>
      <c r="G83" s="1231"/>
      <c r="H83" s="1205"/>
    </row>
    <row r="84" spans="1:8" ht="12.75">
      <c r="A84" s="1206"/>
      <c r="B84" s="1201" t="s">
        <v>435</v>
      </c>
      <c r="C84" s="1183">
        <v>802.15</v>
      </c>
      <c r="D84" s="1201" t="s">
        <v>967</v>
      </c>
      <c r="E84" s="1201" t="s">
        <v>411</v>
      </c>
      <c r="F84" s="1202"/>
      <c r="G84" s="1202">
        <v>100</v>
      </c>
      <c r="H84" s="1203" t="s">
        <v>976</v>
      </c>
    </row>
    <row r="85" spans="1:8" ht="12.75">
      <c r="A85" s="1206"/>
      <c r="B85" s="1201"/>
      <c r="C85" s="1183"/>
      <c r="D85" s="1201"/>
      <c r="E85" s="1201"/>
      <c r="F85" s="1202"/>
      <c r="G85" s="1202"/>
      <c r="H85" s="1203"/>
    </row>
    <row r="86" spans="1:8" ht="12.75">
      <c r="A86" s="1206"/>
      <c r="B86" s="1207" t="s">
        <v>436</v>
      </c>
      <c r="C86" s="1225">
        <v>802.11</v>
      </c>
      <c r="D86" s="1226" t="s">
        <v>853</v>
      </c>
      <c r="E86" s="1226" t="s">
        <v>411</v>
      </c>
      <c r="F86" s="1227"/>
      <c r="G86" s="1227">
        <v>90</v>
      </c>
      <c r="H86" s="1228" t="s">
        <v>975</v>
      </c>
    </row>
    <row r="87" spans="1:8" ht="12.75">
      <c r="A87" s="1206"/>
      <c r="B87" s="1201"/>
      <c r="C87" s="1183"/>
      <c r="D87" s="1201"/>
      <c r="E87" s="1201"/>
      <c r="F87" s="1202"/>
      <c r="G87" s="1202"/>
      <c r="H87" s="1203"/>
    </row>
    <row r="88" spans="1:8" ht="12.75">
      <c r="A88" s="1206"/>
      <c r="B88" s="1279" t="s">
        <v>969</v>
      </c>
      <c r="C88" s="1280"/>
      <c r="D88" s="1279" t="s">
        <v>950</v>
      </c>
      <c r="E88" s="1279"/>
      <c r="F88" s="1282"/>
      <c r="G88" s="1282"/>
      <c r="H88" s="1281" t="s">
        <v>938</v>
      </c>
    </row>
    <row r="89" spans="1:8" ht="12.75">
      <c r="A89" s="1206"/>
      <c r="B89" s="1201"/>
      <c r="C89" s="1183"/>
      <c r="D89" s="1201"/>
      <c r="E89" s="1201"/>
      <c r="F89" s="1201"/>
      <c r="G89" s="1201"/>
      <c r="H89" s="1205"/>
    </row>
    <row r="90" spans="1:8" ht="12.75">
      <c r="A90" s="1298"/>
      <c r="B90" s="1207" t="s">
        <v>556</v>
      </c>
      <c r="C90" s="1225">
        <v>802.11</v>
      </c>
      <c r="D90" s="1226" t="s">
        <v>671</v>
      </c>
      <c r="E90" s="1226" t="s">
        <v>979</v>
      </c>
      <c r="F90" s="1227"/>
      <c r="G90" s="1227" t="s">
        <v>972</v>
      </c>
      <c r="H90" s="1228" t="s">
        <v>961</v>
      </c>
    </row>
    <row r="91" spans="1:8" ht="12.75">
      <c r="A91" s="1206"/>
      <c r="B91" s="1207"/>
      <c r="C91" s="1225">
        <v>802.11</v>
      </c>
      <c r="D91" s="1226" t="s">
        <v>557</v>
      </c>
      <c r="E91" s="1226" t="s">
        <v>407</v>
      </c>
      <c r="F91" s="1227"/>
      <c r="G91" s="1227" t="s">
        <v>973</v>
      </c>
      <c r="H91" s="1228" t="s">
        <v>970</v>
      </c>
    </row>
    <row r="92" spans="1:8" ht="12.75">
      <c r="A92" s="1300"/>
      <c r="B92" s="1220"/>
      <c r="C92" s="1221"/>
      <c r="D92" s="1220"/>
      <c r="E92" s="1220"/>
      <c r="F92" s="1222"/>
      <c r="G92" s="1222"/>
      <c r="H92" s="1223"/>
    </row>
    <row r="93" spans="1:8" ht="12.75">
      <c r="A93" s="1197" t="s">
        <v>437</v>
      </c>
      <c r="B93" s="1277" t="s">
        <v>404</v>
      </c>
      <c r="C93" s="1277"/>
      <c r="D93" s="1277" t="s">
        <v>937</v>
      </c>
      <c r="E93" s="1277"/>
      <c r="F93" s="1277"/>
      <c r="G93" s="1277"/>
      <c r="H93" s="1278" t="s">
        <v>938</v>
      </c>
    </row>
    <row r="94" spans="1:8" ht="12.75">
      <c r="A94" s="1204">
        <v>37271</v>
      </c>
      <c r="B94" s="1207" t="s">
        <v>429</v>
      </c>
      <c r="C94" s="1225">
        <v>802.11</v>
      </c>
      <c r="D94" s="1226" t="s">
        <v>194</v>
      </c>
      <c r="E94" s="1226" t="s">
        <v>411</v>
      </c>
      <c r="F94" s="1227"/>
      <c r="G94" s="1227" t="s">
        <v>980</v>
      </c>
      <c r="H94" s="1228" t="s">
        <v>975</v>
      </c>
    </row>
    <row r="95" spans="1:8" ht="12.75">
      <c r="A95" s="1206">
        <v>2003</v>
      </c>
      <c r="B95" s="1207"/>
      <c r="C95" s="1225">
        <v>802.11</v>
      </c>
      <c r="D95" s="1226" t="s">
        <v>853</v>
      </c>
      <c r="E95" s="1226" t="s">
        <v>411</v>
      </c>
      <c r="F95" s="1227"/>
      <c r="G95" s="1227">
        <v>90</v>
      </c>
      <c r="H95" s="1228" t="s">
        <v>981</v>
      </c>
    </row>
    <row r="96" spans="1:8" ht="12.75">
      <c r="A96" s="1298"/>
      <c r="B96" s="1207"/>
      <c r="C96" s="1225">
        <v>802.11</v>
      </c>
      <c r="D96" s="1226" t="s">
        <v>192</v>
      </c>
      <c r="E96" s="1226" t="s">
        <v>411</v>
      </c>
      <c r="F96" s="1227"/>
      <c r="G96" s="1227">
        <v>40</v>
      </c>
      <c r="H96" s="1228" t="s">
        <v>955</v>
      </c>
    </row>
    <row r="97" spans="1:8" ht="12.75">
      <c r="A97" s="1298"/>
      <c r="B97" s="1207"/>
      <c r="C97" s="1225">
        <v>802.11</v>
      </c>
      <c r="D97" s="1226" t="s">
        <v>190</v>
      </c>
      <c r="E97" s="1226" t="s">
        <v>407</v>
      </c>
      <c r="F97" s="1227"/>
      <c r="G97" s="1227">
        <v>160</v>
      </c>
      <c r="H97" s="1228" t="s">
        <v>970</v>
      </c>
    </row>
    <row r="98" spans="1:8" ht="12.75">
      <c r="A98" s="1298"/>
      <c r="B98" s="1201"/>
      <c r="C98" s="1183">
        <v>802.15</v>
      </c>
      <c r="D98" s="1201" t="s">
        <v>414</v>
      </c>
      <c r="E98" s="1201" t="s">
        <v>402</v>
      </c>
      <c r="F98" s="1202"/>
      <c r="G98" s="1202">
        <v>10</v>
      </c>
      <c r="H98" s="1203" t="s">
        <v>932</v>
      </c>
    </row>
    <row r="99" spans="1:8" ht="12.75">
      <c r="A99" s="1298"/>
      <c r="B99" s="1201"/>
      <c r="C99" s="1183">
        <v>802.15</v>
      </c>
      <c r="D99" s="1201" t="s">
        <v>427</v>
      </c>
      <c r="E99" s="1201" t="s">
        <v>272</v>
      </c>
      <c r="F99" s="1202"/>
      <c r="G99" s="1202">
        <v>20</v>
      </c>
      <c r="H99" s="1203" t="s">
        <v>968</v>
      </c>
    </row>
    <row r="100" spans="1:8" ht="12.75">
      <c r="A100" s="1206"/>
      <c r="B100" s="1201"/>
      <c r="C100" s="1183">
        <v>802.15</v>
      </c>
      <c r="D100" s="1201" t="s">
        <v>415</v>
      </c>
      <c r="E100" s="1201" t="s">
        <v>272</v>
      </c>
      <c r="F100" s="1202"/>
      <c r="G100" s="1202">
        <v>20</v>
      </c>
      <c r="H100" s="1203" t="s">
        <v>962</v>
      </c>
    </row>
    <row r="101" spans="1:8" ht="12.75">
      <c r="A101" s="1206"/>
      <c r="B101" s="1201"/>
      <c r="C101" s="1183" t="s">
        <v>417</v>
      </c>
      <c r="D101" s="1201" t="s">
        <v>432</v>
      </c>
      <c r="E101" s="1201" t="s">
        <v>402</v>
      </c>
      <c r="F101" s="1202"/>
      <c r="G101" s="1202" t="s">
        <v>982</v>
      </c>
      <c r="H101" s="1203" t="s">
        <v>983</v>
      </c>
    </row>
    <row r="102" spans="1:8" ht="12.75">
      <c r="A102" s="1206"/>
      <c r="B102" s="1201"/>
      <c r="C102" s="1183"/>
      <c r="D102" s="1201"/>
      <c r="E102" s="1201"/>
      <c r="F102" s="1202"/>
      <c r="G102" s="1202"/>
      <c r="H102" s="1203"/>
    </row>
    <row r="103" spans="1:8" ht="12.75">
      <c r="A103" s="1206"/>
      <c r="B103" s="1201" t="s">
        <v>501</v>
      </c>
      <c r="C103" s="1183" t="s">
        <v>940</v>
      </c>
      <c r="D103" s="1201" t="s">
        <v>418</v>
      </c>
      <c r="E103" s="1201" t="s">
        <v>272</v>
      </c>
      <c r="F103" s="1201"/>
      <c r="G103" s="1202">
        <v>50</v>
      </c>
      <c r="H103" s="1203" t="s">
        <v>935</v>
      </c>
    </row>
    <row r="104" spans="1:8" ht="12.75">
      <c r="A104" s="1206"/>
      <c r="B104" s="1201"/>
      <c r="C104" s="1183"/>
      <c r="D104" s="1201"/>
      <c r="E104" s="1201"/>
      <c r="F104" s="1202"/>
      <c r="G104" s="1202"/>
      <c r="H104" s="1203"/>
    </row>
    <row r="105" spans="1:8" ht="12.75">
      <c r="A105" s="1206"/>
      <c r="B105" s="1279" t="s">
        <v>977</v>
      </c>
      <c r="C105" s="1280"/>
      <c r="D105" s="1279" t="s">
        <v>950</v>
      </c>
      <c r="E105" s="1212"/>
      <c r="F105" s="1246"/>
      <c r="G105" s="1246"/>
      <c r="H105" s="1281" t="s">
        <v>938</v>
      </c>
    </row>
    <row r="106" spans="1:8" ht="12.75">
      <c r="A106" s="1206"/>
      <c r="B106" s="1218"/>
      <c r="C106" s="1229"/>
      <c r="D106" s="1218"/>
      <c r="E106" s="1201"/>
      <c r="F106" s="1202"/>
      <c r="G106" s="1202"/>
      <c r="H106" s="1205"/>
    </row>
    <row r="107" spans="1:8" ht="12.75">
      <c r="A107" s="1206"/>
      <c r="B107" s="1207" t="s">
        <v>433</v>
      </c>
      <c r="C107" s="1225">
        <v>802.11</v>
      </c>
      <c r="D107" s="1226" t="s">
        <v>984</v>
      </c>
      <c r="E107" s="1226" t="s">
        <v>407</v>
      </c>
      <c r="F107" s="1227"/>
      <c r="G107" s="1227">
        <v>300</v>
      </c>
      <c r="H107" s="1228" t="s">
        <v>944</v>
      </c>
    </row>
    <row r="108" spans="1:8" ht="12.75">
      <c r="A108" s="1206"/>
      <c r="B108" s="1201" t="s">
        <v>184</v>
      </c>
      <c r="C108" s="1183">
        <v>802.15</v>
      </c>
      <c r="D108" s="1201" t="s">
        <v>985</v>
      </c>
      <c r="E108" s="1201" t="s">
        <v>407</v>
      </c>
      <c r="F108" s="1202"/>
      <c r="G108" s="1202">
        <v>150</v>
      </c>
      <c r="H108" s="1203" t="s">
        <v>959</v>
      </c>
    </row>
    <row r="109" spans="1:8" ht="12.75">
      <c r="A109" s="1206"/>
      <c r="B109" s="1201"/>
      <c r="C109" s="1183"/>
      <c r="D109" s="1201"/>
      <c r="E109" s="1201"/>
      <c r="F109" s="1202"/>
      <c r="G109" s="1202"/>
      <c r="H109" s="1203"/>
    </row>
    <row r="110" spans="1:8" ht="12.75">
      <c r="A110" s="1199"/>
      <c r="B110" s="1279" t="s">
        <v>963</v>
      </c>
      <c r="C110" s="1280"/>
      <c r="D110" s="1279" t="s">
        <v>964</v>
      </c>
      <c r="E110" s="1279"/>
      <c r="F110" s="1282"/>
      <c r="G110" s="1282"/>
      <c r="H110" s="1281" t="s">
        <v>965</v>
      </c>
    </row>
    <row r="111" spans="1:8" ht="12.75">
      <c r="A111" s="1199"/>
      <c r="B111" s="1218"/>
      <c r="C111" s="1229"/>
      <c r="D111" s="1218"/>
      <c r="E111" s="1218"/>
      <c r="F111" s="1231"/>
      <c r="G111" s="1231"/>
      <c r="H111" s="1205"/>
    </row>
    <row r="112" spans="1:8" ht="12.75">
      <c r="A112" s="1206"/>
      <c r="B112" s="1207" t="s">
        <v>410</v>
      </c>
      <c r="C112" s="1183" t="s">
        <v>559</v>
      </c>
      <c r="D112" s="1201" t="s">
        <v>986</v>
      </c>
      <c r="E112" s="1201" t="s">
        <v>402</v>
      </c>
      <c r="F112" s="1202"/>
      <c r="G112" s="1202">
        <v>10</v>
      </c>
      <c r="H112" s="1203" t="s">
        <v>932</v>
      </c>
    </row>
    <row r="113" spans="1:8" ht="12.75">
      <c r="A113" s="1206"/>
      <c r="B113" s="1207"/>
      <c r="C113" s="1225">
        <v>802.11</v>
      </c>
      <c r="D113" s="1226" t="s">
        <v>893</v>
      </c>
      <c r="E113" s="1226" t="s">
        <v>407</v>
      </c>
      <c r="F113" s="1227"/>
      <c r="G113" s="1227" t="s">
        <v>987</v>
      </c>
      <c r="H113" s="1232" t="s">
        <v>959</v>
      </c>
    </row>
    <row r="114" spans="1:8" ht="12.75">
      <c r="A114" s="1206"/>
      <c r="B114" s="1201"/>
      <c r="C114" s="1183"/>
      <c r="D114" s="1201"/>
      <c r="E114" s="1201"/>
      <c r="F114" s="1202"/>
      <c r="G114" s="1202"/>
      <c r="H114" s="1203"/>
    </row>
    <row r="115" spans="1:8" ht="12.75">
      <c r="A115" s="1206"/>
      <c r="B115" s="1207" t="s">
        <v>435</v>
      </c>
      <c r="C115" s="1225">
        <v>802.11</v>
      </c>
      <c r="D115" s="1226" t="s">
        <v>426</v>
      </c>
      <c r="E115" s="1226" t="s">
        <v>407</v>
      </c>
      <c r="F115" s="1227"/>
      <c r="G115" s="1227">
        <v>140</v>
      </c>
      <c r="H115" s="1228" t="s">
        <v>961</v>
      </c>
    </row>
    <row r="116" spans="1:8" ht="12.75">
      <c r="A116" s="1206"/>
      <c r="B116" s="1207"/>
      <c r="C116" s="1225">
        <v>802.11</v>
      </c>
      <c r="D116" s="1226" t="s">
        <v>190</v>
      </c>
      <c r="E116" s="1226" t="s">
        <v>407</v>
      </c>
      <c r="F116" s="1227"/>
      <c r="G116" s="1227">
        <v>160</v>
      </c>
      <c r="H116" s="1228" t="s">
        <v>970</v>
      </c>
    </row>
    <row r="117" spans="1:8" ht="12.75">
      <c r="A117" s="1206"/>
      <c r="B117" s="1207"/>
      <c r="C117" s="1225">
        <v>802.11</v>
      </c>
      <c r="D117" s="1226" t="s">
        <v>192</v>
      </c>
      <c r="E117" s="1226" t="s">
        <v>272</v>
      </c>
      <c r="F117" s="1227"/>
      <c r="G117" s="1227">
        <v>40</v>
      </c>
      <c r="H117" s="1228" t="s">
        <v>955</v>
      </c>
    </row>
    <row r="118" spans="1:8" ht="12.75">
      <c r="A118" s="1206"/>
      <c r="B118" s="1201"/>
      <c r="C118" s="1183" t="s">
        <v>558</v>
      </c>
      <c r="D118" s="1201" t="s">
        <v>967</v>
      </c>
      <c r="E118" s="1201" t="s">
        <v>411</v>
      </c>
      <c r="F118" s="1202"/>
      <c r="G118" s="1202">
        <v>100</v>
      </c>
      <c r="H118" s="1203" t="s">
        <v>976</v>
      </c>
    </row>
    <row r="119" spans="1:8" ht="12.75">
      <c r="A119" s="1206"/>
      <c r="B119" s="1201"/>
      <c r="C119" s="1183">
        <v>802.15</v>
      </c>
      <c r="D119" s="1201" t="s">
        <v>427</v>
      </c>
      <c r="E119" s="1201" t="s">
        <v>272</v>
      </c>
      <c r="F119" s="1202"/>
      <c r="G119" s="1202">
        <v>20</v>
      </c>
      <c r="H119" s="1203" t="s">
        <v>968</v>
      </c>
    </row>
    <row r="120" spans="1:8" ht="12.75">
      <c r="A120" s="1206"/>
      <c r="B120" s="1201" t="s">
        <v>184</v>
      </c>
      <c r="C120" s="1183">
        <v>802.15</v>
      </c>
      <c r="D120" s="1201" t="s">
        <v>415</v>
      </c>
      <c r="E120" s="1201" t="s">
        <v>272</v>
      </c>
      <c r="F120" s="1202"/>
      <c r="G120" s="1202">
        <v>20</v>
      </c>
      <c r="H120" s="1203" t="s">
        <v>962</v>
      </c>
    </row>
    <row r="121" spans="1:8" ht="12.75">
      <c r="A121" s="1206"/>
      <c r="B121" s="1201"/>
      <c r="C121" s="1183" t="s">
        <v>417</v>
      </c>
      <c r="D121" s="1201" t="s">
        <v>432</v>
      </c>
      <c r="E121" s="1201" t="s">
        <v>941</v>
      </c>
      <c r="F121" s="1202"/>
      <c r="G121" s="1202">
        <v>20</v>
      </c>
      <c r="H121" s="1203" t="s">
        <v>948</v>
      </c>
    </row>
    <row r="122" spans="1:8" ht="12.75">
      <c r="A122" s="1206"/>
      <c r="B122" s="1201"/>
      <c r="C122" s="1183"/>
      <c r="D122" s="1201"/>
      <c r="E122" s="1201"/>
      <c r="F122" s="1202"/>
      <c r="G122" s="1202"/>
      <c r="H122" s="1203"/>
    </row>
    <row r="123" spans="1:8" ht="12.75">
      <c r="A123" s="1206"/>
      <c r="B123" s="1279" t="s">
        <v>969</v>
      </c>
      <c r="C123" s="1280"/>
      <c r="D123" s="1279" t="s">
        <v>950</v>
      </c>
      <c r="E123" s="1279"/>
      <c r="F123" s="1282"/>
      <c r="G123" s="1282"/>
      <c r="H123" s="1281" t="s">
        <v>938</v>
      </c>
    </row>
    <row r="124" spans="1:8" ht="12.75">
      <c r="A124" s="1206"/>
      <c r="B124" s="1201"/>
      <c r="C124" s="1183"/>
      <c r="D124" s="1201"/>
      <c r="E124" s="1201"/>
      <c r="F124" s="1202"/>
      <c r="G124" s="1202"/>
      <c r="H124" s="1233"/>
    </row>
    <row r="125" spans="1:8" ht="12.75">
      <c r="A125" s="1206"/>
      <c r="B125" s="1207" t="s">
        <v>413</v>
      </c>
      <c r="C125" s="1225" t="s">
        <v>412</v>
      </c>
      <c r="D125" s="1226" t="s">
        <v>671</v>
      </c>
      <c r="E125" s="1226" t="s">
        <v>407</v>
      </c>
      <c r="F125" s="1227"/>
      <c r="G125" s="1227" t="s">
        <v>988</v>
      </c>
      <c r="H125" s="1232" t="s">
        <v>959</v>
      </c>
    </row>
    <row r="126" spans="1:8" ht="12.75">
      <c r="A126" s="1206"/>
      <c r="B126" s="1201"/>
      <c r="C126" s="1183">
        <v>802.15</v>
      </c>
      <c r="D126" s="1201" t="s">
        <v>414</v>
      </c>
      <c r="E126" s="1201" t="s">
        <v>402</v>
      </c>
      <c r="F126" s="1202"/>
      <c r="G126" s="1202">
        <v>10</v>
      </c>
      <c r="H126" s="1233" t="s">
        <v>932</v>
      </c>
    </row>
    <row r="127" spans="1:8" ht="12.75">
      <c r="A127" s="1206"/>
      <c r="B127" s="1201"/>
      <c r="C127" s="1183"/>
      <c r="D127" s="1201"/>
      <c r="E127" s="1201"/>
      <c r="F127" s="1202"/>
      <c r="G127" s="1202"/>
      <c r="H127" s="1203"/>
    </row>
    <row r="128" spans="1:8" ht="12.75">
      <c r="A128" s="1206"/>
      <c r="B128" s="1283" t="s">
        <v>447</v>
      </c>
      <c r="C128" s="1284">
        <v>802</v>
      </c>
      <c r="D128" s="1283" t="s">
        <v>448</v>
      </c>
      <c r="E128" s="1283" t="s">
        <v>449</v>
      </c>
      <c r="F128" s="1285"/>
      <c r="G128" s="1285">
        <v>300</v>
      </c>
      <c r="H128" s="1286" t="s">
        <v>989</v>
      </c>
    </row>
    <row r="129" spans="1:8" ht="12.75">
      <c r="A129" s="1300"/>
      <c r="B129" s="1234"/>
      <c r="C129" s="1235"/>
      <c r="D129" s="1234"/>
      <c r="E129" s="1234"/>
      <c r="F129" s="1236"/>
      <c r="G129" s="1236"/>
      <c r="H129" s="1237"/>
    </row>
    <row r="130" spans="1:8" ht="12.75">
      <c r="A130" s="1197" t="s">
        <v>271</v>
      </c>
      <c r="B130" s="1238" t="s">
        <v>404</v>
      </c>
      <c r="C130" s="1277"/>
      <c r="D130" s="1277" t="s">
        <v>937</v>
      </c>
      <c r="E130" s="1277"/>
      <c r="F130" s="1277"/>
      <c r="G130" s="1277"/>
      <c r="H130" s="1278" t="s">
        <v>938</v>
      </c>
    </row>
    <row r="131" spans="1:8" ht="12.75">
      <c r="A131" s="1204">
        <v>37272</v>
      </c>
      <c r="B131" s="1207" t="s">
        <v>184</v>
      </c>
      <c r="C131" s="1208">
        <v>802.11</v>
      </c>
      <c r="D131" s="1209" t="s">
        <v>450</v>
      </c>
      <c r="E131" s="1209" t="s">
        <v>272</v>
      </c>
      <c r="F131" s="1210"/>
      <c r="G131" s="1210">
        <v>20</v>
      </c>
      <c r="H131" s="1211" t="s">
        <v>962</v>
      </c>
    </row>
    <row r="132" spans="1:8" ht="12.75">
      <c r="A132" s="1206">
        <v>2003</v>
      </c>
      <c r="B132" s="1201"/>
      <c r="C132" s="1183">
        <v>802.15</v>
      </c>
      <c r="D132" s="1201" t="s">
        <v>405</v>
      </c>
      <c r="E132" s="1201" t="s">
        <v>0</v>
      </c>
      <c r="F132" s="1202"/>
      <c r="G132" s="1202" t="s">
        <v>1</v>
      </c>
      <c r="H132" s="1203" t="s">
        <v>932</v>
      </c>
    </row>
    <row r="133" spans="1:8" ht="12.75">
      <c r="A133" s="1206" t="s">
        <v>184</v>
      </c>
      <c r="B133" s="1201"/>
      <c r="C133" s="1183"/>
      <c r="D133" s="1201"/>
      <c r="E133" s="1201"/>
      <c r="F133" s="1202"/>
      <c r="G133" s="1202"/>
      <c r="H133" s="1203"/>
    </row>
    <row r="134" spans="1:8" ht="12.75">
      <c r="A134" s="1206"/>
      <c r="B134" s="1207" t="s">
        <v>429</v>
      </c>
      <c r="C134" s="1225" t="s">
        <v>412</v>
      </c>
      <c r="D134" s="1226" t="s">
        <v>426</v>
      </c>
      <c r="E134" s="1226" t="s">
        <v>407</v>
      </c>
      <c r="F134" s="1227"/>
      <c r="G134" s="1227">
        <v>140</v>
      </c>
      <c r="H134" s="1228" t="s">
        <v>961</v>
      </c>
    </row>
    <row r="135" spans="1:8" ht="12.75">
      <c r="A135" s="1206"/>
      <c r="B135" s="1207"/>
      <c r="C135" s="1225">
        <v>802.11</v>
      </c>
      <c r="D135" s="1226" t="s">
        <v>451</v>
      </c>
      <c r="E135" s="1226" t="s">
        <v>416</v>
      </c>
      <c r="F135" s="1227"/>
      <c r="G135" s="1227" t="s">
        <v>958</v>
      </c>
      <c r="H135" s="1232" t="s">
        <v>959</v>
      </c>
    </row>
    <row r="136" spans="1:8" ht="12.75">
      <c r="A136" s="1206"/>
      <c r="B136" s="1201"/>
      <c r="C136" s="1183"/>
      <c r="D136" s="1201"/>
      <c r="E136" s="1201"/>
      <c r="F136" s="1202"/>
      <c r="G136" s="1202"/>
      <c r="H136" s="1233"/>
    </row>
    <row r="137" spans="1:8" ht="12.75">
      <c r="A137" s="1206"/>
      <c r="B137" s="1207" t="s">
        <v>430</v>
      </c>
      <c r="C137" s="1225">
        <v>802.11</v>
      </c>
      <c r="D137" s="1226" t="s">
        <v>190</v>
      </c>
      <c r="E137" s="1226" t="s">
        <v>407</v>
      </c>
      <c r="F137" s="1227"/>
      <c r="G137" s="1227">
        <v>160</v>
      </c>
      <c r="H137" s="1232" t="s">
        <v>970</v>
      </c>
    </row>
    <row r="138" spans="1:8" ht="12.75">
      <c r="A138" s="1206"/>
      <c r="B138" s="1207"/>
      <c r="C138" s="1225">
        <v>802.11</v>
      </c>
      <c r="D138" s="1239" t="s">
        <v>192</v>
      </c>
      <c r="E138" s="1226" t="s">
        <v>411</v>
      </c>
      <c r="F138" s="1227"/>
      <c r="G138" s="1227">
        <v>40</v>
      </c>
      <c r="H138" s="1232" t="s">
        <v>955</v>
      </c>
    </row>
    <row r="139" spans="1:8" ht="12.75">
      <c r="A139" s="1206"/>
      <c r="B139" s="1201"/>
      <c r="C139" s="1183">
        <v>802.15</v>
      </c>
      <c r="D139" s="1201" t="s">
        <v>967</v>
      </c>
      <c r="E139" s="1201" t="s">
        <v>411</v>
      </c>
      <c r="F139" s="1202"/>
      <c r="G139" s="1202">
        <v>100</v>
      </c>
      <c r="H139" s="1233" t="s">
        <v>976</v>
      </c>
    </row>
    <row r="140" spans="1:8" ht="12.75">
      <c r="A140" s="1206"/>
      <c r="B140" s="1201"/>
      <c r="C140" s="1183">
        <v>802.15</v>
      </c>
      <c r="D140" s="1201" t="s">
        <v>414</v>
      </c>
      <c r="E140" s="1201" t="s">
        <v>402</v>
      </c>
      <c r="F140" s="1202"/>
      <c r="G140" s="1202">
        <v>10</v>
      </c>
      <c r="H140" s="1233" t="s">
        <v>932</v>
      </c>
    </row>
    <row r="141" spans="1:8" ht="12.75">
      <c r="A141" s="1206"/>
      <c r="B141" s="1201"/>
      <c r="C141" s="1183">
        <v>802.15</v>
      </c>
      <c r="D141" s="1201" t="s">
        <v>415</v>
      </c>
      <c r="E141" s="1201" t="s">
        <v>272</v>
      </c>
      <c r="F141" s="1202"/>
      <c r="G141" s="1202">
        <v>20</v>
      </c>
      <c r="H141" s="1233" t="s">
        <v>962</v>
      </c>
    </row>
    <row r="142" spans="1:8" ht="12.75">
      <c r="A142" s="1206"/>
      <c r="B142" s="1201"/>
      <c r="C142" s="1183" t="s">
        <v>417</v>
      </c>
      <c r="D142" s="1201" t="s">
        <v>2</v>
      </c>
      <c r="E142" s="1201" t="s">
        <v>402</v>
      </c>
      <c r="F142" s="1202"/>
      <c r="G142" s="1202" t="s">
        <v>3</v>
      </c>
      <c r="H142" s="1203" t="s">
        <v>4</v>
      </c>
    </row>
    <row r="143" spans="1:8" ht="12.75">
      <c r="A143" s="1206"/>
      <c r="B143" s="1201"/>
      <c r="C143" s="1183"/>
      <c r="D143" s="1201"/>
      <c r="E143" s="1201"/>
      <c r="F143" s="1202"/>
      <c r="G143" s="1202"/>
      <c r="H143" s="1203"/>
    </row>
    <row r="144" spans="1:8" ht="12.75">
      <c r="A144" s="1206"/>
      <c r="B144" s="1201" t="s">
        <v>501</v>
      </c>
      <c r="C144" s="1183" t="s">
        <v>940</v>
      </c>
      <c r="D144" s="1201" t="s">
        <v>418</v>
      </c>
      <c r="E144" s="1201" t="s">
        <v>272</v>
      </c>
      <c r="F144" s="1202"/>
      <c r="G144" s="1202">
        <v>50</v>
      </c>
      <c r="H144" s="1203" t="s">
        <v>935</v>
      </c>
    </row>
    <row r="145" spans="1:8" ht="12.75">
      <c r="A145" s="1206"/>
      <c r="B145" s="1201"/>
      <c r="C145" s="1183"/>
      <c r="D145" s="1201"/>
      <c r="E145" s="1201"/>
      <c r="F145" s="1202"/>
      <c r="G145" s="1202"/>
      <c r="H145" s="1233"/>
    </row>
    <row r="146" spans="1:8" ht="12.75">
      <c r="A146" s="1206"/>
      <c r="B146" s="1201" t="s">
        <v>431</v>
      </c>
      <c r="C146" s="1183">
        <v>802.15</v>
      </c>
      <c r="D146" s="1201" t="s">
        <v>427</v>
      </c>
      <c r="E146" s="1201" t="s">
        <v>272</v>
      </c>
      <c r="F146" s="1202"/>
      <c r="G146" s="1202">
        <v>20</v>
      </c>
      <c r="H146" s="1233" t="s">
        <v>968</v>
      </c>
    </row>
    <row r="147" spans="1:8" ht="12.75">
      <c r="A147" s="1206"/>
      <c r="B147" s="1201"/>
      <c r="C147" s="1201"/>
      <c r="D147" s="1201"/>
      <c r="E147" s="1201"/>
      <c r="F147" s="1201"/>
      <c r="G147" s="1201"/>
      <c r="H147" s="1203"/>
    </row>
    <row r="148" spans="1:8" ht="12.75">
      <c r="A148" s="1206"/>
      <c r="B148" s="1279" t="s">
        <v>977</v>
      </c>
      <c r="C148" s="1280"/>
      <c r="D148" s="1279" t="s">
        <v>950</v>
      </c>
      <c r="E148" s="1212"/>
      <c r="F148" s="1246"/>
      <c r="G148" s="1246"/>
      <c r="H148" s="1281" t="s">
        <v>938</v>
      </c>
    </row>
    <row r="149" spans="1:8" ht="12.75">
      <c r="A149" s="1206"/>
      <c r="B149" s="1218"/>
      <c r="C149" s="1229"/>
      <c r="D149" s="1218"/>
      <c r="E149" s="1201"/>
      <c r="F149" s="1202"/>
      <c r="G149" s="1202"/>
      <c r="H149" s="1205"/>
    </row>
    <row r="150" spans="1:8" ht="12.75">
      <c r="A150" s="1206"/>
      <c r="B150" s="1207" t="s">
        <v>433</v>
      </c>
      <c r="C150" s="1225">
        <v>802.11</v>
      </c>
      <c r="D150" s="1226" t="s">
        <v>673</v>
      </c>
      <c r="E150" s="1226" t="s">
        <v>272</v>
      </c>
      <c r="F150" s="1227"/>
      <c r="G150" s="1227" t="s">
        <v>5</v>
      </c>
      <c r="H150" s="1228" t="s">
        <v>961</v>
      </c>
    </row>
    <row r="151" spans="1:8" ht="12.75">
      <c r="A151" s="1206"/>
      <c r="B151" s="1207" t="s">
        <v>957</v>
      </c>
      <c r="C151" s="1225">
        <v>802.11</v>
      </c>
      <c r="D151" s="1226" t="s">
        <v>194</v>
      </c>
      <c r="E151" s="1226" t="s">
        <v>411</v>
      </c>
      <c r="F151" s="1227"/>
      <c r="G151" s="1227" t="s">
        <v>6</v>
      </c>
      <c r="H151" s="1228" t="s">
        <v>975</v>
      </c>
    </row>
    <row r="152" spans="1:8" ht="12.75">
      <c r="A152" s="1206"/>
      <c r="B152" s="1218"/>
      <c r="C152" s="1229"/>
      <c r="D152" s="1218"/>
      <c r="E152" s="1201"/>
      <c r="F152" s="1202"/>
      <c r="G152" s="1202"/>
      <c r="H152" s="1205"/>
    </row>
    <row r="153" spans="1:8" ht="12.75">
      <c r="A153" s="1206"/>
      <c r="B153" s="1279" t="s">
        <v>963</v>
      </c>
      <c r="C153" s="1280"/>
      <c r="D153" s="1279" t="s">
        <v>964</v>
      </c>
      <c r="E153" s="1279"/>
      <c r="F153" s="1282"/>
      <c r="G153" s="1282"/>
      <c r="H153" s="1281" t="s">
        <v>965</v>
      </c>
    </row>
    <row r="154" spans="1:8" ht="12.75">
      <c r="A154" s="1206"/>
      <c r="B154" s="1218"/>
      <c r="C154" s="1229"/>
      <c r="D154" s="1218"/>
      <c r="E154" s="1218"/>
      <c r="F154" s="1231"/>
      <c r="G154" s="1231"/>
      <c r="H154" s="1205"/>
    </row>
    <row r="155" spans="1:8" ht="12.75">
      <c r="A155" s="1206"/>
      <c r="B155" s="1207" t="s">
        <v>436</v>
      </c>
      <c r="C155" s="1225">
        <v>802.11</v>
      </c>
      <c r="D155" s="1226" t="s">
        <v>451</v>
      </c>
      <c r="E155" s="1226" t="s">
        <v>452</v>
      </c>
      <c r="F155" s="1227"/>
      <c r="G155" s="1227" t="s">
        <v>958</v>
      </c>
      <c r="H155" s="1232" t="s">
        <v>959</v>
      </c>
    </row>
    <row r="156" spans="1:8" ht="12.75">
      <c r="A156" s="1206"/>
      <c r="B156" s="1201"/>
      <c r="C156" s="1183"/>
      <c r="D156" s="1201"/>
      <c r="E156" s="1201"/>
      <c r="F156" s="1202"/>
      <c r="G156" s="1202"/>
      <c r="H156" s="1203"/>
    </row>
    <row r="157" spans="1:8" ht="12.75">
      <c r="A157" s="1206"/>
      <c r="B157" s="1279" t="s">
        <v>969</v>
      </c>
      <c r="C157" s="1280"/>
      <c r="D157" s="1279" t="s">
        <v>950</v>
      </c>
      <c r="E157" s="1279"/>
      <c r="F157" s="1282"/>
      <c r="G157" s="1282"/>
      <c r="H157" s="1281" t="s">
        <v>938</v>
      </c>
    </row>
    <row r="158" spans="1:8" ht="12.75">
      <c r="A158" s="1206"/>
      <c r="B158" s="1201"/>
      <c r="C158" s="1183"/>
      <c r="D158" s="1201"/>
      <c r="E158" s="1201"/>
      <c r="F158" s="1202"/>
      <c r="G158" s="1202"/>
      <c r="H158" s="1233"/>
    </row>
    <row r="159" spans="1:8" ht="12.75">
      <c r="A159" s="1206"/>
      <c r="B159" s="1207" t="s">
        <v>419</v>
      </c>
      <c r="C159" s="1225">
        <v>802.11</v>
      </c>
      <c r="D159" s="1226" t="s">
        <v>426</v>
      </c>
      <c r="E159" s="1226" t="s">
        <v>407</v>
      </c>
      <c r="F159" s="1227"/>
      <c r="G159" s="1227">
        <v>140</v>
      </c>
      <c r="H159" s="1232" t="s">
        <v>961</v>
      </c>
    </row>
    <row r="160" spans="1:8" ht="12.75">
      <c r="A160" s="1206"/>
      <c r="B160" s="1201"/>
      <c r="C160" s="1183"/>
      <c r="D160" s="1201"/>
      <c r="E160" s="1201"/>
      <c r="F160" s="1202"/>
      <c r="G160" s="1202"/>
      <c r="H160" s="1203"/>
    </row>
    <row r="161" spans="1:8" ht="12.75" outlineLevel="1">
      <c r="A161" s="1206"/>
      <c r="B161" s="1207" t="s">
        <v>400</v>
      </c>
      <c r="C161" s="1225">
        <v>802.11</v>
      </c>
      <c r="D161" s="1239" t="s">
        <v>893</v>
      </c>
      <c r="E161" s="1226" t="s">
        <v>452</v>
      </c>
      <c r="F161" s="1227"/>
      <c r="G161" s="1227" t="s">
        <v>7</v>
      </c>
      <c r="H161" s="1228" t="s">
        <v>970</v>
      </c>
    </row>
    <row r="162" spans="1:8" ht="12.75" outlineLevel="1">
      <c r="A162" s="1206"/>
      <c r="B162" s="1207"/>
      <c r="C162" s="1225">
        <v>802.11</v>
      </c>
      <c r="D162" s="1226" t="s">
        <v>557</v>
      </c>
      <c r="E162" s="1226" t="s">
        <v>411</v>
      </c>
      <c r="F162" s="1227"/>
      <c r="G162" s="1227" t="s">
        <v>8</v>
      </c>
      <c r="H162" s="1228" t="s">
        <v>976</v>
      </c>
    </row>
    <row r="163" spans="1:8" ht="12.75">
      <c r="A163" s="1206"/>
      <c r="B163" s="1201"/>
      <c r="C163" s="1183" t="s">
        <v>417</v>
      </c>
      <c r="D163" s="1201" t="s">
        <v>9</v>
      </c>
      <c r="E163" s="1201" t="s">
        <v>402</v>
      </c>
      <c r="F163" s="1202"/>
      <c r="G163" s="1202" t="s">
        <v>3</v>
      </c>
      <c r="H163" s="1203" t="s">
        <v>4</v>
      </c>
    </row>
    <row r="164" spans="1:8" ht="12.75">
      <c r="A164" s="1300"/>
      <c r="B164" s="1220"/>
      <c r="C164" s="1221"/>
      <c r="D164" s="1220"/>
      <c r="E164" s="1220"/>
      <c r="F164" s="1222"/>
      <c r="G164" s="1222"/>
      <c r="H164" s="1240"/>
    </row>
    <row r="165" spans="1:8" ht="12.75">
      <c r="A165" s="1197" t="s">
        <v>500</v>
      </c>
      <c r="B165" s="1277" t="s">
        <v>404</v>
      </c>
      <c r="C165" s="1277"/>
      <c r="D165" s="1277" t="s">
        <v>937</v>
      </c>
      <c r="E165" s="1277"/>
      <c r="F165" s="1277"/>
      <c r="G165" s="1277"/>
      <c r="H165" s="1278" t="s">
        <v>938</v>
      </c>
    </row>
    <row r="166" spans="1:8" ht="12.75">
      <c r="A166" s="1204">
        <v>37273</v>
      </c>
      <c r="B166" s="1201"/>
      <c r="C166" s="1183"/>
      <c r="D166" s="1201"/>
      <c r="E166" s="1201"/>
      <c r="F166" s="1202"/>
      <c r="G166" s="1202"/>
      <c r="H166" s="1203"/>
    </row>
    <row r="167" spans="1:8" ht="12.75">
      <c r="A167" s="1206">
        <v>2003</v>
      </c>
      <c r="B167" s="1207" t="s">
        <v>406</v>
      </c>
      <c r="C167" s="1225">
        <v>802.11</v>
      </c>
      <c r="D167" s="1226" t="s">
        <v>453</v>
      </c>
      <c r="E167" s="1226" t="s">
        <v>454</v>
      </c>
      <c r="F167" s="1227"/>
      <c r="G167" s="1227">
        <v>300</v>
      </c>
      <c r="H167" s="1228" t="s">
        <v>944</v>
      </c>
    </row>
    <row r="168" spans="1:8" ht="12.75">
      <c r="A168" s="1298"/>
      <c r="B168" s="1201"/>
      <c r="C168" s="1183">
        <v>802.15</v>
      </c>
      <c r="D168" s="1201" t="s">
        <v>455</v>
      </c>
      <c r="E168" s="1201" t="s">
        <v>454</v>
      </c>
      <c r="F168" s="1202"/>
      <c r="G168" s="1202">
        <v>140</v>
      </c>
      <c r="H168" s="1233" t="s">
        <v>959</v>
      </c>
    </row>
    <row r="169" spans="1:8" ht="12.75">
      <c r="A169" s="1298"/>
      <c r="B169" s="1201"/>
      <c r="C169" s="1183"/>
      <c r="D169" s="1201"/>
      <c r="E169" s="1201"/>
      <c r="F169" s="1202"/>
      <c r="G169" s="1202"/>
      <c r="H169" s="1233"/>
    </row>
    <row r="170" spans="1:8" ht="12.75">
      <c r="A170" s="1206"/>
      <c r="B170" s="1279" t="s">
        <v>10</v>
      </c>
      <c r="C170" s="1280"/>
      <c r="D170" s="1279" t="s">
        <v>950</v>
      </c>
      <c r="E170" s="1212"/>
      <c r="F170" s="1246"/>
      <c r="G170" s="1246"/>
      <c r="H170" s="1281" t="s">
        <v>938</v>
      </c>
    </row>
    <row r="171" spans="1:8" ht="12.75">
      <c r="A171" s="1299"/>
      <c r="B171" s="1267"/>
      <c r="C171" s="1268"/>
      <c r="D171" s="1287" t="s">
        <v>11</v>
      </c>
      <c r="E171" s="1267"/>
      <c r="F171" s="1270"/>
      <c r="G171" s="1270"/>
      <c r="H171" s="1288"/>
    </row>
    <row r="172" spans="1:8" ht="12.75">
      <c r="A172" s="1289"/>
      <c r="B172" s="1290"/>
      <c r="C172" s="1291"/>
      <c r="D172" s="1198"/>
      <c r="E172" s="1290"/>
      <c r="F172" s="1290"/>
      <c r="G172" s="1290"/>
      <c r="H172" s="1292"/>
    </row>
    <row r="173" spans="1:8" ht="12.75">
      <c r="A173" s="1230" t="s">
        <v>456</v>
      </c>
      <c r="B173" s="1201"/>
      <c r="C173" s="1183"/>
      <c r="D173" s="1293" t="s">
        <v>457</v>
      </c>
      <c r="E173" s="1201"/>
      <c r="F173" s="1294" t="s">
        <v>458</v>
      </c>
      <c r="G173" s="1202"/>
      <c r="H173" s="1203"/>
    </row>
    <row r="174" spans="1:8" ht="12.75">
      <c r="A174" s="1230"/>
      <c r="B174" s="1201"/>
      <c r="C174" s="1183"/>
      <c r="D174" s="1218"/>
      <c r="E174" s="1201"/>
      <c r="F174" s="1202"/>
      <c r="G174" s="1202"/>
      <c r="H174" s="1203"/>
    </row>
    <row r="175" spans="1:8" ht="12.75">
      <c r="A175" s="1230"/>
      <c r="B175" s="1201"/>
      <c r="C175" s="1183"/>
      <c r="D175" s="1201" t="s">
        <v>459</v>
      </c>
      <c r="E175" s="1201"/>
      <c r="F175" s="1200" t="s">
        <v>460</v>
      </c>
      <c r="G175" s="1202"/>
      <c r="H175" s="1203"/>
    </row>
    <row r="176" spans="1:8" ht="12.75">
      <c r="A176" s="1230"/>
      <c r="B176" s="1201"/>
      <c r="C176" s="1183"/>
      <c r="D176" s="1201" t="s">
        <v>461</v>
      </c>
      <c r="E176" s="1201"/>
      <c r="F176" s="1200" t="s">
        <v>462</v>
      </c>
      <c r="G176" s="1202"/>
      <c r="H176" s="1203"/>
    </row>
    <row r="177" spans="1:8" ht="12.75">
      <c r="A177" s="1230"/>
      <c r="B177" s="1201"/>
      <c r="C177" s="1183"/>
      <c r="D177" s="1201" t="s">
        <v>463</v>
      </c>
      <c r="E177" s="1201"/>
      <c r="F177" s="1200" t="s">
        <v>464</v>
      </c>
      <c r="G177" s="1202"/>
      <c r="H177" s="1203"/>
    </row>
    <row r="178" spans="1:8" ht="12.75">
      <c r="A178" s="1230"/>
      <c r="B178" s="1201"/>
      <c r="C178" s="1183"/>
      <c r="D178" s="1201" t="s">
        <v>465</v>
      </c>
      <c r="E178" s="1201"/>
      <c r="F178" s="1200" t="s">
        <v>466</v>
      </c>
      <c r="G178" s="1202"/>
      <c r="H178" s="1203"/>
    </row>
    <row r="179" spans="1:8" ht="12.75">
      <c r="A179" s="1230"/>
      <c r="B179" s="1201"/>
      <c r="C179" s="1183"/>
      <c r="D179" s="1201" t="s">
        <v>467</v>
      </c>
      <c r="E179" s="1201"/>
      <c r="F179" s="1200" t="s">
        <v>468</v>
      </c>
      <c r="G179" s="1202"/>
      <c r="H179" s="1203"/>
    </row>
    <row r="180" spans="1:8" ht="12.75">
      <c r="A180" s="1217"/>
      <c r="B180" s="1201"/>
      <c r="C180" s="1183"/>
      <c r="D180" s="1201" t="s">
        <v>469</v>
      </c>
      <c r="E180" s="1201"/>
      <c r="F180" s="1200" t="s">
        <v>470</v>
      </c>
      <c r="G180" s="1202"/>
      <c r="H180" s="1203"/>
    </row>
    <row r="181" spans="1:8" ht="12.75">
      <c r="A181" s="1217"/>
      <c r="B181" s="1201"/>
      <c r="C181" s="1183"/>
      <c r="D181" s="1201" t="s">
        <v>471</v>
      </c>
      <c r="E181" s="1201"/>
      <c r="F181" s="1200" t="s">
        <v>476</v>
      </c>
      <c r="G181" s="1202"/>
      <c r="H181" s="1203"/>
    </row>
    <row r="182" spans="1:8" ht="12.75">
      <c r="A182" s="1217"/>
      <c r="B182" s="1201"/>
      <c r="C182" s="1183"/>
      <c r="D182" s="1201" t="s">
        <v>477</v>
      </c>
      <c r="E182" s="1201"/>
      <c r="F182" s="1200" t="s">
        <v>478</v>
      </c>
      <c r="G182" s="1202"/>
      <c r="H182" s="1203"/>
    </row>
    <row r="183" spans="1:8" ht="12.75">
      <c r="A183" s="1217"/>
      <c r="B183" s="1201"/>
      <c r="C183" s="1183"/>
      <c r="D183" s="1201" t="s">
        <v>479</v>
      </c>
      <c r="E183" s="1201"/>
      <c r="F183" s="1200"/>
      <c r="G183" s="1202"/>
      <c r="H183" s="1203"/>
    </row>
    <row r="184" spans="1:8" ht="12.75">
      <c r="A184" s="1217"/>
      <c r="B184" s="1201"/>
      <c r="C184" s="1183"/>
      <c r="D184" s="1201"/>
      <c r="E184" s="1201"/>
      <c r="F184" s="1200"/>
      <c r="G184" s="1202"/>
      <c r="H184" s="1203"/>
    </row>
    <row r="185" spans="1:8" ht="12.75">
      <c r="A185" s="1295"/>
      <c r="B185" s="1290"/>
      <c r="C185" s="1291"/>
      <c r="D185" s="1290"/>
      <c r="E185" s="1290"/>
      <c r="F185" s="1296"/>
      <c r="G185" s="1296"/>
      <c r="H185" s="1292"/>
    </row>
    <row r="186" spans="1:8" ht="12.75">
      <c r="A186" s="1182" t="s">
        <v>480</v>
      </c>
      <c r="B186" s="1201"/>
      <c r="C186" s="1183"/>
      <c r="D186" s="1201"/>
      <c r="E186" s="1201"/>
      <c r="F186" s="1202"/>
      <c r="G186" s="1202"/>
      <c r="H186" s="1203"/>
    </row>
    <row r="187" spans="1:8" ht="12.75">
      <c r="A187" s="1217"/>
      <c r="B187" s="1201"/>
      <c r="C187" s="1183"/>
      <c r="D187" s="1201" t="s">
        <v>184</v>
      </c>
      <c r="E187" s="1201"/>
      <c r="F187" s="1202"/>
      <c r="G187" s="1202"/>
      <c r="H187" s="1203"/>
    </row>
    <row r="188" spans="1:8" ht="12.75">
      <c r="A188" s="1354" t="s">
        <v>12</v>
      </c>
      <c r="B188" s="1355"/>
      <c r="C188" s="1355"/>
      <c r="D188" s="1201"/>
      <c r="E188" s="1201"/>
      <c r="F188" s="1202"/>
      <c r="G188" s="1202"/>
      <c r="H188" s="1203"/>
    </row>
    <row r="189" spans="1:8" ht="12.75">
      <c r="A189" s="1217"/>
      <c r="B189" s="1201"/>
      <c r="C189" s="1183"/>
      <c r="D189" s="1201"/>
      <c r="E189" s="1201"/>
      <c r="F189" s="1202"/>
      <c r="G189" s="1202"/>
      <c r="H189" s="1203"/>
    </row>
    <row r="190" spans="1:8" ht="12.75">
      <c r="A190" s="1217" t="s">
        <v>481</v>
      </c>
      <c r="B190" s="1201"/>
      <c r="C190" s="1356" t="s">
        <v>13</v>
      </c>
      <c r="D190" s="1355"/>
      <c r="E190" s="1355"/>
      <c r="F190" s="1202"/>
      <c r="G190" s="1202"/>
      <c r="H190" s="1203"/>
    </row>
    <row r="191" spans="1:8" ht="12.75">
      <c r="A191" s="1230" t="s">
        <v>14</v>
      </c>
      <c r="B191" s="1201"/>
      <c r="C191" s="1229" t="s">
        <v>184</v>
      </c>
      <c r="D191" s="1218"/>
      <c r="E191" s="1201"/>
      <c r="F191" s="1202"/>
      <c r="G191" s="1202"/>
      <c r="H191" s="1203"/>
    </row>
    <row r="192" spans="1:8" ht="12.75">
      <c r="A192" s="1230"/>
      <c r="B192" s="1201"/>
      <c r="C192" s="1183"/>
      <c r="D192" s="1201"/>
      <c r="E192" s="1201"/>
      <c r="F192" s="1202"/>
      <c r="G192" s="1202"/>
      <c r="H192" s="1203"/>
    </row>
    <row r="193" spans="1:8" ht="12.75">
      <c r="A193" s="1217" t="s">
        <v>482</v>
      </c>
      <c r="B193" s="1201"/>
      <c r="C193" s="1356" t="s">
        <v>13</v>
      </c>
      <c r="D193" s="1355"/>
      <c r="E193" s="1355"/>
      <c r="F193" s="1202"/>
      <c r="G193" s="1202"/>
      <c r="H193" s="1203"/>
    </row>
    <row r="194" spans="1:8" ht="12.75">
      <c r="A194" s="1230" t="s">
        <v>15</v>
      </c>
      <c r="B194" s="1201"/>
      <c r="C194" s="1229" t="s">
        <v>184</v>
      </c>
      <c r="D194" s="1218"/>
      <c r="E194" s="1201"/>
      <c r="F194" s="1202"/>
      <c r="G194" s="1202"/>
      <c r="H194" s="1203"/>
    </row>
    <row r="195" spans="1:8" ht="12.75">
      <c r="A195" s="1217"/>
      <c r="B195" s="1201"/>
      <c r="C195" s="1183"/>
      <c r="D195" s="1201"/>
      <c r="E195" s="1201"/>
      <c r="F195" s="1202"/>
      <c r="G195" s="1202"/>
      <c r="H195" s="1203"/>
    </row>
    <row r="196" spans="1:8" ht="12.75">
      <c r="A196" s="1357" t="s">
        <v>16</v>
      </c>
      <c r="B196" s="1358"/>
      <c r="C196" s="1183" t="s">
        <v>17</v>
      </c>
      <c r="D196" s="1201"/>
      <c r="E196" s="1201"/>
      <c r="F196" s="1202"/>
      <c r="G196" s="1202"/>
      <c r="H196" s="1203"/>
    </row>
    <row r="197" spans="1:8" ht="12.75">
      <c r="A197" s="1182" t="s">
        <v>18</v>
      </c>
      <c r="B197" s="1293"/>
      <c r="C197" s="1297"/>
      <c r="D197" s="1201"/>
      <c r="E197" s="1201"/>
      <c r="F197" s="1202"/>
      <c r="G197" s="1202"/>
      <c r="H197" s="1203"/>
    </row>
    <row r="198" spans="1:8" ht="12.75">
      <c r="A198" s="1219"/>
      <c r="B198" s="1220"/>
      <c r="C198" s="1221"/>
      <c r="D198" s="1220"/>
      <c r="E198" s="1220"/>
      <c r="F198" s="1222"/>
      <c r="G198" s="1222"/>
      <c r="H198" s="1223"/>
    </row>
    <row r="199" ht="12.75">
      <c r="H199" s="614"/>
    </row>
    <row r="200" ht="12.75">
      <c r="H200" s="614"/>
    </row>
    <row r="201" ht="12.75">
      <c r="H201" s="614"/>
    </row>
    <row r="202" ht="12.75">
      <c r="H202" s="614"/>
    </row>
    <row r="203" ht="12.75">
      <c r="H203" s="614"/>
    </row>
    <row r="204" ht="12.75">
      <c r="H204" s="614"/>
    </row>
    <row r="205" ht="12.75">
      <c r="H205" s="614"/>
    </row>
    <row r="240" ht="12.75" customHeight="1">
      <c r="J240" s="1186"/>
    </row>
    <row r="241" ht="26.25" customHeight="1">
      <c r="J241" s="1187"/>
    </row>
    <row r="242" ht="18.75" customHeight="1">
      <c r="J242" s="1186"/>
    </row>
    <row r="243" ht="15.75" customHeight="1">
      <c r="J243" s="1186"/>
    </row>
    <row r="247" ht="12.75" customHeight="1">
      <c r="J247" s="1186"/>
    </row>
    <row r="248" ht="12.75" customHeight="1">
      <c r="J248" s="1186"/>
    </row>
    <row r="249" ht="42" customHeight="1">
      <c r="J249" s="1186"/>
    </row>
    <row r="250" spans="6:10" ht="25.5" customHeight="1">
      <c r="F250" s="1188"/>
      <c r="J250" s="1186"/>
    </row>
    <row r="251" spans="2:10" ht="12.75" customHeight="1">
      <c r="B251" s="1188"/>
      <c r="C251" s="1189"/>
      <c r="D251" s="1188"/>
      <c r="E251" s="1188"/>
      <c r="F251" s="1188"/>
      <c r="G251" s="1188"/>
      <c r="J251" s="1186"/>
    </row>
    <row r="252" spans="1:10" ht="12.75" customHeight="1">
      <c r="A252" s="1190"/>
      <c r="B252" s="1188"/>
      <c r="C252" s="1189"/>
      <c r="D252" s="1188"/>
      <c r="E252" s="1188"/>
      <c r="F252" s="1188"/>
      <c r="G252" s="1188"/>
      <c r="J252" s="1186"/>
    </row>
    <row r="253" spans="1:7" ht="15.75">
      <c r="A253" s="1190"/>
      <c r="B253" s="1188"/>
      <c r="C253" s="1189"/>
      <c r="D253" s="1188"/>
      <c r="E253" s="1188"/>
      <c r="F253" s="1188"/>
      <c r="G253" s="1188"/>
    </row>
    <row r="254" spans="1:7" ht="15.75">
      <c r="A254" s="1190"/>
      <c r="B254" s="1191"/>
      <c r="C254" s="1192"/>
      <c r="D254" s="1188"/>
      <c r="E254" s="1188"/>
      <c r="G254" s="1188"/>
    </row>
    <row r="255" spans="1:7" ht="15">
      <c r="A255" s="1193"/>
      <c r="G255" s="1178"/>
    </row>
    <row r="256" spans="7:8" ht="15.75">
      <c r="G256" s="1178"/>
      <c r="H256" s="1188"/>
    </row>
    <row r="257" spans="6:8" ht="15.75">
      <c r="F257" s="1184"/>
      <c r="G257" s="1178"/>
      <c r="H257" s="1188"/>
    </row>
    <row r="258" spans="2:8" ht="15.75">
      <c r="B258" s="1181"/>
      <c r="C258" s="1180"/>
      <c r="D258" s="1181"/>
      <c r="E258" s="1181"/>
      <c r="G258" s="1184"/>
      <c r="H258" s="1188"/>
    </row>
    <row r="259" ht="15.75">
      <c r="H259" s="1188"/>
    </row>
    <row r="260" spans="1:8" ht="12.75">
      <c r="A260" s="1177"/>
      <c r="D260" s="1179"/>
      <c r="H260" s="1194"/>
    </row>
    <row r="261" spans="1:8" ht="12.75">
      <c r="A261" s="1195"/>
      <c r="H261" s="1194"/>
    </row>
    <row r="262" ht="12.75">
      <c r="H262" s="1194"/>
    </row>
    <row r="263" ht="12.75">
      <c r="H263" s="1196"/>
    </row>
    <row r="264" ht="12.75">
      <c r="A264" s="1177"/>
    </row>
    <row r="265" ht="12.75">
      <c r="A265" s="1195"/>
    </row>
  </sheetData>
  <mergeCells count="12">
    <mergeCell ref="A7:H7"/>
    <mergeCell ref="A10:H10"/>
    <mergeCell ref="A11:H11"/>
    <mergeCell ref="A12:H12"/>
    <mergeCell ref="A1:I1"/>
    <mergeCell ref="A3:I3"/>
    <mergeCell ref="A5:I5"/>
    <mergeCell ref="A6:I6"/>
    <mergeCell ref="A188:C188"/>
    <mergeCell ref="C190:E190"/>
    <mergeCell ref="A196:B196"/>
    <mergeCell ref="C193:E193"/>
  </mergeCells>
  <printOptions horizontalCentered="1"/>
  <pageMargins left="0.1968503937007874" right="0.1968503937007874" top="0.7480314960629921" bottom="0.5118110236220472" header="0.5118110236220472" footer="0.2362204724409449"/>
  <pageSetup blackAndWhite="1" fitToHeight="0" horizontalDpi="600" verticalDpi="600" orientation="portrait" scale="73" r:id="rId2"/>
  <headerFooter alignWithMargins="0">
    <oddHeader>&amp;L&amp;"Arial,Bold"&amp;14IEEE 802 Wireless  Meeting&amp;C&amp;"Arial,Bold"&amp;18January 2003 DRAFT AGENDA&amp;R&amp;12&amp;D Version 4.0</oddHeader>
    <oddFooter>&amp;LMarriott&amp;RPage &amp;P of &amp;N</oddFooter>
  </headerFooter>
  <rowBreaks count="1" manualBreakCount="1">
    <brk id="184" max="255" man="1"/>
  </rowBreaks>
  <drawing r:id="rId1"/>
</worksheet>
</file>

<file path=xl/worksheets/sheet8.xml><?xml version="1.0" encoding="utf-8"?>
<worksheet xmlns="http://schemas.openxmlformats.org/spreadsheetml/2006/main" xmlns:r="http://schemas.openxmlformats.org/officeDocument/2006/relationships">
  <sheetPr>
    <tabColor indexed="13"/>
    <pageSetUpPr fitToPage="1"/>
  </sheetPr>
  <dimension ref="A1:AB202"/>
  <sheetViews>
    <sheetView showGridLines="0" zoomScale="33" zoomScaleNormal="33" zoomScaleSheetLayoutView="25" workbookViewId="0" topLeftCell="A1">
      <selection activeCell="A1" sqref="A1"/>
    </sheetView>
  </sheetViews>
  <sheetFormatPr defaultColWidth="9.140625" defaultRowHeight="12.75"/>
  <cols>
    <col min="1" max="1" width="6.00390625" style="130" customWidth="1"/>
    <col min="2" max="2" width="34.8515625" style="131" customWidth="1"/>
    <col min="3" max="3" width="42.28125" style="131" customWidth="1"/>
    <col min="4" max="23" width="16.7109375" style="131" customWidth="1"/>
    <col min="24" max="24" width="18.421875" style="146" customWidth="1"/>
    <col min="25" max="25" width="19.140625" style="152" customWidth="1"/>
    <col min="26" max="26" width="14.00390625" style="131" bestFit="1" customWidth="1"/>
    <col min="27" max="27" width="9.140625" style="131" customWidth="1"/>
    <col min="28" max="28" width="16.8515625" style="131" bestFit="1" customWidth="1"/>
    <col min="29" max="16384" width="9.140625" style="131" customWidth="1"/>
  </cols>
  <sheetData>
    <row r="1" s="60" customFormat="1" ht="7.5" customHeight="1" thickBot="1">
      <c r="Y1" s="147"/>
    </row>
    <row r="2" spans="2:25" s="60" customFormat="1" ht="29.25" customHeight="1" thickBot="1">
      <c r="B2" s="136" t="str">
        <f>Cover!$C$3</f>
        <v>PLENARY</v>
      </c>
      <c r="C2" s="1473" t="s">
        <v>704</v>
      </c>
      <c r="D2" s="1474"/>
      <c r="E2" s="1474"/>
      <c r="F2" s="1474"/>
      <c r="G2" s="1474"/>
      <c r="H2" s="1474"/>
      <c r="I2" s="1474"/>
      <c r="J2" s="1474"/>
      <c r="K2" s="1474"/>
      <c r="L2" s="1474"/>
      <c r="M2" s="1474"/>
      <c r="N2" s="1474"/>
      <c r="O2" s="1474"/>
      <c r="P2" s="1474"/>
      <c r="Q2" s="1474"/>
      <c r="R2" s="1474"/>
      <c r="S2" s="1474"/>
      <c r="T2" s="1474"/>
      <c r="U2" s="1474"/>
      <c r="V2" s="113"/>
      <c r="W2" s="114"/>
      <c r="X2" s="138"/>
      <c r="Y2" s="147"/>
    </row>
    <row r="3" spans="2:25" s="60" customFormat="1" ht="29.25" customHeight="1">
      <c r="B3" s="1468" t="str">
        <f>Cover!$C$4</f>
        <v>R0</v>
      </c>
      <c r="C3" s="1475"/>
      <c r="D3" s="1476"/>
      <c r="E3" s="1476"/>
      <c r="F3" s="1476"/>
      <c r="G3" s="1476"/>
      <c r="H3" s="1476"/>
      <c r="I3" s="1476"/>
      <c r="J3" s="1476"/>
      <c r="K3" s="1476"/>
      <c r="L3" s="1476"/>
      <c r="M3" s="1476"/>
      <c r="N3" s="1476"/>
      <c r="O3" s="1476"/>
      <c r="P3" s="1476"/>
      <c r="Q3" s="1476"/>
      <c r="R3" s="1476"/>
      <c r="S3" s="1476"/>
      <c r="T3" s="1476"/>
      <c r="U3" s="1476"/>
      <c r="V3" s="115"/>
      <c r="W3" s="116"/>
      <c r="X3" s="138"/>
      <c r="Y3" s="147"/>
    </row>
    <row r="4" spans="2:25" s="60" customFormat="1" ht="51.75" customHeight="1">
      <c r="B4" s="1469"/>
      <c r="C4" s="1071" t="s">
        <v>708</v>
      </c>
      <c r="D4" s="1"/>
      <c r="E4" s="1"/>
      <c r="F4" s="1"/>
      <c r="G4" s="1"/>
      <c r="H4" s="1"/>
      <c r="I4" s="1"/>
      <c r="J4" s="1"/>
      <c r="K4" s="1"/>
      <c r="L4" s="1"/>
      <c r="M4" s="1"/>
      <c r="N4" s="1"/>
      <c r="O4" s="1"/>
      <c r="P4" s="1"/>
      <c r="Q4" s="1"/>
      <c r="R4" s="1"/>
      <c r="S4" s="1"/>
      <c r="T4" s="1"/>
      <c r="U4" s="1"/>
      <c r="V4" s="115"/>
      <c r="W4" s="116"/>
      <c r="X4" s="138"/>
      <c r="Y4" s="147"/>
    </row>
    <row r="5" spans="2:25" s="60" customFormat="1" ht="51.75" customHeight="1">
      <c r="B5" s="1469"/>
      <c r="C5" s="1071" t="s">
        <v>705</v>
      </c>
      <c r="D5" s="2"/>
      <c r="E5" s="2"/>
      <c r="F5" s="2"/>
      <c r="G5" s="2"/>
      <c r="H5" s="2"/>
      <c r="I5" s="2"/>
      <c r="J5" s="2"/>
      <c r="K5" s="2"/>
      <c r="L5" s="2"/>
      <c r="M5" s="2"/>
      <c r="N5" s="2"/>
      <c r="O5" s="2"/>
      <c r="P5" s="2"/>
      <c r="Q5" s="2"/>
      <c r="R5" s="2"/>
      <c r="S5" s="2"/>
      <c r="T5" s="664"/>
      <c r="U5" s="2"/>
      <c r="V5" s="115"/>
      <c r="W5" s="116"/>
      <c r="X5" s="138"/>
      <c r="Y5" s="147"/>
    </row>
    <row r="6" spans="2:25" s="60" customFormat="1" ht="27.75" customHeight="1">
      <c r="B6" s="1469"/>
      <c r="C6" s="251" t="s">
        <v>707</v>
      </c>
      <c r="D6" s="2"/>
      <c r="E6" s="2"/>
      <c r="F6" s="2"/>
      <c r="G6" s="2"/>
      <c r="H6" s="2"/>
      <c r="I6" s="2"/>
      <c r="J6" s="2"/>
      <c r="K6" s="2"/>
      <c r="L6" s="2"/>
      <c r="M6" s="2"/>
      <c r="N6" s="2"/>
      <c r="O6" s="2"/>
      <c r="P6" s="2"/>
      <c r="Q6" s="2"/>
      <c r="R6" s="2"/>
      <c r="S6" s="2"/>
      <c r="T6" s="2"/>
      <c r="U6" s="2"/>
      <c r="V6" s="115"/>
      <c r="W6" s="116"/>
      <c r="X6" s="138"/>
      <c r="Y6" s="147"/>
    </row>
    <row r="7" spans="2:25" s="60" customFormat="1" ht="20.25" customHeight="1" thickBot="1">
      <c r="B7" s="1469"/>
      <c r="C7" s="109"/>
      <c r="D7" s="110"/>
      <c r="E7" s="110"/>
      <c r="F7" s="110"/>
      <c r="G7" s="110"/>
      <c r="H7" s="110"/>
      <c r="I7" s="110"/>
      <c r="J7" s="110"/>
      <c r="K7" s="110"/>
      <c r="L7" s="110"/>
      <c r="M7" s="110"/>
      <c r="N7" s="110"/>
      <c r="O7" s="110"/>
      <c r="P7" s="110"/>
      <c r="Q7" s="110"/>
      <c r="R7" s="110"/>
      <c r="S7" s="110"/>
      <c r="T7" s="110"/>
      <c r="U7" s="110"/>
      <c r="V7" s="112"/>
      <c r="W7" s="111"/>
      <c r="X7" s="139"/>
      <c r="Y7" s="147"/>
    </row>
    <row r="8" spans="1:25" s="133" customFormat="1" ht="30.75" customHeight="1" thickBot="1">
      <c r="A8" s="132"/>
      <c r="B8" s="1469"/>
      <c r="C8" s="672" t="s">
        <v>172</v>
      </c>
      <c r="D8" s="1470" t="s">
        <v>173</v>
      </c>
      <c r="E8" s="1471"/>
      <c r="F8" s="1471"/>
      <c r="G8" s="1472"/>
      <c r="H8" s="1683" t="s">
        <v>174</v>
      </c>
      <c r="I8" s="1684"/>
      <c r="J8" s="1684"/>
      <c r="K8" s="1685"/>
      <c r="L8" s="1470" t="s">
        <v>177</v>
      </c>
      <c r="M8" s="1471"/>
      <c r="N8" s="1471"/>
      <c r="O8" s="1472"/>
      <c r="P8" s="1470" t="s">
        <v>178</v>
      </c>
      <c r="Q8" s="1471"/>
      <c r="R8" s="1471"/>
      <c r="S8" s="1471"/>
      <c r="T8" s="1470" t="s">
        <v>179</v>
      </c>
      <c r="U8" s="1471"/>
      <c r="V8" s="1471"/>
      <c r="W8" s="1472"/>
      <c r="X8" s="140"/>
      <c r="Y8" s="148"/>
    </row>
    <row r="9" spans="1:25" s="133" customFormat="1" ht="30" customHeight="1">
      <c r="A9" s="132"/>
      <c r="B9" s="1443" t="s">
        <v>864</v>
      </c>
      <c r="C9" s="670"/>
      <c r="D9" s="1445"/>
      <c r="E9" s="1446"/>
      <c r="F9" s="1446"/>
      <c r="G9" s="1686"/>
      <c r="H9" s="1687"/>
      <c r="I9" s="1688"/>
      <c r="J9" s="1688"/>
      <c r="K9" s="1689"/>
      <c r="L9" s="1431"/>
      <c r="M9" s="1431"/>
      <c r="N9" s="1431"/>
      <c r="O9" s="1432"/>
      <c r="P9" s="1435" t="s">
        <v>888</v>
      </c>
      <c r="Q9" s="1436"/>
      <c r="R9" s="1436"/>
      <c r="S9" s="1437"/>
      <c r="T9" s="1464" t="s">
        <v>185</v>
      </c>
      <c r="U9" s="1464"/>
      <c r="V9" s="1464"/>
      <c r="W9" s="1465"/>
      <c r="X9" s="141"/>
      <c r="Y9" s="148"/>
    </row>
    <row r="10" spans="1:25" s="133" customFormat="1" ht="30" customHeight="1">
      <c r="A10" s="132"/>
      <c r="B10" s="1444"/>
      <c r="C10" s="671"/>
      <c r="D10" s="1447"/>
      <c r="E10" s="1448"/>
      <c r="F10" s="1448"/>
      <c r="G10" s="1690"/>
      <c r="H10" s="1691"/>
      <c r="I10" s="1692"/>
      <c r="J10" s="1692"/>
      <c r="K10" s="1693"/>
      <c r="L10" s="1433"/>
      <c r="M10" s="1433"/>
      <c r="N10" s="1433"/>
      <c r="O10" s="1434"/>
      <c r="P10" s="1439" t="s">
        <v>889</v>
      </c>
      <c r="Q10" s="1440"/>
      <c r="R10" s="1440"/>
      <c r="S10" s="1441"/>
      <c r="T10" s="1466"/>
      <c r="U10" s="1466"/>
      <c r="V10" s="1466"/>
      <c r="W10" s="1467"/>
      <c r="X10" s="141"/>
      <c r="Y10" s="148"/>
    </row>
    <row r="11" spans="1:25" s="133" customFormat="1" ht="30" customHeight="1">
      <c r="A11" s="132"/>
      <c r="B11" s="1449" t="s">
        <v>509</v>
      </c>
      <c r="C11" s="673"/>
      <c r="D11" s="1453" t="s">
        <v>420</v>
      </c>
      <c r="E11" s="1454"/>
      <c r="F11" s="1454"/>
      <c r="G11" s="1454"/>
      <c r="H11" s="1426" t="s">
        <v>194</v>
      </c>
      <c r="I11" s="1406" t="s">
        <v>852</v>
      </c>
      <c r="J11" s="1405" t="s">
        <v>642</v>
      </c>
      <c r="K11" s="1452" t="s">
        <v>713</v>
      </c>
      <c r="L11" s="1694" t="s">
        <v>671</v>
      </c>
      <c r="M11" s="1695" t="s">
        <v>893</v>
      </c>
      <c r="N11" s="1407" t="s">
        <v>853</v>
      </c>
      <c r="O11" s="1419" t="s">
        <v>190</v>
      </c>
      <c r="P11" s="1438" t="s">
        <v>852</v>
      </c>
      <c r="Q11" s="1407" t="s">
        <v>853</v>
      </c>
      <c r="R11" s="1442" t="s">
        <v>673</v>
      </c>
      <c r="S11" s="1419" t="s">
        <v>190</v>
      </c>
      <c r="T11" s="1462" t="s">
        <v>887</v>
      </c>
      <c r="U11" s="1462"/>
      <c r="V11" s="1462"/>
      <c r="W11" s="1463"/>
      <c r="X11" s="142"/>
      <c r="Y11" s="148"/>
    </row>
    <row r="12" spans="1:25" s="133" customFormat="1" ht="30" customHeight="1">
      <c r="A12" s="132"/>
      <c r="B12" s="1450"/>
      <c r="C12" s="673"/>
      <c r="D12" s="1455"/>
      <c r="E12" s="1456"/>
      <c r="F12" s="1456"/>
      <c r="G12" s="1456"/>
      <c r="H12" s="1426"/>
      <c r="I12" s="1406"/>
      <c r="J12" s="1405"/>
      <c r="K12" s="1452"/>
      <c r="L12" s="1694"/>
      <c r="M12" s="1695"/>
      <c r="N12" s="1407"/>
      <c r="O12" s="1419"/>
      <c r="P12" s="1438"/>
      <c r="Q12" s="1407"/>
      <c r="R12" s="1442"/>
      <c r="S12" s="1419"/>
      <c r="T12" s="1410"/>
      <c r="U12" s="1410"/>
      <c r="V12" s="1410"/>
      <c r="W12" s="1411"/>
      <c r="X12" s="142"/>
      <c r="Y12" s="148"/>
    </row>
    <row r="13" spans="1:25" s="133" customFormat="1" ht="30" customHeight="1">
      <c r="A13" s="132"/>
      <c r="B13" s="1450"/>
      <c r="C13" s="673"/>
      <c r="D13" s="1455"/>
      <c r="E13" s="1456"/>
      <c r="F13" s="1456"/>
      <c r="G13" s="1456"/>
      <c r="H13" s="1426"/>
      <c r="I13" s="1406"/>
      <c r="J13" s="1405"/>
      <c r="K13" s="1452"/>
      <c r="L13" s="1694"/>
      <c r="M13" s="1695"/>
      <c r="N13" s="1407"/>
      <c r="O13" s="1419"/>
      <c r="P13" s="1438"/>
      <c r="Q13" s="1407"/>
      <c r="R13" s="1442"/>
      <c r="S13" s="1419"/>
      <c r="T13" s="1410"/>
      <c r="U13" s="1410"/>
      <c r="V13" s="1410"/>
      <c r="W13" s="1411"/>
      <c r="X13" s="142"/>
      <c r="Y13" s="148"/>
    </row>
    <row r="14" spans="1:25" s="133" customFormat="1" ht="30" customHeight="1">
      <c r="A14" s="132"/>
      <c r="B14" s="1451"/>
      <c r="C14" s="673"/>
      <c r="D14" s="1455"/>
      <c r="E14" s="1456"/>
      <c r="F14" s="1456"/>
      <c r="G14" s="1456"/>
      <c r="H14" s="1426"/>
      <c r="I14" s="1406"/>
      <c r="J14" s="1405"/>
      <c r="K14" s="1452"/>
      <c r="L14" s="1694"/>
      <c r="M14" s="1695"/>
      <c r="N14" s="1407"/>
      <c r="O14" s="1419"/>
      <c r="P14" s="1438"/>
      <c r="Q14" s="1407"/>
      <c r="R14" s="1442"/>
      <c r="S14" s="1419"/>
      <c r="T14" s="1410"/>
      <c r="U14" s="1410"/>
      <c r="V14" s="1410"/>
      <c r="W14" s="1411"/>
      <c r="X14" s="142"/>
      <c r="Y14" s="148"/>
    </row>
    <row r="15" spans="1:25" s="133" customFormat="1" ht="30" customHeight="1">
      <c r="A15" s="132"/>
      <c r="B15" s="666" t="s">
        <v>60</v>
      </c>
      <c r="C15" s="673"/>
      <c r="D15" s="1455"/>
      <c r="E15" s="1456"/>
      <c r="F15" s="1456"/>
      <c r="G15" s="1456"/>
      <c r="H15" s="1402" t="s">
        <v>180</v>
      </c>
      <c r="I15" s="1403"/>
      <c r="J15" s="1403"/>
      <c r="K15" s="1404"/>
      <c r="L15" s="1696" t="s">
        <v>180</v>
      </c>
      <c r="M15" s="1403"/>
      <c r="N15" s="1403"/>
      <c r="O15" s="1404"/>
      <c r="P15" s="1402" t="s">
        <v>180</v>
      </c>
      <c r="Q15" s="1403"/>
      <c r="R15" s="1403"/>
      <c r="S15" s="1404"/>
      <c r="T15" s="1408" t="s">
        <v>180</v>
      </c>
      <c r="U15" s="1408"/>
      <c r="V15" s="1408"/>
      <c r="W15" s="1409"/>
      <c r="X15" s="140"/>
      <c r="Y15" s="148"/>
    </row>
    <row r="16" spans="1:25" s="133" customFormat="1" ht="30">
      <c r="A16" s="132"/>
      <c r="B16" s="666" t="s">
        <v>61</v>
      </c>
      <c r="C16" s="673"/>
      <c r="D16" s="1457"/>
      <c r="E16" s="1458"/>
      <c r="F16" s="1458"/>
      <c r="G16" s="1458"/>
      <c r="H16" s="1402"/>
      <c r="I16" s="1403"/>
      <c r="J16" s="1403"/>
      <c r="K16" s="1404"/>
      <c r="L16" s="1696"/>
      <c r="M16" s="1403"/>
      <c r="N16" s="1403"/>
      <c r="O16" s="1404"/>
      <c r="P16" s="1402"/>
      <c r="Q16" s="1403"/>
      <c r="R16" s="1403"/>
      <c r="S16" s="1404"/>
      <c r="T16" s="1410" t="s">
        <v>869</v>
      </c>
      <c r="U16" s="1410"/>
      <c r="V16" s="1410"/>
      <c r="W16" s="1411"/>
      <c r="X16" s="140"/>
      <c r="Y16" s="148"/>
    </row>
    <row r="17" spans="1:25" s="133" customFormat="1" ht="30" customHeight="1">
      <c r="A17" s="132"/>
      <c r="B17" s="1459" t="s">
        <v>867</v>
      </c>
      <c r="C17" s="673"/>
      <c r="D17" s="1337"/>
      <c r="E17" s="1338"/>
      <c r="F17" s="1338"/>
      <c r="G17" s="1338"/>
      <c r="H17" s="1426" t="s">
        <v>194</v>
      </c>
      <c r="I17" s="1406" t="s">
        <v>852</v>
      </c>
      <c r="J17" s="1500" t="s">
        <v>190</v>
      </c>
      <c r="K17" s="1697" t="s">
        <v>516</v>
      </c>
      <c r="L17" s="1698" t="s">
        <v>897</v>
      </c>
      <c r="M17" s="1429"/>
      <c r="N17" s="1429"/>
      <c r="O17" s="1430"/>
      <c r="P17" s="1438" t="s">
        <v>852</v>
      </c>
      <c r="Q17" s="1407" t="s">
        <v>853</v>
      </c>
      <c r="R17" s="1420" t="s">
        <v>673</v>
      </c>
      <c r="S17" s="1419" t="s">
        <v>190</v>
      </c>
      <c r="T17" s="1410"/>
      <c r="U17" s="1410"/>
      <c r="V17" s="1410"/>
      <c r="W17" s="1411"/>
      <c r="X17" s="143"/>
      <c r="Y17" s="148"/>
    </row>
    <row r="18" spans="1:25" s="133" customFormat="1" ht="30" customHeight="1">
      <c r="A18" s="132"/>
      <c r="B18" s="1460"/>
      <c r="C18" s="673"/>
      <c r="D18" s="1392" t="s">
        <v>148</v>
      </c>
      <c r="E18" s="1393"/>
      <c r="F18" s="1393"/>
      <c r="G18" s="1393"/>
      <c r="H18" s="1427"/>
      <c r="I18" s="1406"/>
      <c r="J18" s="1500"/>
      <c r="K18" s="1699"/>
      <c r="L18" s="1698"/>
      <c r="M18" s="1429"/>
      <c r="N18" s="1429"/>
      <c r="O18" s="1430"/>
      <c r="P18" s="1438"/>
      <c r="Q18" s="1407"/>
      <c r="R18" s="1420"/>
      <c r="S18" s="1419"/>
      <c r="T18" s="1410"/>
      <c r="U18" s="1410"/>
      <c r="V18" s="1410"/>
      <c r="W18" s="1411"/>
      <c r="X18" s="143"/>
      <c r="Y18" s="148"/>
    </row>
    <row r="19" spans="1:25" s="133" customFormat="1" ht="30">
      <c r="A19" s="132"/>
      <c r="B19" s="1461"/>
      <c r="C19" s="673"/>
      <c r="D19" s="1394"/>
      <c r="E19" s="1395"/>
      <c r="F19" s="1395"/>
      <c r="G19" s="1395"/>
      <c r="H19" s="1427"/>
      <c r="I19" s="1406"/>
      <c r="J19" s="1500"/>
      <c r="K19" s="1699"/>
      <c r="L19" s="1698"/>
      <c r="M19" s="1429"/>
      <c r="N19" s="1429"/>
      <c r="O19" s="1430"/>
      <c r="P19" s="1438"/>
      <c r="Q19" s="1407"/>
      <c r="R19" s="1420"/>
      <c r="S19" s="1419"/>
      <c r="T19" s="1412"/>
      <c r="U19" s="1412"/>
      <c r="V19" s="1412"/>
      <c r="W19" s="1413"/>
      <c r="X19" s="143"/>
      <c r="Y19" s="148"/>
    </row>
    <row r="20" spans="1:25" s="133" customFormat="1" ht="30" customHeight="1">
      <c r="A20" s="132"/>
      <c r="B20" s="1423" t="s">
        <v>170</v>
      </c>
      <c r="C20" s="673"/>
      <c r="D20" s="1495" t="s">
        <v>181</v>
      </c>
      <c r="E20" s="1496"/>
      <c r="F20" s="1496"/>
      <c r="G20" s="1496"/>
      <c r="H20" s="1414" t="s">
        <v>181</v>
      </c>
      <c r="I20" s="1415"/>
      <c r="J20" s="1415"/>
      <c r="K20" s="1416"/>
      <c r="L20" s="1700" t="s">
        <v>181</v>
      </c>
      <c r="M20" s="1415"/>
      <c r="N20" s="1415"/>
      <c r="O20" s="1416"/>
      <c r="P20" s="1414" t="s">
        <v>181</v>
      </c>
      <c r="Q20" s="1415"/>
      <c r="R20" s="1415"/>
      <c r="S20" s="1416"/>
      <c r="T20" s="1417" t="s">
        <v>24</v>
      </c>
      <c r="U20" s="1417"/>
      <c r="V20" s="1417"/>
      <c r="W20" s="1418"/>
      <c r="X20" s="144"/>
      <c r="Y20" s="148"/>
    </row>
    <row r="21" spans="1:25" s="133" customFormat="1" ht="30">
      <c r="A21" s="132"/>
      <c r="B21" s="1423"/>
      <c r="C21" s="673"/>
      <c r="D21" s="1497"/>
      <c r="E21" s="1498"/>
      <c r="F21" s="1498"/>
      <c r="G21" s="1498"/>
      <c r="H21" s="1414"/>
      <c r="I21" s="1415"/>
      <c r="J21" s="1415"/>
      <c r="K21" s="1416"/>
      <c r="L21" s="1700"/>
      <c r="M21" s="1415"/>
      <c r="N21" s="1415"/>
      <c r="O21" s="1416"/>
      <c r="P21" s="1414"/>
      <c r="Q21" s="1415"/>
      <c r="R21" s="1415"/>
      <c r="S21" s="1416"/>
      <c r="T21" s="1362"/>
      <c r="U21" s="1362"/>
      <c r="V21" s="1362"/>
      <c r="W21" s="1363"/>
      <c r="X21" s="144"/>
      <c r="Y21" s="148"/>
    </row>
    <row r="22" spans="1:25" s="133" customFormat="1" ht="30" customHeight="1">
      <c r="A22" s="132"/>
      <c r="B22" s="1421" t="s">
        <v>510</v>
      </c>
      <c r="C22" s="673"/>
      <c r="D22" s="1396" t="s">
        <v>344</v>
      </c>
      <c r="E22" s="1397"/>
      <c r="F22" s="1397"/>
      <c r="G22" s="1397"/>
      <c r="H22" s="1426" t="s">
        <v>194</v>
      </c>
      <c r="I22" s="1407" t="s">
        <v>853</v>
      </c>
      <c r="J22" s="1500" t="s">
        <v>190</v>
      </c>
      <c r="K22" s="1701" t="s">
        <v>192</v>
      </c>
      <c r="L22" s="1702" t="s">
        <v>194</v>
      </c>
      <c r="M22" s="1428" t="s">
        <v>192</v>
      </c>
      <c r="N22" s="1406" t="s">
        <v>852</v>
      </c>
      <c r="O22" s="1419" t="s">
        <v>190</v>
      </c>
      <c r="P22" s="1438" t="s">
        <v>852</v>
      </c>
      <c r="Q22" s="1407" t="s">
        <v>853</v>
      </c>
      <c r="R22" s="1442" t="s">
        <v>673</v>
      </c>
      <c r="S22" s="1512" t="s">
        <v>671</v>
      </c>
      <c r="T22" s="1340" t="s">
        <v>420</v>
      </c>
      <c r="U22" s="1340"/>
      <c r="V22" s="1340"/>
      <c r="W22" s="1341"/>
      <c r="X22" s="144"/>
      <c r="Y22" s="148"/>
    </row>
    <row r="23" spans="1:25" s="133" customFormat="1" ht="30">
      <c r="A23" s="132"/>
      <c r="B23" s="1421"/>
      <c r="C23" s="673"/>
      <c r="D23" s="1398"/>
      <c r="E23" s="1399"/>
      <c r="F23" s="1399"/>
      <c r="G23" s="1399"/>
      <c r="H23" s="1427"/>
      <c r="I23" s="1407"/>
      <c r="J23" s="1500"/>
      <c r="K23" s="1701"/>
      <c r="L23" s="1703"/>
      <c r="M23" s="1428"/>
      <c r="N23" s="1406"/>
      <c r="O23" s="1419"/>
      <c r="P23" s="1438"/>
      <c r="Q23" s="1407"/>
      <c r="R23" s="1442"/>
      <c r="S23" s="1512"/>
      <c r="T23" s="1342"/>
      <c r="U23" s="1342"/>
      <c r="V23" s="1342"/>
      <c r="W23" s="1334"/>
      <c r="X23" s="144"/>
      <c r="Y23" s="148"/>
    </row>
    <row r="24" spans="1:25" s="133" customFormat="1" ht="30" customHeight="1">
      <c r="A24" s="132"/>
      <c r="B24" s="665" t="s">
        <v>511</v>
      </c>
      <c r="C24" s="673"/>
      <c r="D24" s="1400" t="s">
        <v>180</v>
      </c>
      <c r="E24" s="1401"/>
      <c r="F24" s="1401"/>
      <c r="G24" s="1401"/>
      <c r="H24" s="1427"/>
      <c r="I24" s="1407"/>
      <c r="J24" s="1500"/>
      <c r="K24" s="1701"/>
      <c r="L24" s="1703"/>
      <c r="M24" s="1428"/>
      <c r="N24" s="1406"/>
      <c r="O24" s="1419"/>
      <c r="P24" s="1438"/>
      <c r="Q24" s="1407"/>
      <c r="R24" s="1442"/>
      <c r="S24" s="1512"/>
      <c r="T24" s="1342"/>
      <c r="U24" s="1342"/>
      <c r="V24" s="1342"/>
      <c r="W24" s="1334"/>
      <c r="X24" s="144"/>
      <c r="Y24" s="148"/>
    </row>
    <row r="25" spans="1:25" s="133" customFormat="1" ht="30" customHeight="1">
      <c r="A25" s="132"/>
      <c r="B25" s="667" t="s">
        <v>512</v>
      </c>
      <c r="C25" s="673"/>
      <c r="D25" s="1493" t="s">
        <v>863</v>
      </c>
      <c r="E25" s="1462"/>
      <c r="F25" s="1462"/>
      <c r="G25" s="1462"/>
      <c r="H25" s="1427"/>
      <c r="I25" s="1407"/>
      <c r="J25" s="1500"/>
      <c r="K25" s="1701"/>
      <c r="L25" s="1703"/>
      <c r="M25" s="1428"/>
      <c r="N25" s="1406"/>
      <c r="O25" s="1419"/>
      <c r="P25" s="1438"/>
      <c r="Q25" s="1407"/>
      <c r="R25" s="1442"/>
      <c r="S25" s="1512"/>
      <c r="T25" s="1342"/>
      <c r="U25" s="1342"/>
      <c r="V25" s="1342"/>
      <c r="W25" s="1334"/>
      <c r="X25" s="144"/>
      <c r="Y25" s="148"/>
    </row>
    <row r="26" spans="1:25" s="133" customFormat="1" ht="30">
      <c r="A26" s="132"/>
      <c r="B26" s="665" t="s">
        <v>513</v>
      </c>
      <c r="C26" s="1488" t="s">
        <v>706</v>
      </c>
      <c r="D26" s="1494"/>
      <c r="E26" s="1412"/>
      <c r="F26" s="1412"/>
      <c r="G26" s="1412"/>
      <c r="H26" s="1402" t="s">
        <v>180</v>
      </c>
      <c r="I26" s="1403"/>
      <c r="J26" s="1403"/>
      <c r="K26" s="1404"/>
      <c r="L26" s="1696" t="s">
        <v>180</v>
      </c>
      <c r="M26" s="1403"/>
      <c r="N26" s="1403"/>
      <c r="O26" s="1404"/>
      <c r="P26" s="1402" t="s">
        <v>180</v>
      </c>
      <c r="Q26" s="1403"/>
      <c r="R26" s="1403"/>
      <c r="S26" s="1404"/>
      <c r="T26" s="1342"/>
      <c r="U26" s="1342"/>
      <c r="V26" s="1342"/>
      <c r="W26" s="1334"/>
      <c r="X26" s="144"/>
      <c r="Y26" s="148"/>
    </row>
    <row r="27" spans="1:25" s="133" customFormat="1" ht="30" customHeight="1">
      <c r="A27" s="132"/>
      <c r="B27" s="665" t="s">
        <v>514</v>
      </c>
      <c r="C27" s="1489"/>
      <c r="D27" s="1400" t="s">
        <v>180</v>
      </c>
      <c r="E27" s="1401"/>
      <c r="F27" s="1401"/>
      <c r="G27" s="1401"/>
      <c r="H27" s="1402"/>
      <c r="I27" s="1403"/>
      <c r="J27" s="1403"/>
      <c r="K27" s="1404"/>
      <c r="L27" s="1696"/>
      <c r="M27" s="1403"/>
      <c r="N27" s="1403"/>
      <c r="O27" s="1404"/>
      <c r="P27" s="1402"/>
      <c r="Q27" s="1403"/>
      <c r="R27" s="1403"/>
      <c r="S27" s="1404"/>
      <c r="T27" s="1342"/>
      <c r="U27" s="1342"/>
      <c r="V27" s="1342"/>
      <c r="W27" s="1334"/>
      <c r="X27" s="144"/>
      <c r="Y27" s="148"/>
    </row>
    <row r="28" spans="1:25" s="133" customFormat="1" ht="30" customHeight="1">
      <c r="A28" s="132"/>
      <c r="B28" s="1421" t="s">
        <v>866</v>
      </c>
      <c r="C28" s="1489"/>
      <c r="D28" s="1426" t="s">
        <v>194</v>
      </c>
      <c r="E28" s="1406" t="s">
        <v>852</v>
      </c>
      <c r="F28" s="1500" t="s">
        <v>190</v>
      </c>
      <c r="G28" s="1499" t="s">
        <v>853</v>
      </c>
      <c r="H28" s="1426" t="s">
        <v>194</v>
      </c>
      <c r="I28" s="1407" t="s">
        <v>853</v>
      </c>
      <c r="J28" s="1500" t="s">
        <v>190</v>
      </c>
      <c r="K28" s="1701" t="s">
        <v>192</v>
      </c>
      <c r="L28" s="1702" t="s">
        <v>194</v>
      </c>
      <c r="M28" s="1428" t="s">
        <v>192</v>
      </c>
      <c r="N28" s="1406" t="s">
        <v>852</v>
      </c>
      <c r="O28" s="1419" t="s">
        <v>190</v>
      </c>
      <c r="P28" s="1438" t="s">
        <v>852</v>
      </c>
      <c r="Q28" s="1407" t="s">
        <v>853</v>
      </c>
      <c r="R28" s="1405" t="s">
        <v>557</v>
      </c>
      <c r="S28" s="1512" t="s">
        <v>671</v>
      </c>
      <c r="T28" s="1342"/>
      <c r="U28" s="1342"/>
      <c r="V28" s="1342"/>
      <c r="W28" s="1334"/>
      <c r="X28" s="144"/>
      <c r="Y28" s="148"/>
    </row>
    <row r="29" spans="1:25" s="133" customFormat="1" ht="30" customHeight="1">
      <c r="A29" s="132"/>
      <c r="B29" s="1421"/>
      <c r="C29" s="1490"/>
      <c r="D29" s="1427"/>
      <c r="E29" s="1406"/>
      <c r="F29" s="1501"/>
      <c r="G29" s="1499"/>
      <c r="H29" s="1427"/>
      <c r="I29" s="1407"/>
      <c r="J29" s="1500"/>
      <c r="K29" s="1701"/>
      <c r="L29" s="1703"/>
      <c r="M29" s="1428"/>
      <c r="N29" s="1406"/>
      <c r="O29" s="1419"/>
      <c r="P29" s="1438"/>
      <c r="Q29" s="1407"/>
      <c r="R29" s="1405"/>
      <c r="S29" s="1512"/>
      <c r="T29" s="1342"/>
      <c r="U29" s="1342"/>
      <c r="V29" s="1342"/>
      <c r="W29" s="1334"/>
      <c r="X29" s="144"/>
      <c r="Y29" s="148"/>
    </row>
    <row r="30" spans="1:25" s="133" customFormat="1" ht="30" customHeight="1">
      <c r="A30" s="132"/>
      <c r="B30" s="1421" t="s">
        <v>865</v>
      </c>
      <c r="C30" s="1483" t="s">
        <v>868</v>
      </c>
      <c r="D30" s="1427"/>
      <c r="E30" s="1406"/>
      <c r="F30" s="1501"/>
      <c r="G30" s="1499"/>
      <c r="H30" s="1427"/>
      <c r="I30" s="1407"/>
      <c r="J30" s="1500"/>
      <c r="K30" s="1701"/>
      <c r="L30" s="1703"/>
      <c r="M30" s="1428"/>
      <c r="N30" s="1406"/>
      <c r="O30" s="1419"/>
      <c r="P30" s="1438"/>
      <c r="Q30" s="1407"/>
      <c r="R30" s="1405"/>
      <c r="S30" s="1512"/>
      <c r="T30" s="1342"/>
      <c r="U30" s="1342"/>
      <c r="V30" s="1342"/>
      <c r="W30" s="1334"/>
      <c r="X30" s="144"/>
      <c r="Y30" s="148"/>
    </row>
    <row r="31" spans="1:25" s="133" customFormat="1" ht="30">
      <c r="A31" s="132"/>
      <c r="B31" s="1421"/>
      <c r="C31" s="1484"/>
      <c r="D31" s="1427"/>
      <c r="E31" s="1406"/>
      <c r="F31" s="1501"/>
      <c r="G31" s="1499"/>
      <c r="H31" s="1427"/>
      <c r="I31" s="1407"/>
      <c r="J31" s="1500"/>
      <c r="K31" s="1701"/>
      <c r="L31" s="1703"/>
      <c r="M31" s="1428"/>
      <c r="N31" s="1406"/>
      <c r="O31" s="1419"/>
      <c r="P31" s="1438"/>
      <c r="Q31" s="1407"/>
      <c r="R31" s="1405"/>
      <c r="S31" s="1512"/>
      <c r="T31" s="1342"/>
      <c r="U31" s="1342"/>
      <c r="V31" s="1342"/>
      <c r="W31" s="1334"/>
      <c r="X31" s="144"/>
      <c r="Y31" s="148"/>
    </row>
    <row r="32" spans="1:25" s="133" customFormat="1" ht="30" customHeight="1">
      <c r="A32" s="132"/>
      <c r="B32" s="1424" t="s">
        <v>75</v>
      </c>
      <c r="C32" s="1491" t="s">
        <v>180</v>
      </c>
      <c r="D32" s="1424" t="s">
        <v>183</v>
      </c>
      <c r="E32" s="1485"/>
      <c r="F32" s="1486"/>
      <c r="G32" s="1485"/>
      <c r="H32" s="1477" t="s">
        <v>183</v>
      </c>
      <c r="I32" s="1478"/>
      <c r="J32" s="1478"/>
      <c r="K32" s="1479"/>
      <c r="L32" s="1704" t="s">
        <v>180</v>
      </c>
      <c r="M32" s="1478"/>
      <c r="N32" s="1478"/>
      <c r="O32" s="1479"/>
      <c r="P32" s="1477" t="s">
        <v>183</v>
      </c>
      <c r="Q32" s="1478"/>
      <c r="R32" s="1478"/>
      <c r="S32" s="1479"/>
      <c r="T32" s="1335"/>
      <c r="U32" s="1335"/>
      <c r="V32" s="1335"/>
      <c r="W32" s="1336"/>
      <c r="X32" s="144"/>
      <c r="Y32" s="148"/>
    </row>
    <row r="33" spans="1:25" s="133" customFormat="1" ht="29.25" customHeight="1">
      <c r="A33" s="132"/>
      <c r="B33" s="1425"/>
      <c r="C33" s="1492"/>
      <c r="D33" s="1425"/>
      <c r="E33" s="1487"/>
      <c r="F33" s="1487"/>
      <c r="G33" s="1487"/>
      <c r="H33" s="1477"/>
      <c r="I33" s="1478"/>
      <c r="J33" s="1478"/>
      <c r="K33" s="1479"/>
      <c r="L33" s="1704"/>
      <c r="M33" s="1478"/>
      <c r="N33" s="1478"/>
      <c r="O33" s="1479"/>
      <c r="P33" s="1477"/>
      <c r="Q33" s="1478"/>
      <c r="R33" s="1478"/>
      <c r="S33" s="1479"/>
      <c r="T33" s="1364"/>
      <c r="U33" s="1364"/>
      <c r="V33" s="1364"/>
      <c r="W33" s="1365"/>
      <c r="X33" s="144"/>
      <c r="Y33" s="148"/>
    </row>
    <row r="34" spans="1:28" s="133" customFormat="1" ht="30" customHeight="1">
      <c r="A34" s="132"/>
      <c r="B34" s="1421" t="s">
        <v>76</v>
      </c>
      <c r="C34" s="1502" t="s">
        <v>166</v>
      </c>
      <c r="D34" s="1426" t="s">
        <v>194</v>
      </c>
      <c r="E34" s="1406" t="s">
        <v>852</v>
      </c>
      <c r="F34" s="1510" t="s">
        <v>190</v>
      </c>
      <c r="G34" s="1705" t="s">
        <v>893</v>
      </c>
      <c r="H34" s="1426" t="s">
        <v>194</v>
      </c>
      <c r="I34" s="1407" t="s">
        <v>853</v>
      </c>
      <c r="J34" s="1405" t="s">
        <v>642</v>
      </c>
      <c r="K34" s="1512" t="s">
        <v>671</v>
      </c>
      <c r="L34" s="1706" t="s">
        <v>58</v>
      </c>
      <c r="M34" s="1505"/>
      <c r="N34" s="1505"/>
      <c r="O34" s="1506"/>
      <c r="P34" s="1438" t="s">
        <v>852</v>
      </c>
      <c r="Q34" s="1407" t="s">
        <v>853</v>
      </c>
      <c r="R34" s="1405" t="s">
        <v>642</v>
      </c>
      <c r="S34" s="1701" t="s">
        <v>192</v>
      </c>
      <c r="T34" s="1364"/>
      <c r="U34" s="1364"/>
      <c r="V34" s="1364"/>
      <c r="W34" s="1365"/>
      <c r="X34" s="144"/>
      <c r="Y34" s="148"/>
      <c r="AB34" s="137"/>
    </row>
    <row r="35" spans="1:26" s="133" customFormat="1" ht="30">
      <c r="A35" s="132"/>
      <c r="B35" s="1421"/>
      <c r="C35" s="1503"/>
      <c r="D35" s="1426"/>
      <c r="E35" s="1406"/>
      <c r="F35" s="1510"/>
      <c r="G35" s="1705"/>
      <c r="H35" s="1426"/>
      <c r="I35" s="1407"/>
      <c r="J35" s="1405"/>
      <c r="K35" s="1512"/>
      <c r="L35" s="1706"/>
      <c r="M35" s="1505"/>
      <c r="N35" s="1505"/>
      <c r="O35" s="1506"/>
      <c r="P35" s="1438"/>
      <c r="Q35" s="1407"/>
      <c r="R35" s="1405"/>
      <c r="S35" s="1701"/>
      <c r="T35" s="1364"/>
      <c r="U35" s="1364"/>
      <c r="V35" s="1364"/>
      <c r="W35" s="1365"/>
      <c r="X35" s="144"/>
      <c r="Y35" s="148"/>
      <c r="Z35" s="153"/>
    </row>
    <row r="36" spans="1:25" s="133" customFormat="1" ht="30">
      <c r="A36" s="132"/>
      <c r="B36" s="1421"/>
      <c r="C36" s="1503"/>
      <c r="D36" s="1426"/>
      <c r="E36" s="1406"/>
      <c r="F36" s="1510"/>
      <c r="G36" s="1705"/>
      <c r="H36" s="1426"/>
      <c r="I36" s="1407"/>
      <c r="J36" s="1405"/>
      <c r="K36" s="1512"/>
      <c r="L36" s="1706"/>
      <c r="M36" s="1505"/>
      <c r="N36" s="1505"/>
      <c r="O36" s="1506"/>
      <c r="P36" s="1438"/>
      <c r="Q36" s="1407"/>
      <c r="R36" s="1405"/>
      <c r="S36" s="1701"/>
      <c r="T36" s="1364"/>
      <c r="U36" s="1364"/>
      <c r="V36" s="1364"/>
      <c r="W36" s="1365"/>
      <c r="X36" s="144"/>
      <c r="Y36" s="148"/>
    </row>
    <row r="37" spans="1:25" s="133" customFormat="1" ht="30">
      <c r="A37" s="132"/>
      <c r="B37" s="1421"/>
      <c r="C37" s="1503"/>
      <c r="D37" s="1426"/>
      <c r="E37" s="1406"/>
      <c r="F37" s="1510"/>
      <c r="G37" s="1705"/>
      <c r="H37" s="1426"/>
      <c r="I37" s="1407"/>
      <c r="J37" s="1405"/>
      <c r="K37" s="1512"/>
      <c r="L37" s="1706"/>
      <c r="M37" s="1505"/>
      <c r="N37" s="1505"/>
      <c r="O37" s="1506"/>
      <c r="P37" s="1438"/>
      <c r="Q37" s="1407"/>
      <c r="R37" s="1405"/>
      <c r="S37" s="1701"/>
      <c r="T37" s="1364"/>
      <c r="U37" s="1364"/>
      <c r="V37" s="1364"/>
      <c r="W37" s="1365"/>
      <c r="X37" s="144"/>
      <c r="Y37" s="148"/>
    </row>
    <row r="38" spans="1:25" s="133" customFormat="1" ht="30.75" thickBot="1">
      <c r="A38" s="132"/>
      <c r="B38" s="1422"/>
      <c r="C38" s="1504"/>
      <c r="D38" s="1480"/>
      <c r="E38" s="1509"/>
      <c r="F38" s="1511"/>
      <c r="G38" s="1707"/>
      <c r="H38" s="1480"/>
      <c r="I38" s="1482"/>
      <c r="J38" s="1481"/>
      <c r="K38" s="1513"/>
      <c r="L38" s="1708"/>
      <c r="M38" s="1507"/>
      <c r="N38" s="1507"/>
      <c r="O38" s="1508"/>
      <c r="P38" s="1709"/>
      <c r="Q38" s="1482"/>
      <c r="R38" s="1481"/>
      <c r="S38" s="1710"/>
      <c r="T38" s="668"/>
      <c r="U38" s="668"/>
      <c r="V38" s="668"/>
      <c r="W38" s="669"/>
      <c r="X38" s="144"/>
      <c r="Y38" s="149"/>
    </row>
    <row r="39" spans="1:25" s="128" customFormat="1" ht="27.75" customHeight="1" hidden="1" thickBot="1">
      <c r="A39" s="127"/>
      <c r="B39" s="468"/>
      <c r="C39" s="271"/>
      <c r="D39" s="271"/>
      <c r="E39" s="252"/>
      <c r="F39" s="252"/>
      <c r="G39" s="252"/>
      <c r="H39" s="252"/>
      <c r="I39" s="252"/>
      <c r="J39" s="252"/>
      <c r="K39" s="252"/>
      <c r="L39" s="252"/>
      <c r="M39" s="252"/>
      <c r="N39" s="252"/>
      <c r="O39" s="252"/>
      <c r="P39" s="252"/>
      <c r="Q39" s="252"/>
      <c r="R39" s="252"/>
      <c r="S39" s="252"/>
      <c r="T39" s="252"/>
      <c r="U39" s="252"/>
      <c r="V39" s="253"/>
      <c r="W39" s="254"/>
      <c r="X39" s="145"/>
      <c r="Y39" s="150"/>
    </row>
    <row r="40" spans="1:26" s="314" customFormat="1" ht="23.25" customHeight="1" hidden="1">
      <c r="A40" s="304"/>
      <c r="B40" s="305" t="s">
        <v>852</v>
      </c>
      <c r="C40" s="306"/>
      <c r="D40" s="307"/>
      <c r="E40" s="308">
        <v>4.5</v>
      </c>
      <c r="F40" s="308"/>
      <c r="G40" s="309"/>
      <c r="H40" s="307"/>
      <c r="I40" s="308">
        <v>3.5</v>
      </c>
      <c r="J40" s="308"/>
      <c r="K40" s="309"/>
      <c r="L40" s="307"/>
      <c r="M40" s="308"/>
      <c r="N40" s="308">
        <v>4</v>
      </c>
      <c r="O40" s="309"/>
      <c r="P40" s="307">
        <v>10</v>
      </c>
      <c r="Q40" s="308"/>
      <c r="R40" s="308"/>
      <c r="S40" s="309"/>
      <c r="T40" s="310"/>
      <c r="U40" s="311"/>
      <c r="V40" s="311"/>
      <c r="W40" s="312"/>
      <c r="X40" s="1578" t="s">
        <v>901</v>
      </c>
      <c r="Y40" s="313">
        <f aca="true" t="shared" si="0" ref="Y40:Y55">SUM(C40:W40)</f>
        <v>22</v>
      </c>
      <c r="Z40" s="1577"/>
    </row>
    <row r="41" spans="1:26" s="314" customFormat="1" ht="23.25" customHeight="1" hidden="1">
      <c r="A41" s="304"/>
      <c r="B41" s="315" t="s">
        <v>192</v>
      </c>
      <c r="C41" s="316"/>
      <c r="D41" s="317"/>
      <c r="E41" s="318"/>
      <c r="F41" s="318"/>
      <c r="G41" s="319"/>
      <c r="H41" s="317"/>
      <c r="I41" s="318"/>
      <c r="J41" s="318"/>
      <c r="K41" s="319">
        <v>4</v>
      </c>
      <c r="L41" s="317"/>
      <c r="M41" s="318">
        <v>4</v>
      </c>
      <c r="N41" s="318"/>
      <c r="O41" s="319"/>
      <c r="P41" s="317"/>
      <c r="Q41" s="318"/>
      <c r="R41" s="318"/>
      <c r="S41" s="319">
        <v>2.5</v>
      </c>
      <c r="T41" s="320"/>
      <c r="U41" s="321"/>
      <c r="V41" s="321"/>
      <c r="W41" s="322"/>
      <c r="X41" s="1579"/>
      <c r="Y41" s="323">
        <f t="shared" si="0"/>
        <v>10.5</v>
      </c>
      <c r="Z41" s="1577"/>
    </row>
    <row r="42" spans="1:26" s="314" customFormat="1" ht="23.25" customHeight="1" hidden="1">
      <c r="A42" s="304"/>
      <c r="B42" s="324" t="s">
        <v>190</v>
      </c>
      <c r="C42" s="325"/>
      <c r="D42" s="326"/>
      <c r="E42" s="327"/>
      <c r="F42" s="327">
        <v>4.5</v>
      </c>
      <c r="G42" s="328"/>
      <c r="H42" s="326"/>
      <c r="I42" s="327"/>
      <c r="J42" s="327">
        <v>5.5</v>
      </c>
      <c r="K42" s="328"/>
      <c r="L42" s="326"/>
      <c r="M42" s="327"/>
      <c r="N42" s="327"/>
      <c r="O42" s="328">
        <v>6</v>
      </c>
      <c r="P42" s="326"/>
      <c r="Q42" s="327"/>
      <c r="R42" s="327"/>
      <c r="S42" s="328">
        <v>3.5</v>
      </c>
      <c r="T42" s="329"/>
      <c r="U42" s="330"/>
      <c r="V42" s="330"/>
      <c r="W42" s="331"/>
      <c r="X42" s="1579"/>
      <c r="Y42" s="332">
        <f t="shared" si="0"/>
        <v>19.5</v>
      </c>
      <c r="Z42" s="1577"/>
    </row>
    <row r="43" spans="1:26" s="314" customFormat="1" ht="23.25" customHeight="1" hidden="1">
      <c r="A43" s="304"/>
      <c r="B43" s="333" t="s">
        <v>194</v>
      </c>
      <c r="C43" s="334"/>
      <c r="D43" s="335">
        <v>4.5</v>
      </c>
      <c r="E43" s="336"/>
      <c r="F43" s="336"/>
      <c r="G43" s="337"/>
      <c r="H43" s="335">
        <v>10</v>
      </c>
      <c r="I43" s="336"/>
      <c r="J43" s="336"/>
      <c r="K43" s="337"/>
      <c r="L43" s="335">
        <v>4</v>
      </c>
      <c r="M43" s="336"/>
      <c r="N43" s="336"/>
      <c r="O43" s="337"/>
      <c r="P43" s="335"/>
      <c r="Q43" s="336"/>
      <c r="R43" s="336"/>
      <c r="S43" s="337"/>
      <c r="T43" s="338"/>
      <c r="U43" s="339"/>
      <c r="V43" s="339"/>
      <c r="W43" s="340"/>
      <c r="X43" s="1579"/>
      <c r="Y43" s="341">
        <f t="shared" si="0"/>
        <v>18.5</v>
      </c>
      <c r="Z43" s="1577"/>
    </row>
    <row r="44" spans="1:26" s="314" customFormat="1" ht="23.25" customHeight="1" hidden="1">
      <c r="A44" s="304"/>
      <c r="B44" s="342" t="s">
        <v>853</v>
      </c>
      <c r="C44" s="343"/>
      <c r="D44" s="344"/>
      <c r="E44" s="345"/>
      <c r="F44" s="345"/>
      <c r="G44" s="346">
        <v>2</v>
      </c>
      <c r="H44" s="344"/>
      <c r="I44" s="345">
        <v>6.5</v>
      </c>
      <c r="J44" s="345"/>
      <c r="K44" s="346"/>
      <c r="L44" s="344"/>
      <c r="M44" s="345"/>
      <c r="N44" s="345">
        <v>2</v>
      </c>
      <c r="O44" s="346"/>
      <c r="P44" s="344"/>
      <c r="Q44" s="345">
        <v>10</v>
      </c>
      <c r="R44" s="345"/>
      <c r="S44" s="346"/>
      <c r="T44" s="347"/>
      <c r="U44" s="348"/>
      <c r="V44" s="348"/>
      <c r="W44" s="349"/>
      <c r="X44" s="1579"/>
      <c r="Y44" s="350">
        <f t="shared" si="0"/>
        <v>20.5</v>
      </c>
      <c r="Z44" s="1577"/>
    </row>
    <row r="45" spans="1:26" s="314" customFormat="1" ht="23.25" customHeight="1" hidden="1">
      <c r="A45" s="304"/>
      <c r="B45" s="1047" t="s">
        <v>673</v>
      </c>
      <c r="C45" s="1048"/>
      <c r="D45" s="1049"/>
      <c r="E45" s="1050"/>
      <c r="F45" s="1050"/>
      <c r="G45" s="1051"/>
      <c r="H45" s="1049"/>
      <c r="I45" s="1050"/>
      <c r="J45" s="1050"/>
      <c r="K45" s="1051"/>
      <c r="L45" s="1049"/>
      <c r="M45" s="1050"/>
      <c r="N45" s="1050"/>
      <c r="O45" s="1051"/>
      <c r="P45" s="1049"/>
      <c r="Q45" s="1050"/>
      <c r="R45" s="1050">
        <v>5.5</v>
      </c>
      <c r="S45" s="1051"/>
      <c r="T45" s="1052"/>
      <c r="U45" s="1053"/>
      <c r="V45" s="1053"/>
      <c r="W45" s="1054"/>
      <c r="X45" s="1579"/>
      <c r="Y45" s="1055">
        <f t="shared" si="0"/>
        <v>5.5</v>
      </c>
      <c r="Z45" s="1577"/>
    </row>
    <row r="46" spans="1:26" s="314" customFormat="1" ht="23.25" customHeight="1" hidden="1">
      <c r="A46" s="304"/>
      <c r="B46" s="485" t="s">
        <v>671</v>
      </c>
      <c r="C46" s="486"/>
      <c r="D46" s="482"/>
      <c r="E46" s="483"/>
      <c r="F46" s="483"/>
      <c r="G46" s="484"/>
      <c r="H46" s="482"/>
      <c r="I46" s="483"/>
      <c r="J46" s="483"/>
      <c r="K46" s="483">
        <v>2.5</v>
      </c>
      <c r="L46" s="482">
        <v>2</v>
      </c>
      <c r="M46" s="483"/>
      <c r="N46" s="483"/>
      <c r="O46" s="484"/>
      <c r="P46" s="482"/>
      <c r="Q46" s="483"/>
      <c r="R46" s="483"/>
      <c r="S46" s="484">
        <v>4</v>
      </c>
      <c r="T46" s="482"/>
      <c r="U46" s="483"/>
      <c r="V46" s="483"/>
      <c r="W46" s="484"/>
      <c r="X46" s="1579"/>
      <c r="Y46" s="487">
        <f t="shared" si="0"/>
        <v>8.5</v>
      </c>
      <c r="Z46" s="1577"/>
    </row>
    <row r="47" spans="1:26" s="314" customFormat="1" ht="23.25" customHeight="1" hidden="1">
      <c r="A47" s="304"/>
      <c r="B47" s="1318" t="s">
        <v>713</v>
      </c>
      <c r="C47" s="1325"/>
      <c r="D47" s="1326"/>
      <c r="E47" s="1327"/>
      <c r="F47" s="1327"/>
      <c r="G47" s="1328"/>
      <c r="H47" s="1326"/>
      <c r="I47" s="1327"/>
      <c r="J47" s="1327"/>
      <c r="K47" s="1327">
        <v>2</v>
      </c>
      <c r="L47" s="1326"/>
      <c r="M47" s="1327"/>
      <c r="N47" s="1327"/>
      <c r="O47" s="1328"/>
      <c r="P47" s="1326"/>
      <c r="Q47" s="1327"/>
      <c r="R47" s="1327"/>
      <c r="S47" s="1328"/>
      <c r="T47" s="1326"/>
      <c r="U47" s="1327"/>
      <c r="V47" s="1327"/>
      <c r="W47" s="1328"/>
      <c r="X47" s="1579"/>
      <c r="Y47" s="1324">
        <f t="shared" si="0"/>
        <v>2</v>
      </c>
      <c r="Z47" s="1577"/>
    </row>
    <row r="48" spans="1:26" s="314" customFormat="1" ht="23.25" customHeight="1" hidden="1">
      <c r="A48" s="304"/>
      <c r="B48" s="351" t="s">
        <v>893</v>
      </c>
      <c r="C48" s="352"/>
      <c r="D48" s="353"/>
      <c r="E48" s="354"/>
      <c r="F48" s="354"/>
      <c r="G48" s="355">
        <v>2.5</v>
      </c>
      <c r="H48" s="353"/>
      <c r="I48" s="354"/>
      <c r="J48" s="354"/>
      <c r="K48" s="354"/>
      <c r="L48" s="353"/>
      <c r="M48" s="354">
        <v>2</v>
      </c>
      <c r="N48" s="354"/>
      <c r="O48" s="355"/>
      <c r="P48" s="353"/>
      <c r="Q48" s="354"/>
      <c r="R48" s="354"/>
      <c r="S48" s="355"/>
      <c r="T48" s="356"/>
      <c r="U48" s="357"/>
      <c r="V48" s="357"/>
      <c r="W48" s="358"/>
      <c r="X48" s="1579"/>
      <c r="Y48" s="359">
        <f t="shared" si="0"/>
        <v>4.5</v>
      </c>
      <c r="Z48" s="1577"/>
    </row>
    <row r="49" spans="1:26" s="314" customFormat="1" ht="23.25" customHeight="1" hidden="1">
      <c r="A49" s="304"/>
      <c r="B49" s="360" t="s">
        <v>191</v>
      </c>
      <c r="C49" s="361"/>
      <c r="D49" s="362"/>
      <c r="E49" s="363"/>
      <c r="F49" s="363"/>
      <c r="G49" s="364"/>
      <c r="H49" s="362"/>
      <c r="I49" s="363"/>
      <c r="J49" s="363"/>
      <c r="K49" s="364">
        <v>1.5</v>
      </c>
      <c r="L49" s="362"/>
      <c r="M49" s="363"/>
      <c r="N49" s="363"/>
      <c r="O49" s="364"/>
      <c r="P49" s="362"/>
      <c r="Q49" s="363"/>
      <c r="R49" s="363"/>
      <c r="S49" s="364"/>
      <c r="T49" s="365"/>
      <c r="U49" s="366"/>
      <c r="V49" s="366"/>
      <c r="W49" s="367"/>
      <c r="X49" s="1579"/>
      <c r="Y49" s="368">
        <f t="shared" si="0"/>
        <v>1.5</v>
      </c>
      <c r="Z49" s="1577"/>
    </row>
    <row r="50" spans="1:26" s="314" customFormat="1" ht="23.25" customHeight="1" hidden="1">
      <c r="A50" s="304"/>
      <c r="B50" s="626" t="s">
        <v>642</v>
      </c>
      <c r="C50" s="627"/>
      <c r="D50" s="628"/>
      <c r="E50" s="629"/>
      <c r="F50" s="629"/>
      <c r="G50" s="630"/>
      <c r="H50" s="628"/>
      <c r="I50" s="629"/>
      <c r="J50" s="629">
        <v>4.5</v>
      </c>
      <c r="K50" s="629"/>
      <c r="L50" s="628"/>
      <c r="M50" s="629"/>
      <c r="N50" s="629"/>
      <c r="O50" s="630"/>
      <c r="P50" s="628"/>
      <c r="Q50" s="629"/>
      <c r="R50" s="629">
        <v>4.5</v>
      </c>
      <c r="S50" s="630"/>
      <c r="T50" s="628"/>
      <c r="U50" s="629"/>
      <c r="V50" s="629"/>
      <c r="W50" s="630"/>
      <c r="X50" s="1579"/>
      <c r="Y50" s="631">
        <f t="shared" si="0"/>
        <v>9</v>
      </c>
      <c r="Z50" s="1577"/>
    </row>
    <row r="51" spans="1:26" s="314" customFormat="1" ht="23.25" customHeight="1" hidden="1">
      <c r="A51" s="304"/>
      <c r="B51" s="369" t="s">
        <v>645</v>
      </c>
      <c r="C51" s="370">
        <v>1</v>
      </c>
      <c r="D51" s="371"/>
      <c r="E51" s="372"/>
      <c r="F51" s="372"/>
      <c r="G51" s="373"/>
      <c r="H51" s="371"/>
      <c r="I51" s="372"/>
      <c r="J51" s="372"/>
      <c r="K51" s="373"/>
      <c r="L51" s="371"/>
      <c r="M51" s="372"/>
      <c r="N51" s="372"/>
      <c r="O51" s="373"/>
      <c r="P51" s="371"/>
      <c r="Q51" s="372"/>
      <c r="R51" s="372"/>
      <c r="S51" s="373"/>
      <c r="T51" s="371"/>
      <c r="U51" s="372"/>
      <c r="V51" s="372"/>
      <c r="W51" s="373"/>
      <c r="X51" s="1579"/>
      <c r="Y51" s="374">
        <f t="shared" si="0"/>
        <v>1</v>
      </c>
      <c r="Z51" s="1577"/>
    </row>
    <row r="52" spans="1:26" s="314" customFormat="1" ht="23.25" customHeight="1" hidden="1">
      <c r="A52" s="304"/>
      <c r="B52" s="375" t="s">
        <v>210</v>
      </c>
      <c r="C52" s="376"/>
      <c r="D52" s="377">
        <v>0.1875</v>
      </c>
      <c r="E52" s="377">
        <v>0.1875</v>
      </c>
      <c r="F52" s="377">
        <v>0.1875</v>
      </c>
      <c r="G52" s="377">
        <v>0.1875</v>
      </c>
      <c r="H52" s="377"/>
      <c r="I52" s="378"/>
      <c r="J52" s="378"/>
      <c r="K52" s="379"/>
      <c r="L52" s="377">
        <v>0.375</v>
      </c>
      <c r="M52" s="377">
        <v>0.375</v>
      </c>
      <c r="N52" s="377">
        <v>0.375</v>
      </c>
      <c r="O52" s="377">
        <v>0.375</v>
      </c>
      <c r="P52" s="377"/>
      <c r="Q52" s="378"/>
      <c r="R52" s="378"/>
      <c r="S52" s="379"/>
      <c r="T52" s="377">
        <v>0.875</v>
      </c>
      <c r="U52" s="377">
        <v>0.875</v>
      </c>
      <c r="V52" s="377">
        <v>0.875</v>
      </c>
      <c r="W52" s="375">
        <v>0.875</v>
      </c>
      <c r="X52" s="1579"/>
      <c r="Y52" s="380">
        <f t="shared" si="0"/>
        <v>5.75</v>
      </c>
      <c r="Z52" s="1577"/>
    </row>
    <row r="53" spans="1:26" s="314" customFormat="1" ht="23.25" customHeight="1" hidden="1">
      <c r="A53" s="304"/>
      <c r="B53" s="381" t="s">
        <v>895</v>
      </c>
      <c r="C53" s="382"/>
      <c r="D53" s="383">
        <v>0.3125</v>
      </c>
      <c r="E53" s="383">
        <v>0.3125</v>
      </c>
      <c r="F53" s="383">
        <v>0.3125</v>
      </c>
      <c r="G53" s="383">
        <v>0.3125</v>
      </c>
      <c r="H53" s="383"/>
      <c r="I53" s="384"/>
      <c r="J53" s="384"/>
      <c r="K53" s="385"/>
      <c r="L53" s="383"/>
      <c r="M53" s="384"/>
      <c r="N53" s="384"/>
      <c r="O53" s="385"/>
      <c r="P53" s="383"/>
      <c r="Q53" s="384"/>
      <c r="R53" s="384"/>
      <c r="S53" s="385"/>
      <c r="T53" s="386"/>
      <c r="U53" s="387"/>
      <c r="V53" s="387"/>
      <c r="W53" s="388"/>
      <c r="X53" s="1579"/>
      <c r="Y53" s="389">
        <f t="shared" si="0"/>
        <v>1.25</v>
      </c>
      <c r="Z53" s="1577"/>
    </row>
    <row r="54" spans="1:27" s="314" customFormat="1" ht="23.25" customHeight="1" hidden="1">
      <c r="A54" s="304"/>
      <c r="B54" s="390" t="s">
        <v>894</v>
      </c>
      <c r="C54" s="391">
        <v>2.5</v>
      </c>
      <c r="D54" s="392"/>
      <c r="E54" s="393"/>
      <c r="F54" s="393"/>
      <c r="G54" s="394"/>
      <c r="H54" s="392"/>
      <c r="I54" s="393"/>
      <c r="J54" s="393"/>
      <c r="K54" s="394"/>
      <c r="L54" s="392"/>
      <c r="M54" s="393"/>
      <c r="N54" s="393"/>
      <c r="O54" s="394"/>
      <c r="P54" s="392">
        <v>0.25</v>
      </c>
      <c r="Q54" s="393">
        <v>0.25</v>
      </c>
      <c r="R54" s="393">
        <v>0.25</v>
      </c>
      <c r="S54" s="394">
        <v>0.25</v>
      </c>
      <c r="T54" s="392"/>
      <c r="U54" s="393"/>
      <c r="V54" s="393"/>
      <c r="W54" s="394"/>
      <c r="X54" s="1579"/>
      <c r="Y54" s="395">
        <f t="shared" si="0"/>
        <v>3.5</v>
      </c>
      <c r="Z54" s="1577"/>
      <c r="AA54" s="304"/>
    </row>
    <row r="55" spans="1:27" s="314" customFormat="1" ht="24" customHeight="1" hidden="1" thickBot="1">
      <c r="A55" s="304"/>
      <c r="B55" s="396" t="s">
        <v>625</v>
      </c>
      <c r="C55" s="397">
        <v>1.5</v>
      </c>
      <c r="D55" s="398"/>
      <c r="E55" s="399"/>
      <c r="F55" s="399"/>
      <c r="G55" s="400"/>
      <c r="H55" s="398"/>
      <c r="I55" s="399"/>
      <c r="J55" s="399"/>
      <c r="K55" s="400"/>
      <c r="L55" s="398"/>
      <c r="M55" s="399"/>
      <c r="N55" s="399"/>
      <c r="O55" s="400"/>
      <c r="P55" s="398"/>
      <c r="Q55" s="399"/>
      <c r="R55" s="399"/>
      <c r="S55" s="400"/>
      <c r="T55" s="401"/>
      <c r="U55" s="402"/>
      <c r="V55" s="402"/>
      <c r="W55" s="403"/>
      <c r="X55" s="1579"/>
      <c r="Y55" s="404">
        <f t="shared" si="0"/>
        <v>1.5</v>
      </c>
      <c r="Z55" s="1577"/>
      <c r="AA55" s="304"/>
    </row>
    <row r="56" spans="1:27" s="314" customFormat="1" ht="24" customHeight="1" hidden="1" thickBot="1">
      <c r="A56" s="304"/>
      <c r="B56" s="1586"/>
      <c r="C56" s="1587"/>
      <c r="D56" s="1587"/>
      <c r="E56" s="1587"/>
      <c r="F56" s="1587"/>
      <c r="G56" s="1587"/>
      <c r="H56" s="1587"/>
      <c r="I56" s="1587"/>
      <c r="J56" s="1587"/>
      <c r="K56" s="1587"/>
      <c r="L56" s="1587"/>
      <c r="M56" s="1587"/>
      <c r="N56" s="1587"/>
      <c r="O56" s="1587"/>
      <c r="P56" s="1587"/>
      <c r="Q56" s="1587"/>
      <c r="R56" s="1587"/>
      <c r="S56" s="1587"/>
      <c r="T56" s="1587"/>
      <c r="U56" s="1587"/>
      <c r="V56" s="1587"/>
      <c r="W56" s="1588"/>
      <c r="X56" s="405" t="s">
        <v>900</v>
      </c>
      <c r="Y56" s="406">
        <f>SUM(Y40:Y55)</f>
        <v>135</v>
      </c>
      <c r="Z56" s="1577"/>
      <c r="AA56" s="407"/>
    </row>
    <row r="57" spans="1:27" s="314" customFormat="1" ht="23.25" customHeight="1" hidden="1">
      <c r="A57" s="304"/>
      <c r="B57" s="408" t="s">
        <v>896</v>
      </c>
      <c r="C57" s="409"/>
      <c r="D57" s="410"/>
      <c r="E57" s="411"/>
      <c r="F57" s="411"/>
      <c r="G57" s="412"/>
      <c r="H57" s="410"/>
      <c r="I57" s="411"/>
      <c r="J57" s="411"/>
      <c r="K57" s="412"/>
      <c r="L57" s="410">
        <v>0.75</v>
      </c>
      <c r="M57" s="410">
        <v>0.75</v>
      </c>
      <c r="N57" s="410">
        <v>0.75</v>
      </c>
      <c r="O57" s="410">
        <v>0.75</v>
      </c>
      <c r="P57" s="410"/>
      <c r="Q57" s="411"/>
      <c r="R57" s="411"/>
      <c r="S57" s="413"/>
      <c r="T57" s="410"/>
      <c r="U57" s="411"/>
      <c r="V57" s="411"/>
      <c r="W57" s="412"/>
      <c r="X57" s="1580" t="s">
        <v>902</v>
      </c>
      <c r="Y57" s="414">
        <f>SUM(C57:W57)</f>
        <v>3</v>
      </c>
      <c r="Z57" s="304"/>
      <c r="AA57" s="304"/>
    </row>
    <row r="58" spans="1:27" s="314" customFormat="1" ht="23.25" customHeight="1" hidden="1">
      <c r="A58" s="304"/>
      <c r="B58" s="415" t="s">
        <v>891</v>
      </c>
      <c r="C58" s="416"/>
      <c r="D58" s="417">
        <v>2.5</v>
      </c>
      <c r="E58" s="417"/>
      <c r="F58" s="417"/>
      <c r="G58" s="417"/>
      <c r="H58" s="417"/>
      <c r="I58" s="418"/>
      <c r="J58" s="418"/>
      <c r="K58" s="419"/>
      <c r="L58" s="417"/>
      <c r="M58" s="418"/>
      <c r="N58" s="418"/>
      <c r="O58" s="419"/>
      <c r="P58" s="417"/>
      <c r="Q58" s="418"/>
      <c r="R58" s="418"/>
      <c r="S58" s="420"/>
      <c r="T58" s="421"/>
      <c r="U58" s="421"/>
      <c r="V58" s="421"/>
      <c r="W58" s="421"/>
      <c r="X58" s="1580"/>
      <c r="Y58" s="422">
        <f>SUM(C58:W58)</f>
        <v>2.5</v>
      </c>
      <c r="Z58" s="304"/>
      <c r="AA58" s="304"/>
    </row>
    <row r="59" spans="1:27" s="314" customFormat="1" ht="24" customHeight="1" hidden="1" thickBot="1">
      <c r="A59" s="488"/>
      <c r="B59" s="470" t="s">
        <v>148</v>
      </c>
      <c r="C59" s="471"/>
      <c r="D59" s="472">
        <v>1</v>
      </c>
      <c r="E59" s="472"/>
      <c r="F59" s="472"/>
      <c r="G59" s="472"/>
      <c r="H59" s="472"/>
      <c r="I59" s="473"/>
      <c r="J59" s="473"/>
      <c r="K59" s="474"/>
      <c r="L59" s="472"/>
      <c r="M59" s="473"/>
      <c r="N59" s="473"/>
      <c r="O59" s="474"/>
      <c r="P59" s="472"/>
      <c r="Q59" s="473"/>
      <c r="R59" s="473"/>
      <c r="S59" s="475"/>
      <c r="T59" s="476"/>
      <c r="U59" s="476"/>
      <c r="V59" s="476"/>
      <c r="W59" s="476"/>
      <c r="X59" s="1580"/>
      <c r="Y59" s="469">
        <f>SUM(C59:W59)</f>
        <v>1</v>
      </c>
      <c r="Z59" s="304"/>
      <c r="AA59" s="304"/>
    </row>
    <row r="60" spans="1:27" s="314" customFormat="1" ht="24" customHeight="1" hidden="1" thickBot="1">
      <c r="A60" s="304"/>
      <c r="B60" s="423"/>
      <c r="C60" s="1586" t="s">
        <v>903</v>
      </c>
      <c r="D60" s="1587"/>
      <c r="E60" s="1587"/>
      <c r="F60" s="1587"/>
      <c r="G60" s="1587"/>
      <c r="H60" s="1587"/>
      <c r="I60" s="1587"/>
      <c r="J60" s="1587"/>
      <c r="K60" s="1587"/>
      <c r="L60" s="1587"/>
      <c r="M60" s="1587"/>
      <c r="N60" s="1587"/>
      <c r="O60" s="1587"/>
      <c r="P60" s="1587"/>
      <c r="Q60" s="1587"/>
      <c r="R60" s="1587"/>
      <c r="S60" s="1587"/>
      <c r="T60" s="1587"/>
      <c r="U60" s="1587"/>
      <c r="V60" s="1587"/>
      <c r="W60" s="1588"/>
      <c r="X60" s="405" t="s">
        <v>900</v>
      </c>
      <c r="Y60" s="406">
        <f>SUM(Y57:Y59)</f>
        <v>6.5</v>
      </c>
      <c r="Z60" s="407"/>
      <c r="AA60" s="407"/>
    </row>
    <row r="61" spans="1:27" s="434" customFormat="1" ht="24" customHeight="1" hidden="1" thickBot="1">
      <c r="A61" s="424"/>
      <c r="B61" s="425"/>
      <c r="C61" s="426">
        <f aca="true" t="shared" si="1" ref="C61:W61">SUM(C40:C59)</f>
        <v>5</v>
      </c>
      <c r="D61" s="427">
        <f t="shared" si="1"/>
        <v>8.5</v>
      </c>
      <c r="E61" s="427">
        <f t="shared" si="1"/>
        <v>5</v>
      </c>
      <c r="F61" s="427">
        <f t="shared" si="1"/>
        <v>5</v>
      </c>
      <c r="G61" s="427">
        <f t="shared" si="1"/>
        <v>5</v>
      </c>
      <c r="H61" s="428">
        <f t="shared" si="1"/>
        <v>10</v>
      </c>
      <c r="I61" s="428">
        <f t="shared" si="1"/>
        <v>10</v>
      </c>
      <c r="J61" s="428">
        <f t="shared" si="1"/>
        <v>10</v>
      </c>
      <c r="K61" s="429">
        <f t="shared" si="1"/>
        <v>10</v>
      </c>
      <c r="L61" s="430">
        <f t="shared" si="1"/>
        <v>7.125</v>
      </c>
      <c r="M61" s="427">
        <f t="shared" si="1"/>
        <v>7.125</v>
      </c>
      <c r="N61" s="427">
        <f t="shared" si="1"/>
        <v>7.125</v>
      </c>
      <c r="O61" s="431">
        <f t="shared" si="1"/>
        <v>7.125</v>
      </c>
      <c r="P61" s="426">
        <f t="shared" si="1"/>
        <v>10.25</v>
      </c>
      <c r="Q61" s="428">
        <f t="shared" si="1"/>
        <v>10.25</v>
      </c>
      <c r="R61" s="428">
        <f t="shared" si="1"/>
        <v>10.25</v>
      </c>
      <c r="S61" s="429">
        <f t="shared" si="1"/>
        <v>10.25</v>
      </c>
      <c r="T61" s="430">
        <f t="shared" si="1"/>
        <v>0.875</v>
      </c>
      <c r="U61" s="427">
        <f t="shared" si="1"/>
        <v>0.875</v>
      </c>
      <c r="V61" s="427">
        <f t="shared" si="1"/>
        <v>0.875</v>
      </c>
      <c r="W61" s="431">
        <f t="shared" si="1"/>
        <v>0.875</v>
      </c>
      <c r="X61" s="432">
        <f>SUM(C61:W61)</f>
        <v>141.5</v>
      </c>
      <c r="Y61" s="433" t="s">
        <v>900</v>
      </c>
      <c r="Z61" s="424"/>
      <c r="AA61" s="424"/>
    </row>
    <row r="62" spans="1:27" s="128" customFormat="1" ht="24" customHeight="1" hidden="1" thickBot="1">
      <c r="A62" s="127"/>
      <c r="B62" s="129"/>
      <c r="C62" s="155"/>
      <c r="D62" s="156"/>
      <c r="E62" s="156"/>
      <c r="F62" s="156"/>
      <c r="G62" s="156"/>
      <c r="H62" s="155"/>
      <c r="I62" s="155"/>
      <c r="J62" s="155"/>
      <c r="K62" s="155"/>
      <c r="L62" s="156"/>
      <c r="M62" s="156"/>
      <c r="N62" s="156"/>
      <c r="O62" s="156"/>
      <c r="P62" s="155"/>
      <c r="Q62" s="155"/>
      <c r="R62" s="155"/>
      <c r="S62" s="155"/>
      <c r="T62" s="156"/>
      <c r="U62" s="156"/>
      <c r="V62" s="156"/>
      <c r="W62" s="157"/>
      <c r="X62" s="154"/>
      <c r="Y62" s="158"/>
      <c r="Z62" s="127"/>
      <c r="AA62" s="127"/>
    </row>
    <row r="63" spans="1:25" s="128" customFormat="1" ht="27.75" customHeight="1" thickBot="1">
      <c r="A63" s="127"/>
      <c r="B63" s="181"/>
      <c r="C63" s="118"/>
      <c r="D63" s="118"/>
      <c r="E63" s="118"/>
      <c r="F63" s="118"/>
      <c r="G63" s="118"/>
      <c r="H63" s="118"/>
      <c r="I63" s="118"/>
      <c r="J63" s="118"/>
      <c r="K63" s="118"/>
      <c r="L63" s="118"/>
      <c r="M63" s="118"/>
      <c r="N63" s="118"/>
      <c r="O63" s="118"/>
      <c r="P63" s="182"/>
      <c r="Q63" s="182"/>
      <c r="R63" s="183"/>
      <c r="S63" s="183"/>
      <c r="T63" s="183"/>
      <c r="U63" s="183"/>
      <c r="V63" s="184"/>
      <c r="W63" s="185"/>
      <c r="X63" s="145"/>
      <c r="Y63" s="150"/>
    </row>
    <row r="64" spans="1:23" s="128" customFormat="1" ht="30.75" thickBot="1">
      <c r="A64" s="127"/>
      <c r="B64" s="186"/>
      <c r="C64" s="1544" t="s">
        <v>196</v>
      </c>
      <c r="D64" s="1545"/>
      <c r="E64" s="1545"/>
      <c r="F64" s="1545"/>
      <c r="G64" s="1545"/>
      <c r="H64" s="1545"/>
      <c r="I64" s="1545"/>
      <c r="J64" s="1546"/>
      <c r="K64" s="1545" t="s">
        <v>905</v>
      </c>
      <c r="L64" s="1546"/>
      <c r="M64" s="1544" t="s">
        <v>890</v>
      </c>
      <c r="N64" s="1545"/>
      <c r="O64" s="1545"/>
      <c r="P64" s="1545"/>
      <c r="Q64" s="1545"/>
      <c r="R64" s="1545"/>
      <c r="S64" s="1545"/>
      <c r="T64" s="1545"/>
      <c r="U64" s="1546"/>
      <c r="V64" s="190"/>
      <c r="W64" s="191"/>
    </row>
    <row r="65" spans="1:23" s="135" customFormat="1" ht="27" customHeight="1" thickBot="1">
      <c r="A65" s="134"/>
      <c r="B65" s="187"/>
      <c r="C65" s="1547"/>
      <c r="D65" s="1548"/>
      <c r="E65" s="1548"/>
      <c r="F65" s="1548"/>
      <c r="G65" s="1548"/>
      <c r="H65" s="1548"/>
      <c r="I65" s="1548"/>
      <c r="J65" s="1549"/>
      <c r="K65" s="269" t="s">
        <v>197</v>
      </c>
      <c r="L65" s="161" t="s">
        <v>223</v>
      </c>
      <c r="M65" s="165" t="s">
        <v>204</v>
      </c>
      <c r="N65" s="160" t="s">
        <v>220</v>
      </c>
      <c r="O65" s="160" t="s">
        <v>198</v>
      </c>
      <c r="P65" s="160" t="s">
        <v>203</v>
      </c>
      <c r="Q65" s="160" t="s">
        <v>206</v>
      </c>
      <c r="R65" s="160" t="s">
        <v>200</v>
      </c>
      <c r="S65" s="160" t="s">
        <v>201</v>
      </c>
      <c r="T65" s="160" t="s">
        <v>199</v>
      </c>
      <c r="U65" s="159" t="s">
        <v>205</v>
      </c>
      <c r="V65" s="192"/>
      <c r="W65" s="193"/>
    </row>
    <row r="66" spans="1:23" s="135" customFormat="1" ht="27.75">
      <c r="A66" s="134"/>
      <c r="B66" s="187"/>
      <c r="C66" s="256" t="s">
        <v>210</v>
      </c>
      <c r="D66" s="1550" t="s">
        <v>899</v>
      </c>
      <c r="E66" s="1551"/>
      <c r="F66" s="1551"/>
      <c r="G66" s="1551"/>
      <c r="H66" s="1551"/>
      <c r="I66" s="1551"/>
      <c r="J66" s="1552"/>
      <c r="K66" s="259">
        <f>Y52</f>
        <v>5.75</v>
      </c>
      <c r="L66" s="232">
        <f>(K66)/(G85)/K85</f>
        <v>0.04259259259259259</v>
      </c>
      <c r="M66" s="256">
        <v>250</v>
      </c>
      <c r="N66" s="257" t="s">
        <v>221</v>
      </c>
      <c r="O66" s="257" t="s">
        <v>202</v>
      </c>
      <c r="P66" s="257" t="s">
        <v>202</v>
      </c>
      <c r="Q66" s="257">
        <v>4</v>
      </c>
      <c r="R66" s="257">
        <v>1</v>
      </c>
      <c r="S66" s="257">
        <v>2</v>
      </c>
      <c r="T66" s="257">
        <v>2</v>
      </c>
      <c r="U66" s="258">
        <v>2</v>
      </c>
      <c r="V66" s="192"/>
      <c r="W66" s="193"/>
    </row>
    <row r="67" spans="1:23" s="135" customFormat="1" ht="27.75">
      <c r="A67" s="134"/>
      <c r="B67" s="187"/>
      <c r="C67" s="446" t="s">
        <v>895</v>
      </c>
      <c r="D67" s="1517" t="s">
        <v>646</v>
      </c>
      <c r="E67" s="1518"/>
      <c r="F67" s="1518"/>
      <c r="G67" s="1518"/>
      <c r="H67" s="1518"/>
      <c r="I67" s="1518"/>
      <c r="J67" s="1519"/>
      <c r="K67" s="449">
        <f>Y53</f>
        <v>1.25</v>
      </c>
      <c r="L67" s="450">
        <f>(K67)/(G85)/K85</f>
        <v>0.009259259259259259</v>
      </c>
      <c r="M67" s="446">
        <v>350</v>
      </c>
      <c r="N67" s="447" t="s">
        <v>221</v>
      </c>
      <c r="O67" s="447" t="s">
        <v>202</v>
      </c>
      <c r="P67" s="447" t="s">
        <v>202</v>
      </c>
      <c r="Q67" s="447">
        <v>6</v>
      </c>
      <c r="R67" s="447">
        <v>1</v>
      </c>
      <c r="S67" s="447">
        <v>2</v>
      </c>
      <c r="T67" s="447">
        <v>2</v>
      </c>
      <c r="U67" s="448">
        <v>2</v>
      </c>
      <c r="V67" s="192"/>
      <c r="W67" s="193"/>
    </row>
    <row r="68" spans="1:23" s="135" customFormat="1" ht="27.75">
      <c r="A68" s="134"/>
      <c r="B68" s="187"/>
      <c r="C68" s="255" t="s">
        <v>894</v>
      </c>
      <c r="D68" s="1556" t="s">
        <v>898</v>
      </c>
      <c r="E68" s="1557"/>
      <c r="F68" s="1557"/>
      <c r="G68" s="1557"/>
      <c r="H68" s="1557"/>
      <c r="I68" s="1557"/>
      <c r="J68" s="1558"/>
      <c r="K68" s="260">
        <f>Y54</f>
        <v>3.5</v>
      </c>
      <c r="L68" s="233">
        <f>(K68)/(G85)/K85</f>
        <v>0.025925925925925925</v>
      </c>
      <c r="M68" s="242">
        <v>19</v>
      </c>
      <c r="N68" s="243" t="s">
        <v>222</v>
      </c>
      <c r="O68" s="243" t="s">
        <v>189</v>
      </c>
      <c r="P68" s="243" t="s">
        <v>189</v>
      </c>
      <c r="Q68" s="243" t="s">
        <v>189</v>
      </c>
      <c r="R68" s="243" t="s">
        <v>189</v>
      </c>
      <c r="S68" s="243" t="s">
        <v>189</v>
      </c>
      <c r="T68" s="243">
        <v>1</v>
      </c>
      <c r="U68" s="244">
        <v>1</v>
      </c>
      <c r="V68" s="192"/>
      <c r="W68" s="193"/>
    </row>
    <row r="69" spans="1:23" s="135" customFormat="1" ht="27.75">
      <c r="A69" s="134"/>
      <c r="B69" s="187"/>
      <c r="C69" s="435" t="s">
        <v>715</v>
      </c>
      <c r="D69" s="1529" t="s">
        <v>716</v>
      </c>
      <c r="E69" s="1530"/>
      <c r="F69" s="1530"/>
      <c r="G69" s="1530"/>
      <c r="H69" s="1530"/>
      <c r="I69" s="1530"/>
      <c r="J69" s="1531"/>
      <c r="K69" s="261">
        <f>Y55</f>
        <v>1.5</v>
      </c>
      <c r="L69" s="234">
        <f>(K69)/(G85)/K85</f>
        <v>0.01111111111111111</v>
      </c>
      <c r="M69" s="217">
        <v>10</v>
      </c>
      <c r="N69" s="218" t="s">
        <v>222</v>
      </c>
      <c r="O69" s="218" t="s">
        <v>189</v>
      </c>
      <c r="P69" s="218" t="s">
        <v>189</v>
      </c>
      <c r="Q69" s="218" t="s">
        <v>189</v>
      </c>
      <c r="R69" s="218" t="s">
        <v>189</v>
      </c>
      <c r="S69" s="218" t="s">
        <v>189</v>
      </c>
      <c r="T69" s="218">
        <v>1</v>
      </c>
      <c r="U69" s="219">
        <v>1</v>
      </c>
      <c r="V69" s="192"/>
      <c r="W69" s="193"/>
    </row>
    <row r="70" spans="1:23" s="135" customFormat="1" ht="27.75">
      <c r="A70" s="134"/>
      <c r="B70" s="187"/>
      <c r="C70" s="214" t="s">
        <v>852</v>
      </c>
      <c r="D70" s="1565" t="s">
        <v>596</v>
      </c>
      <c r="E70" s="1566"/>
      <c r="F70" s="1566"/>
      <c r="G70" s="1566"/>
      <c r="H70" s="1566"/>
      <c r="I70" s="1566"/>
      <c r="J70" s="1567"/>
      <c r="K70" s="262">
        <f aca="true" t="shared" si="2" ref="K70:K77">Y40</f>
        <v>22</v>
      </c>
      <c r="L70" s="235">
        <f>(K70)/(G85)/K85</f>
        <v>0.16296296296296295</v>
      </c>
      <c r="M70" s="214">
        <v>140</v>
      </c>
      <c r="N70" s="215" t="s">
        <v>221</v>
      </c>
      <c r="O70" s="215" t="s">
        <v>202</v>
      </c>
      <c r="P70" s="215" t="s">
        <v>189</v>
      </c>
      <c r="Q70" s="215">
        <v>3</v>
      </c>
      <c r="R70" s="215">
        <v>1</v>
      </c>
      <c r="S70" s="215">
        <v>1</v>
      </c>
      <c r="T70" s="215">
        <v>1</v>
      </c>
      <c r="U70" s="216">
        <v>1</v>
      </c>
      <c r="V70" s="192"/>
      <c r="W70" s="193"/>
    </row>
    <row r="71" spans="1:23" s="135" customFormat="1" ht="27.75">
      <c r="A71" s="134"/>
      <c r="B71" s="187"/>
      <c r="C71" s="211" t="s">
        <v>192</v>
      </c>
      <c r="D71" s="1562" t="s">
        <v>207</v>
      </c>
      <c r="E71" s="1563"/>
      <c r="F71" s="1563"/>
      <c r="G71" s="1563"/>
      <c r="H71" s="1563"/>
      <c r="I71" s="1563"/>
      <c r="J71" s="1564"/>
      <c r="K71" s="263">
        <f t="shared" si="2"/>
        <v>10.5</v>
      </c>
      <c r="L71" s="236">
        <f>(K71)/(G85)/K85</f>
        <v>0.07777777777777778</v>
      </c>
      <c r="M71" s="211">
        <v>40</v>
      </c>
      <c r="N71" s="212" t="s">
        <v>221</v>
      </c>
      <c r="O71" s="212" t="s">
        <v>202</v>
      </c>
      <c r="P71" s="212" t="s">
        <v>189</v>
      </c>
      <c r="Q71" s="212">
        <v>2</v>
      </c>
      <c r="R71" s="212">
        <v>1</v>
      </c>
      <c r="S71" s="212" t="s">
        <v>189</v>
      </c>
      <c r="T71" s="212">
        <v>1</v>
      </c>
      <c r="U71" s="213">
        <v>1</v>
      </c>
      <c r="V71" s="192"/>
      <c r="W71" s="193"/>
    </row>
    <row r="72" spans="1:23" s="135" customFormat="1" ht="27.75">
      <c r="A72" s="134"/>
      <c r="B72" s="187"/>
      <c r="C72" s="205" t="s">
        <v>190</v>
      </c>
      <c r="D72" s="1559" t="s">
        <v>209</v>
      </c>
      <c r="E72" s="1560"/>
      <c r="F72" s="1560"/>
      <c r="G72" s="1560"/>
      <c r="H72" s="1560"/>
      <c r="I72" s="1560"/>
      <c r="J72" s="1561"/>
      <c r="K72" s="264">
        <f t="shared" si="2"/>
        <v>19.5</v>
      </c>
      <c r="L72" s="237">
        <f>(K72)/(G85)/K85</f>
        <v>0.14444444444444443</v>
      </c>
      <c r="M72" s="205">
        <v>160</v>
      </c>
      <c r="N72" s="206" t="s">
        <v>221</v>
      </c>
      <c r="O72" s="206" t="s">
        <v>202</v>
      </c>
      <c r="P72" s="206" t="s">
        <v>189</v>
      </c>
      <c r="Q72" s="206">
        <v>3</v>
      </c>
      <c r="R72" s="206">
        <v>1</v>
      </c>
      <c r="S72" s="206">
        <v>1</v>
      </c>
      <c r="T72" s="206">
        <v>1</v>
      </c>
      <c r="U72" s="210">
        <v>1</v>
      </c>
      <c r="V72" s="192"/>
      <c r="W72" s="193"/>
    </row>
    <row r="73" spans="1:23" s="135" customFormat="1" ht="27.75">
      <c r="A73" s="134"/>
      <c r="B73" s="187"/>
      <c r="C73" s="245" t="s">
        <v>194</v>
      </c>
      <c r="D73" s="1526" t="s">
        <v>208</v>
      </c>
      <c r="E73" s="1527"/>
      <c r="F73" s="1527"/>
      <c r="G73" s="1527"/>
      <c r="H73" s="1527"/>
      <c r="I73" s="1527"/>
      <c r="J73" s="1528"/>
      <c r="K73" s="265">
        <f t="shared" si="2"/>
        <v>18.5</v>
      </c>
      <c r="L73" s="238">
        <f>(K73)/(G85)/K85</f>
        <v>0.13703703703703704</v>
      </c>
      <c r="M73" s="245">
        <v>80</v>
      </c>
      <c r="N73" s="246" t="s">
        <v>221</v>
      </c>
      <c r="O73" s="246" t="s">
        <v>202</v>
      </c>
      <c r="P73" s="246" t="s">
        <v>189</v>
      </c>
      <c r="Q73" s="246">
        <v>2</v>
      </c>
      <c r="R73" s="246">
        <v>1</v>
      </c>
      <c r="S73" s="246">
        <v>1</v>
      </c>
      <c r="T73" s="246">
        <v>1</v>
      </c>
      <c r="U73" s="247">
        <v>1</v>
      </c>
      <c r="V73" s="192"/>
      <c r="W73" s="193"/>
    </row>
    <row r="74" spans="1:23" s="135" customFormat="1" ht="27.75">
      <c r="A74" s="134"/>
      <c r="B74" s="187"/>
      <c r="C74" s="207" t="s">
        <v>853</v>
      </c>
      <c r="D74" s="1523" t="s">
        <v>597</v>
      </c>
      <c r="E74" s="1524"/>
      <c r="F74" s="1524"/>
      <c r="G74" s="1524"/>
      <c r="H74" s="1524"/>
      <c r="I74" s="1524"/>
      <c r="J74" s="1525"/>
      <c r="K74" s="266">
        <f t="shared" si="2"/>
        <v>20.5</v>
      </c>
      <c r="L74" s="239">
        <f>(K74)/(G85)/K85</f>
        <v>0.15185185185185185</v>
      </c>
      <c r="M74" s="207">
        <v>90</v>
      </c>
      <c r="N74" s="208" t="s">
        <v>221</v>
      </c>
      <c r="O74" s="208" t="s">
        <v>202</v>
      </c>
      <c r="P74" s="208" t="s">
        <v>189</v>
      </c>
      <c r="Q74" s="208">
        <v>2</v>
      </c>
      <c r="R74" s="208">
        <v>1</v>
      </c>
      <c r="S74" s="208">
        <v>1</v>
      </c>
      <c r="T74" s="208">
        <v>1</v>
      </c>
      <c r="U74" s="209">
        <v>1</v>
      </c>
      <c r="V74" s="192"/>
      <c r="W74" s="193"/>
    </row>
    <row r="75" spans="1:23" s="135" customFormat="1" ht="27.75">
      <c r="A75" s="134"/>
      <c r="B75" s="187"/>
      <c r="C75" s="1042" t="s">
        <v>673</v>
      </c>
      <c r="D75" s="1538" t="s">
        <v>674</v>
      </c>
      <c r="E75" s="1539"/>
      <c r="F75" s="1539"/>
      <c r="G75" s="1539"/>
      <c r="H75" s="1539"/>
      <c r="I75" s="1539"/>
      <c r="J75" s="1540"/>
      <c r="K75" s="1043">
        <f t="shared" si="2"/>
        <v>5.5</v>
      </c>
      <c r="L75" s="1044">
        <f>(K75)/(G85)/K85</f>
        <v>0.04074074074074074</v>
      </c>
      <c r="M75" s="1042">
        <v>40</v>
      </c>
      <c r="N75" s="1045" t="s">
        <v>221</v>
      </c>
      <c r="O75" s="1045" t="s">
        <v>202</v>
      </c>
      <c r="P75" s="1045" t="s">
        <v>189</v>
      </c>
      <c r="Q75" s="1045">
        <v>2</v>
      </c>
      <c r="R75" s="1045">
        <v>1</v>
      </c>
      <c r="S75" s="1045" t="s">
        <v>189</v>
      </c>
      <c r="T75" s="1045">
        <v>1</v>
      </c>
      <c r="U75" s="1046">
        <v>1</v>
      </c>
      <c r="V75" s="192"/>
      <c r="W75" s="193"/>
    </row>
    <row r="76" spans="1:23" s="135" customFormat="1" ht="27.75">
      <c r="A76" s="134"/>
      <c r="B76" s="187"/>
      <c r="C76" s="477" t="s">
        <v>671</v>
      </c>
      <c r="D76" s="1532" t="s">
        <v>672</v>
      </c>
      <c r="E76" s="1533"/>
      <c r="F76" s="1533"/>
      <c r="G76" s="1533"/>
      <c r="H76" s="1533"/>
      <c r="I76" s="1533"/>
      <c r="J76" s="1534"/>
      <c r="K76" s="478">
        <f t="shared" si="2"/>
        <v>8.5</v>
      </c>
      <c r="L76" s="479">
        <f>(K76)/(G85)/K85</f>
        <v>0.06296296296296296</v>
      </c>
      <c r="M76" s="477">
        <v>80</v>
      </c>
      <c r="N76" s="480" t="s">
        <v>221</v>
      </c>
      <c r="O76" s="480" t="s">
        <v>202</v>
      </c>
      <c r="P76" s="480" t="s">
        <v>189</v>
      </c>
      <c r="Q76" s="480">
        <v>2</v>
      </c>
      <c r="R76" s="480">
        <v>1</v>
      </c>
      <c r="S76" s="480">
        <v>1</v>
      </c>
      <c r="T76" s="480">
        <v>1</v>
      </c>
      <c r="U76" s="481">
        <v>1</v>
      </c>
      <c r="V76" s="192"/>
      <c r="W76" s="193"/>
    </row>
    <row r="77" spans="1:23" s="135" customFormat="1" ht="27.75">
      <c r="A77" s="134"/>
      <c r="B77" s="187"/>
      <c r="C77" s="1319" t="s">
        <v>713</v>
      </c>
      <c r="D77" s="1541" t="s">
        <v>714</v>
      </c>
      <c r="E77" s="1542"/>
      <c r="F77" s="1542"/>
      <c r="G77" s="1542"/>
      <c r="H77" s="1542"/>
      <c r="I77" s="1542"/>
      <c r="J77" s="1543"/>
      <c r="K77" s="1320">
        <f t="shared" si="2"/>
        <v>2</v>
      </c>
      <c r="L77" s="1321">
        <f>(K77)/(G85)/K85</f>
        <v>0.014814814814814815</v>
      </c>
      <c r="M77" s="1319">
        <v>20</v>
      </c>
      <c r="N77" s="1322" t="s">
        <v>221</v>
      </c>
      <c r="O77" s="1322" t="s">
        <v>202</v>
      </c>
      <c r="P77" s="1322" t="s">
        <v>189</v>
      </c>
      <c r="Q77" s="1322">
        <v>2</v>
      </c>
      <c r="R77" s="1322">
        <v>1</v>
      </c>
      <c r="S77" s="1322">
        <v>1</v>
      </c>
      <c r="T77" s="1322">
        <v>1</v>
      </c>
      <c r="U77" s="1323">
        <v>1</v>
      </c>
      <c r="V77" s="192"/>
      <c r="W77" s="193"/>
    </row>
    <row r="78" spans="1:23" s="135" customFormat="1" ht="27.75">
      <c r="A78" s="134"/>
      <c r="B78" s="187"/>
      <c r="C78" s="202" t="s">
        <v>130</v>
      </c>
      <c r="D78" s="1535" t="s">
        <v>131</v>
      </c>
      <c r="E78" s="1536"/>
      <c r="F78" s="1536"/>
      <c r="G78" s="1536"/>
      <c r="H78" s="1536"/>
      <c r="I78" s="1536"/>
      <c r="J78" s="1537"/>
      <c r="K78" s="268">
        <f>Y49</f>
        <v>1.5</v>
      </c>
      <c r="L78" s="241">
        <f>(K78)/(G85)/K85</f>
        <v>0.01111111111111111</v>
      </c>
      <c r="M78" s="202">
        <v>40</v>
      </c>
      <c r="N78" s="203" t="s">
        <v>221</v>
      </c>
      <c r="O78" s="203" t="s">
        <v>202</v>
      </c>
      <c r="P78" s="203" t="s">
        <v>189</v>
      </c>
      <c r="Q78" s="203">
        <v>3</v>
      </c>
      <c r="R78" s="203">
        <v>1</v>
      </c>
      <c r="S78" s="203" t="s">
        <v>189</v>
      </c>
      <c r="T78" s="203">
        <v>1</v>
      </c>
      <c r="U78" s="204">
        <v>1</v>
      </c>
      <c r="V78" s="192"/>
      <c r="W78" s="193"/>
    </row>
    <row r="79" spans="1:23" s="135" customFormat="1" ht="27.75">
      <c r="A79" s="134"/>
      <c r="B79" s="187"/>
      <c r="C79" s="199" t="s">
        <v>893</v>
      </c>
      <c r="D79" s="1553" t="s">
        <v>182</v>
      </c>
      <c r="E79" s="1554"/>
      <c r="F79" s="1554"/>
      <c r="G79" s="1554"/>
      <c r="H79" s="1554"/>
      <c r="I79" s="1554"/>
      <c r="J79" s="1555"/>
      <c r="K79" s="267">
        <f>Y48</f>
        <v>4.5</v>
      </c>
      <c r="L79" s="240">
        <f>(K79)/(G85)/K85</f>
        <v>0.03333333333333333</v>
      </c>
      <c r="M79" s="199">
        <v>120</v>
      </c>
      <c r="N79" s="200" t="s">
        <v>221</v>
      </c>
      <c r="O79" s="200" t="s">
        <v>202</v>
      </c>
      <c r="P79" s="200" t="s">
        <v>189</v>
      </c>
      <c r="Q79" s="200">
        <v>3</v>
      </c>
      <c r="R79" s="200">
        <v>1</v>
      </c>
      <c r="S79" s="200">
        <v>1</v>
      </c>
      <c r="T79" s="200">
        <v>1</v>
      </c>
      <c r="U79" s="201">
        <v>1</v>
      </c>
      <c r="V79" s="192"/>
      <c r="W79" s="193"/>
    </row>
    <row r="80" spans="1:23" s="135" customFormat="1" ht="27.75">
      <c r="A80" s="134"/>
      <c r="B80" s="187"/>
      <c r="C80" s="621" t="s">
        <v>642</v>
      </c>
      <c r="D80" s="1520" t="s">
        <v>643</v>
      </c>
      <c r="E80" s="1521"/>
      <c r="F80" s="1521"/>
      <c r="G80" s="1521"/>
      <c r="H80" s="1521"/>
      <c r="I80" s="1521"/>
      <c r="J80" s="1522"/>
      <c r="K80" s="622">
        <f>Y50</f>
        <v>9</v>
      </c>
      <c r="L80" s="623">
        <f>(K80)/(G85)/K85</f>
        <v>0.06666666666666667</v>
      </c>
      <c r="M80" s="621">
        <v>100</v>
      </c>
      <c r="N80" s="624" t="s">
        <v>221</v>
      </c>
      <c r="O80" s="624" t="s">
        <v>202</v>
      </c>
      <c r="P80" s="624" t="s">
        <v>189</v>
      </c>
      <c r="Q80" s="624">
        <v>2</v>
      </c>
      <c r="R80" s="624">
        <v>1</v>
      </c>
      <c r="S80" s="624">
        <v>1</v>
      </c>
      <c r="T80" s="624">
        <v>1</v>
      </c>
      <c r="U80" s="625">
        <v>1</v>
      </c>
      <c r="V80" s="192"/>
      <c r="W80" s="193"/>
    </row>
    <row r="81" spans="1:23" s="135" customFormat="1" ht="28.5" thickBot="1">
      <c r="A81" s="134"/>
      <c r="B81" s="187"/>
      <c r="C81" s="677" t="s">
        <v>644</v>
      </c>
      <c r="D81" s="1514" t="s">
        <v>717</v>
      </c>
      <c r="E81" s="1515"/>
      <c r="F81" s="1515"/>
      <c r="G81" s="1515"/>
      <c r="H81" s="1515"/>
      <c r="I81" s="1515"/>
      <c r="J81" s="1516"/>
      <c r="K81" s="686">
        <f>Y51</f>
        <v>1</v>
      </c>
      <c r="L81" s="687">
        <f>(K81)/(G85)/K85</f>
        <v>0.007407407407407408</v>
      </c>
      <c r="M81" s="301">
        <v>40</v>
      </c>
      <c r="N81" s="302" t="s">
        <v>221</v>
      </c>
      <c r="O81" s="302" t="s">
        <v>202</v>
      </c>
      <c r="P81" s="302" t="s">
        <v>189</v>
      </c>
      <c r="Q81" s="302">
        <v>2</v>
      </c>
      <c r="R81" s="302">
        <v>1</v>
      </c>
      <c r="S81" s="302" t="s">
        <v>189</v>
      </c>
      <c r="T81" s="302">
        <v>1</v>
      </c>
      <c r="U81" s="303">
        <v>1</v>
      </c>
      <c r="V81" s="192"/>
      <c r="W81" s="193"/>
    </row>
    <row r="82" spans="1:23" s="128" customFormat="1" ht="27.75">
      <c r="A82" s="127"/>
      <c r="B82" s="188"/>
      <c r="C82" s="679"/>
      <c r="D82" s="680"/>
      <c r="E82" s="680"/>
      <c r="F82" s="680"/>
      <c r="G82" s="680"/>
      <c r="H82" s="680"/>
      <c r="I82" s="680"/>
      <c r="J82" s="680"/>
      <c r="K82" s="1589" t="s">
        <v>517</v>
      </c>
      <c r="L82" s="1590"/>
      <c r="M82" s="683" t="s">
        <v>204</v>
      </c>
      <c r="N82" s="228" t="s">
        <v>211</v>
      </c>
      <c r="O82" s="228"/>
      <c r="P82" s="229" t="s">
        <v>203</v>
      </c>
      <c r="Q82" s="230" t="s">
        <v>213</v>
      </c>
      <c r="R82" s="230"/>
      <c r="S82" s="229" t="s">
        <v>201</v>
      </c>
      <c r="T82" s="230" t="s">
        <v>904</v>
      </c>
      <c r="U82" s="231"/>
      <c r="V82" s="195"/>
      <c r="W82" s="194"/>
    </row>
    <row r="83" spans="1:23" s="128" customFormat="1" ht="27.75" customHeight="1">
      <c r="A83" s="127"/>
      <c r="B83" s="188"/>
      <c r="C83" s="681"/>
      <c r="D83" s="675"/>
      <c r="E83" s="675"/>
      <c r="F83" s="675"/>
      <c r="G83" s="675"/>
      <c r="H83" s="675"/>
      <c r="I83" s="675"/>
      <c r="J83" s="675"/>
      <c r="K83" s="1591"/>
      <c r="L83" s="1592"/>
      <c r="M83" s="684" t="s">
        <v>220</v>
      </c>
      <c r="N83" s="164" t="s">
        <v>46</v>
      </c>
      <c r="O83" s="164"/>
      <c r="P83" s="222" t="s">
        <v>206</v>
      </c>
      <c r="Q83" s="162" t="s">
        <v>214</v>
      </c>
      <c r="R83" s="162"/>
      <c r="S83" s="222" t="s">
        <v>199</v>
      </c>
      <c r="T83" s="162" t="s">
        <v>907</v>
      </c>
      <c r="U83" s="163"/>
      <c r="V83" s="195"/>
      <c r="W83" s="194"/>
    </row>
    <row r="84" spans="1:23" s="128" customFormat="1" ht="24" customHeight="1" thickBot="1">
      <c r="A84" s="127"/>
      <c r="B84" s="188"/>
      <c r="C84" s="676"/>
      <c r="D84" s="678"/>
      <c r="E84" s="678"/>
      <c r="F84" s="678"/>
      <c r="G84" s="678"/>
      <c r="H84" s="678"/>
      <c r="I84" s="678"/>
      <c r="J84" s="678"/>
      <c r="K84" s="1593"/>
      <c r="L84" s="1594"/>
      <c r="M84" s="685" t="s">
        <v>198</v>
      </c>
      <c r="N84" s="225" t="s">
        <v>212</v>
      </c>
      <c r="O84" s="225"/>
      <c r="P84" s="224" t="s">
        <v>200</v>
      </c>
      <c r="Q84" s="226" t="s">
        <v>219</v>
      </c>
      <c r="R84" s="226"/>
      <c r="S84" s="224" t="s">
        <v>205</v>
      </c>
      <c r="T84" s="226" t="s">
        <v>218</v>
      </c>
      <c r="U84" s="227"/>
      <c r="V84" s="195"/>
      <c r="W84" s="194"/>
    </row>
    <row r="85" spans="1:23" s="128" customFormat="1" ht="27.75" customHeight="1">
      <c r="A85" s="127"/>
      <c r="B85" s="188"/>
      <c r="C85" s="270"/>
      <c r="D85" s="1568" t="s">
        <v>910</v>
      </c>
      <c r="E85" s="1440"/>
      <c r="F85" s="1441"/>
      <c r="G85" s="1573">
        <v>52.5</v>
      </c>
      <c r="H85" s="1571" t="s">
        <v>908</v>
      </c>
      <c r="I85" s="1440"/>
      <c r="J85" s="682"/>
      <c r="K85" s="674">
        <f>Q85/G85</f>
        <v>2.5714285714285716</v>
      </c>
      <c r="L85" s="223">
        <f>SUM(L66:L84)</f>
        <v>0.9999999999999999</v>
      </c>
      <c r="M85" s="220"/>
      <c r="N85" s="1575" t="s">
        <v>909</v>
      </c>
      <c r="O85" s="1575"/>
      <c r="P85" s="1575"/>
      <c r="Q85" s="1581">
        <f>Y56</f>
        <v>135</v>
      </c>
      <c r="R85" s="1583" t="s">
        <v>906</v>
      </c>
      <c r="S85" s="1584"/>
      <c r="T85" s="1584"/>
      <c r="U85" s="221"/>
      <c r="V85" s="192"/>
      <c r="W85" s="194"/>
    </row>
    <row r="86" spans="1:24" s="128" customFormat="1" ht="28.5" customHeight="1" thickBot="1">
      <c r="A86" s="127"/>
      <c r="B86" s="188"/>
      <c r="C86" s="169"/>
      <c r="D86" s="1569"/>
      <c r="E86" s="1569"/>
      <c r="F86" s="1570"/>
      <c r="G86" s="1574"/>
      <c r="H86" s="1572"/>
      <c r="I86" s="1569"/>
      <c r="J86" s="170"/>
      <c r="K86" s="168"/>
      <c r="L86" s="166"/>
      <c r="M86" s="167"/>
      <c r="N86" s="1576"/>
      <c r="O86" s="1576"/>
      <c r="P86" s="1576"/>
      <c r="Q86" s="1582"/>
      <c r="R86" s="1585"/>
      <c r="S86" s="1585"/>
      <c r="T86" s="1585"/>
      <c r="U86" s="168"/>
      <c r="V86" s="192"/>
      <c r="W86" s="194"/>
      <c r="X86" s="150"/>
    </row>
    <row r="87" spans="2:25" s="130" customFormat="1" ht="27.75" customHeight="1" thickBot="1">
      <c r="B87" s="189"/>
      <c r="C87" s="196"/>
      <c r="D87" s="196"/>
      <c r="E87" s="196"/>
      <c r="F87" s="196"/>
      <c r="G87" s="198"/>
      <c r="H87" s="196"/>
      <c r="I87" s="196"/>
      <c r="J87" s="196"/>
      <c r="K87" s="196"/>
      <c r="L87" s="196"/>
      <c r="M87" s="196"/>
      <c r="N87" s="196"/>
      <c r="O87" s="196"/>
      <c r="P87" s="196"/>
      <c r="Q87" s="196"/>
      <c r="R87" s="196"/>
      <c r="S87" s="196"/>
      <c r="T87" s="196"/>
      <c r="U87" s="196"/>
      <c r="V87" s="196"/>
      <c r="W87" s="197"/>
      <c r="X87" s="146"/>
      <c r="Y87" s="151"/>
    </row>
    <row r="88" spans="2:25" s="130" customFormat="1" ht="18">
      <c r="B88" s="172"/>
      <c r="C88" s="173"/>
      <c r="D88" s="173"/>
      <c r="E88" s="173"/>
      <c r="F88" s="173"/>
      <c r="G88" s="174"/>
      <c r="H88" s="173"/>
      <c r="I88" s="173"/>
      <c r="J88" s="173"/>
      <c r="K88" s="173"/>
      <c r="L88" s="173"/>
      <c r="M88" s="173"/>
      <c r="N88" s="173"/>
      <c r="O88" s="173"/>
      <c r="P88" s="173"/>
      <c r="Q88" s="173"/>
      <c r="R88" s="173"/>
      <c r="S88" s="173"/>
      <c r="T88" s="173"/>
      <c r="U88" s="173"/>
      <c r="V88" s="173"/>
      <c r="W88" s="175"/>
      <c r="X88" s="146"/>
      <c r="Y88" s="151"/>
    </row>
    <row r="89" spans="2:23" ht="15.75">
      <c r="B89" s="176"/>
      <c r="C89" s="171"/>
      <c r="D89" s="171"/>
      <c r="E89" s="171"/>
      <c r="F89" s="171"/>
      <c r="G89" s="171"/>
      <c r="H89" s="171"/>
      <c r="I89" s="171"/>
      <c r="J89" s="171"/>
      <c r="K89" s="171"/>
      <c r="L89" s="171"/>
      <c r="M89" s="171"/>
      <c r="N89" s="171"/>
      <c r="O89" s="171"/>
      <c r="P89" s="171"/>
      <c r="Q89" s="171"/>
      <c r="R89" s="171"/>
      <c r="S89" s="171"/>
      <c r="T89" s="171"/>
      <c r="U89" s="171"/>
      <c r="V89" s="171"/>
      <c r="W89" s="177"/>
    </row>
    <row r="90" spans="2:23" ht="15.75">
      <c r="B90" s="176"/>
      <c r="C90" s="171"/>
      <c r="D90" s="171"/>
      <c r="E90" s="171"/>
      <c r="F90" s="171"/>
      <c r="G90" s="171"/>
      <c r="H90" s="171"/>
      <c r="I90" s="171"/>
      <c r="J90" s="171"/>
      <c r="K90" s="171"/>
      <c r="L90" s="171"/>
      <c r="M90" s="171"/>
      <c r="N90" s="171"/>
      <c r="O90" s="171"/>
      <c r="P90" s="171"/>
      <c r="Q90" s="171"/>
      <c r="R90" s="171"/>
      <c r="S90" s="171"/>
      <c r="T90" s="171"/>
      <c r="U90" s="171"/>
      <c r="V90" s="171"/>
      <c r="W90" s="177"/>
    </row>
    <row r="91" spans="2:23" ht="15.75">
      <c r="B91" s="176"/>
      <c r="C91" s="171"/>
      <c r="D91" s="171"/>
      <c r="E91" s="171"/>
      <c r="F91" s="171"/>
      <c r="G91" s="171"/>
      <c r="H91" s="171"/>
      <c r="I91" s="171"/>
      <c r="J91" s="171"/>
      <c r="K91" s="171"/>
      <c r="L91" s="171"/>
      <c r="M91" s="171"/>
      <c r="N91" s="171"/>
      <c r="O91" s="171"/>
      <c r="P91" s="171"/>
      <c r="Q91" s="171"/>
      <c r="R91" s="171"/>
      <c r="S91" s="171"/>
      <c r="T91" s="171"/>
      <c r="U91" s="171"/>
      <c r="V91" s="171"/>
      <c r="W91" s="177"/>
    </row>
    <row r="92" spans="2:23" ht="15.75">
      <c r="B92" s="176"/>
      <c r="C92" s="171"/>
      <c r="D92" s="171"/>
      <c r="E92" s="171"/>
      <c r="F92" s="171"/>
      <c r="G92" s="171"/>
      <c r="H92" s="171"/>
      <c r="I92" s="171"/>
      <c r="J92" s="171"/>
      <c r="K92" s="171"/>
      <c r="L92" s="171"/>
      <c r="M92" s="171"/>
      <c r="N92" s="171"/>
      <c r="O92" s="171"/>
      <c r="P92" s="171"/>
      <c r="Q92" s="171"/>
      <c r="R92" s="171"/>
      <c r="S92" s="171"/>
      <c r="T92" s="171"/>
      <c r="U92" s="171"/>
      <c r="V92" s="171"/>
      <c r="W92" s="177"/>
    </row>
    <row r="93" spans="2:23" ht="15.75">
      <c r="B93" s="176"/>
      <c r="C93" s="171"/>
      <c r="D93" s="171"/>
      <c r="E93" s="171"/>
      <c r="F93" s="171"/>
      <c r="G93" s="171"/>
      <c r="H93" s="171"/>
      <c r="I93" s="171"/>
      <c r="J93" s="171"/>
      <c r="K93" s="171"/>
      <c r="L93" s="171"/>
      <c r="M93" s="171"/>
      <c r="N93" s="171"/>
      <c r="O93" s="171"/>
      <c r="P93" s="171"/>
      <c r="Q93" s="171"/>
      <c r="R93" s="171"/>
      <c r="S93" s="171"/>
      <c r="T93" s="171"/>
      <c r="U93" s="171"/>
      <c r="V93" s="171"/>
      <c r="W93" s="177"/>
    </row>
    <row r="94" spans="2:23" ht="15.75">
      <c r="B94" s="176"/>
      <c r="C94" s="171"/>
      <c r="D94" s="171"/>
      <c r="E94" s="171"/>
      <c r="F94" s="171"/>
      <c r="G94" s="171"/>
      <c r="H94" s="171"/>
      <c r="I94" s="171"/>
      <c r="J94" s="171"/>
      <c r="K94" s="171"/>
      <c r="L94" s="171"/>
      <c r="M94" s="171"/>
      <c r="N94" s="171"/>
      <c r="O94" s="171"/>
      <c r="P94" s="171"/>
      <c r="Q94" s="171"/>
      <c r="R94" s="171"/>
      <c r="S94" s="171"/>
      <c r="T94" s="171"/>
      <c r="U94" s="171"/>
      <c r="V94" s="171"/>
      <c r="W94" s="177"/>
    </row>
    <row r="95" spans="2:23" ht="15.75">
      <c r="B95" s="176"/>
      <c r="C95" s="171"/>
      <c r="D95" s="171"/>
      <c r="E95" s="171"/>
      <c r="F95" s="171"/>
      <c r="G95" s="171"/>
      <c r="H95" s="171"/>
      <c r="I95" s="171"/>
      <c r="J95" s="171"/>
      <c r="K95" s="171"/>
      <c r="L95" s="171"/>
      <c r="M95" s="171"/>
      <c r="N95" s="171"/>
      <c r="O95" s="171"/>
      <c r="P95" s="171"/>
      <c r="Q95" s="171"/>
      <c r="R95" s="171"/>
      <c r="S95" s="171"/>
      <c r="T95" s="171"/>
      <c r="U95" s="171"/>
      <c r="V95" s="171"/>
      <c r="W95" s="177"/>
    </row>
    <row r="96" spans="2:23" ht="15.75">
      <c r="B96" s="176"/>
      <c r="C96" s="171"/>
      <c r="D96" s="171"/>
      <c r="E96" s="171"/>
      <c r="F96" s="171"/>
      <c r="G96" s="171"/>
      <c r="H96" s="171"/>
      <c r="I96" s="171"/>
      <c r="J96" s="171"/>
      <c r="K96" s="171"/>
      <c r="L96" s="171"/>
      <c r="M96" s="171"/>
      <c r="N96" s="171"/>
      <c r="O96" s="171"/>
      <c r="P96" s="171"/>
      <c r="Q96" s="171"/>
      <c r="R96" s="171"/>
      <c r="S96" s="171"/>
      <c r="T96" s="171"/>
      <c r="U96" s="171"/>
      <c r="V96" s="171"/>
      <c r="W96" s="177"/>
    </row>
    <row r="97" spans="2:23" ht="15.75">
      <c r="B97" s="176"/>
      <c r="C97" s="171"/>
      <c r="D97" s="171"/>
      <c r="E97" s="171"/>
      <c r="F97" s="171"/>
      <c r="G97" s="171"/>
      <c r="H97" s="171"/>
      <c r="I97" s="171"/>
      <c r="J97" s="171"/>
      <c r="K97" s="171"/>
      <c r="L97" s="171"/>
      <c r="M97" s="171"/>
      <c r="N97" s="171"/>
      <c r="O97" s="171"/>
      <c r="P97" s="171"/>
      <c r="Q97" s="171"/>
      <c r="R97" s="171"/>
      <c r="S97" s="171"/>
      <c r="T97" s="171"/>
      <c r="U97" s="171"/>
      <c r="V97" s="171"/>
      <c r="W97" s="177"/>
    </row>
    <row r="98" spans="2:23" ht="15.75">
      <c r="B98" s="176"/>
      <c r="C98" s="171"/>
      <c r="D98" s="171"/>
      <c r="E98" s="171"/>
      <c r="F98" s="171"/>
      <c r="G98" s="171"/>
      <c r="H98" s="171"/>
      <c r="I98" s="171"/>
      <c r="J98" s="171"/>
      <c r="K98" s="171"/>
      <c r="L98" s="171"/>
      <c r="M98" s="171"/>
      <c r="N98" s="171"/>
      <c r="O98" s="171"/>
      <c r="P98" s="171"/>
      <c r="Q98" s="171"/>
      <c r="R98" s="171"/>
      <c r="S98" s="171"/>
      <c r="T98" s="171"/>
      <c r="U98" s="171"/>
      <c r="V98" s="171"/>
      <c r="W98" s="177"/>
    </row>
    <row r="99" spans="2:23" ht="15.75">
      <c r="B99" s="176"/>
      <c r="C99" s="171"/>
      <c r="D99" s="171"/>
      <c r="E99" s="171"/>
      <c r="F99" s="171"/>
      <c r="G99" s="171"/>
      <c r="H99" s="171"/>
      <c r="I99" s="171"/>
      <c r="J99" s="171"/>
      <c r="K99" s="171"/>
      <c r="L99" s="171"/>
      <c r="M99" s="171"/>
      <c r="N99" s="171"/>
      <c r="O99" s="171"/>
      <c r="P99" s="171"/>
      <c r="Q99" s="171"/>
      <c r="R99" s="171"/>
      <c r="S99" s="171"/>
      <c r="T99" s="171"/>
      <c r="U99" s="171"/>
      <c r="V99" s="171"/>
      <c r="W99" s="177"/>
    </row>
    <row r="100" spans="2:23" ht="15.75">
      <c r="B100" s="176"/>
      <c r="C100" s="171"/>
      <c r="D100" s="171"/>
      <c r="E100" s="171"/>
      <c r="F100" s="171"/>
      <c r="G100" s="171"/>
      <c r="H100" s="171"/>
      <c r="I100" s="171"/>
      <c r="J100" s="171"/>
      <c r="K100" s="171"/>
      <c r="L100" s="171"/>
      <c r="M100" s="171"/>
      <c r="N100" s="171"/>
      <c r="O100" s="171"/>
      <c r="P100" s="171"/>
      <c r="Q100" s="171"/>
      <c r="R100" s="171"/>
      <c r="S100" s="171"/>
      <c r="T100" s="171"/>
      <c r="U100" s="171"/>
      <c r="V100" s="171"/>
      <c r="W100" s="177"/>
    </row>
    <row r="101" spans="2:23" ht="15.75">
      <c r="B101" s="176"/>
      <c r="C101" s="171"/>
      <c r="D101" s="171"/>
      <c r="E101" s="171"/>
      <c r="F101" s="171"/>
      <c r="G101" s="171"/>
      <c r="H101" s="171"/>
      <c r="I101" s="171"/>
      <c r="J101" s="171"/>
      <c r="K101" s="171"/>
      <c r="L101" s="171"/>
      <c r="M101" s="171"/>
      <c r="N101" s="171"/>
      <c r="O101" s="171"/>
      <c r="P101" s="171"/>
      <c r="Q101" s="171"/>
      <c r="R101" s="171"/>
      <c r="S101" s="171"/>
      <c r="T101" s="171"/>
      <c r="U101" s="171"/>
      <c r="V101" s="171"/>
      <c r="W101" s="177"/>
    </row>
    <row r="102" spans="2:23" ht="15.75">
      <c r="B102" s="176"/>
      <c r="C102" s="171"/>
      <c r="D102" s="171"/>
      <c r="E102" s="171"/>
      <c r="F102" s="171"/>
      <c r="G102" s="171"/>
      <c r="H102" s="171"/>
      <c r="I102" s="171"/>
      <c r="J102" s="171"/>
      <c r="K102" s="171"/>
      <c r="L102" s="171"/>
      <c r="M102" s="171"/>
      <c r="N102" s="171"/>
      <c r="O102" s="171"/>
      <c r="P102" s="171"/>
      <c r="Q102" s="171"/>
      <c r="R102" s="171"/>
      <c r="S102" s="171"/>
      <c r="T102" s="171"/>
      <c r="U102" s="171"/>
      <c r="V102" s="171"/>
      <c r="W102" s="177"/>
    </row>
    <row r="103" spans="2:23" ht="15.75">
      <c r="B103" s="176"/>
      <c r="C103" s="171"/>
      <c r="D103" s="171"/>
      <c r="E103" s="171"/>
      <c r="F103" s="171"/>
      <c r="G103" s="171"/>
      <c r="H103" s="171"/>
      <c r="I103" s="171"/>
      <c r="J103" s="171"/>
      <c r="K103" s="171"/>
      <c r="L103" s="171"/>
      <c r="M103" s="171"/>
      <c r="N103" s="171"/>
      <c r="O103" s="171"/>
      <c r="P103" s="171"/>
      <c r="Q103" s="171"/>
      <c r="R103" s="171"/>
      <c r="S103" s="171"/>
      <c r="T103" s="171"/>
      <c r="U103" s="171"/>
      <c r="V103" s="171"/>
      <c r="W103" s="177"/>
    </row>
    <row r="104" spans="2:23" ht="15.75">
      <c r="B104" s="176"/>
      <c r="C104" s="171"/>
      <c r="D104" s="171"/>
      <c r="E104" s="171"/>
      <c r="F104" s="171"/>
      <c r="G104" s="171"/>
      <c r="H104" s="171"/>
      <c r="I104" s="171"/>
      <c r="J104" s="171"/>
      <c r="K104" s="171"/>
      <c r="L104" s="171"/>
      <c r="M104" s="171"/>
      <c r="N104" s="171"/>
      <c r="O104" s="171"/>
      <c r="P104" s="171"/>
      <c r="Q104" s="171"/>
      <c r="R104" s="171"/>
      <c r="S104" s="171"/>
      <c r="T104" s="171"/>
      <c r="U104" s="171"/>
      <c r="V104" s="171"/>
      <c r="W104" s="177"/>
    </row>
    <row r="105" spans="2:23" ht="15.75">
      <c r="B105" s="176"/>
      <c r="C105" s="171"/>
      <c r="D105" s="171"/>
      <c r="E105" s="171"/>
      <c r="F105" s="171"/>
      <c r="G105" s="171"/>
      <c r="H105" s="171"/>
      <c r="I105" s="171"/>
      <c r="J105" s="171"/>
      <c r="K105" s="171"/>
      <c r="L105" s="171"/>
      <c r="M105" s="171"/>
      <c r="N105" s="171"/>
      <c r="O105" s="171"/>
      <c r="P105" s="171"/>
      <c r="Q105" s="171"/>
      <c r="R105" s="171"/>
      <c r="S105" s="171"/>
      <c r="T105" s="171"/>
      <c r="U105" s="171"/>
      <c r="V105" s="171"/>
      <c r="W105" s="177"/>
    </row>
    <row r="106" spans="2:23" ht="15.75">
      <c r="B106" s="176"/>
      <c r="C106" s="171"/>
      <c r="D106" s="171"/>
      <c r="E106" s="171"/>
      <c r="F106" s="171"/>
      <c r="G106" s="171"/>
      <c r="H106" s="171"/>
      <c r="I106" s="171"/>
      <c r="J106" s="171"/>
      <c r="K106" s="171"/>
      <c r="L106" s="171"/>
      <c r="M106" s="171"/>
      <c r="N106" s="171"/>
      <c r="O106" s="171"/>
      <c r="P106" s="171"/>
      <c r="Q106" s="171"/>
      <c r="R106" s="171"/>
      <c r="S106" s="171"/>
      <c r="T106" s="171"/>
      <c r="U106" s="171"/>
      <c r="V106" s="171"/>
      <c r="W106" s="177"/>
    </row>
    <row r="107" spans="2:23" ht="15.75">
      <c r="B107" s="176"/>
      <c r="C107" s="171"/>
      <c r="D107" s="171"/>
      <c r="E107" s="171"/>
      <c r="F107" s="171"/>
      <c r="G107" s="171"/>
      <c r="H107" s="171"/>
      <c r="I107" s="171"/>
      <c r="J107" s="171"/>
      <c r="K107" s="171"/>
      <c r="L107" s="171"/>
      <c r="M107" s="171"/>
      <c r="N107" s="171"/>
      <c r="O107" s="171"/>
      <c r="P107" s="171"/>
      <c r="Q107" s="171"/>
      <c r="R107" s="171"/>
      <c r="S107" s="171"/>
      <c r="T107" s="171"/>
      <c r="U107" s="171"/>
      <c r="V107" s="171"/>
      <c r="W107" s="177"/>
    </row>
    <row r="108" spans="2:23" ht="15.75">
      <c r="B108" s="176"/>
      <c r="C108" s="171"/>
      <c r="D108" s="171"/>
      <c r="E108" s="171"/>
      <c r="F108" s="171"/>
      <c r="G108" s="171"/>
      <c r="H108" s="171"/>
      <c r="I108" s="171"/>
      <c r="J108" s="171"/>
      <c r="K108" s="171"/>
      <c r="L108" s="171"/>
      <c r="M108" s="171"/>
      <c r="N108" s="171"/>
      <c r="O108" s="171"/>
      <c r="P108" s="171"/>
      <c r="Q108" s="171"/>
      <c r="R108" s="171"/>
      <c r="S108" s="171"/>
      <c r="T108" s="171"/>
      <c r="U108" s="171"/>
      <c r="V108" s="171"/>
      <c r="W108" s="177"/>
    </row>
    <row r="109" spans="2:23" ht="15.75">
      <c r="B109" s="176"/>
      <c r="C109" s="171"/>
      <c r="D109" s="171"/>
      <c r="E109" s="171"/>
      <c r="F109" s="171"/>
      <c r="G109" s="171"/>
      <c r="H109" s="171"/>
      <c r="I109" s="171"/>
      <c r="J109" s="171"/>
      <c r="K109" s="171"/>
      <c r="L109" s="171"/>
      <c r="M109" s="171"/>
      <c r="N109" s="171"/>
      <c r="O109" s="171"/>
      <c r="P109" s="171"/>
      <c r="Q109" s="171"/>
      <c r="R109" s="171"/>
      <c r="S109" s="171"/>
      <c r="T109" s="171"/>
      <c r="U109" s="171"/>
      <c r="V109" s="171"/>
      <c r="W109" s="177"/>
    </row>
    <row r="110" spans="2:23" ht="15.75">
      <c r="B110" s="176"/>
      <c r="C110" s="171"/>
      <c r="D110" s="171"/>
      <c r="E110" s="171"/>
      <c r="F110" s="171"/>
      <c r="G110" s="171"/>
      <c r="H110" s="171"/>
      <c r="I110" s="171"/>
      <c r="J110" s="171"/>
      <c r="K110" s="171"/>
      <c r="L110" s="171"/>
      <c r="M110" s="171"/>
      <c r="N110" s="171"/>
      <c r="O110" s="171"/>
      <c r="P110" s="171"/>
      <c r="Q110" s="171"/>
      <c r="R110" s="171"/>
      <c r="S110" s="171"/>
      <c r="T110" s="171"/>
      <c r="U110" s="171"/>
      <c r="V110" s="171"/>
      <c r="W110" s="177"/>
    </row>
    <row r="111" spans="2:23" ht="15.75">
      <c r="B111" s="176"/>
      <c r="C111" s="171"/>
      <c r="D111" s="171"/>
      <c r="E111" s="171"/>
      <c r="F111" s="171"/>
      <c r="G111" s="171"/>
      <c r="H111" s="171"/>
      <c r="I111" s="171"/>
      <c r="J111" s="171"/>
      <c r="K111" s="171"/>
      <c r="L111" s="171"/>
      <c r="M111" s="171"/>
      <c r="N111" s="171"/>
      <c r="O111" s="171"/>
      <c r="P111" s="171"/>
      <c r="Q111" s="171"/>
      <c r="R111" s="171"/>
      <c r="S111" s="171"/>
      <c r="T111" s="171"/>
      <c r="U111" s="171"/>
      <c r="V111" s="171"/>
      <c r="W111" s="177"/>
    </row>
    <row r="112" spans="2:23" ht="15.75">
      <c r="B112" s="176"/>
      <c r="C112" s="171"/>
      <c r="D112" s="171"/>
      <c r="E112" s="171"/>
      <c r="F112" s="171"/>
      <c r="G112" s="171"/>
      <c r="H112" s="171"/>
      <c r="I112" s="171"/>
      <c r="J112" s="171"/>
      <c r="K112" s="171"/>
      <c r="L112" s="171"/>
      <c r="M112" s="171"/>
      <c r="N112" s="171"/>
      <c r="O112" s="171"/>
      <c r="P112" s="171"/>
      <c r="Q112" s="171"/>
      <c r="R112" s="171"/>
      <c r="S112" s="171"/>
      <c r="T112" s="171"/>
      <c r="U112" s="171"/>
      <c r="V112" s="171"/>
      <c r="W112" s="177"/>
    </row>
    <row r="113" spans="2:23" ht="15.75">
      <c r="B113" s="176"/>
      <c r="C113" s="171"/>
      <c r="D113" s="171"/>
      <c r="E113" s="171"/>
      <c r="F113" s="171"/>
      <c r="G113" s="171"/>
      <c r="H113" s="171"/>
      <c r="I113" s="171"/>
      <c r="J113" s="171"/>
      <c r="K113" s="171"/>
      <c r="L113" s="171"/>
      <c r="M113" s="171"/>
      <c r="N113" s="171"/>
      <c r="O113" s="171"/>
      <c r="P113" s="171"/>
      <c r="Q113" s="171"/>
      <c r="R113" s="171"/>
      <c r="S113" s="171"/>
      <c r="T113" s="171"/>
      <c r="U113" s="171"/>
      <c r="V113" s="171"/>
      <c r="W113" s="177"/>
    </row>
    <row r="114" spans="2:23" ht="15.75">
      <c r="B114" s="176"/>
      <c r="C114" s="171"/>
      <c r="D114" s="171"/>
      <c r="E114" s="171"/>
      <c r="F114" s="171"/>
      <c r="G114" s="171"/>
      <c r="H114" s="171"/>
      <c r="I114" s="171"/>
      <c r="J114" s="171"/>
      <c r="K114" s="171"/>
      <c r="L114" s="171"/>
      <c r="M114" s="171"/>
      <c r="N114" s="171"/>
      <c r="O114" s="171"/>
      <c r="P114" s="171"/>
      <c r="Q114" s="171"/>
      <c r="R114" s="171"/>
      <c r="S114" s="171"/>
      <c r="T114" s="171"/>
      <c r="U114" s="171"/>
      <c r="V114" s="171"/>
      <c r="W114" s="177"/>
    </row>
    <row r="115" spans="2:23" ht="15.75">
      <c r="B115" s="176"/>
      <c r="C115" s="171"/>
      <c r="D115" s="171"/>
      <c r="E115" s="171"/>
      <c r="F115" s="171"/>
      <c r="G115" s="171"/>
      <c r="H115" s="171"/>
      <c r="I115" s="171"/>
      <c r="J115" s="171"/>
      <c r="K115" s="171"/>
      <c r="L115" s="171"/>
      <c r="M115" s="171"/>
      <c r="N115" s="171"/>
      <c r="O115" s="171"/>
      <c r="P115" s="171"/>
      <c r="Q115" s="171"/>
      <c r="R115" s="171"/>
      <c r="S115" s="171"/>
      <c r="T115" s="171"/>
      <c r="U115" s="171"/>
      <c r="V115" s="171"/>
      <c r="W115" s="177"/>
    </row>
    <row r="116" spans="2:23" ht="15.75">
      <c r="B116" s="176"/>
      <c r="C116" s="171"/>
      <c r="D116" s="171"/>
      <c r="E116" s="171"/>
      <c r="F116" s="171"/>
      <c r="G116" s="171"/>
      <c r="H116" s="171"/>
      <c r="I116" s="171"/>
      <c r="J116" s="171"/>
      <c r="K116" s="171"/>
      <c r="L116" s="171"/>
      <c r="M116" s="171"/>
      <c r="N116" s="171"/>
      <c r="O116" s="171"/>
      <c r="P116" s="171"/>
      <c r="Q116" s="171"/>
      <c r="R116" s="171"/>
      <c r="S116" s="171"/>
      <c r="T116" s="171"/>
      <c r="U116" s="171"/>
      <c r="V116" s="171"/>
      <c r="W116" s="177"/>
    </row>
    <row r="117" spans="2:23" ht="15.75">
      <c r="B117" s="176"/>
      <c r="C117" s="171"/>
      <c r="D117" s="171"/>
      <c r="E117" s="171"/>
      <c r="F117" s="171"/>
      <c r="G117" s="171"/>
      <c r="H117" s="171"/>
      <c r="I117" s="171"/>
      <c r="J117" s="171"/>
      <c r="K117" s="171"/>
      <c r="L117" s="171"/>
      <c r="M117" s="171"/>
      <c r="N117" s="171"/>
      <c r="O117" s="171"/>
      <c r="P117" s="171"/>
      <c r="Q117" s="171"/>
      <c r="R117" s="171"/>
      <c r="S117" s="171"/>
      <c r="T117" s="171"/>
      <c r="U117" s="171"/>
      <c r="V117" s="171"/>
      <c r="W117" s="177"/>
    </row>
    <row r="118" spans="2:23" ht="15.75">
      <c r="B118" s="176"/>
      <c r="C118" s="171"/>
      <c r="D118" s="171"/>
      <c r="E118" s="171"/>
      <c r="F118" s="171"/>
      <c r="G118" s="171"/>
      <c r="H118" s="171"/>
      <c r="I118" s="171"/>
      <c r="J118" s="171"/>
      <c r="K118" s="171"/>
      <c r="L118" s="171"/>
      <c r="M118" s="171"/>
      <c r="N118" s="171"/>
      <c r="O118" s="171"/>
      <c r="P118" s="171"/>
      <c r="Q118" s="171"/>
      <c r="R118" s="171"/>
      <c r="S118" s="171"/>
      <c r="T118" s="171"/>
      <c r="U118" s="171"/>
      <c r="V118" s="171"/>
      <c r="W118" s="177"/>
    </row>
    <row r="119" spans="2:23" ht="15.75">
      <c r="B119" s="176"/>
      <c r="C119" s="171"/>
      <c r="D119" s="171"/>
      <c r="E119" s="171"/>
      <c r="F119" s="171"/>
      <c r="G119" s="171"/>
      <c r="H119" s="171"/>
      <c r="I119" s="171"/>
      <c r="J119" s="171"/>
      <c r="K119" s="171"/>
      <c r="L119" s="171"/>
      <c r="M119" s="171"/>
      <c r="N119" s="171"/>
      <c r="O119" s="171"/>
      <c r="P119" s="171"/>
      <c r="Q119" s="171"/>
      <c r="R119" s="171"/>
      <c r="S119" s="171"/>
      <c r="T119" s="171"/>
      <c r="U119" s="171"/>
      <c r="V119" s="171"/>
      <c r="W119" s="177"/>
    </row>
    <row r="120" spans="2:23" ht="15.75">
      <c r="B120" s="176"/>
      <c r="C120" s="171"/>
      <c r="D120" s="171"/>
      <c r="E120" s="171"/>
      <c r="F120" s="171"/>
      <c r="G120" s="171"/>
      <c r="H120" s="171"/>
      <c r="I120" s="171"/>
      <c r="J120" s="171"/>
      <c r="K120" s="171"/>
      <c r="L120" s="171"/>
      <c r="M120" s="171"/>
      <c r="N120" s="171"/>
      <c r="O120" s="171"/>
      <c r="P120" s="171"/>
      <c r="Q120" s="171"/>
      <c r="R120" s="171"/>
      <c r="S120" s="171"/>
      <c r="T120" s="171"/>
      <c r="U120" s="171"/>
      <c r="V120" s="171"/>
      <c r="W120" s="177"/>
    </row>
    <row r="121" spans="2:23" ht="15.75">
      <c r="B121" s="176"/>
      <c r="C121" s="171"/>
      <c r="D121" s="171"/>
      <c r="E121" s="171"/>
      <c r="F121" s="171"/>
      <c r="G121" s="171"/>
      <c r="H121" s="171"/>
      <c r="I121" s="171"/>
      <c r="J121" s="171"/>
      <c r="K121" s="171"/>
      <c r="L121" s="171"/>
      <c r="M121" s="171"/>
      <c r="N121" s="171"/>
      <c r="O121" s="171"/>
      <c r="P121" s="171"/>
      <c r="Q121" s="171"/>
      <c r="R121" s="171"/>
      <c r="S121" s="171"/>
      <c r="T121" s="171"/>
      <c r="U121" s="171"/>
      <c r="V121" s="171"/>
      <c r="W121" s="177"/>
    </row>
    <row r="122" spans="2:23" ht="15.75">
      <c r="B122" s="176"/>
      <c r="C122" s="171"/>
      <c r="D122" s="171"/>
      <c r="E122" s="171"/>
      <c r="F122" s="171"/>
      <c r="G122" s="171"/>
      <c r="H122" s="171"/>
      <c r="I122" s="171"/>
      <c r="J122" s="171"/>
      <c r="K122" s="171"/>
      <c r="L122" s="171"/>
      <c r="M122" s="171"/>
      <c r="N122" s="171"/>
      <c r="O122" s="171"/>
      <c r="P122" s="171"/>
      <c r="Q122" s="171"/>
      <c r="R122" s="171"/>
      <c r="S122" s="171"/>
      <c r="T122" s="171"/>
      <c r="U122" s="171"/>
      <c r="V122" s="171"/>
      <c r="W122" s="177"/>
    </row>
    <row r="123" spans="2:23" ht="15.75">
      <c r="B123" s="176"/>
      <c r="C123" s="171"/>
      <c r="D123" s="171"/>
      <c r="E123" s="171"/>
      <c r="F123" s="171"/>
      <c r="G123" s="171"/>
      <c r="H123" s="171"/>
      <c r="I123" s="171"/>
      <c r="J123" s="171"/>
      <c r="K123" s="171"/>
      <c r="L123" s="171"/>
      <c r="M123" s="171"/>
      <c r="N123" s="171"/>
      <c r="O123" s="171"/>
      <c r="P123" s="171"/>
      <c r="Q123" s="171"/>
      <c r="R123" s="171"/>
      <c r="S123" s="171"/>
      <c r="T123" s="171"/>
      <c r="U123" s="171"/>
      <c r="V123" s="171"/>
      <c r="W123" s="177"/>
    </row>
    <row r="124" spans="2:23" ht="15.75">
      <c r="B124" s="176"/>
      <c r="C124" s="171"/>
      <c r="D124" s="171"/>
      <c r="E124" s="171"/>
      <c r="F124" s="171"/>
      <c r="G124" s="171"/>
      <c r="H124" s="171"/>
      <c r="I124" s="171"/>
      <c r="J124" s="171"/>
      <c r="K124" s="171"/>
      <c r="L124" s="171"/>
      <c r="M124" s="171"/>
      <c r="N124" s="171"/>
      <c r="O124" s="171"/>
      <c r="P124" s="171"/>
      <c r="Q124" s="171"/>
      <c r="R124" s="171"/>
      <c r="S124" s="171"/>
      <c r="T124" s="171"/>
      <c r="U124" s="171"/>
      <c r="V124" s="171"/>
      <c r="W124" s="177"/>
    </row>
    <row r="125" spans="2:23" ht="15.75">
      <c r="B125" s="176"/>
      <c r="C125" s="171"/>
      <c r="D125" s="171"/>
      <c r="E125" s="171"/>
      <c r="F125" s="171"/>
      <c r="G125" s="171"/>
      <c r="H125" s="171"/>
      <c r="I125" s="171"/>
      <c r="J125" s="171"/>
      <c r="K125" s="171"/>
      <c r="L125" s="171"/>
      <c r="M125" s="171"/>
      <c r="N125" s="171"/>
      <c r="O125" s="171"/>
      <c r="P125" s="171"/>
      <c r="Q125" s="171"/>
      <c r="R125" s="171"/>
      <c r="S125" s="171"/>
      <c r="T125" s="171"/>
      <c r="U125" s="171"/>
      <c r="V125" s="171"/>
      <c r="W125" s="177"/>
    </row>
    <row r="126" spans="2:23" ht="15.75">
      <c r="B126" s="176"/>
      <c r="C126" s="171"/>
      <c r="D126" s="171"/>
      <c r="E126" s="171"/>
      <c r="F126" s="171"/>
      <c r="G126" s="171"/>
      <c r="H126" s="171"/>
      <c r="I126" s="171"/>
      <c r="J126" s="171"/>
      <c r="K126" s="171"/>
      <c r="L126" s="171"/>
      <c r="M126" s="171"/>
      <c r="N126" s="171"/>
      <c r="O126" s="171"/>
      <c r="P126" s="171"/>
      <c r="Q126" s="171"/>
      <c r="R126" s="171"/>
      <c r="S126" s="171"/>
      <c r="T126" s="171"/>
      <c r="U126" s="171"/>
      <c r="V126" s="171"/>
      <c r="W126" s="177"/>
    </row>
    <row r="127" spans="2:23" ht="15.75">
      <c r="B127" s="176"/>
      <c r="C127" s="171"/>
      <c r="D127" s="171"/>
      <c r="E127" s="171"/>
      <c r="F127" s="171"/>
      <c r="G127" s="171"/>
      <c r="H127" s="171"/>
      <c r="I127" s="171"/>
      <c r="J127" s="171"/>
      <c r="K127" s="171"/>
      <c r="L127" s="171"/>
      <c r="M127" s="171"/>
      <c r="N127" s="171"/>
      <c r="O127" s="171"/>
      <c r="P127" s="171"/>
      <c r="Q127" s="171"/>
      <c r="R127" s="171"/>
      <c r="S127" s="171"/>
      <c r="T127" s="171"/>
      <c r="U127" s="171"/>
      <c r="V127" s="171"/>
      <c r="W127" s="177"/>
    </row>
    <row r="128" spans="2:23" ht="15.75">
      <c r="B128" s="176"/>
      <c r="C128" s="171"/>
      <c r="D128" s="171"/>
      <c r="E128" s="171"/>
      <c r="F128" s="171"/>
      <c r="G128" s="171"/>
      <c r="H128" s="171"/>
      <c r="I128" s="171"/>
      <c r="J128" s="171"/>
      <c r="K128" s="171"/>
      <c r="L128" s="171"/>
      <c r="M128" s="171"/>
      <c r="N128" s="171"/>
      <c r="O128" s="171"/>
      <c r="P128" s="171"/>
      <c r="Q128" s="171"/>
      <c r="R128" s="171"/>
      <c r="S128" s="171"/>
      <c r="T128" s="171"/>
      <c r="U128" s="171"/>
      <c r="V128" s="171"/>
      <c r="W128" s="177"/>
    </row>
    <row r="129" spans="2:23" ht="15.75">
      <c r="B129" s="176"/>
      <c r="C129" s="171"/>
      <c r="D129" s="171"/>
      <c r="E129" s="171"/>
      <c r="F129" s="171"/>
      <c r="G129" s="171"/>
      <c r="H129" s="171"/>
      <c r="I129" s="171"/>
      <c r="J129" s="171"/>
      <c r="K129" s="171"/>
      <c r="L129" s="171"/>
      <c r="M129" s="171"/>
      <c r="N129" s="171"/>
      <c r="O129" s="171"/>
      <c r="P129" s="171"/>
      <c r="Q129" s="171"/>
      <c r="R129" s="171"/>
      <c r="S129" s="171"/>
      <c r="T129" s="171"/>
      <c r="U129" s="171"/>
      <c r="V129" s="171"/>
      <c r="W129" s="177"/>
    </row>
    <row r="130" spans="2:23" ht="15.75">
      <c r="B130" s="176"/>
      <c r="C130" s="171"/>
      <c r="D130" s="171"/>
      <c r="E130" s="171"/>
      <c r="F130" s="171"/>
      <c r="G130" s="171"/>
      <c r="H130" s="171"/>
      <c r="I130" s="171"/>
      <c r="J130" s="171"/>
      <c r="K130" s="171"/>
      <c r="L130" s="171"/>
      <c r="M130" s="171"/>
      <c r="N130" s="171"/>
      <c r="O130" s="171"/>
      <c r="P130" s="171"/>
      <c r="Q130" s="171"/>
      <c r="R130" s="171"/>
      <c r="S130" s="171"/>
      <c r="T130" s="171"/>
      <c r="U130" s="171"/>
      <c r="V130" s="171"/>
      <c r="W130" s="177"/>
    </row>
    <row r="131" spans="2:23" ht="15.75">
      <c r="B131" s="176"/>
      <c r="C131" s="171"/>
      <c r="D131" s="171"/>
      <c r="E131" s="171"/>
      <c r="F131" s="171"/>
      <c r="G131" s="171"/>
      <c r="H131" s="171"/>
      <c r="I131" s="171"/>
      <c r="J131" s="171"/>
      <c r="K131" s="171"/>
      <c r="L131" s="171"/>
      <c r="M131" s="171"/>
      <c r="N131" s="171"/>
      <c r="O131" s="171"/>
      <c r="P131" s="171"/>
      <c r="Q131" s="171"/>
      <c r="R131" s="171"/>
      <c r="S131" s="171"/>
      <c r="T131" s="171"/>
      <c r="U131" s="171"/>
      <c r="V131" s="171"/>
      <c r="W131" s="177"/>
    </row>
    <row r="132" spans="2:23" ht="15.75">
      <c r="B132" s="176"/>
      <c r="C132" s="171"/>
      <c r="D132" s="171"/>
      <c r="E132" s="171"/>
      <c r="F132" s="171"/>
      <c r="G132" s="171"/>
      <c r="H132" s="171"/>
      <c r="I132" s="171"/>
      <c r="J132" s="171"/>
      <c r="K132" s="171"/>
      <c r="L132" s="171"/>
      <c r="M132" s="171"/>
      <c r="N132" s="171"/>
      <c r="O132" s="171"/>
      <c r="P132" s="171"/>
      <c r="Q132" s="171"/>
      <c r="R132" s="171"/>
      <c r="S132" s="171"/>
      <c r="T132" s="171"/>
      <c r="U132" s="171"/>
      <c r="V132" s="171"/>
      <c r="W132" s="177"/>
    </row>
    <row r="133" spans="2:23" ht="15.75">
      <c r="B133" s="176"/>
      <c r="C133" s="171"/>
      <c r="D133" s="171"/>
      <c r="E133" s="171"/>
      <c r="F133" s="171"/>
      <c r="G133" s="171"/>
      <c r="H133" s="171"/>
      <c r="I133" s="171"/>
      <c r="J133" s="171"/>
      <c r="K133" s="171"/>
      <c r="L133" s="171"/>
      <c r="M133" s="171"/>
      <c r="N133" s="171"/>
      <c r="O133" s="171"/>
      <c r="P133" s="171"/>
      <c r="Q133" s="171"/>
      <c r="R133" s="171"/>
      <c r="S133" s="171"/>
      <c r="T133" s="171"/>
      <c r="U133" s="171"/>
      <c r="V133" s="171"/>
      <c r="W133" s="177"/>
    </row>
    <row r="134" spans="2:23" ht="15.75">
      <c r="B134" s="176"/>
      <c r="C134" s="171"/>
      <c r="D134" s="171"/>
      <c r="E134" s="171"/>
      <c r="F134" s="171"/>
      <c r="G134" s="171"/>
      <c r="H134" s="171"/>
      <c r="I134" s="171"/>
      <c r="J134" s="171"/>
      <c r="K134" s="171"/>
      <c r="L134" s="171"/>
      <c r="M134" s="171"/>
      <c r="N134" s="171"/>
      <c r="O134" s="171"/>
      <c r="P134" s="171"/>
      <c r="Q134" s="171"/>
      <c r="R134" s="171"/>
      <c r="S134" s="171"/>
      <c r="T134" s="171"/>
      <c r="U134" s="171"/>
      <c r="V134" s="171"/>
      <c r="W134" s="177"/>
    </row>
    <row r="135" spans="2:23" ht="15.75">
      <c r="B135" s="176"/>
      <c r="C135" s="171"/>
      <c r="D135" s="171"/>
      <c r="E135" s="171"/>
      <c r="F135" s="171"/>
      <c r="G135" s="171"/>
      <c r="H135" s="171"/>
      <c r="I135" s="171"/>
      <c r="J135" s="171"/>
      <c r="K135" s="171"/>
      <c r="L135" s="171"/>
      <c r="M135" s="171"/>
      <c r="N135" s="171"/>
      <c r="O135" s="171"/>
      <c r="P135" s="171"/>
      <c r="Q135" s="171"/>
      <c r="R135" s="171"/>
      <c r="S135" s="171"/>
      <c r="T135" s="171"/>
      <c r="U135" s="171"/>
      <c r="V135" s="171"/>
      <c r="W135" s="177"/>
    </row>
    <row r="136" spans="2:23" ht="15.75">
      <c r="B136" s="176"/>
      <c r="C136" s="171"/>
      <c r="D136" s="171"/>
      <c r="E136" s="171"/>
      <c r="F136" s="171"/>
      <c r="G136" s="171"/>
      <c r="H136" s="171"/>
      <c r="I136" s="171"/>
      <c r="J136" s="171"/>
      <c r="K136" s="171"/>
      <c r="L136" s="171"/>
      <c r="M136" s="171"/>
      <c r="N136" s="171"/>
      <c r="O136" s="171"/>
      <c r="P136" s="171"/>
      <c r="Q136" s="171"/>
      <c r="R136" s="171"/>
      <c r="S136" s="171"/>
      <c r="T136" s="171"/>
      <c r="U136" s="171"/>
      <c r="V136" s="171"/>
      <c r="W136" s="177"/>
    </row>
    <row r="137" spans="2:23" ht="15.75">
      <c r="B137" s="176"/>
      <c r="C137" s="171"/>
      <c r="D137" s="171"/>
      <c r="E137" s="171"/>
      <c r="F137" s="171"/>
      <c r="G137" s="171"/>
      <c r="H137" s="171"/>
      <c r="I137" s="171"/>
      <c r="J137" s="171"/>
      <c r="K137" s="171"/>
      <c r="L137" s="171"/>
      <c r="M137" s="171"/>
      <c r="N137" s="171"/>
      <c r="O137" s="171"/>
      <c r="P137" s="171"/>
      <c r="Q137" s="171"/>
      <c r="R137" s="171"/>
      <c r="S137" s="171"/>
      <c r="T137" s="171"/>
      <c r="U137" s="171"/>
      <c r="V137" s="171"/>
      <c r="W137" s="177"/>
    </row>
    <row r="138" spans="2:23" ht="15.75">
      <c r="B138" s="176"/>
      <c r="C138" s="171"/>
      <c r="D138" s="171"/>
      <c r="E138" s="171"/>
      <c r="F138" s="171"/>
      <c r="G138" s="171"/>
      <c r="H138" s="171"/>
      <c r="I138" s="171"/>
      <c r="J138" s="171"/>
      <c r="K138" s="171"/>
      <c r="L138" s="171"/>
      <c r="M138" s="171"/>
      <c r="N138" s="171"/>
      <c r="O138" s="171"/>
      <c r="P138" s="171"/>
      <c r="Q138" s="171"/>
      <c r="R138" s="171"/>
      <c r="S138" s="171"/>
      <c r="T138" s="171"/>
      <c r="U138" s="171"/>
      <c r="V138" s="171"/>
      <c r="W138" s="177"/>
    </row>
    <row r="139" spans="2:23" ht="15.75">
      <c r="B139" s="176"/>
      <c r="C139" s="171"/>
      <c r="D139" s="171"/>
      <c r="E139" s="171"/>
      <c r="F139" s="171"/>
      <c r="G139" s="171"/>
      <c r="H139" s="171"/>
      <c r="I139" s="171"/>
      <c r="J139" s="171"/>
      <c r="K139" s="171"/>
      <c r="L139" s="171"/>
      <c r="M139" s="171"/>
      <c r="N139" s="171"/>
      <c r="O139" s="171"/>
      <c r="P139" s="171"/>
      <c r="Q139" s="171"/>
      <c r="R139" s="171"/>
      <c r="S139" s="171"/>
      <c r="T139" s="171"/>
      <c r="U139" s="171"/>
      <c r="V139" s="171"/>
      <c r="W139" s="177"/>
    </row>
    <row r="140" spans="2:23" ht="15.75">
      <c r="B140" s="176"/>
      <c r="C140" s="171"/>
      <c r="D140" s="171"/>
      <c r="E140" s="171"/>
      <c r="F140" s="171"/>
      <c r="G140" s="171"/>
      <c r="H140" s="171"/>
      <c r="I140" s="171"/>
      <c r="J140" s="171"/>
      <c r="K140" s="171"/>
      <c r="L140" s="171"/>
      <c r="M140" s="171"/>
      <c r="N140" s="171"/>
      <c r="O140" s="171"/>
      <c r="P140" s="171"/>
      <c r="Q140" s="171"/>
      <c r="R140" s="171"/>
      <c r="S140" s="171"/>
      <c r="T140" s="171"/>
      <c r="U140" s="171"/>
      <c r="V140" s="171"/>
      <c r="W140" s="177"/>
    </row>
    <row r="141" spans="2:23" ht="15.75">
      <c r="B141" s="176"/>
      <c r="C141" s="171"/>
      <c r="D141" s="171"/>
      <c r="E141" s="171"/>
      <c r="F141" s="171"/>
      <c r="G141" s="171"/>
      <c r="H141" s="171"/>
      <c r="I141" s="171"/>
      <c r="J141" s="171"/>
      <c r="K141" s="171"/>
      <c r="L141" s="171"/>
      <c r="M141" s="171"/>
      <c r="N141" s="171"/>
      <c r="O141" s="171"/>
      <c r="P141" s="171"/>
      <c r="Q141" s="171"/>
      <c r="R141" s="171"/>
      <c r="S141" s="171"/>
      <c r="T141" s="171"/>
      <c r="U141" s="171"/>
      <c r="V141" s="171"/>
      <c r="W141" s="177"/>
    </row>
    <row r="142" spans="2:23" ht="15.75">
      <c r="B142" s="176"/>
      <c r="C142" s="171"/>
      <c r="D142" s="171"/>
      <c r="E142" s="171"/>
      <c r="F142" s="171"/>
      <c r="G142" s="171"/>
      <c r="H142" s="171"/>
      <c r="I142" s="171"/>
      <c r="J142" s="171"/>
      <c r="K142" s="171"/>
      <c r="L142" s="171"/>
      <c r="M142" s="171"/>
      <c r="N142" s="171"/>
      <c r="O142" s="171"/>
      <c r="P142" s="171"/>
      <c r="Q142" s="171"/>
      <c r="R142" s="171"/>
      <c r="S142" s="171"/>
      <c r="T142" s="171"/>
      <c r="U142" s="171"/>
      <c r="V142" s="171"/>
      <c r="W142" s="177"/>
    </row>
    <row r="143" spans="2:23" ht="15.75">
      <c r="B143" s="176"/>
      <c r="C143" s="171"/>
      <c r="D143" s="171"/>
      <c r="E143" s="171"/>
      <c r="F143" s="171"/>
      <c r="G143" s="171"/>
      <c r="H143" s="171"/>
      <c r="I143" s="171"/>
      <c r="J143" s="171"/>
      <c r="K143" s="171"/>
      <c r="L143" s="171"/>
      <c r="M143" s="171"/>
      <c r="N143" s="171"/>
      <c r="O143" s="171"/>
      <c r="P143" s="171"/>
      <c r="Q143" s="171"/>
      <c r="R143" s="171"/>
      <c r="S143" s="171"/>
      <c r="T143" s="171"/>
      <c r="U143" s="171"/>
      <c r="V143" s="171"/>
      <c r="W143" s="177"/>
    </row>
    <row r="144" spans="2:23" ht="15.75">
      <c r="B144" s="176"/>
      <c r="C144" s="171"/>
      <c r="D144" s="171"/>
      <c r="E144" s="171"/>
      <c r="F144" s="171"/>
      <c r="G144" s="171"/>
      <c r="H144" s="171"/>
      <c r="I144" s="171"/>
      <c r="J144" s="171"/>
      <c r="K144" s="171"/>
      <c r="L144" s="171"/>
      <c r="M144" s="171"/>
      <c r="N144" s="171"/>
      <c r="O144" s="171"/>
      <c r="P144" s="171"/>
      <c r="Q144" s="171"/>
      <c r="R144" s="171"/>
      <c r="S144" s="171"/>
      <c r="T144" s="171"/>
      <c r="U144" s="171"/>
      <c r="V144" s="171"/>
      <c r="W144" s="177"/>
    </row>
    <row r="145" spans="2:23" ht="15.75">
      <c r="B145" s="176"/>
      <c r="C145" s="171"/>
      <c r="D145" s="171"/>
      <c r="E145" s="171"/>
      <c r="F145" s="171"/>
      <c r="G145" s="171"/>
      <c r="H145" s="171"/>
      <c r="I145" s="171"/>
      <c r="J145" s="171"/>
      <c r="K145" s="171"/>
      <c r="L145" s="171"/>
      <c r="M145" s="171"/>
      <c r="N145" s="171"/>
      <c r="O145" s="171"/>
      <c r="P145" s="171"/>
      <c r="Q145" s="171"/>
      <c r="R145" s="171"/>
      <c r="S145" s="171"/>
      <c r="T145" s="171"/>
      <c r="U145" s="171"/>
      <c r="V145" s="171"/>
      <c r="W145" s="177"/>
    </row>
    <row r="146" spans="2:23" ht="15.75">
      <c r="B146" s="176"/>
      <c r="C146" s="171"/>
      <c r="D146" s="171"/>
      <c r="E146" s="171"/>
      <c r="F146" s="171"/>
      <c r="G146" s="171"/>
      <c r="H146" s="171"/>
      <c r="I146" s="171"/>
      <c r="J146" s="171"/>
      <c r="K146" s="171"/>
      <c r="L146" s="171"/>
      <c r="M146" s="171"/>
      <c r="N146" s="171"/>
      <c r="O146" s="171"/>
      <c r="P146" s="171"/>
      <c r="Q146" s="171"/>
      <c r="R146" s="171"/>
      <c r="S146" s="171"/>
      <c r="T146" s="171"/>
      <c r="U146" s="171"/>
      <c r="V146" s="171"/>
      <c r="W146" s="177"/>
    </row>
    <row r="147" spans="2:23" ht="15.75">
      <c r="B147" s="176"/>
      <c r="C147" s="171"/>
      <c r="D147" s="171"/>
      <c r="E147" s="171"/>
      <c r="F147" s="171"/>
      <c r="G147" s="171"/>
      <c r="H147" s="171"/>
      <c r="I147" s="171"/>
      <c r="J147" s="171"/>
      <c r="K147" s="171"/>
      <c r="L147" s="171"/>
      <c r="M147" s="171"/>
      <c r="N147" s="171"/>
      <c r="O147" s="171"/>
      <c r="P147" s="171"/>
      <c r="Q147" s="171"/>
      <c r="R147" s="171"/>
      <c r="S147" s="171"/>
      <c r="T147" s="171"/>
      <c r="U147" s="171"/>
      <c r="V147" s="171"/>
      <c r="W147" s="177"/>
    </row>
    <row r="148" spans="2:23" ht="15.75">
      <c r="B148" s="176"/>
      <c r="C148" s="171"/>
      <c r="D148" s="171"/>
      <c r="E148" s="171"/>
      <c r="F148" s="171"/>
      <c r="G148" s="171"/>
      <c r="H148" s="171"/>
      <c r="I148" s="171"/>
      <c r="J148" s="171"/>
      <c r="K148" s="171"/>
      <c r="L148" s="171"/>
      <c r="M148" s="171"/>
      <c r="N148" s="171"/>
      <c r="O148" s="171"/>
      <c r="P148" s="171"/>
      <c r="Q148" s="171"/>
      <c r="R148" s="171"/>
      <c r="S148" s="171"/>
      <c r="T148" s="171"/>
      <c r="U148" s="171"/>
      <c r="V148" s="171"/>
      <c r="W148" s="177"/>
    </row>
    <row r="149" spans="2:23" ht="15.75">
      <c r="B149" s="176"/>
      <c r="C149" s="171"/>
      <c r="D149" s="171"/>
      <c r="E149" s="171"/>
      <c r="F149" s="171"/>
      <c r="G149" s="171"/>
      <c r="H149" s="171"/>
      <c r="I149" s="171"/>
      <c r="J149" s="171"/>
      <c r="K149" s="171"/>
      <c r="L149" s="171"/>
      <c r="M149" s="171"/>
      <c r="N149" s="171"/>
      <c r="O149" s="171"/>
      <c r="P149" s="171"/>
      <c r="Q149" s="171"/>
      <c r="R149" s="171"/>
      <c r="S149" s="171"/>
      <c r="T149" s="171"/>
      <c r="U149" s="171"/>
      <c r="V149" s="171"/>
      <c r="W149" s="177"/>
    </row>
    <row r="150" spans="2:23" ht="15.75">
      <c r="B150" s="176"/>
      <c r="C150" s="171"/>
      <c r="D150" s="171"/>
      <c r="E150" s="171"/>
      <c r="F150" s="171"/>
      <c r="G150" s="171"/>
      <c r="H150" s="171"/>
      <c r="I150" s="171"/>
      <c r="J150" s="171"/>
      <c r="K150" s="171"/>
      <c r="L150" s="171"/>
      <c r="M150" s="171"/>
      <c r="N150" s="171"/>
      <c r="O150" s="171"/>
      <c r="P150" s="171"/>
      <c r="Q150" s="171"/>
      <c r="R150" s="171"/>
      <c r="S150" s="171"/>
      <c r="T150" s="171"/>
      <c r="U150" s="171"/>
      <c r="V150" s="171"/>
      <c r="W150" s="177"/>
    </row>
    <row r="151" spans="2:23" ht="15.75">
      <c r="B151" s="176"/>
      <c r="C151" s="171"/>
      <c r="D151" s="171"/>
      <c r="E151" s="171"/>
      <c r="F151" s="171"/>
      <c r="G151" s="171"/>
      <c r="H151" s="171"/>
      <c r="I151" s="171"/>
      <c r="J151" s="171"/>
      <c r="K151" s="171"/>
      <c r="L151" s="171"/>
      <c r="M151" s="171"/>
      <c r="N151" s="171"/>
      <c r="O151" s="171"/>
      <c r="P151" s="171"/>
      <c r="Q151" s="171"/>
      <c r="R151" s="171"/>
      <c r="S151" s="171"/>
      <c r="T151" s="171"/>
      <c r="U151" s="171"/>
      <c r="V151" s="171"/>
      <c r="W151" s="177"/>
    </row>
    <row r="152" spans="2:23" ht="15.75">
      <c r="B152" s="176"/>
      <c r="C152" s="171"/>
      <c r="D152" s="171"/>
      <c r="E152" s="171"/>
      <c r="F152" s="171"/>
      <c r="G152" s="171"/>
      <c r="H152" s="171"/>
      <c r="I152" s="171"/>
      <c r="J152" s="171"/>
      <c r="K152" s="171"/>
      <c r="L152" s="171"/>
      <c r="M152" s="171"/>
      <c r="N152" s="171"/>
      <c r="O152" s="171"/>
      <c r="P152" s="171"/>
      <c r="Q152" s="171"/>
      <c r="R152" s="171"/>
      <c r="S152" s="171"/>
      <c r="T152" s="171"/>
      <c r="U152" s="171"/>
      <c r="V152" s="171"/>
      <c r="W152" s="177"/>
    </row>
    <row r="153" spans="2:23" ht="15.75">
      <c r="B153" s="176"/>
      <c r="C153" s="171"/>
      <c r="D153" s="171"/>
      <c r="E153" s="171"/>
      <c r="F153" s="171"/>
      <c r="G153" s="171"/>
      <c r="H153" s="171"/>
      <c r="I153" s="171"/>
      <c r="J153" s="171"/>
      <c r="K153" s="171"/>
      <c r="L153" s="171"/>
      <c r="M153" s="171"/>
      <c r="N153" s="171"/>
      <c r="O153" s="171"/>
      <c r="P153" s="171"/>
      <c r="Q153" s="171"/>
      <c r="R153" s="171"/>
      <c r="S153" s="171"/>
      <c r="T153" s="171"/>
      <c r="U153" s="171"/>
      <c r="V153" s="171"/>
      <c r="W153" s="177"/>
    </row>
    <row r="154" spans="2:23" ht="15.75">
      <c r="B154" s="176"/>
      <c r="C154" s="171"/>
      <c r="D154" s="171"/>
      <c r="E154" s="171"/>
      <c r="F154" s="171"/>
      <c r="G154" s="171"/>
      <c r="H154" s="171"/>
      <c r="I154" s="171"/>
      <c r="J154" s="171"/>
      <c r="K154" s="171"/>
      <c r="L154" s="171"/>
      <c r="M154" s="171"/>
      <c r="N154" s="171"/>
      <c r="O154" s="171"/>
      <c r="P154" s="171"/>
      <c r="Q154" s="171"/>
      <c r="R154" s="171"/>
      <c r="S154" s="171"/>
      <c r="T154" s="171"/>
      <c r="U154" s="171"/>
      <c r="V154" s="171"/>
      <c r="W154" s="177"/>
    </row>
    <row r="155" spans="2:23" ht="15.75">
      <c r="B155" s="176"/>
      <c r="C155" s="171"/>
      <c r="D155" s="171"/>
      <c r="E155" s="171"/>
      <c r="F155" s="171"/>
      <c r="G155" s="171"/>
      <c r="H155" s="171"/>
      <c r="I155" s="171"/>
      <c r="J155" s="171"/>
      <c r="K155" s="171"/>
      <c r="L155" s="171"/>
      <c r="M155" s="171"/>
      <c r="N155" s="171"/>
      <c r="O155" s="171"/>
      <c r="P155" s="171"/>
      <c r="Q155" s="171"/>
      <c r="R155" s="171"/>
      <c r="S155" s="171"/>
      <c r="T155" s="171"/>
      <c r="U155" s="171"/>
      <c r="V155" s="171"/>
      <c r="W155" s="177"/>
    </row>
    <row r="156" spans="2:23" ht="15.75">
      <c r="B156" s="176"/>
      <c r="C156" s="171"/>
      <c r="D156" s="171"/>
      <c r="E156" s="171"/>
      <c r="F156" s="171"/>
      <c r="G156" s="171"/>
      <c r="H156" s="171"/>
      <c r="I156" s="171"/>
      <c r="J156" s="171"/>
      <c r="K156" s="171"/>
      <c r="L156" s="171"/>
      <c r="M156" s="171"/>
      <c r="N156" s="171"/>
      <c r="O156" s="171"/>
      <c r="P156" s="171"/>
      <c r="Q156" s="171"/>
      <c r="R156" s="171"/>
      <c r="S156" s="171"/>
      <c r="T156" s="171"/>
      <c r="U156" s="171"/>
      <c r="V156" s="171"/>
      <c r="W156" s="177"/>
    </row>
    <row r="157" spans="2:23" ht="15.75">
      <c r="B157" s="176"/>
      <c r="C157" s="171"/>
      <c r="D157" s="171"/>
      <c r="E157" s="171"/>
      <c r="F157" s="171"/>
      <c r="G157" s="171"/>
      <c r="H157" s="171"/>
      <c r="I157" s="171"/>
      <c r="J157" s="171"/>
      <c r="K157" s="171"/>
      <c r="L157" s="171"/>
      <c r="M157" s="171"/>
      <c r="N157" s="171"/>
      <c r="O157" s="171"/>
      <c r="P157" s="171"/>
      <c r="Q157" s="171"/>
      <c r="R157" s="171"/>
      <c r="S157" s="171"/>
      <c r="T157" s="171"/>
      <c r="U157" s="171"/>
      <c r="V157" s="171"/>
      <c r="W157" s="177"/>
    </row>
    <row r="158" spans="2:23" ht="15.75">
      <c r="B158" s="176"/>
      <c r="C158" s="171"/>
      <c r="D158" s="171"/>
      <c r="E158" s="171"/>
      <c r="F158" s="171"/>
      <c r="G158" s="171"/>
      <c r="H158" s="171"/>
      <c r="I158" s="171"/>
      <c r="J158" s="171"/>
      <c r="K158" s="171"/>
      <c r="L158" s="171"/>
      <c r="M158" s="171"/>
      <c r="N158" s="171"/>
      <c r="O158" s="171"/>
      <c r="P158" s="171"/>
      <c r="Q158" s="171"/>
      <c r="R158" s="171"/>
      <c r="S158" s="171"/>
      <c r="T158" s="171"/>
      <c r="U158" s="171"/>
      <c r="V158" s="171"/>
      <c r="W158" s="177"/>
    </row>
    <row r="159" spans="2:23" ht="15.75">
      <c r="B159" s="176"/>
      <c r="C159" s="171"/>
      <c r="D159" s="171"/>
      <c r="E159" s="171"/>
      <c r="F159" s="171"/>
      <c r="G159" s="171"/>
      <c r="H159" s="171"/>
      <c r="I159" s="171"/>
      <c r="J159" s="171"/>
      <c r="K159" s="171"/>
      <c r="L159" s="171"/>
      <c r="M159" s="171"/>
      <c r="N159" s="171"/>
      <c r="O159" s="171"/>
      <c r="P159" s="171"/>
      <c r="Q159" s="171"/>
      <c r="R159" s="171"/>
      <c r="S159" s="171"/>
      <c r="T159" s="171"/>
      <c r="U159" s="171"/>
      <c r="V159" s="171"/>
      <c r="W159" s="177"/>
    </row>
    <row r="160" spans="2:23" ht="15.75">
      <c r="B160" s="176"/>
      <c r="C160" s="171"/>
      <c r="D160" s="171"/>
      <c r="E160" s="171"/>
      <c r="F160" s="171"/>
      <c r="G160" s="171"/>
      <c r="H160" s="171"/>
      <c r="I160" s="171"/>
      <c r="J160" s="171"/>
      <c r="K160" s="171"/>
      <c r="L160" s="171"/>
      <c r="M160" s="171"/>
      <c r="N160" s="171"/>
      <c r="O160" s="171"/>
      <c r="P160" s="171"/>
      <c r="Q160" s="171"/>
      <c r="R160" s="171"/>
      <c r="S160" s="171"/>
      <c r="T160" s="171"/>
      <c r="U160" s="171"/>
      <c r="V160" s="171"/>
      <c r="W160" s="177"/>
    </row>
    <row r="161" spans="2:23" ht="15.75">
      <c r="B161" s="176"/>
      <c r="C161" s="171"/>
      <c r="D161" s="171"/>
      <c r="E161" s="171"/>
      <c r="F161" s="171"/>
      <c r="G161" s="171"/>
      <c r="H161" s="171"/>
      <c r="I161" s="171"/>
      <c r="J161" s="171"/>
      <c r="K161" s="171"/>
      <c r="L161" s="171"/>
      <c r="M161" s="171"/>
      <c r="N161" s="171"/>
      <c r="O161" s="171"/>
      <c r="P161" s="171"/>
      <c r="Q161" s="171"/>
      <c r="R161" s="171"/>
      <c r="S161" s="171"/>
      <c r="T161" s="171"/>
      <c r="U161" s="171"/>
      <c r="V161" s="171"/>
      <c r="W161" s="177"/>
    </row>
    <row r="162" spans="2:23" ht="15.75">
      <c r="B162" s="176"/>
      <c r="C162" s="171"/>
      <c r="D162" s="171"/>
      <c r="E162" s="171"/>
      <c r="F162" s="171"/>
      <c r="G162" s="171"/>
      <c r="H162" s="171"/>
      <c r="I162" s="171"/>
      <c r="J162" s="171"/>
      <c r="K162" s="171"/>
      <c r="L162" s="171"/>
      <c r="M162" s="171"/>
      <c r="N162" s="171"/>
      <c r="O162" s="171"/>
      <c r="P162" s="171"/>
      <c r="Q162" s="171"/>
      <c r="R162" s="171"/>
      <c r="S162" s="171"/>
      <c r="T162" s="171"/>
      <c r="U162" s="171"/>
      <c r="V162" s="171"/>
      <c r="W162" s="177"/>
    </row>
    <row r="163" spans="2:23" ht="15.75">
      <c r="B163" s="176"/>
      <c r="C163" s="171"/>
      <c r="D163" s="171"/>
      <c r="E163" s="171"/>
      <c r="F163" s="171"/>
      <c r="G163" s="171"/>
      <c r="H163" s="171"/>
      <c r="I163" s="171"/>
      <c r="J163" s="171"/>
      <c r="K163" s="171"/>
      <c r="L163" s="171"/>
      <c r="M163" s="171"/>
      <c r="N163" s="171"/>
      <c r="O163" s="171"/>
      <c r="P163" s="171"/>
      <c r="Q163" s="171"/>
      <c r="R163" s="171"/>
      <c r="S163" s="171"/>
      <c r="T163" s="171"/>
      <c r="U163" s="171"/>
      <c r="V163" s="171"/>
      <c r="W163" s="177"/>
    </row>
    <row r="164" spans="2:23" ht="15.75">
      <c r="B164" s="176"/>
      <c r="C164" s="171"/>
      <c r="D164" s="171"/>
      <c r="E164" s="171"/>
      <c r="F164" s="171"/>
      <c r="G164" s="171"/>
      <c r="H164" s="171"/>
      <c r="I164" s="171"/>
      <c r="J164" s="171"/>
      <c r="K164" s="171"/>
      <c r="L164" s="171"/>
      <c r="M164" s="171"/>
      <c r="N164" s="171"/>
      <c r="O164" s="171"/>
      <c r="P164" s="171"/>
      <c r="Q164" s="171"/>
      <c r="R164" s="171"/>
      <c r="S164" s="171"/>
      <c r="T164" s="171"/>
      <c r="U164" s="171"/>
      <c r="V164" s="171"/>
      <c r="W164" s="177"/>
    </row>
    <row r="165" spans="2:23" ht="15.75">
      <c r="B165" s="176"/>
      <c r="C165" s="171"/>
      <c r="D165" s="171"/>
      <c r="E165" s="171"/>
      <c r="F165" s="171"/>
      <c r="G165" s="171"/>
      <c r="H165" s="171"/>
      <c r="I165" s="171"/>
      <c r="J165" s="171"/>
      <c r="K165" s="171"/>
      <c r="L165" s="171"/>
      <c r="M165" s="171"/>
      <c r="N165" s="171"/>
      <c r="O165" s="171"/>
      <c r="P165" s="171"/>
      <c r="Q165" s="171"/>
      <c r="R165" s="171"/>
      <c r="S165" s="171"/>
      <c r="T165" s="171"/>
      <c r="U165" s="171"/>
      <c r="V165" s="171"/>
      <c r="W165" s="177"/>
    </row>
    <row r="166" spans="2:23" ht="15.75">
      <c r="B166" s="176"/>
      <c r="C166" s="171"/>
      <c r="D166" s="171"/>
      <c r="E166" s="171"/>
      <c r="F166" s="171"/>
      <c r="G166" s="171"/>
      <c r="H166" s="171"/>
      <c r="I166" s="171"/>
      <c r="J166" s="171"/>
      <c r="K166" s="171"/>
      <c r="L166" s="171"/>
      <c r="M166" s="171"/>
      <c r="N166" s="171"/>
      <c r="O166" s="171"/>
      <c r="P166" s="171"/>
      <c r="Q166" s="171"/>
      <c r="R166" s="171"/>
      <c r="S166" s="171"/>
      <c r="T166" s="171"/>
      <c r="U166" s="171"/>
      <c r="V166" s="171"/>
      <c r="W166" s="177"/>
    </row>
    <row r="167" spans="2:23" ht="15.75">
      <c r="B167" s="176"/>
      <c r="C167" s="171"/>
      <c r="D167" s="171"/>
      <c r="E167" s="171"/>
      <c r="F167" s="171"/>
      <c r="G167" s="171"/>
      <c r="H167" s="171"/>
      <c r="I167" s="171"/>
      <c r="J167" s="171"/>
      <c r="K167" s="171"/>
      <c r="L167" s="171"/>
      <c r="M167" s="171"/>
      <c r="N167" s="171"/>
      <c r="O167" s="171"/>
      <c r="P167" s="171"/>
      <c r="Q167" s="171"/>
      <c r="R167" s="171"/>
      <c r="S167" s="171"/>
      <c r="T167" s="171"/>
      <c r="U167" s="171"/>
      <c r="V167" s="171"/>
      <c r="W167" s="177"/>
    </row>
    <row r="168" spans="2:23" ht="15.75">
      <c r="B168" s="176"/>
      <c r="C168" s="171"/>
      <c r="D168" s="171"/>
      <c r="E168" s="171"/>
      <c r="F168" s="171"/>
      <c r="G168" s="171"/>
      <c r="H168" s="171"/>
      <c r="I168" s="171"/>
      <c r="J168" s="171"/>
      <c r="K168" s="171"/>
      <c r="L168" s="171"/>
      <c r="M168" s="171"/>
      <c r="N168" s="171"/>
      <c r="O168" s="171"/>
      <c r="P168" s="171"/>
      <c r="Q168" s="171"/>
      <c r="R168" s="171"/>
      <c r="S168" s="171"/>
      <c r="T168" s="171"/>
      <c r="U168" s="171"/>
      <c r="V168" s="171"/>
      <c r="W168" s="177"/>
    </row>
    <row r="169" spans="2:23" ht="15.75">
      <c r="B169" s="176"/>
      <c r="C169" s="171"/>
      <c r="D169" s="171"/>
      <c r="E169" s="171"/>
      <c r="F169" s="171"/>
      <c r="G169" s="171"/>
      <c r="H169" s="171"/>
      <c r="I169" s="171"/>
      <c r="J169" s="171"/>
      <c r="K169" s="171"/>
      <c r="L169" s="171"/>
      <c r="M169" s="171"/>
      <c r="N169" s="171"/>
      <c r="O169" s="171"/>
      <c r="P169" s="171"/>
      <c r="Q169" s="171"/>
      <c r="R169" s="171"/>
      <c r="S169" s="171"/>
      <c r="T169" s="171"/>
      <c r="U169" s="171"/>
      <c r="V169" s="171"/>
      <c r="W169" s="177"/>
    </row>
    <row r="170" spans="2:23" ht="15.75">
      <c r="B170" s="176"/>
      <c r="C170" s="171"/>
      <c r="D170" s="171"/>
      <c r="E170" s="171"/>
      <c r="F170" s="171"/>
      <c r="G170" s="171"/>
      <c r="H170" s="171"/>
      <c r="I170" s="171"/>
      <c r="J170" s="171"/>
      <c r="K170" s="171"/>
      <c r="L170" s="171"/>
      <c r="M170" s="171"/>
      <c r="N170" s="171"/>
      <c r="O170" s="171"/>
      <c r="P170" s="171"/>
      <c r="Q170" s="171"/>
      <c r="R170" s="171"/>
      <c r="S170" s="171"/>
      <c r="T170" s="171"/>
      <c r="U170" s="171"/>
      <c r="V170" s="171"/>
      <c r="W170" s="177"/>
    </row>
    <row r="171" spans="2:23" ht="15.75">
      <c r="B171" s="176"/>
      <c r="C171" s="171"/>
      <c r="D171" s="171"/>
      <c r="E171" s="171"/>
      <c r="F171" s="171"/>
      <c r="G171" s="171"/>
      <c r="H171" s="171"/>
      <c r="I171" s="171"/>
      <c r="J171" s="171"/>
      <c r="K171" s="171"/>
      <c r="L171" s="171"/>
      <c r="M171" s="171"/>
      <c r="N171" s="171"/>
      <c r="O171" s="171"/>
      <c r="P171" s="171"/>
      <c r="Q171" s="171"/>
      <c r="R171" s="171"/>
      <c r="S171" s="171"/>
      <c r="T171" s="171"/>
      <c r="U171" s="171"/>
      <c r="V171" s="171"/>
      <c r="W171" s="177"/>
    </row>
    <row r="172" spans="2:23" ht="15.75">
      <c r="B172" s="176"/>
      <c r="C172" s="171"/>
      <c r="D172" s="171"/>
      <c r="E172" s="171"/>
      <c r="F172" s="171"/>
      <c r="G172" s="171"/>
      <c r="H172" s="171"/>
      <c r="I172" s="171"/>
      <c r="J172" s="171"/>
      <c r="K172" s="171"/>
      <c r="L172" s="171"/>
      <c r="M172" s="171"/>
      <c r="N172" s="171"/>
      <c r="O172" s="171"/>
      <c r="P172" s="171"/>
      <c r="Q172" s="171"/>
      <c r="R172" s="171"/>
      <c r="S172" s="171"/>
      <c r="T172" s="171"/>
      <c r="U172" s="171"/>
      <c r="V172" s="171"/>
      <c r="W172" s="177"/>
    </row>
    <row r="173" spans="2:23" ht="15.75">
      <c r="B173" s="176"/>
      <c r="C173" s="171"/>
      <c r="D173" s="171"/>
      <c r="E173" s="171"/>
      <c r="F173" s="171"/>
      <c r="G173" s="171"/>
      <c r="H173" s="171"/>
      <c r="I173" s="171"/>
      <c r="J173" s="171"/>
      <c r="K173" s="171"/>
      <c r="L173" s="171"/>
      <c r="M173" s="171"/>
      <c r="N173" s="171"/>
      <c r="O173" s="171"/>
      <c r="P173" s="171"/>
      <c r="Q173" s="171"/>
      <c r="R173" s="171"/>
      <c r="S173" s="171"/>
      <c r="T173" s="171"/>
      <c r="U173" s="171"/>
      <c r="V173" s="171"/>
      <c r="W173" s="177"/>
    </row>
    <row r="174" spans="2:23" ht="15.75">
      <c r="B174" s="176"/>
      <c r="C174" s="171"/>
      <c r="D174" s="171"/>
      <c r="E174" s="171"/>
      <c r="F174" s="171"/>
      <c r="G174" s="171"/>
      <c r="H174" s="171"/>
      <c r="I174" s="171"/>
      <c r="J174" s="171"/>
      <c r="K174" s="171"/>
      <c r="L174" s="171"/>
      <c r="M174" s="171"/>
      <c r="N174" s="171"/>
      <c r="O174" s="171"/>
      <c r="P174" s="171"/>
      <c r="Q174" s="171"/>
      <c r="R174" s="171"/>
      <c r="S174" s="171"/>
      <c r="T174" s="171"/>
      <c r="U174" s="171"/>
      <c r="V174" s="171"/>
      <c r="W174" s="177"/>
    </row>
    <row r="175" spans="2:23" ht="15.75">
      <c r="B175" s="176"/>
      <c r="C175" s="171"/>
      <c r="D175" s="171"/>
      <c r="E175" s="171"/>
      <c r="F175" s="171"/>
      <c r="G175" s="171"/>
      <c r="H175" s="171"/>
      <c r="I175" s="171"/>
      <c r="J175" s="171"/>
      <c r="K175" s="171"/>
      <c r="L175" s="171"/>
      <c r="M175" s="171"/>
      <c r="N175" s="171"/>
      <c r="O175" s="171"/>
      <c r="P175" s="171"/>
      <c r="Q175" s="171"/>
      <c r="R175" s="171"/>
      <c r="S175" s="171"/>
      <c r="T175" s="171"/>
      <c r="U175" s="171"/>
      <c r="V175" s="171"/>
      <c r="W175" s="177"/>
    </row>
    <row r="176" spans="2:23" ht="15.75">
      <c r="B176" s="176"/>
      <c r="C176" s="171"/>
      <c r="D176" s="171"/>
      <c r="E176" s="171"/>
      <c r="F176" s="171"/>
      <c r="G176" s="171"/>
      <c r="H176" s="171"/>
      <c r="I176" s="171"/>
      <c r="J176" s="171"/>
      <c r="K176" s="171"/>
      <c r="L176" s="171"/>
      <c r="M176" s="171"/>
      <c r="N176" s="171"/>
      <c r="O176" s="171"/>
      <c r="P176" s="171"/>
      <c r="Q176" s="171"/>
      <c r="R176" s="171"/>
      <c r="S176" s="171"/>
      <c r="T176" s="171"/>
      <c r="U176" s="171"/>
      <c r="V176" s="171"/>
      <c r="W176" s="177"/>
    </row>
    <row r="177" spans="2:23" ht="15.75">
      <c r="B177" s="176"/>
      <c r="C177" s="171"/>
      <c r="D177" s="171"/>
      <c r="E177" s="171"/>
      <c r="F177" s="171"/>
      <c r="G177" s="171"/>
      <c r="H177" s="171"/>
      <c r="I177" s="171"/>
      <c r="J177" s="171"/>
      <c r="K177" s="171"/>
      <c r="L177" s="171"/>
      <c r="M177" s="171"/>
      <c r="N177" s="171"/>
      <c r="O177" s="171"/>
      <c r="P177" s="171"/>
      <c r="Q177" s="171"/>
      <c r="R177" s="171"/>
      <c r="S177" s="171"/>
      <c r="T177" s="171"/>
      <c r="U177" s="171"/>
      <c r="V177" s="171"/>
      <c r="W177" s="177"/>
    </row>
    <row r="178" spans="2:23" ht="15.75">
      <c r="B178" s="176"/>
      <c r="C178" s="171"/>
      <c r="D178" s="171"/>
      <c r="E178" s="171"/>
      <c r="F178" s="171"/>
      <c r="G178" s="171"/>
      <c r="H178" s="171"/>
      <c r="I178" s="171"/>
      <c r="J178" s="171"/>
      <c r="K178" s="171"/>
      <c r="L178" s="171"/>
      <c r="M178" s="171"/>
      <c r="N178" s="171"/>
      <c r="O178" s="171"/>
      <c r="P178" s="171"/>
      <c r="Q178" s="171"/>
      <c r="R178" s="171"/>
      <c r="S178" s="171"/>
      <c r="T178" s="171"/>
      <c r="U178" s="171"/>
      <c r="V178" s="171"/>
      <c r="W178" s="177"/>
    </row>
    <row r="179" spans="2:23" ht="15.75">
      <c r="B179" s="176"/>
      <c r="C179" s="171"/>
      <c r="D179" s="171"/>
      <c r="E179" s="171"/>
      <c r="F179" s="171"/>
      <c r="G179" s="171"/>
      <c r="H179" s="171"/>
      <c r="I179" s="171"/>
      <c r="J179" s="171"/>
      <c r="K179" s="171"/>
      <c r="L179" s="171"/>
      <c r="M179" s="171"/>
      <c r="N179" s="171"/>
      <c r="O179" s="171"/>
      <c r="P179" s="171"/>
      <c r="Q179" s="171"/>
      <c r="R179" s="171"/>
      <c r="S179" s="171"/>
      <c r="T179" s="171"/>
      <c r="U179" s="171"/>
      <c r="V179" s="171"/>
      <c r="W179" s="177"/>
    </row>
    <row r="180" spans="2:23" ht="15.75">
      <c r="B180" s="176"/>
      <c r="C180" s="171"/>
      <c r="D180" s="171"/>
      <c r="E180" s="171"/>
      <c r="F180" s="171"/>
      <c r="G180" s="171"/>
      <c r="H180" s="171"/>
      <c r="I180" s="171"/>
      <c r="J180" s="171"/>
      <c r="K180" s="171"/>
      <c r="L180" s="171"/>
      <c r="M180" s="171"/>
      <c r="N180" s="171"/>
      <c r="O180" s="171"/>
      <c r="P180" s="171"/>
      <c r="Q180" s="171"/>
      <c r="R180" s="171"/>
      <c r="S180" s="171"/>
      <c r="T180" s="171"/>
      <c r="U180" s="171"/>
      <c r="V180" s="171"/>
      <c r="W180" s="177"/>
    </row>
    <row r="181" spans="2:23" ht="15.75">
      <c r="B181" s="176"/>
      <c r="C181" s="171"/>
      <c r="D181" s="171"/>
      <c r="E181" s="171"/>
      <c r="F181" s="171"/>
      <c r="G181" s="171"/>
      <c r="H181" s="171"/>
      <c r="I181" s="171"/>
      <c r="J181" s="171"/>
      <c r="K181" s="171"/>
      <c r="L181" s="171"/>
      <c r="M181" s="171"/>
      <c r="N181" s="171"/>
      <c r="O181" s="171"/>
      <c r="P181" s="171"/>
      <c r="Q181" s="171"/>
      <c r="R181" s="171"/>
      <c r="S181" s="171"/>
      <c r="T181" s="171"/>
      <c r="U181" s="171"/>
      <c r="V181" s="171"/>
      <c r="W181" s="177"/>
    </row>
    <row r="182" spans="2:23" ht="15.75">
      <c r="B182" s="176"/>
      <c r="C182" s="171"/>
      <c r="D182" s="171"/>
      <c r="E182" s="171"/>
      <c r="F182" s="171"/>
      <c r="G182" s="171"/>
      <c r="H182" s="171"/>
      <c r="I182" s="171"/>
      <c r="J182" s="171"/>
      <c r="K182" s="171"/>
      <c r="L182" s="171"/>
      <c r="M182" s="171"/>
      <c r="N182" s="171"/>
      <c r="O182" s="171"/>
      <c r="P182" s="171"/>
      <c r="Q182" s="171"/>
      <c r="R182" s="171"/>
      <c r="S182" s="171"/>
      <c r="T182" s="171"/>
      <c r="U182" s="171"/>
      <c r="V182" s="171"/>
      <c r="W182" s="177"/>
    </row>
    <row r="183" spans="2:23" ht="15.75">
      <c r="B183" s="176"/>
      <c r="C183" s="171"/>
      <c r="D183" s="171"/>
      <c r="E183" s="171"/>
      <c r="F183" s="171"/>
      <c r="G183" s="171"/>
      <c r="H183" s="171"/>
      <c r="I183" s="171"/>
      <c r="J183" s="171"/>
      <c r="K183" s="171"/>
      <c r="L183" s="171"/>
      <c r="M183" s="171"/>
      <c r="N183" s="171"/>
      <c r="O183" s="171"/>
      <c r="P183" s="171"/>
      <c r="Q183" s="171"/>
      <c r="R183" s="171"/>
      <c r="S183" s="171"/>
      <c r="T183" s="171"/>
      <c r="U183" s="171"/>
      <c r="V183" s="171"/>
      <c r="W183" s="177"/>
    </row>
    <row r="184" spans="2:23" ht="15.75">
      <c r="B184" s="176"/>
      <c r="C184" s="171"/>
      <c r="D184" s="171"/>
      <c r="E184" s="171"/>
      <c r="F184" s="171"/>
      <c r="G184" s="171"/>
      <c r="H184" s="171"/>
      <c r="I184" s="171"/>
      <c r="J184" s="171"/>
      <c r="K184" s="171"/>
      <c r="L184" s="171"/>
      <c r="M184" s="171"/>
      <c r="N184" s="171"/>
      <c r="O184" s="171"/>
      <c r="P184" s="171"/>
      <c r="Q184" s="171"/>
      <c r="R184" s="171"/>
      <c r="S184" s="171"/>
      <c r="T184" s="171"/>
      <c r="U184" s="171"/>
      <c r="V184" s="171"/>
      <c r="W184" s="177"/>
    </row>
    <row r="185" spans="2:23" ht="15.75">
      <c r="B185" s="176"/>
      <c r="C185" s="171"/>
      <c r="D185" s="171"/>
      <c r="E185" s="171"/>
      <c r="F185" s="171"/>
      <c r="G185" s="171"/>
      <c r="H185" s="171"/>
      <c r="I185" s="171"/>
      <c r="J185" s="171"/>
      <c r="K185" s="171"/>
      <c r="L185" s="171"/>
      <c r="M185" s="171"/>
      <c r="N185" s="171"/>
      <c r="O185" s="171"/>
      <c r="P185" s="171"/>
      <c r="Q185" s="171"/>
      <c r="R185" s="171"/>
      <c r="S185" s="171"/>
      <c r="T185" s="171"/>
      <c r="U185" s="171"/>
      <c r="V185" s="171"/>
      <c r="W185" s="177"/>
    </row>
    <row r="186" spans="2:23" ht="15.75">
      <c r="B186" s="176"/>
      <c r="C186" s="171"/>
      <c r="D186" s="171"/>
      <c r="E186" s="171"/>
      <c r="F186" s="171"/>
      <c r="G186" s="171"/>
      <c r="H186" s="171"/>
      <c r="I186" s="171"/>
      <c r="J186" s="171"/>
      <c r="K186" s="171"/>
      <c r="L186" s="171"/>
      <c r="M186" s="171"/>
      <c r="N186" s="171"/>
      <c r="O186" s="171"/>
      <c r="P186" s="171"/>
      <c r="Q186" s="171"/>
      <c r="R186" s="171"/>
      <c r="S186" s="171"/>
      <c r="T186" s="171"/>
      <c r="U186" s="171"/>
      <c r="V186" s="171"/>
      <c r="W186" s="177"/>
    </row>
    <row r="187" spans="2:23" ht="15.75">
      <c r="B187" s="176"/>
      <c r="C187" s="171"/>
      <c r="D187" s="171"/>
      <c r="E187" s="171"/>
      <c r="F187" s="171"/>
      <c r="G187" s="171"/>
      <c r="H187" s="171"/>
      <c r="I187" s="171"/>
      <c r="J187" s="171"/>
      <c r="K187" s="171"/>
      <c r="L187" s="171"/>
      <c r="M187" s="171"/>
      <c r="N187" s="171"/>
      <c r="O187" s="171"/>
      <c r="P187" s="171"/>
      <c r="Q187" s="171"/>
      <c r="R187" s="171"/>
      <c r="S187" s="171"/>
      <c r="T187" s="171"/>
      <c r="U187" s="171"/>
      <c r="V187" s="171"/>
      <c r="W187" s="177"/>
    </row>
    <row r="188" spans="2:23" ht="15.75">
      <c r="B188" s="176"/>
      <c r="C188" s="171"/>
      <c r="D188" s="171"/>
      <c r="E188" s="171"/>
      <c r="F188" s="171"/>
      <c r="G188" s="171"/>
      <c r="H188" s="171"/>
      <c r="I188" s="171"/>
      <c r="J188" s="171"/>
      <c r="K188" s="171"/>
      <c r="L188" s="171"/>
      <c r="M188" s="171"/>
      <c r="N188" s="171"/>
      <c r="O188" s="171"/>
      <c r="P188" s="171"/>
      <c r="Q188" s="171"/>
      <c r="R188" s="171"/>
      <c r="S188" s="171"/>
      <c r="T188" s="171"/>
      <c r="U188" s="171"/>
      <c r="V188" s="171"/>
      <c r="W188" s="177"/>
    </row>
    <row r="189" spans="2:23" ht="15.75">
      <c r="B189" s="176"/>
      <c r="C189" s="171"/>
      <c r="D189" s="171"/>
      <c r="E189" s="171"/>
      <c r="F189" s="171"/>
      <c r="G189" s="171"/>
      <c r="H189" s="171"/>
      <c r="I189" s="171"/>
      <c r="J189" s="171"/>
      <c r="K189" s="171"/>
      <c r="L189" s="171"/>
      <c r="M189" s="171"/>
      <c r="N189" s="171"/>
      <c r="O189" s="171"/>
      <c r="P189" s="171"/>
      <c r="Q189" s="171"/>
      <c r="R189" s="171"/>
      <c r="S189" s="171"/>
      <c r="T189" s="171"/>
      <c r="U189" s="171"/>
      <c r="V189" s="171"/>
      <c r="W189" s="177"/>
    </row>
    <row r="190" spans="2:23" ht="15.75">
      <c r="B190" s="176"/>
      <c r="C190" s="171"/>
      <c r="D190" s="171"/>
      <c r="E190" s="171"/>
      <c r="F190" s="171"/>
      <c r="G190" s="171"/>
      <c r="H190" s="171"/>
      <c r="I190" s="171"/>
      <c r="J190" s="171"/>
      <c r="K190" s="171"/>
      <c r="L190" s="171"/>
      <c r="M190" s="171"/>
      <c r="N190" s="171"/>
      <c r="O190" s="171"/>
      <c r="P190" s="171"/>
      <c r="Q190" s="171"/>
      <c r="R190" s="171"/>
      <c r="S190" s="171"/>
      <c r="T190" s="171"/>
      <c r="U190" s="171"/>
      <c r="V190" s="171"/>
      <c r="W190" s="177"/>
    </row>
    <row r="191" spans="2:23" ht="15.75">
      <c r="B191" s="176"/>
      <c r="C191" s="171"/>
      <c r="D191" s="171"/>
      <c r="E191" s="171"/>
      <c r="F191" s="171"/>
      <c r="G191" s="171"/>
      <c r="H191" s="171"/>
      <c r="I191" s="171"/>
      <c r="J191" s="171"/>
      <c r="K191" s="171"/>
      <c r="L191" s="171"/>
      <c r="M191" s="171"/>
      <c r="N191" s="171"/>
      <c r="O191" s="171"/>
      <c r="P191" s="171"/>
      <c r="Q191" s="171"/>
      <c r="R191" s="171"/>
      <c r="S191" s="171"/>
      <c r="T191" s="171"/>
      <c r="U191" s="171"/>
      <c r="V191" s="171"/>
      <c r="W191" s="177"/>
    </row>
    <row r="192" spans="2:23" ht="15.75">
      <c r="B192" s="176"/>
      <c r="C192" s="171"/>
      <c r="D192" s="171"/>
      <c r="E192" s="171"/>
      <c r="F192" s="171"/>
      <c r="G192" s="171"/>
      <c r="H192" s="171"/>
      <c r="I192" s="171"/>
      <c r="J192" s="171"/>
      <c r="K192" s="171"/>
      <c r="L192" s="171"/>
      <c r="M192" s="171"/>
      <c r="N192" s="171"/>
      <c r="O192" s="171"/>
      <c r="P192" s="171"/>
      <c r="Q192" s="171"/>
      <c r="R192" s="171"/>
      <c r="S192" s="171"/>
      <c r="T192" s="171"/>
      <c r="U192" s="171"/>
      <c r="V192" s="171"/>
      <c r="W192" s="177"/>
    </row>
    <row r="193" spans="2:23" ht="15.75">
      <c r="B193" s="176"/>
      <c r="C193" s="171"/>
      <c r="D193" s="171"/>
      <c r="E193" s="171"/>
      <c r="F193" s="171"/>
      <c r="G193" s="171"/>
      <c r="H193" s="171"/>
      <c r="I193" s="171"/>
      <c r="J193" s="171"/>
      <c r="K193" s="171"/>
      <c r="L193" s="171"/>
      <c r="M193" s="171"/>
      <c r="N193" s="171"/>
      <c r="O193" s="171"/>
      <c r="P193" s="171"/>
      <c r="Q193" s="171"/>
      <c r="R193" s="171"/>
      <c r="S193" s="171"/>
      <c r="T193" s="171"/>
      <c r="U193" s="171"/>
      <c r="V193" s="171"/>
      <c r="W193" s="177"/>
    </row>
    <row r="194" spans="2:23" ht="15.75">
      <c r="B194" s="176"/>
      <c r="C194" s="171"/>
      <c r="D194" s="171"/>
      <c r="E194" s="171"/>
      <c r="F194" s="171"/>
      <c r="G194" s="171"/>
      <c r="H194" s="171"/>
      <c r="I194" s="171"/>
      <c r="J194" s="171"/>
      <c r="K194" s="171"/>
      <c r="L194" s="171"/>
      <c r="M194" s="171"/>
      <c r="N194" s="171"/>
      <c r="O194" s="171"/>
      <c r="P194" s="171"/>
      <c r="Q194" s="171"/>
      <c r="R194" s="171"/>
      <c r="S194" s="171"/>
      <c r="T194" s="171"/>
      <c r="U194" s="171"/>
      <c r="V194" s="171"/>
      <c r="W194" s="177"/>
    </row>
    <row r="195" spans="2:23" ht="15.75">
      <c r="B195" s="176"/>
      <c r="C195" s="171"/>
      <c r="D195" s="171"/>
      <c r="E195" s="171"/>
      <c r="F195" s="171"/>
      <c r="G195" s="171"/>
      <c r="H195" s="171"/>
      <c r="I195" s="171"/>
      <c r="J195" s="171"/>
      <c r="K195" s="171"/>
      <c r="L195" s="171"/>
      <c r="M195" s="171"/>
      <c r="N195" s="171"/>
      <c r="O195" s="171"/>
      <c r="P195" s="171"/>
      <c r="Q195" s="171"/>
      <c r="R195" s="171"/>
      <c r="S195" s="171"/>
      <c r="T195" s="171"/>
      <c r="U195" s="171"/>
      <c r="V195" s="171"/>
      <c r="W195" s="177"/>
    </row>
    <row r="196" spans="2:23" ht="15.75">
      <c r="B196" s="176"/>
      <c r="C196" s="171"/>
      <c r="D196" s="171"/>
      <c r="E196" s="171"/>
      <c r="F196" s="171"/>
      <c r="G196" s="171"/>
      <c r="H196" s="171"/>
      <c r="I196" s="171"/>
      <c r="J196" s="171"/>
      <c r="K196" s="171"/>
      <c r="L196" s="171"/>
      <c r="M196" s="171"/>
      <c r="N196" s="171"/>
      <c r="O196" s="171"/>
      <c r="P196" s="171"/>
      <c r="Q196" s="171"/>
      <c r="R196" s="171"/>
      <c r="S196" s="171"/>
      <c r="T196" s="171"/>
      <c r="U196" s="171"/>
      <c r="V196" s="171"/>
      <c r="W196" s="177"/>
    </row>
    <row r="197" spans="2:23" ht="15.75">
      <c r="B197" s="176"/>
      <c r="C197" s="171"/>
      <c r="D197" s="171"/>
      <c r="E197" s="171"/>
      <c r="F197" s="171"/>
      <c r="G197" s="171"/>
      <c r="H197" s="171"/>
      <c r="I197" s="171"/>
      <c r="J197" s="171"/>
      <c r="K197" s="171"/>
      <c r="L197" s="171"/>
      <c r="M197" s="171"/>
      <c r="N197" s="171"/>
      <c r="O197" s="171"/>
      <c r="P197" s="171"/>
      <c r="Q197" s="171"/>
      <c r="R197" s="171"/>
      <c r="S197" s="171"/>
      <c r="T197" s="171"/>
      <c r="U197" s="171"/>
      <c r="V197" s="171"/>
      <c r="W197" s="177"/>
    </row>
    <row r="198" spans="2:23" ht="15.75">
      <c r="B198" s="176"/>
      <c r="C198" s="171"/>
      <c r="D198" s="171"/>
      <c r="E198" s="171"/>
      <c r="F198" s="171"/>
      <c r="G198" s="171"/>
      <c r="H198" s="171"/>
      <c r="I198" s="171"/>
      <c r="J198" s="171"/>
      <c r="K198" s="171"/>
      <c r="L198" s="171"/>
      <c r="M198" s="171"/>
      <c r="N198" s="171"/>
      <c r="O198" s="171"/>
      <c r="P198" s="171"/>
      <c r="Q198" s="171"/>
      <c r="R198" s="171"/>
      <c r="S198" s="171"/>
      <c r="T198" s="171"/>
      <c r="U198" s="171"/>
      <c r="V198" s="171"/>
      <c r="W198" s="177"/>
    </row>
    <row r="199" spans="2:23" ht="15.75">
      <c r="B199" s="176"/>
      <c r="C199" s="171"/>
      <c r="D199" s="171"/>
      <c r="E199" s="171"/>
      <c r="F199" s="171"/>
      <c r="G199" s="171"/>
      <c r="H199" s="171"/>
      <c r="I199" s="171"/>
      <c r="J199" s="171"/>
      <c r="K199" s="171"/>
      <c r="L199" s="171"/>
      <c r="M199" s="171"/>
      <c r="N199" s="171"/>
      <c r="O199" s="171"/>
      <c r="P199" s="171"/>
      <c r="Q199" s="171"/>
      <c r="R199" s="171"/>
      <c r="S199" s="171"/>
      <c r="T199" s="171"/>
      <c r="U199" s="171"/>
      <c r="V199" s="171"/>
      <c r="W199" s="177"/>
    </row>
    <row r="200" spans="2:23" ht="15.75">
      <c r="B200" s="176"/>
      <c r="C200" s="171"/>
      <c r="D200" s="171"/>
      <c r="E200" s="171"/>
      <c r="F200" s="171"/>
      <c r="G200" s="171"/>
      <c r="H200" s="171"/>
      <c r="I200" s="171"/>
      <c r="J200" s="171"/>
      <c r="K200" s="171"/>
      <c r="L200" s="171"/>
      <c r="M200" s="171"/>
      <c r="N200" s="171"/>
      <c r="O200" s="171"/>
      <c r="P200" s="171"/>
      <c r="Q200" s="171"/>
      <c r="R200" s="171"/>
      <c r="S200" s="171"/>
      <c r="T200" s="171"/>
      <c r="U200" s="171"/>
      <c r="V200" s="171"/>
      <c r="W200" s="177"/>
    </row>
    <row r="201" spans="2:23" ht="15.75">
      <c r="B201" s="176"/>
      <c r="C201" s="171"/>
      <c r="D201" s="171"/>
      <c r="E201" s="171"/>
      <c r="F201" s="171"/>
      <c r="G201" s="171"/>
      <c r="H201" s="171"/>
      <c r="I201" s="171"/>
      <c r="J201" s="171"/>
      <c r="K201" s="171"/>
      <c r="L201" s="171"/>
      <c r="M201" s="171"/>
      <c r="N201" s="171"/>
      <c r="O201" s="171"/>
      <c r="P201" s="171"/>
      <c r="Q201" s="171"/>
      <c r="R201" s="171"/>
      <c r="S201" s="171"/>
      <c r="T201" s="171"/>
      <c r="U201" s="171"/>
      <c r="V201" s="171"/>
      <c r="W201" s="177"/>
    </row>
    <row r="202" spans="2:23" ht="16.5" thickBot="1">
      <c r="B202" s="178"/>
      <c r="C202" s="179"/>
      <c r="D202" s="179"/>
      <c r="E202" s="179"/>
      <c r="F202" s="179"/>
      <c r="G202" s="179"/>
      <c r="H202" s="179"/>
      <c r="I202" s="179"/>
      <c r="J202" s="179"/>
      <c r="K202" s="179"/>
      <c r="L202" s="179"/>
      <c r="M202" s="179"/>
      <c r="N202" s="179"/>
      <c r="O202" s="179"/>
      <c r="P202" s="179"/>
      <c r="Q202" s="179"/>
      <c r="R202" s="179"/>
      <c r="S202" s="179"/>
      <c r="T202" s="179"/>
      <c r="U202" s="179"/>
      <c r="V202" s="179"/>
      <c r="W202" s="180"/>
    </row>
  </sheetData>
  <sheetProtection/>
  <mergeCells count="145">
    <mergeCell ref="Z40:Z56"/>
    <mergeCell ref="X40:X55"/>
    <mergeCell ref="X57:X59"/>
    <mergeCell ref="Q85:Q86"/>
    <mergeCell ref="R85:T86"/>
    <mergeCell ref="C60:W60"/>
    <mergeCell ref="M64:U64"/>
    <mergeCell ref="B56:W56"/>
    <mergeCell ref="K64:L64"/>
    <mergeCell ref="K82:L84"/>
    <mergeCell ref="D85:F86"/>
    <mergeCell ref="H85:I86"/>
    <mergeCell ref="G85:G86"/>
    <mergeCell ref="N85:P86"/>
    <mergeCell ref="C64:J65"/>
    <mergeCell ref="D66:J66"/>
    <mergeCell ref="D79:J79"/>
    <mergeCell ref="D68:J68"/>
    <mergeCell ref="D72:J72"/>
    <mergeCell ref="D71:J71"/>
    <mergeCell ref="D70:J70"/>
    <mergeCell ref="D81:J81"/>
    <mergeCell ref="D67:J67"/>
    <mergeCell ref="D80:J80"/>
    <mergeCell ref="D74:J74"/>
    <mergeCell ref="D73:J73"/>
    <mergeCell ref="D69:J69"/>
    <mergeCell ref="D76:J76"/>
    <mergeCell ref="D78:J78"/>
    <mergeCell ref="D75:J75"/>
    <mergeCell ref="D77:J77"/>
    <mergeCell ref="C34:C38"/>
    <mergeCell ref="L32:O33"/>
    <mergeCell ref="L34:O38"/>
    <mergeCell ref="E34:E38"/>
    <mergeCell ref="F34:F38"/>
    <mergeCell ref="K34:K38"/>
    <mergeCell ref="H32:K33"/>
    <mergeCell ref="I34:I38"/>
    <mergeCell ref="G34:G38"/>
    <mergeCell ref="J34:J38"/>
    <mergeCell ref="L26:O27"/>
    <mergeCell ref="F28:F31"/>
    <mergeCell ref="G28:G31"/>
    <mergeCell ref="D28:D31"/>
    <mergeCell ref="L28:L31"/>
    <mergeCell ref="J28:J31"/>
    <mergeCell ref="N28:N31"/>
    <mergeCell ref="D20:G21"/>
    <mergeCell ref="H28:H31"/>
    <mergeCell ref="H26:K27"/>
    <mergeCell ref="J22:J25"/>
    <mergeCell ref="I22:I25"/>
    <mergeCell ref="H22:H25"/>
    <mergeCell ref="K22:K25"/>
    <mergeCell ref="H20:K21"/>
    <mergeCell ref="C30:C31"/>
    <mergeCell ref="D32:G33"/>
    <mergeCell ref="E28:E31"/>
    <mergeCell ref="I28:I31"/>
    <mergeCell ref="C26:C29"/>
    <mergeCell ref="C32:C33"/>
    <mergeCell ref="D25:G26"/>
    <mergeCell ref="D27:G27"/>
    <mergeCell ref="D34:D38"/>
    <mergeCell ref="R34:R38"/>
    <mergeCell ref="Q34:Q38"/>
    <mergeCell ref="H34:H38"/>
    <mergeCell ref="P34:P38"/>
    <mergeCell ref="S34:S38"/>
    <mergeCell ref="M28:M31"/>
    <mergeCell ref="O28:O31"/>
    <mergeCell ref="P28:P31"/>
    <mergeCell ref="Q28:Q31"/>
    <mergeCell ref="T11:W14"/>
    <mergeCell ref="T9:W10"/>
    <mergeCell ref="B3:B8"/>
    <mergeCell ref="D8:G8"/>
    <mergeCell ref="C2:U3"/>
    <mergeCell ref="H8:K8"/>
    <mergeCell ref="L8:O8"/>
    <mergeCell ref="T8:W8"/>
    <mergeCell ref="P8:S8"/>
    <mergeCell ref="O11:O14"/>
    <mergeCell ref="B17:B19"/>
    <mergeCell ref="H11:H14"/>
    <mergeCell ref="I11:I14"/>
    <mergeCell ref="J11:J14"/>
    <mergeCell ref="H15:K16"/>
    <mergeCell ref="H17:H19"/>
    <mergeCell ref="I17:I19"/>
    <mergeCell ref="J17:J19"/>
    <mergeCell ref="K17:K19"/>
    <mergeCell ref="B9:B10"/>
    <mergeCell ref="H9:K10"/>
    <mergeCell ref="D9:G10"/>
    <mergeCell ref="B11:B14"/>
    <mergeCell ref="K11:K14"/>
    <mergeCell ref="D11:G16"/>
    <mergeCell ref="L9:O10"/>
    <mergeCell ref="L11:L14"/>
    <mergeCell ref="P9:S9"/>
    <mergeCell ref="P15:S16"/>
    <mergeCell ref="P11:P14"/>
    <mergeCell ref="P10:S10"/>
    <mergeCell ref="S11:S14"/>
    <mergeCell ref="R11:R14"/>
    <mergeCell ref="Q11:Q14"/>
    <mergeCell ref="M11:M14"/>
    <mergeCell ref="N11:N14"/>
    <mergeCell ref="N22:N25"/>
    <mergeCell ref="M22:M25"/>
    <mergeCell ref="L17:O19"/>
    <mergeCell ref="O22:O25"/>
    <mergeCell ref="L22:L25"/>
    <mergeCell ref="B34:B38"/>
    <mergeCell ref="B30:B31"/>
    <mergeCell ref="B28:B29"/>
    <mergeCell ref="B20:B21"/>
    <mergeCell ref="B32:B33"/>
    <mergeCell ref="B22:B23"/>
    <mergeCell ref="T15:W15"/>
    <mergeCell ref="T16:W19"/>
    <mergeCell ref="L20:O21"/>
    <mergeCell ref="T20:W20"/>
    <mergeCell ref="L15:O16"/>
    <mergeCell ref="S17:S19"/>
    <mergeCell ref="P17:P19"/>
    <mergeCell ref="R17:R19"/>
    <mergeCell ref="Q17:Q19"/>
    <mergeCell ref="P20:S21"/>
    <mergeCell ref="T22:W32"/>
    <mergeCell ref="D17:G17"/>
    <mergeCell ref="D18:G19"/>
    <mergeCell ref="D22:G23"/>
    <mergeCell ref="D24:G24"/>
    <mergeCell ref="P26:S27"/>
    <mergeCell ref="R28:R31"/>
    <mergeCell ref="P22:P25"/>
    <mergeCell ref="P32:S33"/>
    <mergeCell ref="K28:K31"/>
    <mergeCell ref="S22:S25"/>
    <mergeCell ref="S28:S31"/>
    <mergeCell ref="Q22:Q25"/>
    <mergeCell ref="R22:R25"/>
  </mergeCells>
  <printOptions horizontalCentered="1" verticalCentered="1"/>
  <pageMargins left="0.5" right="0.5" top="0.75" bottom="0.75" header="0.5" footer="0.5"/>
  <pageSetup fitToHeight="1" fitToWidth="1" horizontalDpi="600" verticalDpi="600" orientation="landscape" scale="31" r:id="rId2"/>
  <headerFooter alignWithMargins="0">
    <oddHeader>&amp;C&amp;48&amp;F</oddHeader>
    <oddFooter>&amp;L&amp;28Prepared by Stuart J. Kerry, Chair, 802.11 WG &amp;D&amp;R&amp;28Page &amp;P</oddFooter>
  </headerFooter>
  <drawing r:id="rId1"/>
</worksheet>
</file>

<file path=xl/worksheets/sheet9.xml><?xml version="1.0" encoding="utf-8"?>
<worksheet xmlns="http://schemas.openxmlformats.org/spreadsheetml/2006/main" xmlns:r="http://schemas.openxmlformats.org/officeDocument/2006/relationships">
  <sheetPr codeName="Sheet15" transitionEvaluation="1" transitionEntry="1">
    <tabColor indexed="40"/>
    <pageSetUpPr fitToPage="1"/>
  </sheetPr>
  <dimension ref="A1:CS79"/>
  <sheetViews>
    <sheetView showGridLines="0" zoomScale="86" zoomScaleNormal="86" workbookViewId="0" topLeftCell="A1">
      <selection activeCell="A1" sqref="A1"/>
    </sheetView>
  </sheetViews>
  <sheetFormatPr defaultColWidth="12.57421875" defaultRowHeight="16.5" customHeight="1" outlineLevelRow="1"/>
  <cols>
    <col min="1" max="1" width="1.421875" style="58" customWidth="1"/>
    <col min="2" max="2" width="3.7109375" style="58" customWidth="1"/>
    <col min="3" max="3" width="10.8515625" style="59" customWidth="1"/>
    <col min="4" max="4" width="6.28125" style="58" customWidth="1"/>
    <col min="5" max="5" width="89.28125" style="58" customWidth="1"/>
    <col min="6" max="6" width="3.57421875" style="58" customWidth="1"/>
    <col min="7" max="7" width="25.421875" style="58" customWidth="1"/>
    <col min="8" max="8" width="4.28125" style="89" customWidth="1"/>
    <col min="9" max="9" width="10.8515625" style="78" customWidth="1"/>
    <col min="10" max="10" width="5.421875" style="58" customWidth="1"/>
    <col min="11" max="16384" width="12.57421875" style="58" customWidth="1"/>
  </cols>
  <sheetData>
    <row r="1" spans="1:9" s="16" customFormat="1" ht="16.5" customHeight="1" outlineLevel="1" thickBot="1">
      <c r="A1" s="63"/>
      <c r="C1" s="122"/>
      <c r="H1" s="123"/>
      <c r="I1" s="121"/>
    </row>
    <row r="2" spans="1:9" s="16" customFormat="1" ht="16.5" customHeight="1" outlineLevel="1" thickBot="1">
      <c r="A2" s="63"/>
      <c r="B2" s="1595" t="str">
        <f>Cover!$C$3</f>
        <v>PLENARY</v>
      </c>
      <c r="C2" s="1596"/>
      <c r="D2" s="1597" t="s">
        <v>709</v>
      </c>
      <c r="E2" s="1598"/>
      <c r="F2" s="1598"/>
      <c r="G2" s="1598"/>
      <c r="H2" s="1598"/>
      <c r="I2" s="1598"/>
    </row>
    <row r="3" spans="1:9" s="16" customFormat="1" ht="16.5" customHeight="1" outlineLevel="1">
      <c r="A3" s="63"/>
      <c r="B3" s="1603" t="str">
        <f>Cover!$C$4</f>
        <v>R0</v>
      </c>
      <c r="C3" s="1604"/>
      <c r="D3" s="1601" t="s">
        <v>710</v>
      </c>
      <c r="E3" s="1602"/>
      <c r="F3" s="1602"/>
      <c r="G3" s="1602"/>
      <c r="H3" s="1602"/>
      <c r="I3" s="1602"/>
    </row>
    <row r="4" spans="1:9" s="16" customFormat="1" ht="16.5" customHeight="1" outlineLevel="1">
      <c r="A4" s="63"/>
      <c r="B4" s="1605"/>
      <c r="C4" s="1606"/>
      <c r="D4" s="1601" t="s">
        <v>711</v>
      </c>
      <c r="E4" s="1602"/>
      <c r="F4" s="1602"/>
      <c r="G4" s="1602"/>
      <c r="H4" s="1602"/>
      <c r="I4" s="1602"/>
    </row>
    <row r="5" spans="1:9" s="16" customFormat="1" ht="16.5" customHeight="1" outlineLevel="1">
      <c r="A5" s="63"/>
      <c r="B5" s="1605"/>
      <c r="C5" s="1606"/>
      <c r="D5" s="1601" t="s">
        <v>712</v>
      </c>
      <c r="E5" s="1602"/>
      <c r="F5" s="1602"/>
      <c r="G5" s="1602"/>
      <c r="H5" s="1602"/>
      <c r="I5" s="1602"/>
    </row>
    <row r="6" spans="1:9" s="16" customFormat="1" ht="16.5" customHeight="1" outlineLevel="1">
      <c r="A6" s="63"/>
      <c r="B6" s="1605"/>
      <c r="C6" s="1606"/>
      <c r="D6" s="1599" t="str">
        <f>'802.11 WLAN Graphic'!$C$4</f>
        <v>Hyatt Regency DFW, International Parkway, P.O.Box 619014, DFW Airport, TX 75261, USA.</v>
      </c>
      <c r="E6" s="1600"/>
      <c r="F6" s="1600"/>
      <c r="G6" s="1600"/>
      <c r="H6" s="1600"/>
      <c r="I6" s="1600"/>
    </row>
    <row r="7" spans="1:9" s="16" customFormat="1" ht="16.5" customHeight="1" outlineLevel="1" thickBot="1">
      <c r="A7" s="63"/>
      <c r="B7" s="1607"/>
      <c r="C7" s="1608"/>
      <c r="D7" s="1612" t="str">
        <f>'802.11 WLAN Graphic'!$C$5</f>
        <v>March 9th-14th, 2003</v>
      </c>
      <c r="E7" s="1600"/>
      <c r="F7" s="1600"/>
      <c r="G7" s="1600"/>
      <c r="H7" s="1600"/>
      <c r="I7" s="1600"/>
    </row>
    <row r="8" spans="1:9" s="16" customFormat="1" ht="16.5" customHeight="1" outlineLevel="1">
      <c r="A8" s="63"/>
      <c r="B8" s="873"/>
      <c r="C8" s="873"/>
      <c r="D8" s="120"/>
      <c r="E8" s="120"/>
      <c r="F8" s="120"/>
      <c r="G8" s="120"/>
      <c r="H8" s="120"/>
      <c r="I8" s="120"/>
    </row>
    <row r="9" spans="1:9" s="867" customFormat="1" ht="16.5" customHeight="1" outlineLevel="1">
      <c r="A9" s="864"/>
      <c r="B9" s="868"/>
      <c r="C9" s="868"/>
      <c r="D9" s="869"/>
      <c r="E9" s="869"/>
      <c r="F9" s="869"/>
      <c r="G9" s="869"/>
      <c r="H9" s="869"/>
      <c r="I9" s="869"/>
    </row>
    <row r="10" spans="1:10" s="18" customFormat="1" ht="16.5" customHeight="1" outlineLevel="1">
      <c r="A10" s="64"/>
      <c r="B10" s="1613" t="s">
        <v>421</v>
      </c>
      <c r="C10" s="1613"/>
      <c r="D10" s="1613"/>
      <c r="E10" s="1613"/>
      <c r="F10" s="1613"/>
      <c r="G10" s="1613"/>
      <c r="H10" s="1613"/>
      <c r="I10" s="1613"/>
      <c r="J10" s="17"/>
    </row>
    <row r="11" spans="2:97" s="833" customFormat="1" ht="15.75">
      <c r="B11" s="1609" t="s">
        <v>756</v>
      </c>
      <c r="C11" s="1609"/>
      <c r="D11" s="1609"/>
      <c r="E11" s="1609"/>
      <c r="F11" s="1609"/>
      <c r="G11" s="1609"/>
      <c r="H11" s="1609"/>
      <c r="I11" s="1609"/>
      <c r="J11" s="834"/>
      <c r="K11" s="834"/>
      <c r="L11" s="834"/>
      <c r="M11" s="834"/>
      <c r="N11" s="834"/>
      <c r="O11" s="834"/>
      <c r="P11" s="834"/>
      <c r="Q11" s="834"/>
      <c r="R11" s="834"/>
      <c r="S11" s="834"/>
      <c r="T11" s="834"/>
      <c r="U11" s="834"/>
      <c r="V11" s="834"/>
      <c r="W11" s="834"/>
      <c r="X11" s="834"/>
      <c r="Y11" s="834"/>
      <c r="Z11" s="834"/>
      <c r="AA11" s="834"/>
      <c r="AB11" s="834"/>
      <c r="AC11" s="834"/>
      <c r="AD11" s="834"/>
      <c r="AE11" s="834"/>
      <c r="AF11" s="834"/>
      <c r="AG11" s="834"/>
      <c r="AH11" s="834"/>
      <c r="AI11" s="834"/>
      <c r="AJ11" s="834"/>
      <c r="AK11" s="834"/>
      <c r="AL11" s="834"/>
      <c r="AM11" s="834"/>
      <c r="AN11" s="834"/>
      <c r="AO11" s="834"/>
      <c r="AP11" s="834"/>
      <c r="AQ11" s="834"/>
      <c r="AR11" s="834"/>
      <c r="AS11" s="834"/>
      <c r="AT11" s="834"/>
      <c r="AU11" s="834"/>
      <c r="AV11" s="834"/>
      <c r="AW11" s="834"/>
      <c r="AX11" s="834"/>
      <c r="AY11" s="834"/>
      <c r="AZ11" s="834"/>
      <c r="BA11" s="834"/>
      <c r="BB11" s="834"/>
      <c r="BC11" s="834"/>
      <c r="BD11" s="834"/>
      <c r="BE11" s="834"/>
      <c r="BF11" s="834"/>
      <c r="BG11" s="834"/>
      <c r="BH11" s="834"/>
      <c r="BI11" s="834"/>
      <c r="BJ11" s="834"/>
      <c r="BK11" s="834"/>
      <c r="BL11" s="834"/>
      <c r="BM11" s="834"/>
      <c r="BN11" s="834"/>
      <c r="BO11" s="834"/>
      <c r="BP11" s="834"/>
      <c r="BQ11" s="834"/>
      <c r="BR11" s="834"/>
      <c r="BS11" s="834"/>
      <c r="BT11" s="834"/>
      <c r="BU11" s="834"/>
      <c r="BV11" s="834"/>
      <c r="BW11" s="834"/>
      <c r="BX11" s="834"/>
      <c r="BY11" s="834"/>
      <c r="BZ11" s="834"/>
      <c r="CA11" s="834"/>
      <c r="CB11" s="834"/>
      <c r="CC11" s="834"/>
      <c r="CD11" s="834"/>
      <c r="CE11" s="834"/>
      <c r="CF11" s="834"/>
      <c r="CG11" s="834"/>
      <c r="CH11" s="834"/>
      <c r="CI11" s="834"/>
      <c r="CJ11" s="834"/>
      <c r="CK11" s="834"/>
      <c r="CL11" s="834"/>
      <c r="CM11" s="834"/>
      <c r="CN11" s="834"/>
      <c r="CO11" s="834"/>
      <c r="CP11" s="834"/>
      <c r="CQ11" s="834"/>
      <c r="CR11" s="834"/>
      <c r="CS11" s="834"/>
    </row>
    <row r="12" spans="3:10" s="41" customFormat="1" ht="16.5" customHeight="1" outlineLevel="1">
      <c r="C12" s="874"/>
      <c r="D12" s="875"/>
      <c r="E12" s="875"/>
      <c r="F12" s="875"/>
      <c r="G12" s="875"/>
      <c r="H12" s="1610" t="s">
        <v>571</v>
      </c>
      <c r="I12" s="1610"/>
      <c r="J12" s="877"/>
    </row>
    <row r="13" spans="3:9" s="535" customFormat="1" ht="16.5" customHeight="1" outlineLevel="1">
      <c r="C13" s="876">
        <v>1</v>
      </c>
      <c r="D13" s="536" t="s">
        <v>186</v>
      </c>
      <c r="E13" s="461" t="s">
        <v>628</v>
      </c>
      <c r="F13" s="537" t="s">
        <v>187</v>
      </c>
      <c r="G13" s="537" t="s">
        <v>630</v>
      </c>
      <c r="H13" s="540">
        <v>1</v>
      </c>
      <c r="I13" s="464">
        <f>TIME(13,0,0)</f>
        <v>0.5416666666666666</v>
      </c>
    </row>
    <row r="14" spans="3:9" s="19" customFormat="1" ht="16.5" customHeight="1" outlineLevel="1">
      <c r="C14" s="20">
        <v>1.1</v>
      </c>
      <c r="D14" s="21" t="s">
        <v>186</v>
      </c>
      <c r="E14" s="23" t="s">
        <v>59</v>
      </c>
      <c r="F14" s="23" t="s">
        <v>187</v>
      </c>
      <c r="G14" s="23" t="s">
        <v>247</v>
      </c>
      <c r="H14" s="79">
        <v>1</v>
      </c>
      <c r="I14" s="80">
        <f>I13+TIME(0,H13,0)</f>
        <v>0.5423611111111111</v>
      </c>
    </row>
    <row r="15" spans="3:9" s="99" customFormat="1" ht="16.5" customHeight="1" outlineLevel="1">
      <c r="C15" s="100">
        <v>2</v>
      </c>
      <c r="D15" s="101" t="s">
        <v>186</v>
      </c>
      <c r="E15" s="102" t="s">
        <v>241</v>
      </c>
      <c r="F15" s="102" t="s">
        <v>187</v>
      </c>
      <c r="G15" s="102" t="s">
        <v>247</v>
      </c>
      <c r="H15" s="103">
        <v>12</v>
      </c>
      <c r="I15" s="104">
        <f>I14+TIME(0,H14,0)</f>
        <v>0.5430555555555555</v>
      </c>
    </row>
    <row r="16" spans="3:9" s="25" customFormat="1" ht="16.5" customHeight="1" outlineLevel="1">
      <c r="C16" s="26">
        <v>2.1</v>
      </c>
      <c r="D16" s="28" t="s">
        <v>186</v>
      </c>
      <c r="E16" s="280" t="s">
        <v>629</v>
      </c>
      <c r="F16" s="27" t="s">
        <v>187</v>
      </c>
      <c r="G16" s="23" t="s">
        <v>630</v>
      </c>
      <c r="H16" s="73"/>
      <c r="I16" s="81"/>
    </row>
    <row r="17" spans="3:9" s="105" customFormat="1" ht="16.5" customHeight="1" outlineLevel="1">
      <c r="C17" s="278">
        <v>2.2</v>
      </c>
      <c r="D17" s="105" t="s">
        <v>186</v>
      </c>
      <c r="E17" s="279" t="s">
        <v>861</v>
      </c>
      <c r="F17" s="106" t="s">
        <v>187</v>
      </c>
      <c r="G17" s="102" t="s">
        <v>632</v>
      </c>
      <c r="H17" s="107"/>
      <c r="I17" s="108"/>
    </row>
    <row r="18" spans="3:9" s="25" customFormat="1" ht="16.5" customHeight="1" outlineLevel="1">
      <c r="C18" s="30">
        <v>2.3</v>
      </c>
      <c r="D18" s="25" t="s">
        <v>186</v>
      </c>
      <c r="E18" s="31" t="s">
        <v>123</v>
      </c>
      <c r="F18" s="27" t="s">
        <v>187</v>
      </c>
      <c r="G18" s="27" t="s">
        <v>631</v>
      </c>
      <c r="H18" s="73"/>
      <c r="I18" s="81"/>
    </row>
    <row r="19" spans="3:9" s="99" customFormat="1" ht="16.5" customHeight="1" outlineLevel="1">
      <c r="C19" s="100"/>
      <c r="D19" s="1611" t="s">
        <v>233</v>
      </c>
      <c r="E19" s="1611"/>
      <c r="F19" s="102"/>
      <c r="G19" s="102"/>
      <c r="H19" s="103"/>
      <c r="I19" s="300"/>
    </row>
    <row r="20" spans="3:9" s="19" customFormat="1" ht="16.5" customHeight="1" outlineLevel="1">
      <c r="C20" s="20"/>
      <c r="D20" s="23"/>
      <c r="E20" s="21"/>
      <c r="F20" s="23"/>
      <c r="G20" s="23"/>
      <c r="H20" s="79"/>
      <c r="I20" s="82"/>
    </row>
    <row r="21" spans="3:9" s="459" customFormat="1" ht="16.5" customHeight="1" outlineLevel="1">
      <c r="C21" s="549">
        <v>3</v>
      </c>
      <c r="D21" s="462" t="s">
        <v>225</v>
      </c>
      <c r="E21" s="461" t="s">
        <v>127</v>
      </c>
      <c r="F21" s="461" t="s">
        <v>187</v>
      </c>
      <c r="G21" s="537" t="s">
        <v>630</v>
      </c>
      <c r="H21" s="546">
        <v>1</v>
      </c>
      <c r="I21" s="464">
        <f>I15+TIME(0,H15,0)</f>
        <v>0.5513888888888888</v>
      </c>
    </row>
    <row r="22" spans="3:9" s="25" customFormat="1" ht="16.5" customHeight="1" outlineLevel="1">
      <c r="C22" s="32">
        <v>4</v>
      </c>
      <c r="D22" s="28" t="s">
        <v>225</v>
      </c>
      <c r="E22" s="29" t="s">
        <v>519</v>
      </c>
      <c r="F22" s="27" t="s">
        <v>187</v>
      </c>
      <c r="G22" s="23" t="s">
        <v>630</v>
      </c>
      <c r="H22" s="73">
        <v>1</v>
      </c>
      <c r="I22" s="81">
        <f>I21+TIME(0,H21,0)</f>
        <v>0.5520833333333333</v>
      </c>
    </row>
    <row r="23" spans="3:9" s="535" customFormat="1" ht="16.5" customHeight="1" outlineLevel="1">
      <c r="C23" s="541">
        <v>4.1</v>
      </c>
      <c r="D23" s="536" t="s">
        <v>226</v>
      </c>
      <c r="E23" s="576" t="s">
        <v>918</v>
      </c>
      <c r="F23" s="537" t="s">
        <v>187</v>
      </c>
      <c r="G23" s="537" t="s">
        <v>247</v>
      </c>
      <c r="H23" s="546"/>
      <c r="I23" s="575"/>
    </row>
    <row r="24" spans="3:9" s="19" customFormat="1" ht="16.5" customHeight="1" outlineLevel="1">
      <c r="C24" s="20"/>
      <c r="D24" s="21"/>
      <c r="E24" s="578"/>
      <c r="F24" s="23"/>
      <c r="G24" s="23"/>
      <c r="H24" s="73"/>
      <c r="I24" s="81"/>
    </row>
    <row r="25" spans="3:9" s="99" customFormat="1" ht="16.5" customHeight="1" outlineLevel="1">
      <c r="C25" s="100">
        <v>5</v>
      </c>
      <c r="D25" s="101" t="s">
        <v>227</v>
      </c>
      <c r="E25" s="102" t="s">
        <v>855</v>
      </c>
      <c r="F25" s="102"/>
      <c r="G25" s="102"/>
      <c r="H25" s="103"/>
      <c r="I25" s="108"/>
    </row>
    <row r="26" spans="3:9" s="19" customFormat="1" ht="16.5" customHeight="1" outlineLevel="1">
      <c r="C26" s="20">
        <v>5.1</v>
      </c>
      <c r="D26" s="21"/>
      <c r="E26" s="22" t="s">
        <v>248</v>
      </c>
      <c r="F26" s="23" t="s">
        <v>187</v>
      </c>
      <c r="G26" s="23" t="s">
        <v>630</v>
      </c>
      <c r="H26" s="79">
        <v>6</v>
      </c>
      <c r="I26" s="80">
        <f>I22+TIME(0,H22,0)</f>
        <v>0.5527777777777777</v>
      </c>
    </row>
    <row r="27" spans="3:9" s="535" customFormat="1" ht="16.5" customHeight="1" outlineLevel="1">
      <c r="C27" s="541" t="s">
        <v>878</v>
      </c>
      <c r="D27" s="536" t="s">
        <v>227</v>
      </c>
      <c r="E27" s="543" t="s">
        <v>502</v>
      </c>
      <c r="F27" s="537"/>
      <c r="G27" s="537"/>
      <c r="H27" s="540"/>
      <c r="I27" s="464"/>
    </row>
    <row r="28" spans="3:9" s="19" customFormat="1" ht="16.5" customHeight="1" outlineLevel="1">
      <c r="C28" s="20" t="s">
        <v>879</v>
      </c>
      <c r="D28" s="21" t="s">
        <v>227</v>
      </c>
      <c r="E28" s="24" t="s">
        <v>507</v>
      </c>
      <c r="F28" s="23"/>
      <c r="G28" s="23"/>
      <c r="H28" s="79"/>
      <c r="I28" s="80"/>
    </row>
    <row r="29" spans="3:9" s="535" customFormat="1" ht="16.5" customHeight="1" outlineLevel="1">
      <c r="C29" s="541" t="s">
        <v>880</v>
      </c>
      <c r="D29" s="536" t="s">
        <v>227</v>
      </c>
      <c r="E29" s="543" t="s">
        <v>503</v>
      </c>
      <c r="F29" s="537"/>
      <c r="G29" s="537"/>
      <c r="H29" s="540"/>
      <c r="I29" s="464"/>
    </row>
    <row r="30" spans="3:9" s="19" customFormat="1" ht="16.5" customHeight="1" outlineLevel="1">
      <c r="C30" s="20" t="s">
        <v>881</v>
      </c>
      <c r="D30" s="21" t="s">
        <v>227</v>
      </c>
      <c r="E30" s="24" t="s">
        <v>249</v>
      </c>
      <c r="F30" s="23"/>
      <c r="G30" s="23"/>
      <c r="H30" s="79"/>
      <c r="I30" s="80"/>
    </row>
    <row r="31" spans="3:9" s="535" customFormat="1" ht="16.5" customHeight="1" outlineLevel="1">
      <c r="C31" s="541">
        <v>6</v>
      </c>
      <c r="D31" s="536" t="s">
        <v>227</v>
      </c>
      <c r="E31" s="547" t="s">
        <v>250</v>
      </c>
      <c r="F31" s="537" t="s">
        <v>187</v>
      </c>
      <c r="G31" s="537" t="s">
        <v>630</v>
      </c>
      <c r="H31" s="540">
        <v>1</v>
      </c>
      <c r="I31" s="464">
        <f>I26+TIME(0,H26,0)</f>
        <v>0.5569444444444444</v>
      </c>
    </row>
    <row r="32" spans="3:9" s="25" customFormat="1" ht="16.5" customHeight="1" outlineLevel="1">
      <c r="C32" s="26">
        <v>7</v>
      </c>
      <c r="D32" s="21"/>
      <c r="E32" s="29" t="s">
        <v>633</v>
      </c>
      <c r="F32" s="27"/>
      <c r="G32" s="27"/>
      <c r="H32" s="73"/>
      <c r="I32" s="80"/>
    </row>
    <row r="33" spans="3:9" s="459" customFormat="1" ht="16.5" customHeight="1" outlineLevel="1">
      <c r="C33" s="549">
        <v>7.1</v>
      </c>
      <c r="D33" s="461" t="s">
        <v>227</v>
      </c>
      <c r="E33" s="581" t="s">
        <v>234</v>
      </c>
      <c r="F33" s="461" t="s">
        <v>187</v>
      </c>
      <c r="G33" s="537" t="s">
        <v>630</v>
      </c>
      <c r="H33" s="546">
        <v>1</v>
      </c>
      <c r="I33" s="464">
        <f>I31+TIME(0,H31,0)</f>
        <v>0.5576388888888888</v>
      </c>
    </row>
    <row r="34" spans="3:9" s="19" customFormat="1" ht="16.5" customHeight="1" outlineLevel="1">
      <c r="C34" s="20">
        <v>7.2</v>
      </c>
      <c r="D34" s="21" t="s">
        <v>227</v>
      </c>
      <c r="E34" s="22" t="s">
        <v>142</v>
      </c>
      <c r="F34" s="23"/>
      <c r="G34" s="23"/>
      <c r="H34" s="79"/>
      <c r="I34" s="80"/>
    </row>
    <row r="35" spans="3:9" s="535" customFormat="1" ht="16.5" customHeight="1" outlineLevel="1">
      <c r="C35" s="541" t="s">
        <v>104</v>
      </c>
      <c r="D35" s="536"/>
      <c r="E35" s="543" t="s">
        <v>128</v>
      </c>
      <c r="F35" s="537"/>
      <c r="G35" s="537"/>
      <c r="H35" s="540"/>
      <c r="I35" s="464"/>
    </row>
    <row r="36" spans="3:9" s="19" customFormat="1" ht="16.5" customHeight="1" outlineLevel="1">
      <c r="C36" s="20" t="s">
        <v>106</v>
      </c>
      <c r="D36" s="21" t="s">
        <v>227</v>
      </c>
      <c r="E36" s="33" t="s">
        <v>860</v>
      </c>
      <c r="F36" s="23" t="s">
        <v>187</v>
      </c>
      <c r="G36" s="21" t="s">
        <v>884</v>
      </c>
      <c r="H36" s="79">
        <v>3</v>
      </c>
      <c r="I36" s="80">
        <f>I33+TIME(0,H33,0)</f>
        <v>0.5583333333333332</v>
      </c>
    </row>
    <row r="37" spans="3:9" s="535" customFormat="1" ht="16.5" customHeight="1" outlineLevel="1">
      <c r="C37" s="541" t="s">
        <v>107</v>
      </c>
      <c r="D37" s="536" t="s">
        <v>227</v>
      </c>
      <c r="E37" s="542" t="s">
        <v>859</v>
      </c>
      <c r="F37" s="537" t="s">
        <v>187</v>
      </c>
      <c r="G37" s="536" t="s">
        <v>758</v>
      </c>
      <c r="H37" s="540">
        <v>3</v>
      </c>
      <c r="I37" s="464">
        <f aca="true" t="shared" si="0" ref="I37:I46">I36+TIME(0,H36,0)</f>
        <v>0.5604166666666666</v>
      </c>
    </row>
    <row r="38" spans="3:9" s="19" customFormat="1" ht="16.5" customHeight="1" outlineLevel="1">
      <c r="C38" s="20"/>
      <c r="D38" s="21"/>
      <c r="E38" s="1174" t="s">
        <v>576</v>
      </c>
      <c r="F38" s="23"/>
      <c r="G38" s="21"/>
      <c r="H38" s="79"/>
      <c r="I38" s="80"/>
    </row>
    <row r="39" spans="3:9" s="535" customFormat="1" ht="16.5" customHeight="1" outlineLevel="1">
      <c r="C39" s="541" t="s">
        <v>108</v>
      </c>
      <c r="D39" s="536" t="s">
        <v>227</v>
      </c>
      <c r="E39" s="542" t="s">
        <v>858</v>
      </c>
      <c r="F39" s="537" t="s">
        <v>187</v>
      </c>
      <c r="G39" s="537" t="s">
        <v>885</v>
      </c>
      <c r="H39" s="540">
        <v>3</v>
      </c>
      <c r="I39" s="464">
        <f>I37+TIME(0,H37,0)</f>
        <v>0.5624999999999999</v>
      </c>
    </row>
    <row r="40" spans="3:9" s="19" customFormat="1" ht="16.5" customHeight="1" outlineLevel="1">
      <c r="C40" s="20" t="s">
        <v>109</v>
      </c>
      <c r="D40" s="21" t="s">
        <v>227</v>
      </c>
      <c r="E40" s="33" t="s">
        <v>857</v>
      </c>
      <c r="F40" s="23" t="s">
        <v>187</v>
      </c>
      <c r="G40" s="21" t="s">
        <v>578</v>
      </c>
      <c r="H40" s="79">
        <v>3</v>
      </c>
      <c r="I40" s="80">
        <f t="shared" si="0"/>
        <v>0.5645833333333332</v>
      </c>
    </row>
    <row r="41" spans="3:9" s="535" customFormat="1" ht="16.5" customHeight="1" outlineLevel="1">
      <c r="C41" s="541"/>
      <c r="D41" s="536"/>
      <c r="E41" s="1173" t="s">
        <v>577</v>
      </c>
      <c r="F41" s="537"/>
      <c r="G41" s="536"/>
      <c r="H41" s="540"/>
      <c r="I41" s="464"/>
    </row>
    <row r="42" spans="3:9" s="19" customFormat="1" ht="16.5" customHeight="1" outlineLevel="1">
      <c r="C42" s="20" t="s">
        <v>110</v>
      </c>
      <c r="D42" s="21" t="s">
        <v>227</v>
      </c>
      <c r="E42" s="33" t="s">
        <v>124</v>
      </c>
      <c r="F42" s="23" t="s">
        <v>187</v>
      </c>
      <c r="G42" s="21" t="s">
        <v>236</v>
      </c>
      <c r="H42" s="79">
        <v>3</v>
      </c>
      <c r="I42" s="80">
        <f>I40+TIME(0,H40,0)</f>
        <v>0.5666666666666665</v>
      </c>
    </row>
    <row r="43" spans="3:9" s="535" customFormat="1" ht="16.5" customHeight="1" outlineLevel="1">
      <c r="C43" s="541" t="s">
        <v>111</v>
      </c>
      <c r="D43" s="536" t="s">
        <v>227</v>
      </c>
      <c r="E43" s="542" t="s">
        <v>521</v>
      </c>
      <c r="F43" s="537" t="s">
        <v>187</v>
      </c>
      <c r="G43" s="536" t="s">
        <v>523</v>
      </c>
      <c r="H43" s="540">
        <v>3</v>
      </c>
      <c r="I43" s="464">
        <f t="shared" si="0"/>
        <v>0.5687499999999999</v>
      </c>
    </row>
    <row r="44" spans="3:9" s="19" customFormat="1" ht="16.5" customHeight="1" outlineLevel="1">
      <c r="C44" s="20" t="s">
        <v>112</v>
      </c>
      <c r="D44" s="21" t="s">
        <v>227</v>
      </c>
      <c r="E44" s="33" t="s">
        <v>520</v>
      </c>
      <c r="F44" s="23" t="s">
        <v>187</v>
      </c>
      <c r="G44" s="21" t="s">
        <v>634</v>
      </c>
      <c r="H44" s="79">
        <v>3</v>
      </c>
      <c r="I44" s="80">
        <f t="shared" si="0"/>
        <v>0.5708333333333332</v>
      </c>
    </row>
    <row r="45" spans="3:9" s="535" customFormat="1" ht="16.5" customHeight="1" outlineLevel="1">
      <c r="C45" s="541" t="s">
        <v>635</v>
      </c>
      <c r="D45" s="536" t="s">
        <v>227</v>
      </c>
      <c r="E45" s="542" t="s">
        <v>171</v>
      </c>
      <c r="F45" s="537" t="s">
        <v>187</v>
      </c>
      <c r="G45" s="536" t="s">
        <v>56</v>
      </c>
      <c r="H45" s="540">
        <v>3</v>
      </c>
      <c r="I45" s="464">
        <f t="shared" si="0"/>
        <v>0.5729166666666665</v>
      </c>
    </row>
    <row r="46" spans="3:9" s="19" customFormat="1" ht="16.5" customHeight="1" outlineLevel="1">
      <c r="C46" s="20" t="s">
        <v>522</v>
      </c>
      <c r="D46" s="21" t="s">
        <v>227</v>
      </c>
      <c r="E46" s="33" t="s">
        <v>636</v>
      </c>
      <c r="F46" s="23" t="s">
        <v>187</v>
      </c>
      <c r="G46" s="21" t="s">
        <v>637</v>
      </c>
      <c r="H46" s="79">
        <v>3</v>
      </c>
      <c r="I46" s="80">
        <f t="shared" si="0"/>
        <v>0.5749999999999998</v>
      </c>
    </row>
    <row r="47" spans="3:9" s="535" customFormat="1" ht="16.5" customHeight="1" outlineLevel="1">
      <c r="C47" s="541" t="s">
        <v>113</v>
      </c>
      <c r="D47" s="536"/>
      <c r="E47" s="543" t="s">
        <v>129</v>
      </c>
      <c r="F47" s="537"/>
      <c r="G47" s="537"/>
      <c r="H47" s="540"/>
      <c r="I47" s="464"/>
    </row>
    <row r="48" spans="3:9" s="19" customFormat="1" ht="16.5" customHeight="1" outlineLevel="1">
      <c r="C48" s="20" t="s">
        <v>114</v>
      </c>
      <c r="D48" s="21" t="s">
        <v>227</v>
      </c>
      <c r="E48" s="33" t="s">
        <v>71</v>
      </c>
      <c r="F48" s="23" t="s">
        <v>187</v>
      </c>
      <c r="G48" s="23" t="s">
        <v>251</v>
      </c>
      <c r="H48" s="79">
        <v>3</v>
      </c>
      <c r="I48" s="80">
        <f>I46+TIME(0,H46,0)</f>
        <v>0.5770833333333332</v>
      </c>
    </row>
    <row r="49" spans="3:9" s="535" customFormat="1" ht="16.5" customHeight="1" outlineLevel="1">
      <c r="C49" s="541" t="s">
        <v>115</v>
      </c>
      <c r="D49" s="536" t="s">
        <v>227</v>
      </c>
      <c r="E49" s="544" t="s">
        <v>72</v>
      </c>
      <c r="F49" s="537" t="s">
        <v>187</v>
      </c>
      <c r="G49" s="536" t="s">
        <v>252</v>
      </c>
      <c r="H49" s="540">
        <v>3</v>
      </c>
      <c r="I49" s="464">
        <f>I48+TIME(0,H48,0)</f>
        <v>0.5791666666666665</v>
      </c>
    </row>
    <row r="50" spans="3:9" s="19" customFormat="1" ht="16.5" customHeight="1" outlineLevel="1">
      <c r="C50" s="20" t="s">
        <v>116</v>
      </c>
      <c r="D50" s="21" t="s">
        <v>227</v>
      </c>
      <c r="E50" s="34" t="s">
        <v>73</v>
      </c>
      <c r="F50" s="23" t="s">
        <v>187</v>
      </c>
      <c r="G50" s="21" t="s">
        <v>253</v>
      </c>
      <c r="H50" s="79">
        <v>3</v>
      </c>
      <c r="I50" s="80">
        <f>I49+TIME(0,H49,0)</f>
        <v>0.5812499999999998</v>
      </c>
    </row>
    <row r="51" spans="3:9" s="459" customFormat="1" ht="16.5" customHeight="1" outlineLevel="1">
      <c r="C51" s="460" t="s">
        <v>117</v>
      </c>
      <c r="D51" s="461" t="s">
        <v>227</v>
      </c>
      <c r="E51" s="545" t="s">
        <v>215</v>
      </c>
      <c r="F51" s="461" t="s">
        <v>187</v>
      </c>
      <c r="G51" s="534" t="s">
        <v>913</v>
      </c>
      <c r="H51" s="546">
        <v>3</v>
      </c>
      <c r="I51" s="464">
        <f>I50+TIME(0,H50,0)</f>
        <v>0.5833333333333331</v>
      </c>
    </row>
    <row r="52" spans="3:9" s="19" customFormat="1" ht="16.5" customHeight="1" outlineLevel="1">
      <c r="C52" s="20">
        <v>8</v>
      </c>
      <c r="D52" s="21"/>
      <c r="E52" s="22" t="s">
        <v>132</v>
      </c>
      <c r="F52" s="23"/>
      <c r="G52" s="23"/>
      <c r="H52" s="79"/>
      <c r="I52" s="80"/>
    </row>
    <row r="53" spans="3:9" s="535" customFormat="1" ht="16.5" customHeight="1" outlineLevel="1">
      <c r="C53" s="541">
        <v>8.1</v>
      </c>
      <c r="D53" s="536" t="s">
        <v>227</v>
      </c>
      <c r="E53" s="543" t="s">
        <v>595</v>
      </c>
      <c r="F53" s="537" t="s">
        <v>187</v>
      </c>
      <c r="G53" s="537" t="s">
        <v>831</v>
      </c>
      <c r="H53" s="540">
        <v>3</v>
      </c>
      <c r="I53" s="464">
        <f>I51+TIME(0,H51,0)</f>
        <v>0.5854166666666665</v>
      </c>
    </row>
    <row r="54" spans="3:9" s="19" customFormat="1" ht="16.5" customHeight="1" outlineLevel="1">
      <c r="C54" s="20" t="s">
        <v>118</v>
      </c>
      <c r="D54" s="21" t="s">
        <v>227</v>
      </c>
      <c r="E54" s="33" t="s">
        <v>638</v>
      </c>
      <c r="F54" s="23" t="s">
        <v>187</v>
      </c>
      <c r="G54" s="23" t="s">
        <v>831</v>
      </c>
      <c r="H54" s="79"/>
      <c r="I54" s="80"/>
    </row>
    <row r="55" spans="3:9" s="535" customFormat="1" ht="16.5" customHeight="1" outlineLevel="1">
      <c r="C55" s="541">
        <v>9</v>
      </c>
      <c r="D55" s="536" t="s">
        <v>227</v>
      </c>
      <c r="E55" s="547" t="s">
        <v>96</v>
      </c>
      <c r="F55" s="537" t="s">
        <v>187</v>
      </c>
      <c r="G55" s="537" t="s">
        <v>862</v>
      </c>
      <c r="H55" s="540">
        <v>3</v>
      </c>
      <c r="I55" s="464">
        <f>I53+TIME(0,H53,0)</f>
        <v>0.5874999999999998</v>
      </c>
    </row>
    <row r="56" spans="3:9" s="19" customFormat="1" ht="16.5" customHeight="1" outlineLevel="1">
      <c r="C56" s="20">
        <v>10</v>
      </c>
      <c r="D56" s="21" t="s">
        <v>227</v>
      </c>
      <c r="E56" s="288" t="s">
        <v>639</v>
      </c>
      <c r="F56" s="23" t="s">
        <v>187</v>
      </c>
      <c r="G56" s="21" t="s">
        <v>572</v>
      </c>
      <c r="H56" s="79">
        <v>3</v>
      </c>
      <c r="I56" s="80">
        <f>I55+TIME(0,H55,0)</f>
        <v>0.5895833333333331</v>
      </c>
    </row>
    <row r="57" spans="3:9" s="535" customFormat="1" ht="16.5" customHeight="1" outlineLevel="1">
      <c r="C57" s="541">
        <v>11</v>
      </c>
      <c r="D57" s="536" t="s">
        <v>227</v>
      </c>
      <c r="E57" s="548" t="s">
        <v>216</v>
      </c>
      <c r="F57" s="537" t="s">
        <v>189</v>
      </c>
      <c r="G57" s="536" t="s">
        <v>217</v>
      </c>
      <c r="H57" s="540">
        <v>3</v>
      </c>
      <c r="I57" s="464">
        <f>I56+TIME(0,H56,0)</f>
        <v>0.5916666666666665</v>
      </c>
    </row>
    <row r="58" spans="3:9" s="19" customFormat="1" ht="16.5" customHeight="1" outlineLevel="1">
      <c r="C58" s="20"/>
      <c r="D58" s="21"/>
      <c r="E58" s="288"/>
      <c r="F58" s="23"/>
      <c r="G58" s="21"/>
      <c r="H58" s="79"/>
      <c r="I58" s="80"/>
    </row>
    <row r="59" spans="3:9" s="535" customFormat="1" ht="16.5" customHeight="1" outlineLevel="1">
      <c r="C59" s="43">
        <v>12</v>
      </c>
      <c r="D59" s="536" t="s">
        <v>225</v>
      </c>
      <c r="E59" s="36" t="s">
        <v>640</v>
      </c>
      <c r="F59" s="537"/>
      <c r="G59" s="881"/>
      <c r="H59" s="540">
        <v>0</v>
      </c>
      <c r="I59" s="464">
        <f>I57+TIME(0,H57,0)</f>
        <v>0.5937499999999998</v>
      </c>
    </row>
    <row r="60" spans="3:9" s="25" customFormat="1" ht="16.5" customHeight="1" outlineLevel="1">
      <c r="C60" s="26"/>
      <c r="D60" s="27"/>
      <c r="F60" s="27"/>
      <c r="G60" s="29"/>
      <c r="H60" s="73"/>
      <c r="I60" s="880"/>
    </row>
    <row r="61" spans="3:9" s="459" customFormat="1" ht="16.5" customHeight="1" outlineLevel="1">
      <c r="C61" s="460"/>
      <c r="D61" s="461"/>
      <c r="E61" s="462" t="s">
        <v>228</v>
      </c>
      <c r="H61" s="463">
        <v>15</v>
      </c>
      <c r="I61" s="464">
        <f>I59+TIME(0,H59,0)</f>
        <v>0.5937499999999998</v>
      </c>
    </row>
    <row r="62" spans="3:9" s="25" customFormat="1" ht="16.5" customHeight="1" outlineLevel="1">
      <c r="C62" s="32"/>
      <c r="D62" s="27"/>
      <c r="E62" s="28"/>
      <c r="H62" s="83"/>
      <c r="I62" s="80"/>
    </row>
    <row r="63" spans="3:9" s="459" customFormat="1" ht="16.5" customHeight="1" outlineLevel="1">
      <c r="C63" s="460"/>
      <c r="D63" s="461"/>
      <c r="E63" s="462" t="s">
        <v>641</v>
      </c>
      <c r="H63" s="463"/>
      <c r="I63" s="464">
        <f>I61+TIME(0,H61,0)</f>
        <v>0.6041666666666664</v>
      </c>
    </row>
    <row r="64" spans="1:9" s="601" customFormat="1" ht="16.5" customHeight="1" outlineLevel="1">
      <c r="A64" s="600"/>
      <c r="B64" s="688"/>
      <c r="C64" s="688"/>
      <c r="D64" s="688"/>
      <c r="E64" s="688"/>
      <c r="F64" s="688"/>
      <c r="G64" s="688"/>
      <c r="H64" s="688"/>
      <c r="I64" s="688"/>
    </row>
    <row r="65" spans="1:9" s="53" customFormat="1" ht="16.5" customHeight="1" outlineLevel="1">
      <c r="A65" s="65"/>
      <c r="B65" s="52"/>
      <c r="C65" s="98"/>
      <c r="D65" s="52"/>
      <c r="E65" s="52"/>
      <c r="F65" s="52"/>
      <c r="G65" s="52"/>
      <c r="H65" s="52"/>
      <c r="I65" s="52"/>
    </row>
    <row r="66" spans="1:9" s="53" customFormat="1" ht="16.5" customHeight="1" outlineLevel="1">
      <c r="A66" s="65"/>
      <c r="B66" s="54"/>
      <c r="C66" s="55" t="s">
        <v>184</v>
      </c>
      <c r="D66" s="56" t="s">
        <v>184</v>
      </c>
      <c r="E66" s="57" t="s">
        <v>229</v>
      </c>
      <c r="F66" s="56" t="s">
        <v>184</v>
      </c>
      <c r="G66" s="57"/>
      <c r="H66" s="87" t="s">
        <v>184</v>
      </c>
      <c r="I66" s="88" t="s">
        <v>184</v>
      </c>
    </row>
    <row r="67" spans="1:9" s="53" customFormat="1" ht="16.5" customHeight="1" outlineLevel="1">
      <c r="A67" s="65"/>
      <c r="B67" s="54"/>
      <c r="C67" s="55"/>
      <c r="D67" s="57"/>
      <c r="E67" s="57" t="s">
        <v>126</v>
      </c>
      <c r="F67" s="57"/>
      <c r="G67" s="54"/>
      <c r="H67" s="52"/>
      <c r="I67" s="52"/>
    </row>
    <row r="68" spans="1:9" s="53" customFormat="1" ht="16.5" customHeight="1" outlineLevel="1">
      <c r="A68" s="65"/>
      <c r="B68" s="54"/>
      <c r="C68" s="55"/>
      <c r="D68" s="57"/>
      <c r="E68" s="57"/>
      <c r="F68" s="57"/>
      <c r="G68" s="54"/>
      <c r="H68" s="52"/>
      <c r="I68" s="52"/>
    </row>
    <row r="69" spans="1:9" s="53" customFormat="1" ht="16.5" customHeight="1" outlineLevel="1">
      <c r="A69" s="65"/>
      <c r="B69" s="54"/>
      <c r="C69" s="55" t="s">
        <v>243</v>
      </c>
      <c r="D69" s="57"/>
      <c r="E69" s="57"/>
      <c r="F69" s="57"/>
      <c r="G69" s="54"/>
      <c r="H69" s="52"/>
      <c r="I69" s="52"/>
    </row>
    <row r="70" spans="1:9" s="53" customFormat="1" ht="16.5" customHeight="1" outlineLevel="1">
      <c r="A70" s="65"/>
      <c r="B70" s="54"/>
      <c r="C70" s="55" t="s">
        <v>244</v>
      </c>
      <c r="D70" s="57"/>
      <c r="E70" s="57"/>
      <c r="F70" s="54"/>
      <c r="G70" s="54"/>
      <c r="H70" s="52"/>
      <c r="I70" s="52"/>
    </row>
    <row r="71" spans="1:9" s="53" customFormat="1" ht="16.5" customHeight="1" outlineLevel="1">
      <c r="A71" s="65"/>
      <c r="B71" s="54"/>
      <c r="C71" s="55" t="s">
        <v>245</v>
      </c>
      <c r="D71" s="57"/>
      <c r="E71" s="57"/>
      <c r="F71" s="54"/>
      <c r="G71" s="54"/>
      <c r="H71" s="52"/>
      <c r="I71" s="52"/>
    </row>
    <row r="72" spans="1:9" s="53" customFormat="1" ht="16.5" customHeight="1" outlineLevel="1">
      <c r="A72" s="65"/>
      <c r="B72" s="54"/>
      <c r="C72" s="55" t="s">
        <v>246</v>
      </c>
      <c r="D72" s="57"/>
      <c r="E72" s="57"/>
      <c r="F72" s="54"/>
      <c r="G72" s="54"/>
      <c r="H72" s="52"/>
      <c r="I72" s="52"/>
    </row>
    <row r="73" spans="1:9" s="69" customFormat="1" ht="16.5" customHeight="1" outlineLevel="1">
      <c r="A73" s="66"/>
      <c r="B73" s="67"/>
      <c r="C73" s="68"/>
      <c r="D73" s="67"/>
      <c r="E73" s="67"/>
      <c r="F73" s="67"/>
      <c r="G73" s="67"/>
      <c r="H73" s="77"/>
      <c r="I73" s="77"/>
    </row>
    <row r="74" spans="1:9" s="609" customFormat="1" ht="16.5" customHeight="1" outlineLevel="1">
      <c r="A74" s="608"/>
      <c r="C74" s="610"/>
      <c r="H74" s="611"/>
      <c r="I74" s="611"/>
    </row>
    <row r="79" spans="1:9" s="459" customFormat="1" ht="16.5" customHeight="1">
      <c r="A79" s="462" t="s">
        <v>184</v>
      </c>
      <c r="C79" s="460"/>
      <c r="D79" s="461"/>
      <c r="E79" s="462"/>
      <c r="H79" s="463"/>
      <c r="I79" s="464"/>
    </row>
  </sheetData>
  <mergeCells count="12">
    <mergeCell ref="B11:I11"/>
    <mergeCell ref="H12:I12"/>
    <mergeCell ref="D19:E19"/>
    <mergeCell ref="D7:I7"/>
    <mergeCell ref="B10:I10"/>
    <mergeCell ref="B2:C2"/>
    <mergeCell ref="D2:I2"/>
    <mergeCell ref="D6:I6"/>
    <mergeCell ref="D3:I3"/>
    <mergeCell ref="D4:I4"/>
    <mergeCell ref="B3:C7"/>
    <mergeCell ref="D5:I5"/>
  </mergeCells>
  <printOptions/>
  <pageMargins left="0.5" right="0.25" top="1.25" bottom="1.25" header="0.5" footer="0.5"/>
  <pageSetup fitToHeight="0" fitToWidth="1" horizontalDpi="300" verticalDpi="300" orientation="portrait"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Philips Semiconductors,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IEEE 802.11 Agenda</dc:subject>
  <dc:creator>Stuart J. Kerry</dc:creator>
  <cp:keywords/>
  <dc:description/>
  <cp:lastModifiedBy>Stuart J. Kerry</cp:lastModifiedBy>
  <cp:lastPrinted>2003-01-10T21:35:42Z</cp:lastPrinted>
  <dcterms:created xsi:type="dcterms:W3CDTF">2000-07-21T11:47:05Z</dcterms:created>
  <dcterms:modified xsi:type="dcterms:W3CDTF">2003-01-30T19:49:10Z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-1710638376</vt:i4>
  </property>
  <property fmtid="{D5CDD505-2E9C-101B-9397-08002B2CF9AE}" pid="3" name="_EmailSubject">
    <vt:lpwstr>URGENT: Objectives &amp; Agendas for Fort Lauderdale</vt:lpwstr>
  </property>
  <property fmtid="{D5CDD505-2E9C-101B-9397-08002B2CF9AE}" pid="4" name="_AuthorEmail">
    <vt:lpwstr>stuartjk@charter.net</vt:lpwstr>
  </property>
  <property fmtid="{D5CDD505-2E9C-101B-9397-08002B2CF9AE}" pid="5" name="_AuthorEmailDisplayName">
    <vt:lpwstr>Stuart J. Kerry</vt:lpwstr>
  </property>
</Properties>
</file>