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140" windowWidth="24580" windowHeight="14340" tabRatio="595" activeTab="1"/>
  </bookViews>
  <sheets>
    <sheet name="Summary of Results" sheetId="1" r:id="rId1"/>
    <sheet name="LB 50 Results" sheetId="2" r:id="rId2"/>
    <sheet name="LB 49 Results" sheetId="3" r:id="rId3"/>
    <sheet name="LB 41 Results" sheetId="4" r:id="rId4"/>
    <sheet name="LB 41 Voters List" sheetId="5" r:id="rId5"/>
    <sheet name="LB 33 Results" sheetId="6" r:id="rId6"/>
  </sheets>
  <definedNames>
    <definedName name="_xlnm._FilterDatabase" localSheetId="2" hidden="1">'LB 49 Results'!$A$1:$F$383</definedName>
    <definedName name="_xlnm._FilterDatabase" localSheetId="1" hidden="1">'LB 50 Results'!$A$1:$C$322</definedName>
  </definedNames>
  <calcPr fullCalcOnLoad="1"/>
</workbook>
</file>

<file path=xl/sharedStrings.xml><?xml version="1.0" encoding="utf-8"?>
<sst xmlns="http://schemas.openxmlformats.org/spreadsheetml/2006/main" count="4851" uniqueCount="1227">
  <si>
    <t>Webster</t>
  </si>
  <si>
    <t>Mathew</t>
  </si>
  <si>
    <t>Welborn</t>
  </si>
  <si>
    <t>Menzo</t>
  </si>
  <si>
    <t>Hughes</t>
  </si>
  <si>
    <t>Hunter</t>
  </si>
  <si>
    <t>Hytha</t>
  </si>
  <si>
    <t>Hiroshi</t>
  </si>
  <si>
    <t>Ide</t>
  </si>
  <si>
    <t>Masataka</t>
  </si>
  <si>
    <t>Iizuka</t>
  </si>
  <si>
    <t>Yasuhiko</t>
  </si>
  <si>
    <t>Inoue</t>
  </si>
  <si>
    <t>Xiao, Yang</t>
  </si>
  <si>
    <t>VK</t>
  </si>
  <si>
    <t>Gubbi, Rajugopal</t>
  </si>
  <si>
    <t>McGarr, Gary</t>
  </si>
  <si>
    <t>Sebastien, Perrot</t>
  </si>
  <si>
    <t>Inoue, Yasuhiko</t>
  </si>
  <si>
    <t>Dickmann, Georg</t>
  </si>
  <si>
    <t>Haisch, Fred</t>
  </si>
  <si>
    <t>Housley, Russell</t>
  </si>
  <si>
    <t>Allen, Richard</t>
  </si>
  <si>
    <t>Lanzl, Colin</t>
  </si>
  <si>
    <t>Zyren, Jim</t>
  </si>
  <si>
    <t>Karcz, Kevin</t>
  </si>
  <si>
    <t>Stephens, Adrian</t>
  </si>
  <si>
    <t>NO</t>
  </si>
  <si>
    <t>Yu, Heejung</t>
  </si>
  <si>
    <t>Wim J.</t>
  </si>
  <si>
    <t>van Houtum</t>
  </si>
  <si>
    <t>Ritesh</t>
  </si>
  <si>
    <t>Sherman, Matthew</t>
  </si>
  <si>
    <t>Devegt, Rolf</t>
  </si>
  <si>
    <t>Tan, Teik-Kheong</t>
  </si>
  <si>
    <t>Tsai, Allen</t>
  </si>
  <si>
    <t>Choi, Sunghyun</t>
  </si>
  <si>
    <t>Liu, Shawn</t>
  </si>
  <si>
    <t>Alimian, Areg</t>
  </si>
  <si>
    <t>Euscher, Christoph</t>
  </si>
  <si>
    <t>Marc</t>
  </si>
  <si>
    <t>Jalfon</t>
  </si>
  <si>
    <t>Hemaprabhu</t>
  </si>
  <si>
    <t>Ghori</t>
  </si>
  <si>
    <t>Gilb</t>
  </si>
  <si>
    <t>Tim</t>
  </si>
  <si>
    <t>Godfrey</t>
  </si>
  <si>
    <t>Wataru</t>
  </si>
  <si>
    <t>Gohda</t>
  </si>
  <si>
    <t>Goidas</t>
  </si>
  <si>
    <t>Andrew J.</t>
  </si>
  <si>
    <t>Gowans</t>
  </si>
  <si>
    <t>Rik</t>
  </si>
  <si>
    <t>Graulus</t>
  </si>
  <si>
    <t>Evan</t>
  </si>
  <si>
    <t>Geert</t>
  </si>
  <si>
    <t>Sean</t>
  </si>
  <si>
    <t>Duran</t>
  </si>
  <si>
    <t xml:space="preserve">Duval </t>
  </si>
  <si>
    <t>Enrique</t>
  </si>
  <si>
    <t>Luis Aguado</t>
  </si>
  <si>
    <t>Falks</t>
  </si>
  <si>
    <t>Augustin</t>
  </si>
  <si>
    <t>Amer</t>
  </si>
  <si>
    <t>Hirano</t>
  </si>
  <si>
    <t>Return Rate</t>
  </si>
  <si>
    <t>Erwin R.</t>
  </si>
  <si>
    <t>Noble</t>
  </si>
  <si>
    <t>Tzvetan D.</t>
  </si>
  <si>
    <t>Zegelin</t>
  </si>
  <si>
    <t>Glen</t>
  </si>
  <si>
    <t>Zorn</t>
  </si>
  <si>
    <t>Arnoud</t>
  </si>
  <si>
    <t>Zwemmer</t>
  </si>
  <si>
    <t>Zyren</t>
  </si>
  <si>
    <t>Bill</t>
  </si>
  <si>
    <t>Carney</t>
  </si>
  <si>
    <t>Carrafiello</t>
  </si>
  <si>
    <t>Pat</t>
  </si>
  <si>
    <t>Carson</t>
  </si>
  <si>
    <t>Jo-Ellen</t>
  </si>
  <si>
    <t>Erwin</t>
  </si>
  <si>
    <t>Tzvetan</t>
  </si>
  <si>
    <t>Gohda, Wataru</t>
  </si>
  <si>
    <t>Gu, Daqing</t>
  </si>
  <si>
    <t>Harada, Yasuo</t>
  </si>
  <si>
    <t>Hayes, Kevin</t>
  </si>
  <si>
    <t>Stan</t>
  </si>
  <si>
    <t>Dany</t>
  </si>
  <si>
    <t>Rickas</t>
  </si>
  <si>
    <t>Carlos</t>
  </si>
  <si>
    <t>Kent</t>
  </si>
  <si>
    <t>Conkling, Craig</t>
  </si>
  <si>
    <t>Parks</t>
  </si>
  <si>
    <t>Gavin</t>
  </si>
  <si>
    <t>Parnaby</t>
  </si>
  <si>
    <t>Lizy</t>
  </si>
  <si>
    <t>Pilla</t>
  </si>
  <si>
    <t>Victoria M.</t>
  </si>
  <si>
    <t>Letanche, Onno</t>
  </si>
  <si>
    <t>Goidas, Peter</t>
  </si>
  <si>
    <t>Urano, Naoki</t>
  </si>
  <si>
    <t>Yee, Jung</t>
  </si>
  <si>
    <t>Liang, Jie</t>
  </si>
  <si>
    <t>Medina</t>
  </si>
  <si>
    <t>Pratik</t>
  </si>
  <si>
    <t>Mehta</t>
  </si>
  <si>
    <t>Robert C.</t>
  </si>
  <si>
    <t>Meier</t>
  </si>
  <si>
    <t>Halasz, David</t>
  </si>
  <si>
    <t>Eaton, Dennis</t>
  </si>
  <si>
    <t>Gardner, James</t>
  </si>
  <si>
    <t>Moreton, Mike</t>
  </si>
  <si>
    <t>Richard H.</t>
  </si>
  <si>
    <t>Ceuterick</t>
  </si>
  <si>
    <t>Hung-Kun</t>
  </si>
  <si>
    <t>Chen</t>
  </si>
  <si>
    <t>James C.</t>
  </si>
  <si>
    <t>Chesson</t>
  </si>
  <si>
    <t>Harshal S.</t>
  </si>
  <si>
    <t>Chhaya</t>
  </si>
  <si>
    <t>Alan</t>
  </si>
  <si>
    <t>Brennan, Jim</t>
  </si>
  <si>
    <t>Skellern, David</t>
  </si>
  <si>
    <t>Mehta, Pratik</t>
  </si>
  <si>
    <t>Bain</t>
  </si>
  <si>
    <t>Raja</t>
  </si>
  <si>
    <t>Bard</t>
  </si>
  <si>
    <t>Michael</t>
  </si>
  <si>
    <t>Barkway</t>
  </si>
  <si>
    <t>Gil</t>
  </si>
  <si>
    <t>Negus, Kevin</t>
  </si>
  <si>
    <t>firstname initials</t>
  </si>
  <si>
    <t>Adachi</t>
  </si>
  <si>
    <t>L Enrique</t>
  </si>
  <si>
    <t>Leslie A.</t>
  </si>
  <si>
    <t>Narasimhan</t>
  </si>
  <si>
    <t>Stephens, Spencer</t>
  </si>
  <si>
    <t>Skellern</t>
  </si>
  <si>
    <t>V. Srinivasa</t>
  </si>
  <si>
    <t>Somayazulu</t>
  </si>
  <si>
    <t>Texerman, Yossi</t>
  </si>
  <si>
    <t>Did not vote:</t>
  </si>
  <si>
    <t>Baker, Dennis J.</t>
  </si>
  <si>
    <t>Bangerter, Boyd</t>
  </si>
  <si>
    <t>Klik, Cees</t>
  </si>
  <si>
    <t>OFFICIAL</t>
  </si>
  <si>
    <t>Barr, John</t>
  </si>
  <si>
    <t>Chaplin, Clint</t>
  </si>
  <si>
    <t>Novkov, Tzvetan D.</t>
  </si>
  <si>
    <t>Vishwakarma</t>
  </si>
  <si>
    <t>Vollbrecht</t>
  </si>
  <si>
    <t>Volpano</t>
  </si>
  <si>
    <t>del Prado, Javier</t>
  </si>
  <si>
    <t>Gorokhov, Alex</t>
  </si>
  <si>
    <t>Hjelm, Mikael</t>
  </si>
  <si>
    <t>Walrant</t>
  </si>
  <si>
    <t>Ware</t>
  </si>
  <si>
    <t>Fujio</t>
  </si>
  <si>
    <t>Watanabe</t>
  </si>
  <si>
    <t>Meyer, Klaus</t>
  </si>
  <si>
    <t>Hollister, Allen</t>
  </si>
  <si>
    <t>Hosur, Srinath</t>
  </si>
  <si>
    <t>Moore, Tim</t>
  </si>
  <si>
    <t>Moskowitz, Robert</t>
  </si>
  <si>
    <t>Murphy, Peter</t>
  </si>
  <si>
    <t>Imamura, Daichi</t>
  </si>
  <si>
    <t>Jacobsen, Eric</t>
  </si>
  <si>
    <t>Johnston, David</t>
  </si>
  <si>
    <t>Jung</t>
  </si>
  <si>
    <t>Je Son</t>
  </si>
  <si>
    <t>Ho-In</t>
  </si>
  <si>
    <t>Jeon</t>
  </si>
  <si>
    <t>Johansson</t>
  </si>
  <si>
    <t>Sherry</t>
  </si>
  <si>
    <t>Khieu, Andrew K.</t>
  </si>
  <si>
    <t>Kwak, Joe</t>
  </si>
  <si>
    <t>Yu, Patrick</t>
  </si>
  <si>
    <t>Zwemmer, Arnoud</t>
  </si>
  <si>
    <t>Lambert, Paul A.</t>
  </si>
  <si>
    <t>Lee, Dongjun</t>
  </si>
  <si>
    <t>Valid Ballot</t>
  </si>
  <si>
    <t>Abstain</t>
  </si>
  <si>
    <t>No</t>
  </si>
  <si>
    <t>Walrant, Thierry</t>
  </si>
  <si>
    <t>Leeuwen, Richard van</t>
  </si>
  <si>
    <t>Lemberger, Uriel</t>
  </si>
  <si>
    <t>Lewis, Mike</t>
  </si>
  <si>
    <t>Ho</t>
  </si>
  <si>
    <t>Maarten</t>
  </si>
  <si>
    <t>Hoeben</t>
  </si>
  <si>
    <t>Hoghooghi</t>
  </si>
  <si>
    <t>Russell</t>
  </si>
  <si>
    <t>Lin, Huashih A.</t>
  </si>
  <si>
    <t>Maufer, Thomas</t>
  </si>
  <si>
    <t>Mehta, Mehul</t>
  </si>
  <si>
    <t>Alimian</t>
  </si>
  <si>
    <t>Housley</t>
  </si>
  <si>
    <t>Frank P</t>
  </si>
  <si>
    <t>Muelhens, Oliver</t>
  </si>
  <si>
    <t>Montemurro, Michael</t>
  </si>
  <si>
    <t>Morris, Roy</t>
  </si>
  <si>
    <t>Nelson, David B.</t>
  </si>
  <si>
    <t>Ni, Qiang</t>
  </si>
  <si>
    <t>van Nee</t>
  </si>
  <si>
    <t>Vandenameele</t>
  </si>
  <si>
    <t>Dmitri</t>
  </si>
  <si>
    <t>Varsanofiev</t>
  </si>
  <si>
    <t>Jagannatha L.</t>
  </si>
  <si>
    <t>Nomura, Hiroshi</t>
  </si>
  <si>
    <t>Okanoue, Kazuhiro</t>
  </si>
  <si>
    <t>Patel, Vijay M.</t>
  </si>
  <si>
    <t>Alex</t>
  </si>
  <si>
    <t>Vereshchak</t>
  </si>
  <si>
    <t>Friedman</t>
  </si>
  <si>
    <t>Kenji</t>
  </si>
  <si>
    <t>Fujisawa</t>
  </si>
  <si>
    <t>Potter, Al</t>
  </si>
  <si>
    <t>Raad, Raad</t>
  </si>
  <si>
    <t>Roshan, Pejman</t>
  </si>
  <si>
    <t>Buttar</t>
  </si>
  <si>
    <t>Dominick</t>
  </si>
  <si>
    <t>Cafarelli</t>
  </si>
  <si>
    <t>Colum</t>
  </si>
  <si>
    <t>Caldwell</t>
  </si>
  <si>
    <t>Salloum Salazar, Antonio E.</t>
  </si>
  <si>
    <t>Cooklev, Todor</t>
  </si>
  <si>
    <t>Hytha, David</t>
  </si>
  <si>
    <t>Santhoff, John H.</t>
  </si>
  <si>
    <t>Solomon, Yoram</t>
  </si>
  <si>
    <t>Marcus</t>
  </si>
  <si>
    <t>Katsumi</t>
  </si>
  <si>
    <t>Ishii</t>
  </si>
  <si>
    <t>Brennan</t>
  </si>
  <si>
    <t>Vogtli, Nanci</t>
  </si>
  <si>
    <t>Robert</t>
  </si>
  <si>
    <t>Brummer</t>
  </si>
  <si>
    <t>Wallace, Brad</t>
  </si>
  <si>
    <t>Whelan, Robert</t>
  </si>
  <si>
    <t>Mike</t>
  </si>
  <si>
    <t>Moreton</t>
  </si>
  <si>
    <t>Moskowitz</t>
  </si>
  <si>
    <t>Oliver</t>
  </si>
  <si>
    <t>Voting Pool (Last name, first name)</t>
  </si>
  <si>
    <t>Greer</t>
  </si>
  <si>
    <t>Daqing</t>
  </si>
  <si>
    <t>Gu</t>
  </si>
  <si>
    <t>Rajugopal</t>
  </si>
  <si>
    <t>Yes</t>
  </si>
  <si>
    <t>Raissinia, Ali</t>
  </si>
  <si>
    <t>Su, Michael</t>
  </si>
  <si>
    <t>Jun</t>
  </si>
  <si>
    <t>Nishida</t>
  </si>
  <si>
    <t>Gunnar</t>
  </si>
  <si>
    <t>Nitsche</t>
  </si>
  <si>
    <t>Takemoto, Minoru</t>
  </si>
  <si>
    <t>Tan, Pek-Yew</t>
  </si>
  <si>
    <t>Cam-Winget, Nancy</t>
  </si>
  <si>
    <t>Graulus, Rik</t>
  </si>
  <si>
    <t>Lizy, Paul</t>
  </si>
  <si>
    <t>Tanimoto, Takuma</t>
  </si>
  <si>
    <t>Teague, Roger</t>
  </si>
  <si>
    <t>Terry, John</t>
  </si>
  <si>
    <t>Vic</t>
  </si>
  <si>
    <t>Howley</t>
  </si>
  <si>
    <t>Novkov</t>
  </si>
  <si>
    <t>Ivan</t>
  </si>
  <si>
    <t>Oakes</t>
  </si>
  <si>
    <t>Kline, David</t>
  </si>
  <si>
    <t>Kuwahara, Denis</t>
  </si>
  <si>
    <t>Lansford, Jim</t>
  </si>
  <si>
    <t>Young</t>
  </si>
  <si>
    <t>Heejung</t>
  </si>
  <si>
    <t>Yu</t>
  </si>
  <si>
    <t>Laraqui, Kim</t>
  </si>
  <si>
    <t>Adachi, Tomoko</t>
  </si>
  <si>
    <t>Lefkowitz, Martin</t>
  </si>
  <si>
    <t>Li, Sheung</t>
  </si>
  <si>
    <t>Amann, Keith</t>
  </si>
  <si>
    <t>Lo, Titus</t>
  </si>
  <si>
    <t>Whiting, Doug</t>
  </si>
  <si>
    <t>Andrade, Merwyn</t>
  </si>
  <si>
    <t>Marty</t>
  </si>
  <si>
    <t>Shueng</t>
  </si>
  <si>
    <t xml:space="preserve">Li </t>
  </si>
  <si>
    <t>Weiyi</t>
  </si>
  <si>
    <t>Issac</t>
  </si>
  <si>
    <t xml:space="preserve">Lo </t>
  </si>
  <si>
    <t>Lombardo</t>
  </si>
  <si>
    <t>Ghazi, Vafa</t>
  </si>
  <si>
    <t>Gilb, James</t>
  </si>
  <si>
    <t>Gilbert, Jeff</t>
  </si>
  <si>
    <t>Percent YES:</t>
  </si>
  <si>
    <t>Green, Evan</t>
  </si>
  <si>
    <t>Green, Patrick</t>
  </si>
  <si>
    <t>Greer, Kerry</t>
  </si>
  <si>
    <t>Letter Ballot #41 Results</t>
  </si>
  <si>
    <t>Banerjea, Raja</t>
  </si>
  <si>
    <t>Heegard, Chris</t>
  </si>
  <si>
    <t>Sébastien</t>
  </si>
  <si>
    <t>Norman</t>
  </si>
  <si>
    <t xml:space="preserve">Reed </t>
  </si>
  <si>
    <t>Ohtani</t>
  </si>
  <si>
    <t>Bard, Steve</t>
  </si>
  <si>
    <t>Bar-Noy, Gil</t>
  </si>
  <si>
    <t>Paine</t>
  </si>
  <si>
    <t>Paljug</t>
  </si>
  <si>
    <t>Worstell, Harry</t>
  </si>
  <si>
    <t>Gregory</t>
  </si>
  <si>
    <t>Batra, Anuj</t>
  </si>
  <si>
    <t>Beach, Bob</t>
  </si>
  <si>
    <t>Sebastien</t>
  </si>
  <si>
    <t>Perrot</t>
  </si>
  <si>
    <t>Petrick</t>
  </si>
  <si>
    <t>Anselmo</t>
  </si>
  <si>
    <t>Dorothy</t>
  </si>
  <si>
    <t>Sukusabe</t>
  </si>
  <si>
    <t>Poncini</t>
  </si>
  <si>
    <t>Portaro</t>
  </si>
  <si>
    <t>Wakeley, Tim</t>
  </si>
  <si>
    <t>Fujisawa, Kenji</t>
  </si>
  <si>
    <t>Maxwell, Conrad</t>
  </si>
  <si>
    <t>Shinya</t>
  </si>
  <si>
    <t>Susan</t>
  </si>
  <si>
    <t>Storma</t>
  </si>
  <si>
    <t>Su</t>
  </si>
  <si>
    <t>Barani</t>
  </si>
  <si>
    <t>Temme, Carl</t>
  </si>
  <si>
    <t>Conrad</t>
  </si>
  <si>
    <t>Maxwell</t>
  </si>
  <si>
    <t>Ron</t>
  </si>
  <si>
    <t>Jorge</t>
  </si>
  <si>
    <t>Masahiro</t>
  </si>
  <si>
    <t>Takagi</t>
  </si>
  <si>
    <t>Minoru</t>
  </si>
  <si>
    <t>Takemoto</t>
  </si>
  <si>
    <t>Graham</t>
  </si>
  <si>
    <t>Melville</t>
  </si>
  <si>
    <t>Klaus</t>
  </si>
  <si>
    <t>Meyer</t>
  </si>
  <si>
    <t>Miller</t>
  </si>
  <si>
    <t>Vote</t>
  </si>
  <si>
    <t>McCann</t>
  </si>
  <si>
    <t>McClellan</t>
  </si>
  <si>
    <t>Gary</t>
  </si>
  <si>
    <t>McCoy</t>
  </si>
  <si>
    <t>McFarland</t>
  </si>
  <si>
    <t>Khashayar</t>
  </si>
  <si>
    <t>Soomro, Amjad</t>
  </si>
  <si>
    <t>Lior</t>
  </si>
  <si>
    <t>Ophir</t>
  </si>
  <si>
    <t>Dirk</t>
  </si>
  <si>
    <t>Ostermiller</t>
  </si>
  <si>
    <t>Moghe</t>
  </si>
  <si>
    <t>Leo</t>
  </si>
  <si>
    <t>Ohtani, Yoshihiro</t>
  </si>
  <si>
    <t>Hamilton, Mark</t>
  </si>
  <si>
    <t>Kwang-Cheng</t>
  </si>
  <si>
    <t>Yi-Ming</t>
  </si>
  <si>
    <t>Brian</t>
  </si>
  <si>
    <t>Cheng</t>
  </si>
  <si>
    <t>Greg</t>
  </si>
  <si>
    <t>Ueda</t>
  </si>
  <si>
    <t>Naoki</t>
  </si>
  <si>
    <t>Urano</t>
  </si>
  <si>
    <t>Niels</t>
  </si>
  <si>
    <t>Haisch</t>
  </si>
  <si>
    <t>Halasz</t>
  </si>
  <si>
    <t>Chickinsky</t>
  </si>
  <si>
    <t>Ptasinski, Henry</t>
  </si>
  <si>
    <t>Jones, VK</t>
  </si>
  <si>
    <t>Ganz</t>
  </si>
  <si>
    <t>James</t>
  </si>
  <si>
    <t>Aik</t>
  </si>
  <si>
    <t>Carl F.</t>
  </si>
  <si>
    <t>Andren</t>
  </si>
  <si>
    <t>Sakusabe, Kenichi</t>
  </si>
  <si>
    <t>YES:</t>
  </si>
  <si>
    <t>NO:</t>
  </si>
  <si>
    <t>ABSTAIN:</t>
  </si>
  <si>
    <t>Aramaki</t>
  </si>
  <si>
    <t>Takashi</t>
  </si>
  <si>
    <t>Larry</t>
  </si>
  <si>
    <t>Arnett</t>
  </si>
  <si>
    <t>title</t>
  </si>
  <si>
    <t>Bagby</t>
  </si>
  <si>
    <t>Jay</t>
  </si>
  <si>
    <t>Hessen-Schmidt</t>
  </si>
  <si>
    <t>Banerjea</t>
  </si>
  <si>
    <t>Simon</t>
  </si>
  <si>
    <t>Barber</t>
  </si>
  <si>
    <t>Steve</t>
  </si>
  <si>
    <t>Hinsz</t>
  </si>
  <si>
    <t>Geetha</t>
  </si>
  <si>
    <t>Srikantan</t>
  </si>
  <si>
    <t>Dorothy V.</t>
  </si>
  <si>
    <t>Bar-Noy</t>
  </si>
  <si>
    <t>Espinoza, Javier</t>
  </si>
  <si>
    <t>William M.</t>
  </si>
  <si>
    <t>Murray, Peter</t>
  </si>
  <si>
    <t>Rommer, Stefan</t>
  </si>
  <si>
    <t>lastname</t>
  </si>
  <si>
    <t>Dr.</t>
  </si>
  <si>
    <t>Bernard</t>
  </si>
  <si>
    <t>Aboba</t>
  </si>
  <si>
    <t>Tomoko</t>
  </si>
  <si>
    <t>Joonsuk, Kim</t>
  </si>
  <si>
    <t>Narasimhan, Ravi</t>
  </si>
  <si>
    <t>Myles</t>
  </si>
  <si>
    <t>Marco</t>
  </si>
  <si>
    <t>Naeve</t>
  </si>
  <si>
    <t>Ravi</t>
  </si>
  <si>
    <t>Smith, Dave</t>
  </si>
  <si>
    <t>Spiess, Gary</t>
  </si>
  <si>
    <t>Carrafiello, Michael</t>
  </si>
  <si>
    <t>Donald I.</t>
  </si>
  <si>
    <t>Sloan</t>
  </si>
  <si>
    <t>Smart</t>
  </si>
  <si>
    <t>Smith</t>
  </si>
  <si>
    <t>H. Keith</t>
  </si>
  <si>
    <t>Shvodian, William</t>
  </si>
  <si>
    <t>Sloan, Donald I.</t>
  </si>
  <si>
    <t>Tsoulogiannis, Tom</t>
  </si>
  <si>
    <t>McGarr</t>
  </si>
  <si>
    <t>McIntosh</t>
  </si>
  <si>
    <t>Kim, Je Woo</t>
  </si>
  <si>
    <t>Kim, Joonsuk</t>
  </si>
  <si>
    <t>Kimhi, Ziv</t>
  </si>
  <si>
    <t>Kim, Edward</t>
  </si>
  <si>
    <t>Naeve, Marco</t>
  </si>
  <si>
    <t>Nevo, Ron</t>
  </si>
  <si>
    <t>Nishida, Toshi</t>
  </si>
  <si>
    <t>Bentzion, Tomer</t>
  </si>
  <si>
    <t>Mizoguchi, Yasuhiko</t>
  </si>
  <si>
    <t>Moghe, Sanjay</t>
  </si>
  <si>
    <t>Moose, Paul</t>
  </si>
  <si>
    <t>Toan X.</t>
  </si>
  <si>
    <t>Vu</t>
  </si>
  <si>
    <t>Wakeley</t>
  </si>
  <si>
    <t>Jesse R.</t>
  </si>
  <si>
    <t>Walker</t>
  </si>
  <si>
    <t>Thierry</t>
  </si>
  <si>
    <t>Mulder, Willem</t>
  </si>
  <si>
    <t>Storma, Susan</t>
  </si>
  <si>
    <t>Author:</t>
  </si>
  <si>
    <t>Matthew B. Shoemake</t>
  </si>
  <si>
    <t>Michimasa, Aramaki</t>
  </si>
  <si>
    <t>Miller, Robert</t>
  </si>
  <si>
    <t>Monteban, Leo</t>
  </si>
  <si>
    <t>IEEE 802.11g Task Group G Chair</t>
  </si>
  <si>
    <t>O'Farrell, Timothy</t>
  </si>
  <si>
    <t>Xu, Shugong</t>
  </si>
  <si>
    <t>Yong, Kit</t>
  </si>
  <si>
    <t>Jayanna</t>
  </si>
  <si>
    <t>Shoemake</t>
  </si>
  <si>
    <t>Ostermiller, Dirk</t>
  </si>
  <si>
    <t>Loc, Peter</t>
  </si>
  <si>
    <t>Maeki, Akira</t>
  </si>
  <si>
    <t>Johnson</t>
  </si>
  <si>
    <t>Young, Albert</t>
  </si>
  <si>
    <t>Mathews, Mark</t>
  </si>
  <si>
    <t>McCann, Justin</t>
  </si>
  <si>
    <t>Last Name</t>
  </si>
  <si>
    <t>First Name</t>
  </si>
  <si>
    <t>Comments</t>
  </si>
  <si>
    <t>Melville, Graham</t>
  </si>
  <si>
    <t>Pilla, Anselmo</t>
  </si>
  <si>
    <t>Rangwala, Noman</t>
  </si>
  <si>
    <t>Ishii, Katsumi</t>
  </si>
  <si>
    <t>Jin-Meng</t>
  </si>
  <si>
    <t>Poncini, Victoria M.</t>
  </si>
  <si>
    <t>Portaro, James</t>
  </si>
  <si>
    <t>Anton, Butch</t>
  </si>
  <si>
    <t>Masaaki</t>
  </si>
  <si>
    <t>Akahane</t>
  </si>
  <si>
    <t>Areg</t>
  </si>
  <si>
    <t>Ramadoss, Murali</t>
  </si>
  <si>
    <t>Reed, David</t>
  </si>
  <si>
    <t>Schylander, Erik</t>
  </si>
  <si>
    <t>Takagi, Masahiro</t>
  </si>
  <si>
    <t>Kido, Ryoji</t>
  </si>
  <si>
    <t>Reible, Stanley A.</t>
  </si>
  <si>
    <t>Varsanofiev, Dmitri</t>
  </si>
  <si>
    <t>Venugopal, Madan</t>
  </si>
  <si>
    <t>Venkatesha</t>
  </si>
  <si>
    <t>Mahesh</t>
  </si>
  <si>
    <t>Venkatraman</t>
  </si>
  <si>
    <t>Madan</t>
  </si>
  <si>
    <t>Venugopal</t>
  </si>
  <si>
    <t>Webster, Mark</t>
  </si>
  <si>
    <t>Wentink, Menzo</t>
  </si>
  <si>
    <t>Wu, Liwen</t>
  </si>
  <si>
    <t>Bulman, Jr.</t>
  </si>
  <si>
    <t>Kevin</t>
  </si>
  <si>
    <t>Burak</t>
  </si>
  <si>
    <t>Alistair  G.</t>
  </si>
  <si>
    <t>Rios, Carlos A.</t>
  </si>
  <si>
    <t>Iizuka, Masataka</t>
  </si>
  <si>
    <t>Rollins, Kent G.</t>
  </si>
  <si>
    <t>Ms.</t>
  </si>
  <si>
    <t>Nancy</t>
  </si>
  <si>
    <t>Mishra, Partho</t>
  </si>
  <si>
    <t>Provencio, Ron</t>
  </si>
  <si>
    <t>Rosdahl, Jon</t>
  </si>
  <si>
    <t>Roy, Rob</t>
  </si>
  <si>
    <t>Rydnell, Gunnar</t>
  </si>
  <si>
    <t>Kuehnel, Thomas</t>
  </si>
  <si>
    <t>Press, Mike</t>
  </si>
  <si>
    <t>ABSTAIN</t>
  </si>
  <si>
    <t>Fukuoka</t>
  </si>
  <si>
    <t>Sanwalka, Anil K.</t>
  </si>
  <si>
    <t>Schell, Edward</t>
  </si>
  <si>
    <t>Number</t>
  </si>
  <si>
    <t>Ronald</t>
  </si>
  <si>
    <t>Brockmann</t>
  </si>
  <si>
    <t>Wentink</t>
  </si>
  <si>
    <t>Doug</t>
  </si>
  <si>
    <t>Monteban</t>
  </si>
  <si>
    <t>Moore</t>
  </si>
  <si>
    <t>Paul</t>
  </si>
  <si>
    <t>Moose</t>
  </si>
  <si>
    <t>Whiting</t>
  </si>
  <si>
    <t>Wilhoyte</t>
  </si>
  <si>
    <t>Peter K.</t>
  </si>
  <si>
    <t>Williams</t>
  </si>
  <si>
    <t>Muelhens</t>
  </si>
  <si>
    <t>Willem</t>
  </si>
  <si>
    <t>Green</t>
  </si>
  <si>
    <t>Kerry</t>
  </si>
  <si>
    <t>McCoy, Gary</t>
  </si>
  <si>
    <t>Godfrey, Tim</t>
  </si>
  <si>
    <t>Ho, Jin-Meng</t>
  </si>
  <si>
    <t>Gubbi</t>
  </si>
  <si>
    <t>Srikanth</t>
  </si>
  <si>
    <t>Gummadi</t>
  </si>
  <si>
    <t>Fred</t>
  </si>
  <si>
    <t>Not in Pool</t>
  </si>
  <si>
    <t>Aguado</t>
  </si>
  <si>
    <t>Mr.</t>
  </si>
  <si>
    <t>Wilson</t>
  </si>
  <si>
    <t>Harry</t>
  </si>
  <si>
    <t>Toshi</t>
  </si>
  <si>
    <t>Vandenameele, Patrick</t>
  </si>
  <si>
    <t>Worstell</t>
  </si>
  <si>
    <t>Charles R.</t>
  </si>
  <si>
    <t>McFarland, Bill</t>
  </si>
  <si>
    <t>Choi, Woo-Yong</t>
  </si>
  <si>
    <t>Yee</t>
  </si>
  <si>
    <t>Wen-Ping</t>
  </si>
  <si>
    <t>Ying</t>
  </si>
  <si>
    <t>Rhyne, Bill</t>
  </si>
  <si>
    <t>Maa, Yeong-Chang</t>
  </si>
  <si>
    <t>O'Farrell</t>
  </si>
  <si>
    <t>O'Hara</t>
  </si>
  <si>
    <t>Yoshihiro</t>
  </si>
  <si>
    <t>Albert</t>
  </si>
  <si>
    <t>Shen, Yangmin</t>
  </si>
  <si>
    <t>Richard</t>
  </si>
  <si>
    <t>Allen</t>
  </si>
  <si>
    <t>Walker, Jesse R.</t>
  </si>
  <si>
    <t>Baruch</t>
  </si>
  <si>
    <t>YES</t>
  </si>
  <si>
    <t>Official Results</t>
  </si>
  <si>
    <t>Green, Larry</t>
  </si>
  <si>
    <t>Falk</t>
  </si>
  <si>
    <t>Welborn, Mathew</t>
  </si>
  <si>
    <t>Augustin J.</t>
  </si>
  <si>
    <t>Farrugia</t>
  </si>
  <si>
    <t>Weishi</t>
  </si>
  <si>
    <t>Feng</t>
  </si>
  <si>
    <t>Niels T.</t>
  </si>
  <si>
    <t>Ferguson</t>
  </si>
  <si>
    <t>Matthew James</t>
  </si>
  <si>
    <t>Fischer</t>
  </si>
  <si>
    <t>Jason</t>
  </si>
  <si>
    <t>Flaks</t>
  </si>
  <si>
    <t>Aharon</t>
  </si>
  <si>
    <t>Makishima</t>
  </si>
  <si>
    <t>Mahalingam</t>
  </si>
  <si>
    <t>Mani</t>
  </si>
  <si>
    <t>Marks</t>
  </si>
  <si>
    <t>Chickinsky, Alan</t>
  </si>
  <si>
    <t>Chindapol, Aik</t>
  </si>
  <si>
    <t>Choi, Bong-Rak</t>
  </si>
  <si>
    <t>Ciotti, Frank</t>
  </si>
  <si>
    <t>Clements, Ken</t>
  </si>
  <si>
    <t>Cole, Terry</t>
  </si>
  <si>
    <t>Kevin M.</t>
  </si>
  <si>
    <t>Cam-Winget</t>
  </si>
  <si>
    <t>Ritter, Benno</t>
  </si>
  <si>
    <t>Lambart, Paul</t>
  </si>
  <si>
    <t>Kitchin, Duncan</t>
  </si>
  <si>
    <t>Biddulph</t>
  </si>
  <si>
    <t>Black</t>
  </si>
  <si>
    <t>Blake-Wilson</t>
  </si>
  <si>
    <t>Timothy</t>
  </si>
  <si>
    <t>Blaney</t>
  </si>
  <si>
    <t>Jan</t>
  </si>
  <si>
    <t>Boer</t>
  </si>
  <si>
    <t>Jim</t>
  </si>
  <si>
    <t>DuVal, Mary</t>
  </si>
  <si>
    <t>Ecclesine, Peter</t>
  </si>
  <si>
    <t>Edney, Jon</t>
  </si>
  <si>
    <t>Engwer, Darwin</t>
  </si>
  <si>
    <t>Fakatselis, John</t>
  </si>
  <si>
    <t>Falk, Lars</t>
  </si>
  <si>
    <t>Leach, Jr.</t>
  </si>
  <si>
    <t>Martin</t>
  </si>
  <si>
    <t>Lefkowitz</t>
  </si>
  <si>
    <t>Onno</t>
  </si>
  <si>
    <t>Letanche</t>
  </si>
  <si>
    <t>Mulder</t>
  </si>
  <si>
    <t>Murphy</t>
  </si>
  <si>
    <t>Murray</t>
  </si>
  <si>
    <t>Andrew</t>
  </si>
  <si>
    <t>Livingston</t>
  </si>
  <si>
    <t>Black, Simon</t>
  </si>
  <si>
    <t>Boer, Jan</t>
  </si>
  <si>
    <t>Negus</t>
  </si>
  <si>
    <t>Dan</t>
  </si>
  <si>
    <t>Nemits</t>
  </si>
  <si>
    <t>Nevo</t>
  </si>
  <si>
    <t>Chiu</t>
  </si>
  <si>
    <t>Ngo</t>
  </si>
  <si>
    <t>Henry</t>
  </si>
  <si>
    <t>Nielsen</t>
  </si>
  <si>
    <t>Chesson, Greg</t>
  </si>
  <si>
    <t>Percentage</t>
  </si>
  <si>
    <t>Alistrair</t>
  </si>
  <si>
    <t>Dick</t>
  </si>
  <si>
    <t>Invalid</t>
  </si>
  <si>
    <t xml:space="preserve">Andrade </t>
  </si>
  <si>
    <t>Total</t>
  </si>
  <si>
    <t>Keroguz</t>
  </si>
  <si>
    <t>Khun Jush</t>
  </si>
  <si>
    <t>Kitchen</t>
  </si>
  <si>
    <t>Bruce</t>
  </si>
  <si>
    <t>Larson</t>
  </si>
  <si>
    <t>Leach</t>
  </si>
  <si>
    <t>Ware, Christopher</t>
  </si>
  <si>
    <t>Watanabe, Fujio</t>
  </si>
  <si>
    <t>YES Votes:</t>
  </si>
  <si>
    <t>Feng, Weishi</t>
  </si>
  <si>
    <t>Fischer, Michael</t>
  </si>
  <si>
    <t>Gahler, Marcus</t>
  </si>
  <si>
    <t>Backes, Floyd</t>
  </si>
  <si>
    <t>IEEE 802.11 Working Group</t>
  </si>
  <si>
    <t>Balachander, Bala</t>
  </si>
  <si>
    <t>Hemaprabhu, Jayanna</t>
  </si>
  <si>
    <t>Hessen-Schmidt, Bent</t>
  </si>
  <si>
    <t>Beltz, Randolph</t>
  </si>
  <si>
    <t>Ballot closed September 1, 2002</t>
  </si>
  <si>
    <t>Anil</t>
  </si>
  <si>
    <t>Eric</t>
  </si>
  <si>
    <t>Don</t>
  </si>
  <si>
    <t>Son</t>
  </si>
  <si>
    <t>Jung Je</t>
  </si>
  <si>
    <t>Press</t>
  </si>
  <si>
    <t>Chindapol</t>
  </si>
  <si>
    <t>Leigh M.</t>
  </si>
  <si>
    <t>Mathews</t>
  </si>
  <si>
    <t>Mrs.</t>
  </si>
  <si>
    <t>Jo-Ellen F</t>
  </si>
  <si>
    <t>Subbiah</t>
  </si>
  <si>
    <t>Pek-Yew</t>
  </si>
  <si>
    <t>McCallister</t>
  </si>
  <si>
    <t>Justin</t>
  </si>
  <si>
    <t>Mirfakhraei</t>
  </si>
  <si>
    <t>Partho</t>
  </si>
  <si>
    <t>Mishra</t>
  </si>
  <si>
    <t>Mizoguchi</t>
  </si>
  <si>
    <t>Sanjay</t>
  </si>
  <si>
    <t>Carney, Bill</t>
  </si>
  <si>
    <t>Joan</t>
  </si>
  <si>
    <t>Tzamaloukas</t>
  </si>
  <si>
    <t>Toru</t>
  </si>
  <si>
    <t>Steve D.</t>
  </si>
  <si>
    <t>Halford</t>
  </si>
  <si>
    <t>Neil</t>
  </si>
  <si>
    <t>Hamady</t>
  </si>
  <si>
    <t>Gahler</t>
  </si>
  <si>
    <t>Zvi</t>
  </si>
  <si>
    <t>David C.</t>
  </si>
  <si>
    <t>Andrus</t>
  </si>
  <si>
    <t>Butch</t>
  </si>
  <si>
    <t>Anton</t>
  </si>
  <si>
    <t>Mitch</t>
  </si>
  <si>
    <t>Geert A.</t>
  </si>
  <si>
    <t>Awater</t>
  </si>
  <si>
    <t>David</t>
  </si>
  <si>
    <t>Garth</t>
  </si>
  <si>
    <t>Hillman</t>
  </si>
  <si>
    <t>Christopher</t>
  </si>
  <si>
    <t>Stanley</t>
  </si>
  <si>
    <t>Adrian</t>
  </si>
  <si>
    <t>Stephens</t>
  </si>
  <si>
    <t>Spencer</t>
  </si>
  <si>
    <t>Seals, Michael</t>
  </si>
  <si>
    <t>Howley, Jr</t>
  </si>
  <si>
    <t>Dave</t>
  </si>
  <si>
    <t>Hudak</t>
  </si>
  <si>
    <t>Nitsche, Gunnar</t>
  </si>
  <si>
    <t>Ludeman, Luke</t>
  </si>
  <si>
    <t>Ceuterick, Joan</t>
  </si>
  <si>
    <t>Chen, Hung-Kun</t>
  </si>
  <si>
    <t>Smith, H. Keith</t>
  </si>
  <si>
    <t>Ueda, Toru</t>
  </si>
  <si>
    <t>Van Erven</t>
  </si>
  <si>
    <t>Kasslin, Mika</t>
  </si>
  <si>
    <t>Kelly, Patrick</t>
  </si>
  <si>
    <t>Nielsen, Henry</t>
  </si>
  <si>
    <t>Noble, Erwin R.</t>
  </si>
  <si>
    <t>Modified by Matthew Shoemake replacing phone number with "Lastname, Firstname" and deleting e-mail address for member privacy</t>
  </si>
  <si>
    <t>Kit</t>
  </si>
  <si>
    <t>Yong</t>
  </si>
  <si>
    <t>Vereshchak, Alex</t>
  </si>
  <si>
    <t>Vishwakarma, Ritesh</t>
  </si>
  <si>
    <t>Vollbrecht, John</t>
  </si>
  <si>
    <t>Volpano, Dennis</t>
  </si>
  <si>
    <t>Vu, Toan X.</t>
  </si>
  <si>
    <t>Lombardo, Jr., Ralph</t>
  </si>
  <si>
    <t>Makishima, Douglas</t>
  </si>
  <si>
    <t>Mani, Mahalingam</t>
  </si>
  <si>
    <t>Marks, Roger</t>
  </si>
  <si>
    <t>Wilhoyte, Michael</t>
  </si>
  <si>
    <t>NO Votes:</t>
  </si>
  <si>
    <t>ABSTAIN Votes:</t>
  </si>
  <si>
    <t>Aramaki, Mitch</t>
  </si>
  <si>
    <t>Total Votes:</t>
  </si>
  <si>
    <t>Aramaki, Takashi</t>
  </si>
  <si>
    <t>Meier, Robert C.</t>
  </si>
  <si>
    <t>Mirfakhraei, Khashayar</t>
  </si>
  <si>
    <t>De Vegt, Rolf</t>
  </si>
  <si>
    <t>de Wit, Peter</t>
  </si>
  <si>
    <t>Dunnihoo, Jeffrey</t>
  </si>
  <si>
    <t>Barber, Simon</t>
  </si>
  <si>
    <t>Working Group Letter Ballot on IEEE 802.11g Draft 3.0</t>
  </si>
  <si>
    <t>Letter Ballot #49 Results</t>
  </si>
  <si>
    <t>Working Group Recirculation Ballot on IEEE 802.11g Draft 4.0</t>
  </si>
  <si>
    <t>Ballot closed November 1, 2002</t>
  </si>
  <si>
    <t>New NO:</t>
  </si>
  <si>
    <t>New NO Vote</t>
  </si>
  <si>
    <t xml:space="preserve">Takanashi </t>
  </si>
  <si>
    <t>Hitoshi</t>
  </si>
  <si>
    <t>Minouru</t>
  </si>
  <si>
    <t>Chih</t>
  </si>
  <si>
    <t>Van Nee</t>
  </si>
  <si>
    <t>Steven</t>
  </si>
  <si>
    <t xml:space="preserve">Worstell </t>
  </si>
  <si>
    <t>Chinitz</t>
  </si>
  <si>
    <t>Bong-Rak</t>
  </si>
  <si>
    <t>Choi</t>
  </si>
  <si>
    <t>Sunghyun</t>
  </si>
  <si>
    <t>Patrick</t>
  </si>
  <si>
    <t>Number of Votes</t>
  </si>
  <si>
    <t>Ballot Number</t>
  </si>
  <si>
    <t>Draft Number Balloted</t>
  </si>
  <si>
    <t>Chokron</t>
  </si>
  <si>
    <t>Frank</t>
  </si>
  <si>
    <t>Ciotti</t>
  </si>
  <si>
    <t>Ken</t>
  </si>
  <si>
    <t>Clements</t>
  </si>
  <si>
    <t>John T.</t>
  </si>
  <si>
    <t>Coffey</t>
  </si>
  <si>
    <t>Terry</t>
  </si>
  <si>
    <t>Tan</t>
  </si>
  <si>
    <t>Vote Count:</t>
  </si>
  <si>
    <t>Texerman</t>
  </si>
  <si>
    <t>Jerry A.</t>
  </si>
  <si>
    <t>Thrasher</t>
  </si>
  <si>
    <t>James D.</t>
  </si>
  <si>
    <t>Tomcik</t>
  </si>
  <si>
    <t>Walt</t>
  </si>
  <si>
    <t>Trzaskus</t>
  </si>
  <si>
    <t>Tsai</t>
  </si>
  <si>
    <t>Chih C.</t>
  </si>
  <si>
    <t>Tsien</t>
  </si>
  <si>
    <t>Tom</t>
  </si>
  <si>
    <t>Tsoulogiannis</t>
  </si>
  <si>
    <t>Khaled</t>
  </si>
  <si>
    <t>Turki</t>
  </si>
  <si>
    <t>Peter</t>
  </si>
  <si>
    <t>Dahl</t>
  </si>
  <si>
    <t>Davis</t>
  </si>
  <si>
    <t>Rolf</t>
  </si>
  <si>
    <t>De Vegt</t>
  </si>
  <si>
    <t>de Wit</t>
  </si>
  <si>
    <t>Derby</t>
  </si>
  <si>
    <t>Georg</t>
  </si>
  <si>
    <t>Dickmann</t>
  </si>
  <si>
    <t>Wim</t>
  </si>
  <si>
    <t>Diepstraten</t>
  </si>
  <si>
    <t>Haoran</t>
  </si>
  <si>
    <t>Duan</t>
  </si>
  <si>
    <t>Jeffrey</t>
  </si>
  <si>
    <t>Dunnihoo</t>
  </si>
  <si>
    <t>Roger</t>
  </si>
  <si>
    <t>Gardner</t>
  </si>
  <si>
    <t>Atul</t>
  </si>
  <si>
    <t>Garg</t>
  </si>
  <si>
    <t>Al</t>
  </si>
  <si>
    <t>Garrett</t>
  </si>
  <si>
    <t>Vafa</t>
  </si>
  <si>
    <t>Ghazi</t>
  </si>
  <si>
    <t>Amar</t>
  </si>
  <si>
    <t>Chris</t>
  </si>
  <si>
    <t>Heegard</t>
  </si>
  <si>
    <t>Heile</t>
  </si>
  <si>
    <t>Juha</t>
  </si>
  <si>
    <t>Heiskala</t>
  </si>
  <si>
    <t>Jerry</t>
  </si>
  <si>
    <t>Heller</t>
  </si>
  <si>
    <t>Bent</t>
  </si>
  <si>
    <t>Darwin</t>
  </si>
  <si>
    <t>Engwer</t>
  </si>
  <si>
    <t>Javier</t>
  </si>
  <si>
    <t>Espinoza</t>
  </si>
  <si>
    <t>Christoph</t>
  </si>
  <si>
    <t>Euscher</t>
  </si>
  <si>
    <t>John</t>
  </si>
  <si>
    <t>Fakatselis</t>
  </si>
  <si>
    <t>Lars</t>
  </si>
  <si>
    <t>Amjad</t>
  </si>
  <si>
    <t>Soomro</t>
  </si>
  <si>
    <t>Spiess</t>
  </si>
  <si>
    <t>Ritter</t>
  </si>
  <si>
    <t>Kent G.</t>
  </si>
  <si>
    <t>Rollins</t>
  </si>
  <si>
    <t>Stevens</t>
  </si>
  <si>
    <t>Carl R.</t>
  </si>
  <si>
    <t>Stevenson</t>
  </si>
  <si>
    <t>Riegel, Maximilian</t>
  </si>
  <si>
    <t>Schylander</t>
  </si>
  <si>
    <t>Seals</t>
  </si>
  <si>
    <t>Joe</t>
  </si>
  <si>
    <t>Sensendorf</t>
  </si>
  <si>
    <t>Sensendorf, Joe</t>
  </si>
  <si>
    <t>Singla, Aman</t>
  </si>
  <si>
    <t>Smart, Kevin</t>
  </si>
  <si>
    <t>Rick</t>
  </si>
  <si>
    <t>Shaw</t>
  </si>
  <si>
    <t>Yangmin</t>
  </si>
  <si>
    <t>Shen</t>
  </si>
  <si>
    <t>Matthew</t>
  </si>
  <si>
    <t>Sherman</t>
  </si>
  <si>
    <t>Matthew B.</t>
  </si>
  <si>
    <t>Hirano, Jun</t>
  </si>
  <si>
    <t>Tomcik, James D.</t>
  </si>
  <si>
    <t>Trzaskus, Walt</t>
  </si>
  <si>
    <t>Somayazulu, V. Srinivasa</t>
  </si>
  <si>
    <t>Srikantan, Geetha</t>
  </si>
  <si>
    <t>Stanley, Dorothy V.</t>
  </si>
  <si>
    <t>Stevens, William M.</t>
  </si>
  <si>
    <t>Stevenson, Carl R.</t>
  </si>
  <si>
    <t>Venkatesha, Jagannatha L.</t>
  </si>
  <si>
    <t>Venkatraman, Mahesh</t>
  </si>
  <si>
    <t>Murali</t>
  </si>
  <si>
    <t>Ramadoss</t>
  </si>
  <si>
    <t>Noman</t>
  </si>
  <si>
    <t>m.b.shoemake@ieee.org</t>
  </si>
  <si>
    <t>Paine, Richard H.</t>
  </si>
  <si>
    <t>Paljug, Mike</t>
  </si>
  <si>
    <t>Parks, Gregory</t>
  </si>
  <si>
    <t>Parnaby, Gavin</t>
  </si>
  <si>
    <t>Edward</t>
  </si>
  <si>
    <t>Reuss</t>
  </si>
  <si>
    <t>Williams, Peter K.</t>
  </si>
  <si>
    <t>Williams, Richard G.C.</t>
  </si>
  <si>
    <t>Williams, Steven D.</t>
  </si>
  <si>
    <t>Wilson, Simon</t>
  </si>
  <si>
    <t>Rettig, Danny</t>
  </si>
  <si>
    <t>Reuss, Edward</t>
  </si>
  <si>
    <t>Richards, Jim</t>
  </si>
  <si>
    <t>Richkas, David</t>
  </si>
  <si>
    <t>Ide, Hiroshi</t>
  </si>
  <si>
    <t>Voters Not In Pool</t>
  </si>
  <si>
    <t>Vote on LB 41</t>
  </si>
  <si>
    <t>Vote on LB 49</t>
  </si>
  <si>
    <t>Current Vote</t>
  </si>
  <si>
    <t>Vote on LB41</t>
  </si>
  <si>
    <t>Biddulph, Stuart</t>
  </si>
  <si>
    <t>Blake-Wilson, Simon</t>
  </si>
  <si>
    <t>Shaw, Rick</t>
  </si>
  <si>
    <t>Shoemake, Matthew B.</t>
  </si>
  <si>
    <t>lastname, firstname</t>
  </si>
  <si>
    <t>List produced by Al Petrick on 7/31/02</t>
  </si>
  <si>
    <t>Richard G.C.</t>
  </si>
  <si>
    <t>Steven D.</t>
  </si>
  <si>
    <t>Aguado, L Enrique</t>
  </si>
  <si>
    <t>Akahane, Masaaki</t>
  </si>
  <si>
    <t>Altman, Baruch</t>
  </si>
  <si>
    <t>Astrin, Art</t>
  </si>
  <si>
    <t>Zorn, Glen</t>
  </si>
  <si>
    <t>Medina, Jorge</t>
  </si>
  <si>
    <t>Mathews, Brian</t>
  </si>
  <si>
    <t>Ngo, Chiu</t>
  </si>
  <si>
    <t>Altman</t>
  </si>
  <si>
    <t>Keith</t>
  </si>
  <si>
    <t>Amann</t>
  </si>
  <si>
    <t>Merwyn</t>
  </si>
  <si>
    <t>Andrade</t>
  </si>
  <si>
    <t>Titus</t>
  </si>
  <si>
    <t>Lo</t>
  </si>
  <si>
    <t>Loc</t>
  </si>
  <si>
    <t>Ralph</t>
  </si>
  <si>
    <t>Lombardo, Jr.</t>
  </si>
  <si>
    <t>Luke</t>
  </si>
  <si>
    <t>Ludeman</t>
  </si>
  <si>
    <t>Yeong-Chang</t>
  </si>
  <si>
    <t>Maa</t>
  </si>
  <si>
    <t>Akira</t>
  </si>
  <si>
    <t>Maeki</t>
  </si>
  <si>
    <t>Douglas</t>
  </si>
  <si>
    <t>Ryoji</t>
  </si>
  <si>
    <t>Kido</t>
  </si>
  <si>
    <t>Je Woo</t>
  </si>
  <si>
    <t>Kim</t>
  </si>
  <si>
    <t>Joonsuk</t>
  </si>
  <si>
    <t>Ziv</t>
  </si>
  <si>
    <t>Kimhi</t>
  </si>
  <si>
    <t>Kimura</t>
  </si>
  <si>
    <t>Duncan</t>
  </si>
  <si>
    <t>Kitchin</t>
  </si>
  <si>
    <t>Günter</t>
  </si>
  <si>
    <t>Kleindl</t>
  </si>
  <si>
    <t>Cees</t>
  </si>
  <si>
    <t>Klik</t>
  </si>
  <si>
    <t>Kline</t>
  </si>
  <si>
    <t>Knobbe</t>
  </si>
  <si>
    <t>Barry</t>
  </si>
  <si>
    <t>Anuj</t>
  </si>
  <si>
    <t>Batra</t>
  </si>
  <si>
    <t>Bob</t>
  </si>
  <si>
    <t>Beach</t>
  </si>
  <si>
    <t>Randolph</t>
  </si>
  <si>
    <t>Beltz</t>
  </si>
  <si>
    <t>Mathilde</t>
  </si>
  <si>
    <t>Benveniste</t>
  </si>
  <si>
    <t>Stuart</t>
  </si>
  <si>
    <t>Duan, Haoran</t>
  </si>
  <si>
    <t>Durand, Roger</t>
  </si>
  <si>
    <t>Dutkiewicz, Eryk</t>
  </si>
  <si>
    <t>Larsson</t>
  </si>
  <si>
    <t>David J.</t>
  </si>
  <si>
    <t>Chen, James C.</t>
  </si>
  <si>
    <t>Chen, Kwang-Cheng</t>
  </si>
  <si>
    <t>Chen, Yi-Ming</t>
  </si>
  <si>
    <t>Cheng, Brian</t>
  </si>
  <si>
    <t>Chhaya, Harshal S.</t>
  </si>
  <si>
    <t>Chinitz, Leigh M.</t>
  </si>
  <si>
    <t>Chokron, Patrick</t>
  </si>
  <si>
    <t>Sheung</t>
  </si>
  <si>
    <t>Li</t>
  </si>
  <si>
    <t>William</t>
  </si>
  <si>
    <t>Yunxin</t>
  </si>
  <si>
    <t>Jie</t>
  </si>
  <si>
    <t>Liang</t>
  </si>
  <si>
    <t>Isaac</t>
  </si>
  <si>
    <t>Lim Wei Lih</t>
  </si>
  <si>
    <t>Shawn</t>
  </si>
  <si>
    <t>Liu</t>
  </si>
  <si>
    <t>Oakes, Ivan</t>
  </si>
  <si>
    <t>O'Hara, Bob</t>
  </si>
  <si>
    <t>Ophir, Lior</t>
  </si>
  <si>
    <t>Carson, Pat</t>
  </si>
  <si>
    <t>Hudak, Dave</t>
  </si>
  <si>
    <t>Hunter, David</t>
  </si>
  <si>
    <t>Paul, Lizy</t>
  </si>
  <si>
    <t>Perrot, Sebastien</t>
  </si>
  <si>
    <t>Petrick, Al</t>
  </si>
  <si>
    <t>Andrus, David C.</t>
  </si>
  <si>
    <t>Arnett, Larry</t>
  </si>
  <si>
    <t>Awater, Geert A.</t>
  </si>
  <si>
    <t>Bagby, David</t>
  </si>
  <si>
    <t>Barkway, Michael</t>
  </si>
  <si>
    <t>Barry, Kevin M.</t>
  </si>
  <si>
    <t>IEEE 802.11 Letter Ballot 41 Voters List -- Voters list at the close of the Vancouver July 2002</t>
  </si>
  <si>
    <t>Aboba, Bernard</t>
  </si>
  <si>
    <t>Benveniste, Mathilde</t>
  </si>
  <si>
    <t>John M.</t>
  </si>
  <si>
    <t>Kowalski</t>
  </si>
  <si>
    <t>Bruce P.</t>
  </si>
  <si>
    <t>Kraemer</t>
  </si>
  <si>
    <t>Thomas</t>
  </si>
  <si>
    <t>Kuehnel</t>
  </si>
  <si>
    <t>Martin, Leslie A.</t>
  </si>
  <si>
    <t>Mathews, Jo-Ellen F</t>
  </si>
  <si>
    <t>McCallister, Ron</t>
  </si>
  <si>
    <t>McClellan, Kelly</t>
  </si>
  <si>
    <t>McIntosh, Bill</t>
  </si>
  <si>
    <t>Geng-Sheng</t>
  </si>
  <si>
    <t>Kuo</t>
  </si>
  <si>
    <t>Denis</t>
  </si>
  <si>
    <t>Kuwahara</t>
  </si>
  <si>
    <t>Lam</t>
  </si>
  <si>
    <t>David S.</t>
  </si>
  <si>
    <t>Flaks, Jason</t>
  </si>
  <si>
    <t>Friedman, Aharon</t>
  </si>
  <si>
    <t>Eastlake III, Donald E.</t>
  </si>
  <si>
    <t>Farrugia, Augustin J.</t>
  </si>
  <si>
    <t>Ferguson, Niels T.</t>
  </si>
  <si>
    <t>Fischer, Matthew James</t>
  </si>
  <si>
    <t>Fukuoka, Shinya</t>
  </si>
  <si>
    <t>Ganz, Zvi</t>
  </si>
  <si>
    <t>Garg, Atul</t>
  </si>
  <si>
    <t>Garrett, Al</t>
  </si>
  <si>
    <t>Ghori, Amar</t>
  </si>
  <si>
    <t>Gowans, Andrew J.</t>
  </si>
  <si>
    <t>Gummadi, Srikanth</t>
  </si>
  <si>
    <t>Halford, Steve D.</t>
  </si>
  <si>
    <t>New YES Vote</t>
  </si>
  <si>
    <t>New YES:</t>
  </si>
  <si>
    <t>Costas, Thomas P</t>
  </si>
  <si>
    <t>Crosswy, Wm. Caldwell</t>
  </si>
  <si>
    <t>Cyr, Russell J.</t>
  </si>
  <si>
    <t>Jesse</t>
  </si>
  <si>
    <t>Opened</t>
  </si>
  <si>
    <t>Closed</t>
  </si>
  <si>
    <t>Hamady, Neil</t>
  </si>
  <si>
    <t>Hansen, Christopher J.</t>
  </si>
  <si>
    <t>Hassan, Amer A.</t>
  </si>
  <si>
    <t>Hayes, Victor</t>
  </si>
  <si>
    <t>Heile, Robert</t>
  </si>
  <si>
    <t>Heller, Jerry</t>
  </si>
  <si>
    <t>Hinsz, Christopher</t>
  </si>
  <si>
    <t>Teik-Kheong</t>
  </si>
  <si>
    <t>Takuma</t>
  </si>
  <si>
    <t>Tanimoto</t>
  </si>
  <si>
    <t>Teague</t>
  </si>
  <si>
    <t>Carl</t>
  </si>
  <si>
    <t>Temme</t>
  </si>
  <si>
    <t>Yossi</t>
  </si>
  <si>
    <t>Todor</t>
  </si>
  <si>
    <t>Cooklev</t>
  </si>
  <si>
    <t>Thomas P</t>
  </si>
  <si>
    <t>Costas</t>
  </si>
  <si>
    <t>Wm. Caldwell</t>
  </si>
  <si>
    <t>Crosswy</t>
  </si>
  <si>
    <t>Russell J.</t>
  </si>
  <si>
    <t>Cyr</t>
  </si>
  <si>
    <t>Jayanna, Hemaprabhu</t>
  </si>
  <si>
    <t>Je Son, Jung</t>
  </si>
  <si>
    <t>Jeon, Ho-In</t>
  </si>
  <si>
    <t>Johnson, Sherry</t>
  </si>
  <si>
    <t>Kahn, Mark F.</t>
  </si>
  <si>
    <t>Kennedy, Richard</t>
  </si>
  <si>
    <t>Kerry, Stuart J.</t>
  </si>
  <si>
    <t>Khun-Jush, Jamshid</t>
  </si>
  <si>
    <t>Durand</t>
  </si>
  <si>
    <t>Eryk</t>
  </si>
  <si>
    <t>Mark</t>
  </si>
  <si>
    <t>Hamilton</t>
  </si>
  <si>
    <t>Christopher J.</t>
  </si>
  <si>
    <t>Hansen</t>
  </si>
  <si>
    <t>Yasuo</t>
  </si>
  <si>
    <t>Harada</t>
  </si>
  <si>
    <t>Amer A.</t>
  </si>
  <si>
    <t>Hassan</t>
  </si>
  <si>
    <t>Hayes</t>
  </si>
  <si>
    <t>Victor</t>
  </si>
  <si>
    <t>Edney</t>
  </si>
  <si>
    <t>Kimura, Ken</t>
  </si>
  <si>
    <t>Kleindl, Günter</t>
  </si>
  <si>
    <t>Vote on LB 50</t>
  </si>
  <si>
    <t>Letter Ballot #50 Results</t>
  </si>
  <si>
    <t>Ballot closed January 8, 2002</t>
  </si>
  <si>
    <t>Stefan</t>
  </si>
  <si>
    <t>Rommer</t>
  </si>
  <si>
    <t>Rosdahl</t>
  </si>
  <si>
    <t>Rob</t>
  </si>
  <si>
    <t>Roy</t>
  </si>
  <si>
    <t>Rydnell</t>
  </si>
  <si>
    <t>Kenichi</t>
  </si>
  <si>
    <t>Sakusabe</t>
  </si>
  <si>
    <t>Anil K.</t>
  </si>
  <si>
    <t>Sanwalka</t>
  </si>
  <si>
    <t>Schell</t>
  </si>
  <si>
    <t>Sid</t>
  </si>
  <si>
    <t>Schrum</t>
  </si>
  <si>
    <t>Erik</t>
  </si>
  <si>
    <t>Livingston, Jay</t>
  </si>
  <si>
    <t>Working Group Letter Ballot on IEEE 802.11g Draft 5.0</t>
  </si>
  <si>
    <t>Cole</t>
  </si>
  <si>
    <t>Anthony</t>
  </si>
  <si>
    <t>Shvodian</t>
  </si>
  <si>
    <t>Aman</t>
  </si>
  <si>
    <t>Singla</t>
  </si>
  <si>
    <t>Ballot Type</t>
  </si>
  <si>
    <t xml:space="preserve">Letter </t>
  </si>
  <si>
    <t>Letter</t>
  </si>
  <si>
    <t>Collins</t>
  </si>
  <si>
    <t>Craig</t>
  </si>
  <si>
    <t>Conkling</t>
  </si>
  <si>
    <t>Dennis</t>
  </si>
  <si>
    <t>Connors</t>
  </si>
  <si>
    <t>Recirculation</t>
  </si>
  <si>
    <t>Subbiah, Barani</t>
  </si>
  <si>
    <t>Hillman, Garth</t>
  </si>
  <si>
    <t>Thrasher, Jerry A.</t>
  </si>
  <si>
    <t>Rueckriem, Reinhard</t>
  </si>
  <si>
    <t>Hoeben, Maarten</t>
  </si>
  <si>
    <t>Hoghooghi, Michael</t>
  </si>
  <si>
    <t>Hoin, Jeon</t>
  </si>
  <si>
    <t>Hughes, John</t>
  </si>
  <si>
    <t>Jalfon, Marc</t>
  </si>
  <si>
    <t>Johansson, Peter</t>
  </si>
  <si>
    <t>Jose, Bobby</t>
  </si>
  <si>
    <t>Kaiser, Daryl</t>
  </si>
  <si>
    <t>Kandala, Srinivas</t>
  </si>
  <si>
    <t>Karaoguz, Jeyhan</t>
  </si>
  <si>
    <t>Provencio</t>
  </si>
  <si>
    <t>Ptasinski</t>
  </si>
  <si>
    <t>Ali</t>
  </si>
  <si>
    <t>Raissinia</t>
  </si>
  <si>
    <t>Dutkiewicz</t>
  </si>
  <si>
    <t>Mary</t>
  </si>
  <si>
    <t>DuVal</t>
  </si>
  <si>
    <t>Donald E.</t>
  </si>
  <si>
    <t>Eastlake III</t>
  </si>
  <si>
    <t>Eaton</t>
  </si>
  <si>
    <t>Ecclesine</t>
  </si>
  <si>
    <t>Jon</t>
  </si>
  <si>
    <t>Rhyne</t>
  </si>
  <si>
    <t>Richards</t>
  </si>
  <si>
    <t>Richkas</t>
  </si>
  <si>
    <t>Maximilian</t>
  </si>
  <si>
    <t>Riegel</t>
  </si>
  <si>
    <t>Carlos A.</t>
  </si>
  <si>
    <t>Rios</t>
  </si>
  <si>
    <t>Benno</t>
  </si>
  <si>
    <t>Knobbe, Roger</t>
  </si>
  <si>
    <t>Kowalski, John M.</t>
  </si>
  <si>
    <t>Kraemer, Bruce P.</t>
  </si>
  <si>
    <t>Kuo, Geng-Sheng</t>
  </si>
  <si>
    <t>Lam, Jason</t>
  </si>
  <si>
    <t>Landeta, David S.</t>
  </si>
  <si>
    <t>LaRosa, Jon</t>
  </si>
  <si>
    <t>Larsson, Peter</t>
  </si>
  <si>
    <t>Leach, Jr., David J.</t>
  </si>
  <si>
    <t>Li, William</t>
  </si>
  <si>
    <t>Li, Yunxin</t>
  </si>
  <si>
    <t>Lim Wei Lih, Isaac</t>
  </si>
  <si>
    <t>Blaney, Timothy</t>
  </si>
  <si>
    <t>Brockmann, Ronald</t>
  </si>
  <si>
    <t>Brummer, Robert</t>
  </si>
  <si>
    <t>Bulman, Jr., Richard</t>
  </si>
  <si>
    <t>Burak, Kevin</t>
  </si>
  <si>
    <t>Buttar, Alistair  G.</t>
  </si>
  <si>
    <t>Cafarelli, Dominick</t>
  </si>
  <si>
    <t>Caldwell, Colum</t>
  </si>
  <si>
    <t>Summary of IEEE 802.11g Balloting Results</t>
  </si>
  <si>
    <t>Heiskala, Juha</t>
  </si>
  <si>
    <t>Voting Pool:</t>
  </si>
  <si>
    <t>Submitted Comments</t>
  </si>
  <si>
    <t>Tsien, Chih C.</t>
  </si>
  <si>
    <t>Turki, Khaled</t>
  </si>
  <si>
    <t>Tzamaloukas, Mike</t>
  </si>
  <si>
    <t>Van Erven, Niels</t>
  </si>
  <si>
    <t>van Houtum, Wim J.</t>
  </si>
  <si>
    <t>van Nee, Richard</t>
  </si>
  <si>
    <t>Rangwala</t>
  </si>
  <si>
    <t>Javad</t>
  </si>
  <si>
    <t>Razavilar</t>
  </si>
  <si>
    <t>Reed</t>
  </si>
  <si>
    <t>Reede</t>
  </si>
  <si>
    <t>Stanley A.</t>
  </si>
  <si>
    <t>Reible</t>
  </si>
  <si>
    <t>Danny</t>
  </si>
  <si>
    <t>Rettig</t>
  </si>
  <si>
    <t>Wright, Charles R.</t>
  </si>
  <si>
    <t>Yamashita, Hidehiro</t>
  </si>
  <si>
    <t>Ying, Wen-Ping</t>
  </si>
  <si>
    <t>Zegelin, Chris</t>
  </si>
  <si>
    <t>Voting Pool</t>
  </si>
  <si>
    <t>Wright</t>
  </si>
  <si>
    <t>Liwen</t>
  </si>
  <si>
    <t>Wu</t>
  </si>
  <si>
    <t>Yang</t>
  </si>
  <si>
    <t>Xiao</t>
  </si>
  <si>
    <t>Shugong</t>
  </si>
  <si>
    <t>Xu</t>
  </si>
  <si>
    <t>Hidehiro</t>
  </si>
  <si>
    <t>Yamashita</t>
  </si>
  <si>
    <t>Jones</t>
  </si>
  <si>
    <t>Bobby</t>
  </si>
  <si>
    <t>Jose</t>
  </si>
  <si>
    <t>Mark F.</t>
  </si>
  <si>
    <t>Kahn</t>
  </si>
  <si>
    <t>Schrum, Sid</t>
  </si>
  <si>
    <t>Srinivas</t>
  </si>
  <si>
    <t>Kandala</t>
  </si>
  <si>
    <t>Jeyhan</t>
  </si>
  <si>
    <t>Karaoguz</t>
  </si>
  <si>
    <t>Karcz</t>
  </si>
  <si>
    <t>Mika</t>
  </si>
  <si>
    <t>Kasslin</t>
  </si>
  <si>
    <t>Kelly</t>
  </si>
  <si>
    <t>Kennedy</t>
  </si>
  <si>
    <t>Stuart J.</t>
  </si>
  <si>
    <t>Jamshid</t>
  </si>
  <si>
    <t>Khun-Jush</t>
  </si>
  <si>
    <t>Connors, Dennis</t>
  </si>
  <si>
    <t>Dahl, Peter</t>
  </si>
  <si>
    <t>Davis, Barry</t>
  </si>
  <si>
    <t>Derby, Michael</t>
  </si>
  <si>
    <t>Diepstraten, Wim</t>
  </si>
  <si>
    <t>Landeta</t>
  </si>
  <si>
    <t>Lansford</t>
  </si>
  <si>
    <t>Colin</t>
  </si>
  <si>
    <t>Lanzl</t>
  </si>
  <si>
    <t>LaRosa</t>
  </si>
  <si>
    <t>Coffey, John T.</t>
  </si>
  <si>
    <t>Collins, Anthony</t>
  </si>
  <si>
    <t>Myles, Andrew</t>
  </si>
  <si>
    <t>Nelson, David</t>
  </si>
  <si>
    <t>Nemits, Dan</t>
  </si>
  <si>
    <t>Howley, Jr, Frank P</t>
  </si>
  <si>
    <t>Razavilar, Javad</t>
  </si>
  <si>
    <t>Reede, Ivan</t>
  </si>
  <si>
    <t>Patel, Vijay</t>
  </si>
  <si>
    <t>Andren, Carl F.</t>
  </si>
  <si>
    <t>Smith, Andrew</t>
  </si>
  <si>
    <t>Finn, Norm</t>
  </si>
  <si>
    <t>Wright, Michael</t>
  </si>
  <si>
    <t>Congdon, Paul</t>
  </si>
  <si>
    <t>Bain, Jay</t>
  </si>
  <si>
    <t>Commenters: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</si>
</sst>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0.0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Verdana"/>
      <family val="0"/>
    </font>
    <font>
      <sz val="9.25"/>
      <name val="Verdana"/>
      <family val="0"/>
    </font>
    <font>
      <b/>
      <sz val="12.75"/>
      <name val="Verdana"/>
      <family val="0"/>
    </font>
    <font>
      <sz val="8"/>
      <name val="Arial"/>
      <family val="0"/>
    </font>
    <font>
      <b/>
      <sz val="10"/>
      <name val="Garamond"/>
      <family val="0"/>
    </font>
    <font>
      <sz val="10"/>
      <name val="Garamond"/>
      <family val="0"/>
    </font>
    <font>
      <sz val="10"/>
      <color indexed="8"/>
      <name val="Garamond"/>
      <family val="0"/>
    </font>
    <font>
      <sz val="8"/>
      <name val="Garamond"/>
      <family val="0"/>
    </font>
    <font>
      <b/>
      <sz val="18"/>
      <name val="Garamond"/>
      <family val="0"/>
    </font>
    <font>
      <i/>
      <sz val="10"/>
      <name val="Garamond"/>
      <family val="0"/>
    </font>
    <font>
      <sz val="10"/>
      <name val="Geneva"/>
      <family val="0"/>
    </font>
    <font>
      <b/>
      <sz val="14"/>
      <name val="Verdana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5" fontId="0" fillId="0" borderId="0" xfId="0" applyNumberFormat="1" applyAlignment="1">
      <alignment/>
    </xf>
    <xf numFmtId="0" fontId="12" fillId="2" borderId="1" xfId="27" applyFont="1" applyFill="1" applyBorder="1" applyAlignment="1">
      <alignment horizontal="center"/>
      <protection/>
    </xf>
    <xf numFmtId="0" fontId="9" fillId="0" borderId="2" xfId="27" applyFont="1" applyFill="1" applyBorder="1" applyAlignment="1">
      <alignment horizontal="center" wrapText="1"/>
      <protection/>
    </xf>
    <xf numFmtId="0" fontId="10" fillId="0" borderId="0" xfId="26" applyFont="1" applyBorder="1">
      <alignment/>
      <protection/>
    </xf>
    <xf numFmtId="0" fontId="10" fillId="0" borderId="0" xfId="26" applyFont="1">
      <alignment/>
      <protection/>
    </xf>
    <xf numFmtId="0" fontId="6" fillId="0" borderId="0" xfId="26">
      <alignment/>
      <protection/>
    </xf>
    <xf numFmtId="0" fontId="6" fillId="0" borderId="0" xfId="26" applyAlignment="1">
      <alignment horizontal="left"/>
      <protection/>
    </xf>
    <xf numFmtId="0" fontId="10" fillId="0" borderId="0" xfId="26" applyFont="1" applyAlignment="1">
      <alignment horizontal="left"/>
      <protection/>
    </xf>
    <xf numFmtId="10" fontId="6" fillId="0" borderId="0" xfId="26" applyNumberFormat="1" applyAlignment="1">
      <alignment horizontal="left"/>
      <protection/>
    </xf>
    <xf numFmtId="0" fontId="6" fillId="0" borderId="0" xfId="26" applyBorder="1">
      <alignment/>
      <protection/>
    </xf>
    <xf numFmtId="0" fontId="6" fillId="0" borderId="0" xfId="26" applyFill="1" applyBorder="1">
      <alignment/>
      <protection/>
    </xf>
    <xf numFmtId="0" fontId="6" fillId="0" borderId="0" xfId="26" applyFont="1" applyFill="1" applyBorder="1" applyAlignment="1">
      <alignment horizontal="left"/>
      <protection/>
    </xf>
    <xf numFmtId="167" fontId="6" fillId="0" borderId="0" xfId="26" applyNumberFormat="1" applyFont="1" applyFill="1" applyBorder="1" applyAlignment="1" applyProtection="1">
      <alignment horizontal="left"/>
      <protection locked="0"/>
    </xf>
    <xf numFmtId="0" fontId="6" fillId="0" borderId="0" xfId="26" applyFill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6" fillId="0" borderId="0" xfId="28">
      <alignment/>
      <protection/>
    </xf>
    <xf numFmtId="0" fontId="6" fillId="0" borderId="0" xfId="28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2" xfId="0" applyFont="1" applyBorder="1" applyAlignment="1">
      <alignment horizontal="left" wrapText="1"/>
    </xf>
    <xf numFmtId="0" fontId="18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10" fontId="18" fillId="0" borderId="0" xfId="0" applyNumberFormat="1" applyFont="1" applyAlignment="1">
      <alignment/>
    </xf>
    <xf numFmtId="0" fontId="17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17" fillId="3" borderId="6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18" fillId="3" borderId="6" xfId="0" applyFont="1" applyFill="1" applyBorder="1" applyAlignment="1">
      <alignment/>
    </xf>
    <xf numFmtId="0" fontId="20" fillId="3" borderId="6" xfId="0" applyFont="1" applyFill="1" applyBorder="1" applyAlignment="1">
      <alignment/>
    </xf>
    <xf numFmtId="0" fontId="18" fillId="3" borderId="8" xfId="0" applyFont="1" applyFill="1" applyBorder="1" applyAlignment="1">
      <alignment/>
    </xf>
    <xf numFmtId="0" fontId="18" fillId="3" borderId="9" xfId="0" applyFont="1" applyFill="1" applyBorder="1" applyAlignment="1">
      <alignment/>
    </xf>
    <xf numFmtId="0" fontId="18" fillId="3" borderId="10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18" fillId="4" borderId="12" xfId="0" applyFont="1" applyFill="1" applyBorder="1" applyAlignment="1">
      <alignment/>
    </xf>
    <xf numFmtId="0" fontId="18" fillId="4" borderId="13" xfId="0" applyFont="1" applyFill="1" applyBorder="1" applyAlignment="1">
      <alignment/>
    </xf>
    <xf numFmtId="0" fontId="18" fillId="4" borderId="14" xfId="0" applyFont="1" applyFill="1" applyBorder="1" applyAlignment="1">
      <alignment/>
    </xf>
    <xf numFmtId="0" fontId="18" fillId="4" borderId="15" xfId="0" applyFont="1" applyFill="1" applyBorder="1" applyAlignment="1">
      <alignment/>
    </xf>
    <xf numFmtId="10" fontId="18" fillId="4" borderId="1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4" fillId="0" borderId="0" xfId="22" applyAlignment="1">
      <alignment/>
    </xf>
    <xf numFmtId="0" fontId="25" fillId="0" borderId="0" xfId="0" applyFont="1" applyAlignment="1">
      <alignment/>
    </xf>
    <xf numFmtId="0" fontId="17" fillId="3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28" applyFont="1" applyAlignment="1">
      <alignment horizontal="left" wrapText="1"/>
      <protection/>
    </xf>
    <xf numFmtId="0" fontId="6" fillId="0" borderId="0" xfId="28" applyFont="1" applyAlignment="1">
      <alignment horizontal="left"/>
      <protection/>
    </xf>
    <xf numFmtId="0" fontId="11" fillId="5" borderId="17" xfId="28" applyFont="1" applyFill="1" applyBorder="1" applyAlignment="1">
      <alignment horizontal="center" vertical="center" wrapText="1" shrinkToFi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11-02-179r2-G-Letter #1A7A6.xls" xfId="20"/>
    <cellStyle name="Followed Hyperlink_Voters-list-LB49.xls" xfId="21"/>
    <cellStyle name="Hyperlink" xfId="22"/>
    <cellStyle name="Hyperlink_11-02-179r2-G-Letter #1A7A6.xls" xfId="23"/>
    <cellStyle name="Hyperlink_Voters-list-LB41 and LB42.xls" xfId="24"/>
    <cellStyle name="Hyperlink_Voters-list-LB49.xls" xfId="25"/>
    <cellStyle name="Normal_11-02-179r2-G-Letter #1A7A6.xls" xfId="26"/>
    <cellStyle name="Normal_Sheet1" xfId="27"/>
    <cellStyle name="Normal_Voters-list-LB41 and LB42.xls" xfId="28"/>
    <cellStyle name="Normal_Voters-list-LB49.xls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Verdana"/>
                <a:ea typeface="Verdana"/>
                <a:cs typeface="Verdana"/>
              </a:rPr>
              <a:t>IEEE 802.11g Voting History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'Summary of Results'!$B$7:$E$7</c:f>
              <c:strCache/>
            </c:strRef>
          </c:cat>
          <c:val>
            <c:numRef>
              <c:f>'Summary of Results'!$B$8:$E$8</c:f>
              <c:numCache/>
            </c:numRef>
          </c:val>
          <c:smooth val="0"/>
        </c:ser>
        <c:ser>
          <c:idx val="1"/>
          <c:order val="1"/>
          <c:tx>
            <c:v>NO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'Summary of Results'!$B$7:$E$7</c:f>
              <c:strCache/>
            </c:strRef>
          </c:cat>
          <c:val>
            <c:numRef>
              <c:f>'Summary of Results'!$B$9:$E$9</c:f>
              <c:numCache/>
            </c:numRef>
          </c:val>
          <c:smooth val="0"/>
        </c:ser>
        <c:ser>
          <c:idx val="2"/>
          <c:order val="2"/>
          <c:tx>
            <c:v>ABSTAIN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'Summary of Results'!$B$7:$E$7</c:f>
              <c:strCache/>
            </c:strRef>
          </c:cat>
          <c:val>
            <c:numRef>
              <c:f>'Summary of Results'!$B$10:$E$10</c:f>
              <c:numCache/>
            </c:numRef>
          </c:val>
          <c:smooth val="0"/>
        </c:ser>
        <c:ser>
          <c:idx val="3"/>
          <c:order val="3"/>
          <c:tx>
            <c:v>Return Rate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'Summary of Results'!$B$12:$E$12</c:f>
              <c:numCache/>
            </c:numRef>
          </c:val>
          <c:smooth val="0"/>
        </c:ser>
        <c:marker val="1"/>
        <c:axId val="46430837"/>
        <c:axId val="15224350"/>
      </c:lineChart>
      <c:date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24350"/>
        <c:crosses val="autoZero"/>
        <c:auto val="0"/>
        <c:noMultiLvlLbl val="0"/>
      </c:dateAx>
      <c:valAx>
        <c:axId val="1522435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3083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13</xdr:row>
      <xdr:rowOff>152400</xdr:rowOff>
    </xdr:from>
    <xdr:to>
      <xdr:col>6</xdr:col>
      <xdr:colOff>76200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552450" y="2324100"/>
        <a:ext cx="5334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b.shoemake@ieee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131" zoomScaleNormal="131" workbookViewId="0" topLeftCell="A2">
      <selection activeCell="I38" sqref="I38"/>
    </sheetView>
  </sheetViews>
  <sheetFormatPr defaultColWidth="11.00390625" defaultRowHeight="12.75"/>
  <cols>
    <col min="1" max="1" width="21.25390625" style="0" customWidth="1"/>
  </cols>
  <sheetData>
    <row r="1" spans="1:4" ht="18">
      <c r="A1" s="52" t="s">
        <v>1150</v>
      </c>
      <c r="B1" s="52"/>
      <c r="C1" s="52"/>
      <c r="D1" s="52"/>
    </row>
    <row r="3" spans="1:5" ht="12.75">
      <c r="A3" s="1" t="s">
        <v>756</v>
      </c>
      <c r="B3" s="18">
        <v>2.1</v>
      </c>
      <c r="C3" s="21">
        <v>3</v>
      </c>
      <c r="D3" s="21">
        <v>4</v>
      </c>
      <c r="E3" s="18">
        <v>5</v>
      </c>
    </row>
    <row r="4" spans="1:5" s="16" customFormat="1" ht="12.75">
      <c r="A4" s="1" t="s">
        <v>755</v>
      </c>
      <c r="B4" s="17">
        <v>33</v>
      </c>
      <c r="C4" s="17">
        <v>41</v>
      </c>
      <c r="D4" s="17">
        <v>49</v>
      </c>
      <c r="E4" s="17">
        <v>50</v>
      </c>
    </row>
    <row r="5" spans="1:7" s="16" customFormat="1" ht="12.75">
      <c r="A5" s="1" t="s">
        <v>1087</v>
      </c>
      <c r="B5" s="17" t="s">
        <v>1088</v>
      </c>
      <c r="C5" s="17" t="s">
        <v>1089</v>
      </c>
      <c r="D5" s="17" t="s">
        <v>1095</v>
      </c>
      <c r="E5" s="17" t="s">
        <v>1089</v>
      </c>
      <c r="G5" t="s">
        <v>444</v>
      </c>
    </row>
    <row r="6" spans="1:7" ht="12.75">
      <c r="A6" s="1" t="s">
        <v>1016</v>
      </c>
      <c r="B6" s="20">
        <v>35825</v>
      </c>
      <c r="C6" s="20">
        <v>35998</v>
      </c>
      <c r="D6" s="20">
        <v>36084</v>
      </c>
      <c r="E6" s="20">
        <v>36125</v>
      </c>
      <c r="G6" t="s">
        <v>445</v>
      </c>
    </row>
    <row r="7" spans="1:7" ht="12.75">
      <c r="A7" s="1" t="s">
        <v>1017</v>
      </c>
      <c r="B7" s="20">
        <v>35864</v>
      </c>
      <c r="C7" s="2">
        <v>36038</v>
      </c>
      <c r="D7" s="20">
        <v>36099</v>
      </c>
      <c r="E7" s="20">
        <v>36167</v>
      </c>
      <c r="G7" t="s">
        <v>449</v>
      </c>
    </row>
    <row r="8" spans="1:7" ht="12.75">
      <c r="A8" s="1" t="s">
        <v>561</v>
      </c>
      <c r="B8" s="19">
        <f>'LB 33 Results'!I3</f>
        <v>0.45263157894736844</v>
      </c>
      <c r="C8" s="19">
        <f>'LB 41 Results'!E9</f>
        <v>0.8</v>
      </c>
      <c r="D8" s="19">
        <f>'LB 49 Results'!J10</f>
        <v>0.868</v>
      </c>
      <c r="E8" s="19">
        <f>'LB 50 Results'!G10</f>
        <v>0.8827586206896552</v>
      </c>
      <c r="G8" s="49" t="s">
        <v>859</v>
      </c>
    </row>
    <row r="9" spans="1:5" ht="12.75">
      <c r="A9" s="1" t="s">
        <v>27</v>
      </c>
      <c r="B9" s="19">
        <f>'LB 33 Results'!I4</f>
        <v>0.5473684210526316</v>
      </c>
      <c r="C9" s="19">
        <f>'LB 41 Results'!E6/SUM('LB 41 Results'!E5:E6)</f>
        <v>0.2</v>
      </c>
      <c r="D9" s="19">
        <f>'LB 49 Results'!J11</f>
        <v>0.132</v>
      </c>
      <c r="E9" s="19">
        <f>'LB 50 Results'!G11</f>
        <v>0.11724137931034483</v>
      </c>
    </row>
    <row r="10" spans="1:5" ht="12.75">
      <c r="A10" s="1" t="s">
        <v>508</v>
      </c>
      <c r="B10" s="19">
        <f>'LB 33 Results'!I5</f>
        <v>0.1774891774891775</v>
      </c>
      <c r="C10" s="19">
        <f>'LB 41 Results'!E7/'LB 41 Results'!E8</f>
        <v>0.12350597609561753</v>
      </c>
      <c r="D10" s="19">
        <f>'LB 49 Results'!J14</f>
        <v>0.07418397626112759</v>
      </c>
      <c r="E10" s="19">
        <f>'LB 50 Results'!G12</f>
        <v>0.06206896551724138</v>
      </c>
    </row>
    <row r="11" spans="1:5" ht="12.75">
      <c r="A11" s="1" t="s">
        <v>754</v>
      </c>
      <c r="B11" s="18">
        <f>'LB 33 Results'!H7</f>
        <v>231</v>
      </c>
      <c r="C11" s="18">
        <f>'LB 41 Results'!E8</f>
        <v>251</v>
      </c>
      <c r="D11" s="18">
        <f>'LB 49 Results'!I15</f>
        <v>275</v>
      </c>
      <c r="E11" s="18">
        <v>316</v>
      </c>
    </row>
    <row r="12" spans="1:5" ht="12.75">
      <c r="A12" s="1" t="s">
        <v>65</v>
      </c>
      <c r="B12" s="19">
        <f>B11/286</f>
        <v>0.8076923076923077</v>
      </c>
      <c r="C12" s="19">
        <f>C11/382</f>
        <v>0.6570680628272252</v>
      </c>
      <c r="D12" s="19">
        <f>D11/382</f>
        <v>0.7198952879581152</v>
      </c>
      <c r="E12" s="19">
        <f>'LB 50 Results'!F15</f>
        <v>0.9595015576323987</v>
      </c>
    </row>
    <row r="14" ht="12.75">
      <c r="A14" s="1"/>
    </row>
  </sheetData>
  <mergeCells count="1">
    <mergeCell ref="A1:D1"/>
  </mergeCells>
  <hyperlinks>
    <hyperlink ref="G8" r:id="rId1" display="m.b.shoemake@ieee.or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3"/>
  <sheetViews>
    <sheetView tabSelected="1" zoomScale="125" zoomScaleNormal="125" workbookViewId="0" topLeftCell="A1">
      <selection activeCell="F16" sqref="F16"/>
    </sheetView>
  </sheetViews>
  <sheetFormatPr defaultColWidth="11.00390625" defaultRowHeight="12.75"/>
  <cols>
    <col min="1" max="1" width="26.125" style="26" customWidth="1"/>
    <col min="2" max="2" width="12.625" style="26" customWidth="1"/>
    <col min="3" max="3" width="16.75390625" style="26" customWidth="1"/>
    <col min="4" max="4" width="8.75390625" style="26" customWidth="1"/>
    <col min="5" max="16384" width="10.75390625" style="26" customWidth="1"/>
  </cols>
  <sheetData>
    <row r="1" spans="1:4" ht="12.75">
      <c r="A1" s="24" t="s">
        <v>243</v>
      </c>
      <c r="B1" s="24" t="s">
        <v>1063</v>
      </c>
      <c r="C1" s="24" t="s">
        <v>1153</v>
      </c>
      <c r="D1" s="25"/>
    </row>
    <row r="2" spans="1:4" ht="15">
      <c r="A2" s="50" t="s">
        <v>275</v>
      </c>
      <c r="B2" s="26" t="s">
        <v>561</v>
      </c>
      <c r="C2" s="26" t="s">
        <v>27</v>
      </c>
      <c r="D2" s="28"/>
    </row>
    <row r="3" spans="1:4" ht="15.75" thickBot="1">
      <c r="A3" s="50" t="s">
        <v>38</v>
      </c>
      <c r="B3" s="26" t="s">
        <v>508</v>
      </c>
      <c r="C3" s="26" t="s">
        <v>27</v>
      </c>
      <c r="D3" s="28"/>
    </row>
    <row r="4" spans="1:8" ht="15.75" thickTop="1">
      <c r="A4" s="50" t="s">
        <v>22</v>
      </c>
      <c r="B4" s="26" t="s">
        <v>561</v>
      </c>
      <c r="C4" s="26" t="s">
        <v>27</v>
      </c>
      <c r="D4" s="28"/>
      <c r="E4" s="31" t="s">
        <v>646</v>
      </c>
      <c r="F4" s="32"/>
      <c r="G4" s="32"/>
      <c r="H4" s="33"/>
    </row>
    <row r="5" spans="1:8" ht="15">
      <c r="A5" s="50" t="s">
        <v>278</v>
      </c>
      <c r="B5" s="26" t="s">
        <v>561</v>
      </c>
      <c r="C5" s="26" t="s">
        <v>27</v>
      </c>
      <c r="D5" s="28"/>
      <c r="E5" s="34" t="s">
        <v>1064</v>
      </c>
      <c r="F5" s="35"/>
      <c r="G5" s="51" t="s">
        <v>146</v>
      </c>
      <c r="H5" s="36"/>
    </row>
    <row r="6" spans="1:8" ht="15">
      <c r="A6" s="50" t="s">
        <v>281</v>
      </c>
      <c r="B6" s="26" t="s">
        <v>561</v>
      </c>
      <c r="C6" s="26" t="s">
        <v>27</v>
      </c>
      <c r="D6" s="28"/>
      <c r="E6" s="38" t="s">
        <v>1081</v>
      </c>
      <c r="F6" s="35"/>
      <c r="G6" s="35"/>
      <c r="H6" s="36"/>
    </row>
    <row r="7" spans="1:8" ht="15.75" thickBot="1">
      <c r="A7" s="50" t="s">
        <v>1220</v>
      </c>
      <c r="B7" s="26" t="s">
        <v>561</v>
      </c>
      <c r="C7" s="26" t="s">
        <v>27</v>
      </c>
      <c r="D7" s="28"/>
      <c r="E7" s="39" t="s">
        <v>1065</v>
      </c>
      <c r="F7" s="40"/>
      <c r="G7" s="40"/>
      <c r="H7" s="41"/>
    </row>
    <row r="8" spans="1:4" ht="15.75" thickTop="1">
      <c r="A8" s="50" t="s">
        <v>472</v>
      </c>
      <c r="B8" s="26" t="s">
        <v>561</v>
      </c>
      <c r="C8" s="26" t="s">
        <v>27</v>
      </c>
      <c r="D8" s="28"/>
    </row>
    <row r="9" spans="1:4" ht="15">
      <c r="A9" s="50" t="s">
        <v>727</v>
      </c>
      <c r="B9" s="26" t="s">
        <v>561</v>
      </c>
      <c r="C9" s="26" t="s">
        <v>27</v>
      </c>
      <c r="D9" s="28"/>
    </row>
    <row r="10" spans="1:7" ht="15">
      <c r="A10" s="50" t="s">
        <v>729</v>
      </c>
      <c r="B10" s="26" t="s">
        <v>561</v>
      </c>
      <c r="C10" s="26" t="s">
        <v>27</v>
      </c>
      <c r="D10" s="28"/>
      <c r="E10" s="29" t="s">
        <v>377</v>
      </c>
      <c r="F10" s="26">
        <f>COUNTIF(B:B,"YES")</f>
        <v>256</v>
      </c>
      <c r="G10" s="30">
        <f>F10/SUM(F10:F11)</f>
        <v>0.8827586206896552</v>
      </c>
    </row>
    <row r="11" spans="1:7" ht="15">
      <c r="A11" s="50" t="s">
        <v>971</v>
      </c>
      <c r="B11" s="26" t="s">
        <v>561</v>
      </c>
      <c r="C11" s="26" t="s">
        <v>27</v>
      </c>
      <c r="D11" s="28"/>
      <c r="E11" s="29" t="s">
        <v>378</v>
      </c>
      <c r="F11" s="26">
        <f>COUNTIF(B:B,"NO")</f>
        <v>34</v>
      </c>
      <c r="G11" s="30">
        <f>F11/SUM(F10:F11)</f>
        <v>0.11724137931034483</v>
      </c>
    </row>
    <row r="12" spans="1:7" ht="15">
      <c r="A12" s="50" t="s">
        <v>972</v>
      </c>
      <c r="B12" s="26" t="s">
        <v>561</v>
      </c>
      <c r="C12" s="26" t="s">
        <v>27</v>
      </c>
      <c r="D12" s="28"/>
      <c r="E12" s="29" t="s">
        <v>379</v>
      </c>
      <c r="F12" s="26">
        <f>COUNTIF(B:B,"ABSTAIN")</f>
        <v>18</v>
      </c>
      <c r="G12" s="30">
        <f>F12/SUM(F10:F11)</f>
        <v>0.06206896551724138</v>
      </c>
    </row>
    <row r="13" spans="1:7" ht="15">
      <c r="A13" s="50" t="s">
        <v>645</v>
      </c>
      <c r="D13" s="28"/>
      <c r="E13" s="29" t="s">
        <v>766</v>
      </c>
      <c r="F13" s="26">
        <f>SUM(F10:F12)</f>
        <v>308</v>
      </c>
      <c r="G13" s="30"/>
    </row>
    <row r="14" spans="1:7" ht="15">
      <c r="A14" s="50" t="s">
        <v>973</v>
      </c>
      <c r="B14" s="26" t="s">
        <v>508</v>
      </c>
      <c r="C14" s="26" t="s">
        <v>27</v>
      </c>
      <c r="D14" s="28"/>
      <c r="E14" s="29" t="s">
        <v>1152</v>
      </c>
      <c r="F14" s="26">
        <v>321</v>
      </c>
      <c r="G14" s="30"/>
    </row>
    <row r="15" spans="1:6" ht="15">
      <c r="A15" s="50" t="s">
        <v>143</v>
      </c>
      <c r="B15" s="26" t="s">
        <v>561</v>
      </c>
      <c r="C15" s="26" t="s">
        <v>27</v>
      </c>
      <c r="D15" s="28"/>
      <c r="E15" s="29" t="s">
        <v>65</v>
      </c>
      <c r="F15" s="30">
        <f>F13/F14</f>
        <v>0.9595015576323987</v>
      </c>
    </row>
    <row r="16" spans="1:6" ht="15">
      <c r="A16" s="50" t="s">
        <v>647</v>
      </c>
      <c r="B16" s="26" t="s">
        <v>27</v>
      </c>
      <c r="C16" s="26" t="s">
        <v>561</v>
      </c>
      <c r="D16" s="28"/>
      <c r="E16" s="29" t="s">
        <v>1226</v>
      </c>
      <c r="F16" s="26">
        <f>COUNTIF(C:C,"YES")</f>
        <v>50</v>
      </c>
    </row>
    <row r="17" spans="1:6" ht="15">
      <c r="A17" s="50" t="s">
        <v>297</v>
      </c>
      <c r="B17" s="26" t="s">
        <v>27</v>
      </c>
      <c r="C17" s="26" t="s">
        <v>561</v>
      </c>
      <c r="D17" s="28"/>
      <c r="E17" s="29" t="s">
        <v>142</v>
      </c>
      <c r="F17" s="26">
        <f>F14-F13</f>
        <v>13</v>
      </c>
    </row>
    <row r="18" spans="1:4" ht="15">
      <c r="A18" s="50" t="s">
        <v>144</v>
      </c>
      <c r="B18" s="26" t="s">
        <v>561</v>
      </c>
      <c r="C18" s="26" t="s">
        <v>27</v>
      </c>
      <c r="D18" s="28"/>
    </row>
    <row r="19" spans="1:4" ht="15">
      <c r="A19" s="50" t="s">
        <v>735</v>
      </c>
      <c r="B19" s="26" t="s">
        <v>561</v>
      </c>
      <c r="C19" s="26" t="s">
        <v>27</v>
      </c>
      <c r="D19" s="28"/>
    </row>
    <row r="20" spans="1:4" ht="15">
      <c r="A20" s="50" t="s">
        <v>304</v>
      </c>
      <c r="B20" s="26" t="s">
        <v>561</v>
      </c>
      <c r="C20" s="26" t="s">
        <v>27</v>
      </c>
      <c r="D20" s="28"/>
    </row>
    <row r="21" spans="1:4" ht="15">
      <c r="A21" s="50" t="s">
        <v>147</v>
      </c>
      <c r="B21" s="26" t="s">
        <v>27</v>
      </c>
      <c r="C21" s="26" t="s">
        <v>561</v>
      </c>
      <c r="D21" s="28"/>
    </row>
    <row r="22" spans="1:4" ht="15">
      <c r="A22" s="50" t="s">
        <v>975</v>
      </c>
      <c r="B22" s="26" t="s">
        <v>561</v>
      </c>
      <c r="C22" s="26" t="s">
        <v>27</v>
      </c>
      <c r="D22" s="28"/>
    </row>
    <row r="23" spans="1:4" ht="15">
      <c r="A23" s="50" t="s">
        <v>309</v>
      </c>
      <c r="B23" s="26" t="s">
        <v>561</v>
      </c>
      <c r="C23" s="26" t="s">
        <v>27</v>
      </c>
      <c r="D23" s="28"/>
    </row>
    <row r="24" spans="1:4" ht="15">
      <c r="A24" s="50" t="s">
        <v>432</v>
      </c>
      <c r="B24" s="26" t="s">
        <v>561</v>
      </c>
      <c r="C24" s="26" t="s">
        <v>27</v>
      </c>
      <c r="D24" s="28"/>
    </row>
    <row r="25" spans="1:4" ht="15">
      <c r="A25" s="50" t="s">
        <v>978</v>
      </c>
      <c r="B25" s="26" t="s">
        <v>561</v>
      </c>
      <c r="C25" s="26" t="s">
        <v>27</v>
      </c>
      <c r="D25" s="28"/>
    </row>
    <row r="26" spans="1:4" ht="15">
      <c r="A26" s="50" t="s">
        <v>616</v>
      </c>
      <c r="B26" s="26" t="s">
        <v>561</v>
      </c>
      <c r="C26" s="26" t="s">
        <v>27</v>
      </c>
      <c r="D26" s="28"/>
    </row>
    <row r="27" spans="1:4" ht="15">
      <c r="A27" s="50" t="s">
        <v>617</v>
      </c>
      <c r="B27" s="26" t="s">
        <v>561</v>
      </c>
      <c r="C27" s="26" t="s">
        <v>561</v>
      </c>
      <c r="D27" s="28"/>
    </row>
    <row r="28" spans="1:4" ht="15">
      <c r="A28" s="50" t="s">
        <v>122</v>
      </c>
      <c r="B28" s="26" t="s">
        <v>561</v>
      </c>
      <c r="C28" s="26" t="s">
        <v>27</v>
      </c>
      <c r="D28" s="28"/>
    </row>
    <row r="29" spans="1:4" ht="15">
      <c r="A29" s="50" t="s">
        <v>1143</v>
      </c>
      <c r="B29" s="26" t="s">
        <v>561</v>
      </c>
      <c r="C29" s="26" t="s">
        <v>27</v>
      </c>
      <c r="D29" s="28"/>
    </row>
    <row r="30" spans="1:4" ht="15">
      <c r="A30" s="50" t="s">
        <v>1147</v>
      </c>
      <c r="B30" s="26" t="s">
        <v>561</v>
      </c>
      <c r="C30" s="26" t="s">
        <v>27</v>
      </c>
      <c r="D30" s="28"/>
    </row>
    <row r="31" spans="1:4" ht="15">
      <c r="A31" s="50" t="s">
        <v>257</v>
      </c>
      <c r="B31" s="26" t="s">
        <v>508</v>
      </c>
      <c r="C31" s="26" t="s">
        <v>27</v>
      </c>
      <c r="D31" s="28"/>
    </row>
    <row r="32" spans="1:4" ht="15">
      <c r="A32" s="50" t="s">
        <v>672</v>
      </c>
      <c r="B32" s="26" t="s">
        <v>561</v>
      </c>
      <c r="C32" s="26" t="s">
        <v>27</v>
      </c>
      <c r="D32" s="28"/>
    </row>
    <row r="33" spans="1:4" ht="15">
      <c r="A33" s="50" t="s">
        <v>964</v>
      </c>
      <c r="B33" s="26" t="s">
        <v>27</v>
      </c>
      <c r="C33" s="26" t="s">
        <v>561</v>
      </c>
      <c r="D33" s="28"/>
    </row>
    <row r="34" spans="1:4" ht="15">
      <c r="A34" s="50" t="s">
        <v>148</v>
      </c>
      <c r="B34" s="26" t="s">
        <v>27</v>
      </c>
      <c r="C34" s="26" t="s">
        <v>561</v>
      </c>
      <c r="D34" s="28"/>
    </row>
    <row r="35" spans="1:4" ht="15">
      <c r="A35" s="50" t="s">
        <v>704</v>
      </c>
      <c r="B35" s="26" t="s">
        <v>561</v>
      </c>
      <c r="C35" s="26" t="s">
        <v>27</v>
      </c>
      <c r="D35" s="28"/>
    </row>
    <row r="36" spans="1:4" ht="15">
      <c r="A36" s="50" t="s">
        <v>946</v>
      </c>
      <c r="B36" s="26" t="s">
        <v>561</v>
      </c>
      <c r="C36" s="26" t="s">
        <v>27</v>
      </c>
      <c r="D36" s="28"/>
    </row>
    <row r="37" spans="1:4" ht="15">
      <c r="A37" s="50" t="s">
        <v>626</v>
      </c>
      <c r="B37" s="26" t="s">
        <v>561</v>
      </c>
      <c r="C37" s="26" t="s">
        <v>27</v>
      </c>
      <c r="D37" s="28"/>
    </row>
    <row r="38" spans="1:4" ht="15">
      <c r="A38" s="50" t="s">
        <v>582</v>
      </c>
      <c r="B38" s="26" t="s">
        <v>561</v>
      </c>
      <c r="C38" s="26" t="s">
        <v>27</v>
      </c>
      <c r="D38" s="28"/>
    </row>
    <row r="39" spans="1:4" ht="15">
      <c r="A39" s="50" t="s">
        <v>949</v>
      </c>
      <c r="B39" s="28" t="s">
        <v>561</v>
      </c>
      <c r="C39" s="26" t="s">
        <v>27</v>
      </c>
      <c r="D39" s="28"/>
    </row>
    <row r="40" spans="1:4" ht="15">
      <c r="A40" s="50" t="s">
        <v>583</v>
      </c>
      <c r="B40" s="26" t="s">
        <v>561</v>
      </c>
      <c r="C40" s="26" t="s">
        <v>27</v>
      </c>
      <c r="D40" s="28"/>
    </row>
    <row r="41" spans="1:4" ht="15">
      <c r="A41" s="50" t="s">
        <v>36</v>
      </c>
      <c r="B41" s="26" t="s">
        <v>561</v>
      </c>
      <c r="C41" s="26" t="s">
        <v>27</v>
      </c>
      <c r="D41" s="28"/>
    </row>
    <row r="42" spans="1:4" ht="15">
      <c r="A42" s="50" t="s">
        <v>585</v>
      </c>
      <c r="B42" s="26" t="s">
        <v>27</v>
      </c>
      <c r="C42" s="26" t="s">
        <v>561</v>
      </c>
      <c r="D42" s="28"/>
    </row>
    <row r="43" spans="1:4" ht="15">
      <c r="A43" s="50" t="s">
        <v>1211</v>
      </c>
      <c r="B43" s="26" t="s">
        <v>561</v>
      </c>
      <c r="C43" s="26" t="s">
        <v>561</v>
      </c>
      <c r="D43" s="28"/>
    </row>
    <row r="44" spans="1:4" ht="15">
      <c r="A44" s="50" t="s">
        <v>586</v>
      </c>
      <c r="B44" s="26" t="s">
        <v>561</v>
      </c>
      <c r="C44" s="26" t="s">
        <v>561</v>
      </c>
      <c r="D44" s="28"/>
    </row>
    <row r="45" spans="1:4" ht="15">
      <c r="A45" s="50" t="s">
        <v>1224</v>
      </c>
      <c r="B45" s="26" t="s">
        <v>561</v>
      </c>
      <c r="C45" s="26" t="s">
        <v>27</v>
      </c>
      <c r="D45" s="28"/>
    </row>
    <row r="46" spans="1:4" ht="15">
      <c r="A46" s="50" t="s">
        <v>92</v>
      </c>
      <c r="B46" s="26" t="s">
        <v>561</v>
      </c>
      <c r="C46" s="26" t="s">
        <v>27</v>
      </c>
      <c r="D46" s="28"/>
    </row>
    <row r="47" spans="1:4" ht="15">
      <c r="A47" s="50" t="s">
        <v>226</v>
      </c>
      <c r="B47" s="26" t="s">
        <v>561</v>
      </c>
      <c r="C47" s="26" t="s">
        <v>27</v>
      </c>
      <c r="D47" s="28"/>
    </row>
    <row r="48" spans="1:4" ht="15">
      <c r="A48" s="50" t="s">
        <v>1012</v>
      </c>
      <c r="B48" s="26" t="s">
        <v>561</v>
      </c>
      <c r="C48" s="26" t="s">
        <v>27</v>
      </c>
      <c r="D48" s="28"/>
    </row>
    <row r="49" spans="1:4" ht="15">
      <c r="A49" s="50" t="s">
        <v>1013</v>
      </c>
      <c r="B49" s="26" t="s">
        <v>561</v>
      </c>
      <c r="C49" s="26" t="s">
        <v>27</v>
      </c>
      <c r="D49" s="28"/>
    </row>
    <row r="50" spans="1:4" ht="15">
      <c r="A50" s="50" t="s">
        <v>1202</v>
      </c>
      <c r="B50" s="26" t="s">
        <v>27</v>
      </c>
      <c r="C50" s="26" t="s">
        <v>561</v>
      </c>
      <c r="D50" s="28"/>
    </row>
    <row r="51" spans="1:4" ht="15">
      <c r="A51" s="50" t="s">
        <v>1203</v>
      </c>
      <c r="B51" s="26" t="s">
        <v>561</v>
      </c>
      <c r="C51" s="26" t="s">
        <v>27</v>
      </c>
      <c r="D51" s="28"/>
    </row>
    <row r="52" spans="1:4" ht="15">
      <c r="A52" s="50" t="s">
        <v>732</v>
      </c>
      <c r="B52" s="26" t="s">
        <v>561</v>
      </c>
      <c r="C52" s="26" t="s">
        <v>27</v>
      </c>
      <c r="D52" s="28"/>
    </row>
    <row r="53" spans="1:4" ht="15">
      <c r="A53" s="50" t="s">
        <v>153</v>
      </c>
      <c r="B53" s="26" t="s">
        <v>561</v>
      </c>
      <c r="C53" s="26" t="s">
        <v>27</v>
      </c>
      <c r="D53" s="28"/>
    </row>
    <row r="54" spans="1:4" ht="15">
      <c r="A54" s="50" t="s">
        <v>1204</v>
      </c>
      <c r="B54" s="26" t="s">
        <v>561</v>
      </c>
      <c r="C54" s="26" t="s">
        <v>27</v>
      </c>
      <c r="D54" s="28"/>
    </row>
    <row r="55" spans="1:4" ht="15">
      <c r="A55" s="50" t="s">
        <v>1205</v>
      </c>
      <c r="B55" s="26" t="s">
        <v>561</v>
      </c>
      <c r="C55" s="26" t="s">
        <v>27</v>
      </c>
      <c r="D55" s="28"/>
    </row>
    <row r="56" spans="1:4" ht="15">
      <c r="A56" s="50" t="s">
        <v>940</v>
      </c>
      <c r="B56" s="26" t="s">
        <v>561</v>
      </c>
      <c r="C56" s="26" t="s">
        <v>27</v>
      </c>
      <c r="D56" s="28"/>
    </row>
    <row r="57" spans="1:4" ht="15">
      <c r="A57" s="50" t="s">
        <v>941</v>
      </c>
      <c r="B57" s="26" t="s">
        <v>561</v>
      </c>
      <c r="C57" s="26" t="s">
        <v>27</v>
      </c>
      <c r="D57" s="28"/>
    </row>
    <row r="58" spans="1:4" ht="15">
      <c r="A58" s="50" t="s">
        <v>600</v>
      </c>
      <c r="B58" s="26" t="s">
        <v>561</v>
      </c>
      <c r="C58" s="26" t="s">
        <v>27</v>
      </c>
      <c r="D58" s="28"/>
    </row>
    <row r="59" spans="1:4" ht="15">
      <c r="A59" s="50" t="s">
        <v>998</v>
      </c>
      <c r="B59" s="26" t="s">
        <v>561</v>
      </c>
      <c r="C59" s="26" t="s">
        <v>27</v>
      </c>
      <c r="D59" s="28"/>
    </row>
    <row r="60" spans="1:4" ht="15">
      <c r="A60" s="50" t="s">
        <v>110</v>
      </c>
      <c r="B60" s="26" t="s">
        <v>561</v>
      </c>
      <c r="C60" s="26" t="s">
        <v>27</v>
      </c>
      <c r="D60" s="28"/>
    </row>
    <row r="61" spans="1:4" ht="15">
      <c r="A61" s="50" t="s">
        <v>601</v>
      </c>
      <c r="B61" s="28" t="s">
        <v>561</v>
      </c>
      <c r="C61" s="26" t="s">
        <v>27</v>
      </c>
      <c r="D61" s="28"/>
    </row>
    <row r="62" spans="1:4" ht="15">
      <c r="A62" s="50" t="s">
        <v>602</v>
      </c>
      <c r="B62" s="26" t="s">
        <v>561</v>
      </c>
      <c r="C62" s="26" t="s">
        <v>27</v>
      </c>
      <c r="D62" s="28"/>
    </row>
    <row r="63" spans="1:4" ht="15">
      <c r="A63" s="50" t="s">
        <v>39</v>
      </c>
      <c r="B63" s="26" t="s">
        <v>561</v>
      </c>
      <c r="C63" s="26" t="s">
        <v>27</v>
      </c>
      <c r="D63" s="28"/>
    </row>
    <row r="64" spans="1:4" ht="15">
      <c r="A64" s="50" t="s">
        <v>604</v>
      </c>
      <c r="B64" s="26" t="s">
        <v>561</v>
      </c>
      <c r="C64" s="26" t="s">
        <v>27</v>
      </c>
      <c r="D64" s="28"/>
    </row>
    <row r="65" spans="1:4" ht="15">
      <c r="A65" s="50" t="s">
        <v>605</v>
      </c>
      <c r="B65" s="26" t="s">
        <v>561</v>
      </c>
      <c r="C65" s="26" t="s">
        <v>27</v>
      </c>
      <c r="D65" s="28"/>
    </row>
    <row r="66" spans="1:4" ht="15">
      <c r="A66" s="50" t="s">
        <v>999</v>
      </c>
      <c r="B66" s="26" t="s">
        <v>508</v>
      </c>
      <c r="C66" s="26" t="s">
        <v>27</v>
      </c>
      <c r="D66" s="28"/>
    </row>
    <row r="67" spans="1:4" ht="15">
      <c r="A67" s="50" t="s">
        <v>642</v>
      </c>
      <c r="B67" s="26" t="s">
        <v>561</v>
      </c>
      <c r="C67" s="26" t="s">
        <v>27</v>
      </c>
      <c r="D67" s="28"/>
    </row>
    <row r="68" spans="1:4" ht="15">
      <c r="A68" s="50" t="s">
        <v>1222</v>
      </c>
      <c r="D68" s="28"/>
    </row>
    <row r="69" spans="1:4" ht="15">
      <c r="A69" s="50" t="s">
        <v>1001</v>
      </c>
      <c r="B69" s="26" t="s">
        <v>561</v>
      </c>
      <c r="C69" s="26" t="s">
        <v>27</v>
      </c>
      <c r="D69" s="28"/>
    </row>
    <row r="70" spans="1:4" ht="15">
      <c r="A70" s="50" t="s">
        <v>320</v>
      </c>
      <c r="B70" s="26" t="s">
        <v>561</v>
      </c>
      <c r="C70" s="26" t="s">
        <v>27</v>
      </c>
      <c r="D70" s="28"/>
    </row>
    <row r="71" spans="1:4" ht="15">
      <c r="A71" s="50" t="s">
        <v>644</v>
      </c>
      <c r="B71" s="26" t="s">
        <v>27</v>
      </c>
      <c r="C71" s="26" t="s">
        <v>561</v>
      </c>
      <c r="D71" s="28"/>
    </row>
    <row r="72" spans="1:4" ht="15">
      <c r="A72" s="50" t="s">
        <v>111</v>
      </c>
      <c r="B72" s="26" t="s">
        <v>27</v>
      </c>
      <c r="C72" s="26" t="s">
        <v>561</v>
      </c>
      <c r="D72" s="28"/>
    </row>
    <row r="73" spans="1:4" ht="15">
      <c r="A73" s="50" t="s">
        <v>1004</v>
      </c>
      <c r="B73" s="26" t="s">
        <v>561</v>
      </c>
      <c r="C73" s="26" t="s">
        <v>27</v>
      </c>
      <c r="D73" s="28"/>
    </row>
    <row r="74" spans="1:4" ht="15">
      <c r="A74" s="50" t="s">
        <v>1005</v>
      </c>
      <c r="B74" s="26" t="s">
        <v>561</v>
      </c>
      <c r="C74" s="26" t="s">
        <v>27</v>
      </c>
      <c r="D74" s="28"/>
    </row>
    <row r="75" spans="1:4" ht="15">
      <c r="A75" s="50" t="s">
        <v>289</v>
      </c>
      <c r="B75" s="26" t="s">
        <v>561</v>
      </c>
      <c r="C75" s="26" t="s">
        <v>27</v>
      </c>
      <c r="D75" s="28"/>
    </row>
    <row r="76" spans="1:4" ht="15">
      <c r="A76" s="50" t="s">
        <v>530</v>
      </c>
      <c r="B76" s="26" t="s">
        <v>561</v>
      </c>
      <c r="C76" s="26" t="s">
        <v>27</v>
      </c>
      <c r="D76" s="28"/>
    </row>
    <row r="77" spans="1:4" ht="15">
      <c r="A77" s="50" t="s">
        <v>83</v>
      </c>
      <c r="B77" s="26" t="s">
        <v>561</v>
      </c>
      <c r="C77" s="26" t="s">
        <v>27</v>
      </c>
      <c r="D77" s="28"/>
    </row>
    <row r="78" spans="1:4" ht="15">
      <c r="A78" s="50" t="s">
        <v>100</v>
      </c>
      <c r="B78" s="26" t="s">
        <v>561</v>
      </c>
      <c r="C78" s="26" t="s">
        <v>27</v>
      </c>
      <c r="D78" s="28"/>
    </row>
    <row r="79" spans="1:4" ht="15">
      <c r="A79" s="50" t="s">
        <v>154</v>
      </c>
      <c r="D79" s="28"/>
    </row>
    <row r="80" spans="1:4" ht="15">
      <c r="A80" s="50" t="s">
        <v>258</v>
      </c>
      <c r="B80" s="26" t="s">
        <v>561</v>
      </c>
      <c r="C80" s="26" t="s">
        <v>27</v>
      </c>
      <c r="D80" s="28"/>
    </row>
    <row r="81" spans="1:4" ht="15">
      <c r="A81" s="50" t="s">
        <v>293</v>
      </c>
      <c r="B81" s="26" t="s">
        <v>561</v>
      </c>
      <c r="C81" s="26" t="s">
        <v>27</v>
      </c>
      <c r="D81" s="28"/>
    </row>
    <row r="82" spans="1:4" ht="15">
      <c r="A82" s="50" t="s">
        <v>563</v>
      </c>
      <c r="B82" s="26" t="s">
        <v>561</v>
      </c>
      <c r="C82" s="26" t="s">
        <v>27</v>
      </c>
      <c r="D82" s="28"/>
    </row>
    <row r="83" spans="1:4" ht="15">
      <c r="A83" s="50" t="s">
        <v>294</v>
      </c>
      <c r="B83" s="26" t="s">
        <v>561</v>
      </c>
      <c r="C83" s="26" t="s">
        <v>27</v>
      </c>
      <c r="D83" s="28"/>
    </row>
    <row r="84" spans="1:4" ht="15">
      <c r="A84" s="50" t="s">
        <v>295</v>
      </c>
      <c r="B84" s="26" t="s">
        <v>561</v>
      </c>
      <c r="C84" s="26" t="s">
        <v>27</v>
      </c>
      <c r="D84" s="28"/>
    </row>
    <row r="85" spans="1:4" ht="15">
      <c r="A85" s="50" t="s">
        <v>84</v>
      </c>
      <c r="B85" s="26" t="s">
        <v>508</v>
      </c>
      <c r="C85" s="26" t="s">
        <v>27</v>
      </c>
      <c r="D85" s="28"/>
    </row>
    <row r="86" spans="1:4" ht="15">
      <c r="A86" s="50" t="s">
        <v>1008</v>
      </c>
      <c r="B86" s="26" t="s">
        <v>27</v>
      </c>
      <c r="C86" s="26" t="s">
        <v>561</v>
      </c>
      <c r="D86" s="28"/>
    </row>
    <row r="87" spans="1:4" ht="15">
      <c r="A87" s="50" t="s">
        <v>20</v>
      </c>
      <c r="B87" s="26" t="s">
        <v>561</v>
      </c>
      <c r="C87" s="26" t="s">
        <v>27</v>
      </c>
      <c r="D87" s="28"/>
    </row>
    <row r="88" spans="1:4" ht="15">
      <c r="A88" s="50" t="s">
        <v>109</v>
      </c>
      <c r="B88" s="26" t="s">
        <v>561</v>
      </c>
      <c r="C88" s="26" t="s">
        <v>27</v>
      </c>
      <c r="D88" s="28"/>
    </row>
    <row r="89" spans="1:4" ht="15">
      <c r="A89" s="50" t="s">
        <v>1009</v>
      </c>
      <c r="B89" s="26" t="s">
        <v>561</v>
      </c>
      <c r="C89" s="26" t="s">
        <v>561</v>
      </c>
      <c r="D89" s="28"/>
    </row>
    <row r="90" spans="1:4" ht="15">
      <c r="A90" s="50" t="s">
        <v>356</v>
      </c>
      <c r="B90" s="26" t="s">
        <v>561</v>
      </c>
      <c r="C90" s="26" t="s">
        <v>27</v>
      </c>
      <c r="D90" s="28"/>
    </row>
    <row r="91" spans="1:4" ht="15">
      <c r="A91" s="50" t="s">
        <v>1019</v>
      </c>
      <c r="B91" s="26" t="s">
        <v>561</v>
      </c>
      <c r="C91" s="26" t="s">
        <v>27</v>
      </c>
      <c r="D91" s="28"/>
    </row>
    <row r="92" spans="1:4" ht="15">
      <c r="A92" s="50" t="s">
        <v>85</v>
      </c>
      <c r="B92" s="26" t="s">
        <v>561</v>
      </c>
      <c r="C92" s="26" t="s">
        <v>27</v>
      </c>
      <c r="D92" s="28"/>
    </row>
    <row r="93" spans="1:4" ht="15">
      <c r="A93" s="50" t="s">
        <v>1020</v>
      </c>
      <c r="B93" s="26" t="s">
        <v>561</v>
      </c>
      <c r="C93" s="26" t="s">
        <v>27</v>
      </c>
      <c r="D93" s="28"/>
    </row>
    <row r="94" spans="1:4" ht="15">
      <c r="A94" s="50" t="s">
        <v>86</v>
      </c>
      <c r="B94" s="26" t="s">
        <v>561</v>
      </c>
      <c r="C94" s="26" t="s">
        <v>27</v>
      </c>
      <c r="D94" s="28"/>
    </row>
    <row r="95" spans="1:4" ht="15">
      <c r="A95" s="50" t="s">
        <v>1021</v>
      </c>
      <c r="B95" s="26" t="s">
        <v>561</v>
      </c>
      <c r="C95" s="26" t="s">
        <v>27</v>
      </c>
      <c r="D95" s="28"/>
    </row>
    <row r="96" spans="1:4" ht="15">
      <c r="A96" s="50" t="s">
        <v>298</v>
      </c>
      <c r="B96" s="26" t="s">
        <v>561</v>
      </c>
      <c r="C96" s="26" t="s">
        <v>27</v>
      </c>
      <c r="D96" s="28"/>
    </row>
    <row r="97" spans="1:4" ht="15">
      <c r="A97" s="50" t="s">
        <v>1022</v>
      </c>
      <c r="B97" s="26" t="s">
        <v>27</v>
      </c>
      <c r="C97" s="26" t="s">
        <v>561</v>
      </c>
      <c r="D97" s="28"/>
    </row>
    <row r="98" spans="1:4" ht="15">
      <c r="A98" s="50" t="s">
        <v>1097</v>
      </c>
      <c r="B98" s="26" t="s">
        <v>561</v>
      </c>
      <c r="C98" s="26" t="s">
        <v>561</v>
      </c>
      <c r="D98" s="28"/>
    </row>
    <row r="99" spans="1:4" ht="15">
      <c r="A99" s="50" t="s">
        <v>1024</v>
      </c>
      <c r="B99" s="26" t="s">
        <v>27</v>
      </c>
      <c r="C99" s="26" t="s">
        <v>561</v>
      </c>
      <c r="D99" s="28"/>
    </row>
    <row r="100" spans="1:4" ht="15">
      <c r="A100" s="50" t="s">
        <v>846</v>
      </c>
      <c r="B100" s="26" t="s">
        <v>561</v>
      </c>
      <c r="C100" s="26" t="s">
        <v>27</v>
      </c>
      <c r="D100" s="28"/>
    </row>
    <row r="101" spans="1:4" ht="15">
      <c r="A101" s="50" t="s">
        <v>155</v>
      </c>
      <c r="B101" s="26" t="s">
        <v>561</v>
      </c>
      <c r="C101" s="26" t="s">
        <v>27</v>
      </c>
      <c r="D101" s="28"/>
    </row>
    <row r="102" spans="1:4" ht="15">
      <c r="A102" s="50" t="s">
        <v>531</v>
      </c>
      <c r="B102" s="26" t="s">
        <v>561</v>
      </c>
      <c r="C102" s="26" t="s">
        <v>27</v>
      </c>
      <c r="D102" s="28"/>
    </row>
    <row r="103" spans="1:4" ht="15">
      <c r="A103" s="50" t="s">
        <v>1100</v>
      </c>
      <c r="B103" s="26" t="s">
        <v>27</v>
      </c>
      <c r="C103" s="26" t="s">
        <v>561</v>
      </c>
      <c r="D103" s="28"/>
    </row>
    <row r="104" spans="1:4" ht="15">
      <c r="A104" s="50" t="s">
        <v>1101</v>
      </c>
      <c r="B104" s="26" t="s">
        <v>561</v>
      </c>
      <c r="C104" s="26" t="s">
        <v>27</v>
      </c>
      <c r="D104" s="28"/>
    </row>
    <row r="105" spans="1:4" ht="15">
      <c r="A105" s="50" t="s">
        <v>161</v>
      </c>
      <c r="B105" s="26" t="s">
        <v>561</v>
      </c>
      <c r="C105" s="26" t="s">
        <v>27</v>
      </c>
      <c r="D105" s="28"/>
    </row>
    <row r="106" spans="1:4" ht="15">
      <c r="A106" s="50" t="s">
        <v>162</v>
      </c>
      <c r="B106" s="26" t="s">
        <v>561</v>
      </c>
      <c r="C106" s="26" t="s">
        <v>27</v>
      </c>
      <c r="D106" s="28"/>
    </row>
    <row r="107" spans="1:4" ht="15">
      <c r="A107" s="50" t="s">
        <v>21</v>
      </c>
      <c r="B107" s="26" t="s">
        <v>508</v>
      </c>
      <c r="C107" s="26" t="s">
        <v>27</v>
      </c>
      <c r="D107" s="28"/>
    </row>
    <row r="108" spans="1:4" ht="15">
      <c r="A108" s="50" t="s">
        <v>1216</v>
      </c>
      <c r="B108" s="26" t="s">
        <v>561</v>
      </c>
      <c r="C108" s="26" t="s">
        <v>27</v>
      </c>
      <c r="D108" s="28"/>
    </row>
    <row r="109" spans="1:4" ht="15">
      <c r="A109" s="50" t="s">
        <v>965</v>
      </c>
      <c r="B109" s="28" t="s">
        <v>561</v>
      </c>
      <c r="C109" s="26" t="s">
        <v>27</v>
      </c>
      <c r="D109" s="28"/>
    </row>
    <row r="110" spans="1:4" ht="15">
      <c r="A110" s="50" t="s">
        <v>1103</v>
      </c>
      <c r="B110" s="26" t="s">
        <v>561</v>
      </c>
      <c r="C110" s="26" t="s">
        <v>27</v>
      </c>
      <c r="D110" s="28"/>
    </row>
    <row r="111" spans="1:4" ht="15">
      <c r="A111" s="50" t="s">
        <v>966</v>
      </c>
      <c r="B111" s="26" t="s">
        <v>561</v>
      </c>
      <c r="C111" s="26" t="s">
        <v>27</v>
      </c>
      <c r="D111" s="28"/>
    </row>
    <row r="112" spans="1:4" ht="15">
      <c r="A112" s="50" t="s">
        <v>227</v>
      </c>
      <c r="B112" s="26" t="s">
        <v>561</v>
      </c>
      <c r="C112" s="26" t="s">
        <v>27</v>
      </c>
      <c r="D112" s="28"/>
    </row>
    <row r="113" spans="1:4" ht="15">
      <c r="A113" s="50" t="s">
        <v>874</v>
      </c>
      <c r="D113" s="28"/>
    </row>
    <row r="114" spans="1:4" ht="15">
      <c r="A114" s="50" t="s">
        <v>166</v>
      </c>
      <c r="B114" s="26" t="s">
        <v>561</v>
      </c>
      <c r="C114" s="26" t="s">
        <v>27</v>
      </c>
      <c r="D114" s="28"/>
    </row>
    <row r="115" spans="1:4" ht="15">
      <c r="A115" s="50" t="s">
        <v>18</v>
      </c>
      <c r="B115" s="26" t="s">
        <v>561</v>
      </c>
      <c r="C115" s="26" t="s">
        <v>27</v>
      </c>
      <c r="D115" s="28"/>
    </row>
    <row r="116" spans="1:4" ht="15">
      <c r="A116" s="50" t="s">
        <v>468</v>
      </c>
      <c r="B116" s="26" t="s">
        <v>561</v>
      </c>
      <c r="C116" s="26" t="s">
        <v>27</v>
      </c>
      <c r="D116" s="28"/>
    </row>
    <row r="117" spans="1:4" ht="15">
      <c r="A117" s="50" t="s">
        <v>167</v>
      </c>
      <c r="B117" s="26" t="s">
        <v>561</v>
      </c>
      <c r="C117" s="26" t="s">
        <v>27</v>
      </c>
      <c r="D117" s="28"/>
    </row>
    <row r="118" spans="1:4" ht="15">
      <c r="A118" s="50" t="s">
        <v>1104</v>
      </c>
      <c r="B118" s="26" t="s">
        <v>561</v>
      </c>
      <c r="C118" s="26" t="s">
        <v>27</v>
      </c>
      <c r="D118" s="28"/>
    </row>
    <row r="119" spans="1:4" ht="15">
      <c r="A119" s="50" t="s">
        <v>1105</v>
      </c>
      <c r="B119" s="26" t="s">
        <v>508</v>
      </c>
      <c r="C119" s="26" t="s">
        <v>27</v>
      </c>
      <c r="D119" s="28"/>
    </row>
    <row r="120" spans="1:4" ht="15">
      <c r="A120" s="50" t="s">
        <v>168</v>
      </c>
      <c r="B120" s="26" t="s">
        <v>27</v>
      </c>
      <c r="C120" s="26" t="s">
        <v>561</v>
      </c>
      <c r="D120" s="28"/>
    </row>
    <row r="121" spans="1:4" ht="15">
      <c r="A121" s="50" t="s">
        <v>370</v>
      </c>
      <c r="B121" s="26" t="s">
        <v>27</v>
      </c>
      <c r="C121" s="26" t="s">
        <v>561</v>
      </c>
      <c r="D121" s="28"/>
    </row>
    <row r="122" spans="1:4" ht="15">
      <c r="A122" s="50" t="s">
        <v>1106</v>
      </c>
      <c r="B122" s="26" t="s">
        <v>561</v>
      </c>
      <c r="C122" s="26" t="s">
        <v>27</v>
      </c>
      <c r="D122" s="28"/>
    </row>
    <row r="123" spans="1:4" ht="15">
      <c r="A123" s="50" t="s">
        <v>1107</v>
      </c>
      <c r="B123" s="26" t="s">
        <v>561</v>
      </c>
      <c r="C123" s="26" t="s">
        <v>27</v>
      </c>
      <c r="D123" s="28"/>
    </row>
    <row r="124" spans="1:4" ht="15">
      <c r="A124" s="50" t="s">
        <v>1108</v>
      </c>
      <c r="B124" s="26" t="s">
        <v>561</v>
      </c>
      <c r="C124" s="26" t="s">
        <v>27</v>
      </c>
      <c r="D124" s="28"/>
    </row>
    <row r="125" spans="1:4" ht="15">
      <c r="A125" s="50" t="s">
        <v>1109</v>
      </c>
      <c r="B125" s="26" t="s">
        <v>561</v>
      </c>
      <c r="C125" s="26" t="s">
        <v>27</v>
      </c>
      <c r="D125" s="28"/>
    </row>
    <row r="126" spans="1:4" ht="15">
      <c r="A126" s="50" t="s">
        <v>25</v>
      </c>
      <c r="B126" s="26" t="s">
        <v>561</v>
      </c>
      <c r="C126" s="26" t="s">
        <v>561</v>
      </c>
      <c r="D126" s="28"/>
    </row>
    <row r="127" spans="1:4" ht="15">
      <c r="A127" s="50" t="s">
        <v>708</v>
      </c>
      <c r="B127" s="26" t="s">
        <v>561</v>
      </c>
      <c r="C127" s="26" t="s">
        <v>27</v>
      </c>
      <c r="D127" s="28"/>
    </row>
    <row r="128" spans="1:4" ht="15">
      <c r="A128" s="50" t="s">
        <v>709</v>
      </c>
      <c r="B128" s="26" t="s">
        <v>561</v>
      </c>
      <c r="C128" s="26" t="s">
        <v>27</v>
      </c>
      <c r="D128" s="28"/>
    </row>
    <row r="129" spans="1:4" ht="15">
      <c r="A129" s="50" t="s">
        <v>1046</v>
      </c>
      <c r="B129" s="26" t="s">
        <v>561</v>
      </c>
      <c r="C129" s="26" t="s">
        <v>27</v>
      </c>
      <c r="D129" s="28"/>
    </row>
    <row r="130" spans="1:4" ht="15">
      <c r="A130" s="50" t="s">
        <v>175</v>
      </c>
      <c r="B130" s="26" t="s">
        <v>561</v>
      </c>
      <c r="C130" s="26" t="s">
        <v>27</v>
      </c>
      <c r="D130" s="28"/>
    </row>
    <row r="131" spans="1:4" ht="15">
      <c r="A131" s="50" t="s">
        <v>1047</v>
      </c>
      <c r="B131" s="26" t="s">
        <v>561</v>
      </c>
      <c r="C131" s="26" t="s">
        <v>27</v>
      </c>
      <c r="D131" s="28"/>
    </row>
    <row r="132" spans="1:4" ht="15">
      <c r="A132" s="50" t="s">
        <v>480</v>
      </c>
      <c r="B132" s="26" t="s">
        <v>561</v>
      </c>
      <c r="C132" s="26" t="s">
        <v>27</v>
      </c>
      <c r="D132" s="28"/>
    </row>
    <row r="133" spans="1:4" ht="15">
      <c r="A133" s="50" t="s">
        <v>428</v>
      </c>
      <c r="D133" s="28"/>
    </row>
    <row r="134" spans="1:4" ht="15">
      <c r="A134" s="50" t="s">
        <v>425</v>
      </c>
      <c r="B134" s="26" t="s">
        <v>561</v>
      </c>
      <c r="C134" s="26" t="s">
        <v>27</v>
      </c>
      <c r="D134" s="28"/>
    </row>
    <row r="135" spans="1:4" ht="15">
      <c r="A135" s="50" t="s">
        <v>426</v>
      </c>
      <c r="B135" s="26" t="s">
        <v>561</v>
      </c>
      <c r="C135" s="26" t="s">
        <v>27</v>
      </c>
      <c r="D135" s="28"/>
    </row>
    <row r="136" spans="1:4" ht="15">
      <c r="A136" s="50" t="s">
        <v>427</v>
      </c>
      <c r="B136" s="26" t="s">
        <v>561</v>
      </c>
      <c r="C136" s="26" t="s">
        <v>27</v>
      </c>
      <c r="D136" s="28"/>
    </row>
    <row r="137" spans="1:4" ht="15">
      <c r="A137" s="50" t="s">
        <v>591</v>
      </c>
      <c r="B137" s="26" t="s">
        <v>561</v>
      </c>
      <c r="C137" s="26" t="s">
        <v>27</v>
      </c>
      <c r="D137" s="28"/>
    </row>
    <row r="138" spans="1:4" ht="15">
      <c r="A138" s="50" t="s">
        <v>1062</v>
      </c>
      <c r="B138" s="26" t="s">
        <v>561</v>
      </c>
      <c r="C138" s="26" t="s">
        <v>561</v>
      </c>
      <c r="D138" s="28"/>
    </row>
    <row r="139" spans="1:4" ht="15">
      <c r="A139" s="50" t="s">
        <v>145</v>
      </c>
      <c r="B139" s="26" t="s">
        <v>561</v>
      </c>
      <c r="C139" s="26" t="s">
        <v>27</v>
      </c>
      <c r="D139" s="28"/>
    </row>
    <row r="140" spans="1:4" ht="15">
      <c r="A140" s="50" t="s">
        <v>268</v>
      </c>
      <c r="B140" s="26" t="s">
        <v>561</v>
      </c>
      <c r="C140" s="26" t="s">
        <v>27</v>
      </c>
      <c r="D140" s="28"/>
    </row>
    <row r="141" spans="1:4" ht="15">
      <c r="A141" s="50" t="s">
        <v>1131</v>
      </c>
      <c r="B141" s="26" t="s">
        <v>561</v>
      </c>
      <c r="C141" s="26" t="s">
        <v>27</v>
      </c>
      <c r="D141" s="28"/>
    </row>
    <row r="142" spans="1:4" ht="15">
      <c r="A142" s="50" t="s">
        <v>1132</v>
      </c>
      <c r="B142" s="26" t="s">
        <v>561</v>
      </c>
      <c r="C142" s="26" t="s">
        <v>27</v>
      </c>
      <c r="D142" s="28"/>
    </row>
    <row r="143" spans="1:4" ht="15">
      <c r="A143" s="50" t="s">
        <v>506</v>
      </c>
      <c r="B143" s="26" t="s">
        <v>561</v>
      </c>
      <c r="C143" s="26" t="s">
        <v>27</v>
      </c>
      <c r="D143" s="28"/>
    </row>
    <row r="144" spans="1:4" ht="15">
      <c r="A144" s="50" t="s">
        <v>269</v>
      </c>
      <c r="B144" s="26" t="s">
        <v>561</v>
      </c>
      <c r="C144" s="26" t="s">
        <v>27</v>
      </c>
      <c r="D144" s="28"/>
    </row>
    <row r="145" spans="1:4" ht="15">
      <c r="A145" s="50" t="s">
        <v>176</v>
      </c>
      <c r="B145" s="26" t="s">
        <v>561</v>
      </c>
      <c r="C145" s="26" t="s">
        <v>561</v>
      </c>
      <c r="D145" s="28"/>
    </row>
    <row r="146" spans="1:4" ht="15">
      <c r="A146" s="50" t="s">
        <v>179</v>
      </c>
      <c r="B146" s="26" t="s">
        <v>27</v>
      </c>
      <c r="C146" s="26" t="s">
        <v>561</v>
      </c>
      <c r="D146" s="28"/>
    </row>
    <row r="147" spans="1:4" ht="15">
      <c r="A147" s="50" t="s">
        <v>1135</v>
      </c>
      <c r="B147" s="26" t="s">
        <v>561</v>
      </c>
      <c r="C147" s="26" t="s">
        <v>27</v>
      </c>
      <c r="D147" s="28"/>
    </row>
    <row r="148" spans="1:4" ht="15">
      <c r="A148" s="50" t="s">
        <v>270</v>
      </c>
      <c r="B148" s="26" t="s">
        <v>561</v>
      </c>
      <c r="C148" s="26" t="s">
        <v>27</v>
      </c>
      <c r="D148" s="28"/>
    </row>
    <row r="149" spans="1:4" ht="15">
      <c r="A149" s="50" t="s">
        <v>23</v>
      </c>
      <c r="B149" s="26" t="s">
        <v>561</v>
      </c>
      <c r="C149" s="26" t="s">
        <v>27</v>
      </c>
      <c r="D149" s="28"/>
    </row>
    <row r="150" spans="1:4" ht="15">
      <c r="A150" s="50" t="s">
        <v>274</v>
      </c>
      <c r="B150" s="26" t="s">
        <v>561</v>
      </c>
      <c r="C150" s="26" t="s">
        <v>27</v>
      </c>
      <c r="D150" s="28"/>
    </row>
    <row r="151" spans="1:4" ht="15">
      <c r="A151" s="50" t="s">
        <v>1136</v>
      </c>
      <c r="B151" s="26" t="s">
        <v>561</v>
      </c>
      <c r="C151" s="26" t="s">
        <v>27</v>
      </c>
      <c r="D151" s="28"/>
    </row>
    <row r="152" spans="1:4" ht="15">
      <c r="A152" s="50" t="s">
        <v>1138</v>
      </c>
      <c r="B152" s="26" t="s">
        <v>561</v>
      </c>
      <c r="C152" s="26" t="s">
        <v>27</v>
      </c>
      <c r="D152" s="28"/>
    </row>
    <row r="153" spans="1:4" ht="15">
      <c r="A153" s="50" t="s">
        <v>180</v>
      </c>
      <c r="B153" s="26" t="s">
        <v>561</v>
      </c>
      <c r="C153" s="26" t="s">
        <v>27</v>
      </c>
      <c r="D153" s="28"/>
    </row>
    <row r="154" spans="1:4" ht="15">
      <c r="A154" s="50" t="s">
        <v>185</v>
      </c>
      <c r="B154" s="26" t="s">
        <v>508</v>
      </c>
      <c r="C154" s="26" t="s">
        <v>27</v>
      </c>
      <c r="D154" s="28"/>
    </row>
    <row r="155" spans="1:4" ht="15">
      <c r="A155" s="50" t="s">
        <v>276</v>
      </c>
      <c r="B155" s="26" t="s">
        <v>561</v>
      </c>
      <c r="C155" s="26" t="s">
        <v>27</v>
      </c>
      <c r="D155" s="28"/>
    </row>
    <row r="156" spans="1:4" ht="15">
      <c r="A156" s="50" t="s">
        <v>186</v>
      </c>
      <c r="B156" s="26" t="s">
        <v>561</v>
      </c>
      <c r="C156" s="26" t="s">
        <v>561</v>
      </c>
      <c r="D156" s="28"/>
    </row>
    <row r="157" spans="1:4" ht="15">
      <c r="A157" s="50" t="s">
        <v>99</v>
      </c>
      <c r="B157" s="26" t="s">
        <v>561</v>
      </c>
      <c r="C157" s="26" t="s">
        <v>27</v>
      </c>
      <c r="D157" s="28"/>
    </row>
    <row r="158" spans="1:4" ht="15">
      <c r="A158" s="50" t="s">
        <v>187</v>
      </c>
      <c r="B158" s="26" t="s">
        <v>561</v>
      </c>
      <c r="C158" s="26" t="s">
        <v>561</v>
      </c>
      <c r="D158" s="28"/>
    </row>
    <row r="159" spans="1:4" ht="15">
      <c r="A159" s="50" t="s">
        <v>277</v>
      </c>
      <c r="B159" s="26" t="s">
        <v>561</v>
      </c>
      <c r="C159" s="26" t="s">
        <v>27</v>
      </c>
      <c r="D159" s="28"/>
    </row>
    <row r="160" spans="1:4" ht="15">
      <c r="A160" s="50" t="s">
        <v>103</v>
      </c>
      <c r="B160" s="26" t="s">
        <v>561</v>
      </c>
      <c r="C160" s="26" t="s">
        <v>27</v>
      </c>
      <c r="D160" s="28"/>
    </row>
    <row r="161" spans="1:4" ht="15">
      <c r="A161" s="50" t="s">
        <v>1141</v>
      </c>
      <c r="B161" s="26" t="s">
        <v>561</v>
      </c>
      <c r="C161" s="26" t="s">
        <v>27</v>
      </c>
      <c r="D161" s="28"/>
    </row>
    <row r="162" spans="1:4" ht="15">
      <c r="A162" s="50" t="s">
        <v>193</v>
      </c>
      <c r="B162" s="26" t="s">
        <v>561</v>
      </c>
      <c r="C162" s="26" t="s">
        <v>27</v>
      </c>
      <c r="D162" s="28"/>
    </row>
    <row r="163" spans="1:4" ht="15">
      <c r="A163" s="50" t="s">
        <v>37</v>
      </c>
      <c r="B163" s="26" t="s">
        <v>561</v>
      </c>
      <c r="C163" s="26" t="s">
        <v>27</v>
      </c>
      <c r="D163" s="28"/>
    </row>
    <row r="164" spans="1:4" ht="15">
      <c r="A164" s="50" t="s">
        <v>279</v>
      </c>
      <c r="B164" s="26" t="s">
        <v>27</v>
      </c>
      <c r="C164" s="26" t="s">
        <v>561</v>
      </c>
      <c r="D164" s="28"/>
    </row>
    <row r="165" spans="1:4" ht="15">
      <c r="A165" s="50" t="s">
        <v>456</v>
      </c>
      <c r="B165" s="26" t="s">
        <v>561</v>
      </c>
      <c r="C165" s="26" t="s">
        <v>27</v>
      </c>
      <c r="D165" s="28"/>
    </row>
    <row r="166" spans="1:4" ht="15">
      <c r="A166" s="50" t="s">
        <v>720</v>
      </c>
      <c r="B166" s="26" t="s">
        <v>561</v>
      </c>
      <c r="C166" s="26" t="s">
        <v>27</v>
      </c>
      <c r="D166" s="28"/>
    </row>
    <row r="167" spans="1:4" ht="15">
      <c r="A167" s="50" t="s">
        <v>702</v>
      </c>
      <c r="B167" s="26" t="s">
        <v>561</v>
      </c>
      <c r="C167" s="26" t="s">
        <v>27</v>
      </c>
      <c r="D167" s="28"/>
    </row>
    <row r="168" spans="1:4" ht="15">
      <c r="A168" s="50" t="s">
        <v>551</v>
      </c>
      <c r="B168" s="26" t="s">
        <v>561</v>
      </c>
      <c r="C168" s="26" t="s">
        <v>27</v>
      </c>
      <c r="D168" s="28"/>
    </row>
    <row r="169" spans="1:4" ht="15">
      <c r="A169" s="50" t="s">
        <v>457</v>
      </c>
      <c r="B169" s="26" t="s">
        <v>561</v>
      </c>
      <c r="C169" s="26" t="s">
        <v>27</v>
      </c>
      <c r="D169" s="28"/>
    </row>
    <row r="170" spans="1:4" ht="15">
      <c r="A170" s="50" t="s">
        <v>721</v>
      </c>
      <c r="B170" s="26" t="s">
        <v>561</v>
      </c>
      <c r="C170" s="26" t="s">
        <v>27</v>
      </c>
      <c r="D170" s="28"/>
    </row>
    <row r="171" spans="1:4" ht="15">
      <c r="A171" s="50" t="s">
        <v>722</v>
      </c>
      <c r="B171" s="26" t="s">
        <v>561</v>
      </c>
      <c r="C171" s="26" t="s">
        <v>27</v>
      </c>
      <c r="D171" s="28"/>
    </row>
    <row r="172" spans="1:4" ht="15">
      <c r="A172" s="50" t="s">
        <v>723</v>
      </c>
      <c r="D172" s="28"/>
    </row>
    <row r="173" spans="1:4" ht="15">
      <c r="A173" s="50" t="s">
        <v>894</v>
      </c>
      <c r="B173" s="26" t="s">
        <v>561</v>
      </c>
      <c r="C173" s="26" t="s">
        <v>27</v>
      </c>
      <c r="D173" s="28"/>
    </row>
    <row r="174" spans="1:4" ht="15">
      <c r="A174" s="50" t="s">
        <v>986</v>
      </c>
      <c r="B174" s="26" t="s">
        <v>561</v>
      </c>
      <c r="C174" s="26" t="s">
        <v>27</v>
      </c>
      <c r="D174" s="28"/>
    </row>
    <row r="175" spans="1:4" ht="15">
      <c r="A175" s="50" t="s">
        <v>460</v>
      </c>
      <c r="B175" s="26" t="s">
        <v>561</v>
      </c>
      <c r="C175" s="26" t="s">
        <v>27</v>
      </c>
      <c r="D175" s="28"/>
    </row>
    <row r="176" spans="1:4" ht="15">
      <c r="A176" s="50" t="s">
        <v>194</v>
      </c>
      <c r="B176" s="26" t="s">
        <v>561</v>
      </c>
      <c r="C176" s="26" t="s">
        <v>561</v>
      </c>
      <c r="D176" s="28"/>
    </row>
    <row r="177" spans="1:4" ht="15">
      <c r="A177" s="50" t="s">
        <v>321</v>
      </c>
      <c r="D177" s="28"/>
    </row>
    <row r="178" spans="1:4" ht="15">
      <c r="A178" s="50" t="s">
        <v>461</v>
      </c>
      <c r="B178" s="26" t="s">
        <v>561</v>
      </c>
      <c r="C178" s="26" t="s">
        <v>27</v>
      </c>
      <c r="D178" s="28"/>
    </row>
    <row r="179" spans="1:4" ht="15">
      <c r="A179" s="50" t="s">
        <v>988</v>
      </c>
      <c r="B179" s="26" t="s">
        <v>561</v>
      </c>
      <c r="C179" s="26" t="s">
        <v>27</v>
      </c>
      <c r="D179" s="28"/>
    </row>
    <row r="180" spans="1:4" ht="15">
      <c r="A180" s="50" t="s">
        <v>529</v>
      </c>
      <c r="B180" s="26" t="s">
        <v>561</v>
      </c>
      <c r="C180" s="26" t="s">
        <v>27</v>
      </c>
      <c r="D180" s="28"/>
    </row>
    <row r="181" spans="1:4" ht="15">
      <c r="A181" s="50" t="s">
        <v>16</v>
      </c>
      <c r="B181" s="26" t="s">
        <v>561</v>
      </c>
      <c r="C181" s="26" t="s">
        <v>27</v>
      </c>
      <c r="D181" s="28"/>
    </row>
    <row r="182" spans="1:4" ht="15">
      <c r="A182" s="50" t="s">
        <v>989</v>
      </c>
      <c r="B182" s="26" t="s">
        <v>508</v>
      </c>
      <c r="C182" s="26" t="s">
        <v>27</v>
      </c>
      <c r="D182" s="28"/>
    </row>
    <row r="183" spans="1:4" ht="15">
      <c r="A183" s="50" t="s">
        <v>893</v>
      </c>
      <c r="B183" s="26" t="s">
        <v>561</v>
      </c>
      <c r="C183" s="26" t="s">
        <v>27</v>
      </c>
      <c r="D183" s="28"/>
    </row>
    <row r="184" spans="1:4" ht="15">
      <c r="A184" s="50" t="s">
        <v>195</v>
      </c>
      <c r="B184" s="26" t="s">
        <v>27</v>
      </c>
      <c r="C184" s="26" t="s">
        <v>561</v>
      </c>
      <c r="D184" s="28"/>
    </row>
    <row r="185" spans="1:4" ht="15">
      <c r="A185" s="50" t="s">
        <v>124</v>
      </c>
      <c r="B185" s="26" t="s">
        <v>561</v>
      </c>
      <c r="C185" s="26" t="s">
        <v>27</v>
      </c>
      <c r="D185" s="28"/>
    </row>
    <row r="186" spans="1:4" ht="15">
      <c r="A186" s="50" t="s">
        <v>730</v>
      </c>
      <c r="B186" s="26" t="s">
        <v>561</v>
      </c>
      <c r="C186" s="26" t="s">
        <v>27</v>
      </c>
      <c r="D186" s="28"/>
    </row>
    <row r="187" spans="1:4" ht="15">
      <c r="A187" s="50" t="s">
        <v>465</v>
      </c>
      <c r="B187" s="26" t="s">
        <v>27</v>
      </c>
      <c r="C187" s="26" t="s">
        <v>561</v>
      </c>
      <c r="D187" s="28"/>
    </row>
    <row r="188" spans="1:4" ht="15">
      <c r="A188" s="50" t="s">
        <v>160</v>
      </c>
      <c r="B188" s="26" t="s">
        <v>561</v>
      </c>
      <c r="C188" s="26" t="s">
        <v>561</v>
      </c>
      <c r="D188" s="28"/>
    </row>
    <row r="189" spans="1:4" ht="15">
      <c r="A189" s="50" t="s">
        <v>447</v>
      </c>
      <c r="B189" s="26" t="s">
        <v>561</v>
      </c>
      <c r="C189" s="26" t="s">
        <v>27</v>
      </c>
      <c r="D189" s="28"/>
    </row>
    <row r="190" spans="1:4" ht="15">
      <c r="A190" s="50" t="s">
        <v>501</v>
      </c>
      <c r="B190" s="26" t="s">
        <v>27</v>
      </c>
      <c r="C190" s="26" t="s">
        <v>561</v>
      </c>
      <c r="D190" s="28"/>
    </row>
    <row r="191" spans="1:4" ht="15">
      <c r="A191" s="50" t="s">
        <v>433</v>
      </c>
      <c r="B191" s="26" t="s">
        <v>561</v>
      </c>
      <c r="C191" s="26" t="s">
        <v>27</v>
      </c>
      <c r="D191" s="28"/>
    </row>
    <row r="192" spans="1:4" ht="15">
      <c r="A192" s="50" t="s">
        <v>448</v>
      </c>
      <c r="B192" s="26" t="s">
        <v>27</v>
      </c>
      <c r="C192" s="26" t="s">
        <v>561</v>
      </c>
      <c r="D192" s="28"/>
    </row>
    <row r="193" spans="1:4" ht="15">
      <c r="A193" s="50" t="s">
        <v>200</v>
      </c>
      <c r="B193" s="26" t="s">
        <v>561</v>
      </c>
      <c r="C193" s="26" t="s">
        <v>27</v>
      </c>
      <c r="D193" s="28"/>
    </row>
    <row r="194" spans="1:4" ht="15">
      <c r="A194" s="50" t="s">
        <v>163</v>
      </c>
      <c r="B194" s="26" t="s">
        <v>561</v>
      </c>
      <c r="C194" s="26" t="s">
        <v>27</v>
      </c>
      <c r="D194" s="28"/>
    </row>
    <row r="195" spans="1:4" ht="15">
      <c r="A195" s="50" t="s">
        <v>112</v>
      </c>
      <c r="B195" s="26" t="s">
        <v>27</v>
      </c>
      <c r="C195" s="28" t="s">
        <v>561</v>
      </c>
      <c r="D195" s="28"/>
    </row>
    <row r="196" spans="1:4" ht="15">
      <c r="A196" s="50" t="s">
        <v>201</v>
      </c>
      <c r="B196" s="26" t="s">
        <v>561</v>
      </c>
      <c r="C196" s="26" t="s">
        <v>27</v>
      </c>
      <c r="D196" s="28"/>
    </row>
    <row r="197" spans="1:4" ht="15">
      <c r="A197" s="50" t="s">
        <v>164</v>
      </c>
      <c r="B197" s="26" t="s">
        <v>508</v>
      </c>
      <c r="C197" s="26" t="s">
        <v>27</v>
      </c>
      <c r="D197" s="28"/>
    </row>
    <row r="198" spans="1:4" ht="15">
      <c r="A198" s="50" t="s">
        <v>199</v>
      </c>
      <c r="B198" s="26" t="s">
        <v>561</v>
      </c>
      <c r="C198" s="26" t="s">
        <v>27</v>
      </c>
      <c r="D198" s="28"/>
    </row>
    <row r="199" spans="1:4" ht="15">
      <c r="A199" s="50" t="s">
        <v>165</v>
      </c>
      <c r="B199" s="26" t="s">
        <v>561</v>
      </c>
      <c r="C199" s="26" t="s">
        <v>27</v>
      </c>
      <c r="D199" s="28"/>
    </row>
    <row r="200" spans="1:4" ht="15">
      <c r="A200" s="50" t="s">
        <v>399</v>
      </c>
      <c r="B200" s="26" t="s">
        <v>561</v>
      </c>
      <c r="C200" s="26" t="s">
        <v>27</v>
      </c>
      <c r="D200" s="28"/>
    </row>
    <row r="201" spans="1:4" ht="15">
      <c r="A201" s="50" t="s">
        <v>1213</v>
      </c>
      <c r="B201" s="26" t="s">
        <v>27</v>
      </c>
      <c r="C201" s="26" t="s">
        <v>561</v>
      </c>
      <c r="D201" s="28"/>
    </row>
    <row r="202" spans="1:4" ht="15">
      <c r="A202" s="50" t="s">
        <v>407</v>
      </c>
      <c r="B202" s="26" t="s">
        <v>561</v>
      </c>
      <c r="C202" s="26" t="s">
        <v>27</v>
      </c>
      <c r="D202" s="28"/>
    </row>
    <row r="203" spans="1:4" ht="15">
      <c r="A203" s="50" t="s">
        <v>131</v>
      </c>
      <c r="B203" s="26" t="s">
        <v>561</v>
      </c>
      <c r="C203" s="26" t="s">
        <v>27</v>
      </c>
      <c r="D203" s="28"/>
    </row>
    <row r="204" spans="1:4" ht="15">
      <c r="A204" s="50" t="s">
        <v>202</v>
      </c>
      <c r="B204" s="26" t="s">
        <v>561</v>
      </c>
      <c r="C204" s="26" t="s">
        <v>27</v>
      </c>
      <c r="D204" s="28"/>
    </row>
    <row r="205" spans="1:4" ht="15">
      <c r="A205" s="50" t="s">
        <v>1215</v>
      </c>
      <c r="B205" s="26" t="s">
        <v>561</v>
      </c>
      <c r="C205" s="26" t="s">
        <v>27</v>
      </c>
      <c r="D205" s="28"/>
    </row>
    <row r="206" spans="1:4" ht="15">
      <c r="A206" s="50" t="s">
        <v>895</v>
      </c>
      <c r="B206" s="26" t="s">
        <v>561</v>
      </c>
      <c r="C206" s="26" t="s">
        <v>27</v>
      </c>
      <c r="D206" s="28"/>
    </row>
    <row r="207" spans="1:4" ht="15">
      <c r="A207" s="50" t="s">
        <v>203</v>
      </c>
      <c r="B207" s="26" t="s">
        <v>561</v>
      </c>
      <c r="C207" s="26" t="s">
        <v>561</v>
      </c>
      <c r="D207" s="28"/>
    </row>
    <row r="208" spans="1:4" ht="15">
      <c r="A208" s="50" t="s">
        <v>701</v>
      </c>
      <c r="B208" s="26" t="s">
        <v>27</v>
      </c>
      <c r="C208" s="26" t="s">
        <v>561</v>
      </c>
      <c r="D208" s="28"/>
    </row>
    <row r="209" spans="1:4" ht="15">
      <c r="A209" s="50" t="s">
        <v>711</v>
      </c>
      <c r="B209" s="26" t="s">
        <v>561</v>
      </c>
      <c r="C209" s="26" t="s">
        <v>27</v>
      </c>
      <c r="D209" s="28"/>
    </row>
    <row r="210" spans="1:4" ht="15">
      <c r="A210" s="50" t="s">
        <v>209</v>
      </c>
      <c r="B210" s="26" t="s">
        <v>561</v>
      </c>
      <c r="C210" s="26" t="s">
        <v>27</v>
      </c>
      <c r="D210" s="28"/>
    </row>
    <row r="211" spans="1:4" ht="15">
      <c r="A211" s="50" t="s">
        <v>149</v>
      </c>
      <c r="B211" s="26" t="s">
        <v>561</v>
      </c>
      <c r="C211" s="26" t="s">
        <v>27</v>
      </c>
      <c r="D211" s="28"/>
    </row>
    <row r="212" spans="1:4" ht="15">
      <c r="A212" s="50" t="s">
        <v>961</v>
      </c>
      <c r="B212" s="26" t="s">
        <v>27</v>
      </c>
      <c r="C212" s="26" t="s">
        <v>561</v>
      </c>
      <c r="D212" s="28"/>
    </row>
    <row r="213" spans="1:4" ht="15">
      <c r="A213" s="50" t="s">
        <v>962</v>
      </c>
      <c r="B213" s="26" t="s">
        <v>27</v>
      </c>
      <c r="C213" s="26" t="s">
        <v>561</v>
      </c>
      <c r="D213" s="28"/>
    </row>
    <row r="214" spans="1:4" ht="15">
      <c r="A214" s="50" t="s">
        <v>355</v>
      </c>
      <c r="B214" s="26" t="s">
        <v>508</v>
      </c>
      <c r="C214" s="26" t="s">
        <v>27</v>
      </c>
      <c r="D214" s="28"/>
    </row>
    <row r="215" spans="1:4" ht="15">
      <c r="A215" s="50" t="s">
        <v>210</v>
      </c>
      <c r="B215" s="26" t="s">
        <v>561</v>
      </c>
      <c r="C215" s="26" t="s">
        <v>27</v>
      </c>
      <c r="D215" s="28"/>
    </row>
    <row r="216" spans="1:4" ht="15">
      <c r="A216" s="50" t="s">
        <v>963</v>
      </c>
      <c r="B216" s="26" t="s">
        <v>561</v>
      </c>
      <c r="C216" s="26" t="s">
        <v>27</v>
      </c>
      <c r="D216" s="28"/>
    </row>
    <row r="217" spans="1:4" ht="15">
      <c r="A217" s="50" t="s">
        <v>860</v>
      </c>
      <c r="B217" s="26" t="s">
        <v>561</v>
      </c>
      <c r="C217" s="26" t="s">
        <v>27</v>
      </c>
      <c r="D217" s="28"/>
    </row>
    <row r="218" spans="1:4" ht="15">
      <c r="A218" s="50" t="s">
        <v>861</v>
      </c>
      <c r="B218" s="26" t="s">
        <v>561</v>
      </c>
      <c r="C218" s="26" t="s">
        <v>27</v>
      </c>
      <c r="D218" s="28"/>
    </row>
    <row r="219" spans="1:4" ht="15">
      <c r="A219" s="50" t="s">
        <v>211</v>
      </c>
      <c r="B219" s="26" t="s">
        <v>561</v>
      </c>
      <c r="C219" s="26" t="s">
        <v>27</v>
      </c>
      <c r="D219" s="28"/>
    </row>
    <row r="220" spans="1:4" ht="15">
      <c r="A220" s="50" t="s">
        <v>967</v>
      </c>
      <c r="B220" s="26" t="s">
        <v>561</v>
      </c>
      <c r="C220" s="26" t="s">
        <v>27</v>
      </c>
      <c r="D220" s="28"/>
    </row>
    <row r="221" spans="1:4" ht="15">
      <c r="A221" s="50" t="s">
        <v>968</v>
      </c>
      <c r="B221" s="26" t="s">
        <v>561</v>
      </c>
      <c r="C221" s="26" t="s">
        <v>27</v>
      </c>
      <c r="D221" s="28"/>
    </row>
    <row r="222" spans="1:4" ht="15">
      <c r="A222" s="50" t="s">
        <v>969</v>
      </c>
      <c r="B222" s="26" t="s">
        <v>561</v>
      </c>
      <c r="C222" s="26" t="s">
        <v>27</v>
      </c>
      <c r="D222" s="28"/>
    </row>
    <row r="223" spans="1:4" ht="15">
      <c r="A223" s="50" t="s">
        <v>471</v>
      </c>
      <c r="B223" s="26" t="s">
        <v>561</v>
      </c>
      <c r="C223" s="26" t="s">
        <v>27</v>
      </c>
      <c r="D223" s="28"/>
    </row>
    <row r="224" spans="1:4" ht="15">
      <c r="A224" s="50" t="s">
        <v>217</v>
      </c>
      <c r="B224" s="26" t="s">
        <v>561</v>
      </c>
      <c r="C224" s="26" t="s">
        <v>27</v>
      </c>
      <c r="D224" s="28"/>
    </row>
    <row r="225" spans="1:4" ht="15">
      <c r="A225" s="50" t="s">
        <v>502</v>
      </c>
      <c r="B225" s="26" t="s">
        <v>561</v>
      </c>
      <c r="C225" s="26" t="s">
        <v>27</v>
      </c>
      <c r="D225" s="28"/>
    </row>
    <row r="226" spans="1:4" ht="15">
      <c r="A226" s="50" t="s">
        <v>369</v>
      </c>
      <c r="B226" s="26" t="s">
        <v>561</v>
      </c>
      <c r="C226" s="26" t="s">
        <v>27</v>
      </c>
      <c r="D226" s="28"/>
    </row>
    <row r="227" spans="1:4" ht="15">
      <c r="A227" s="50" t="s">
        <v>218</v>
      </c>
      <c r="B227" s="26" t="s">
        <v>561</v>
      </c>
      <c r="C227" s="26" t="s">
        <v>27</v>
      </c>
      <c r="D227" s="28"/>
    </row>
    <row r="228" spans="1:4" ht="15">
      <c r="A228" s="50" t="s">
        <v>249</v>
      </c>
      <c r="B228" s="26" t="s">
        <v>27</v>
      </c>
      <c r="C228" s="26" t="s">
        <v>561</v>
      </c>
      <c r="D228" s="28"/>
    </row>
    <row r="229" spans="1:4" ht="15">
      <c r="A229" s="50" t="s">
        <v>476</v>
      </c>
      <c r="B229" s="26" t="s">
        <v>561</v>
      </c>
      <c r="C229" s="26" t="s">
        <v>27</v>
      </c>
      <c r="D229" s="28"/>
    </row>
    <row r="230" spans="1:4" ht="15">
      <c r="A230" s="50" t="s">
        <v>467</v>
      </c>
      <c r="B230" s="26" t="s">
        <v>561</v>
      </c>
      <c r="C230" s="26" t="s">
        <v>27</v>
      </c>
      <c r="D230" s="28"/>
    </row>
    <row r="231" spans="1:4" ht="15">
      <c r="A231" s="50" t="s">
        <v>1218</v>
      </c>
      <c r="B231" s="26" t="s">
        <v>561</v>
      </c>
      <c r="C231" s="26" t="s">
        <v>27</v>
      </c>
      <c r="D231" s="28"/>
    </row>
    <row r="232" spans="1:4" ht="15">
      <c r="A232" s="50" t="s">
        <v>481</v>
      </c>
      <c r="B232" s="26" t="s">
        <v>561</v>
      </c>
      <c r="C232" s="26" t="s">
        <v>27</v>
      </c>
      <c r="D232" s="28"/>
    </row>
    <row r="233" spans="1:4" ht="15">
      <c r="A233" s="50" t="s">
        <v>870</v>
      </c>
      <c r="B233" s="26" t="s">
        <v>561</v>
      </c>
      <c r="C233" s="26" t="s">
        <v>27</v>
      </c>
      <c r="D233" s="28"/>
    </row>
    <row r="234" spans="1:4" ht="15">
      <c r="A234" s="50" t="s">
        <v>871</v>
      </c>
      <c r="B234" s="26" t="s">
        <v>561</v>
      </c>
      <c r="C234" s="26" t="s">
        <v>561</v>
      </c>
      <c r="D234" s="28"/>
    </row>
    <row r="235" spans="1:4" ht="15">
      <c r="A235" s="50" t="s">
        <v>550</v>
      </c>
      <c r="B235" s="26" t="s">
        <v>561</v>
      </c>
      <c r="C235" s="26" t="s">
        <v>27</v>
      </c>
      <c r="D235" s="28"/>
    </row>
    <row r="236" spans="1:4" ht="15">
      <c r="A236" s="50" t="s">
        <v>872</v>
      </c>
      <c r="D236" s="28"/>
    </row>
    <row r="237" spans="1:4" ht="15">
      <c r="A237" s="50" t="s">
        <v>873</v>
      </c>
      <c r="B237" s="26" t="s">
        <v>561</v>
      </c>
      <c r="C237" s="26" t="s">
        <v>27</v>
      </c>
      <c r="D237" s="28"/>
    </row>
    <row r="238" spans="1:4" ht="15">
      <c r="A238" s="50" t="s">
        <v>831</v>
      </c>
      <c r="B238" s="26" t="s">
        <v>561</v>
      </c>
      <c r="C238" s="26" t="s">
        <v>27</v>
      </c>
      <c r="D238" s="28"/>
    </row>
    <row r="239" spans="1:4" ht="15">
      <c r="A239" s="50" t="s">
        <v>496</v>
      </c>
      <c r="B239" s="26" t="s">
        <v>561</v>
      </c>
      <c r="C239" s="26" t="s">
        <v>27</v>
      </c>
      <c r="D239" s="28"/>
    </row>
    <row r="240" spans="1:4" ht="15">
      <c r="A240" s="50" t="s">
        <v>589</v>
      </c>
      <c r="B240" s="26" t="s">
        <v>561</v>
      </c>
      <c r="C240" s="26" t="s">
        <v>27</v>
      </c>
      <c r="D240" s="28"/>
    </row>
    <row r="241" spans="1:4" ht="15">
      <c r="A241" s="50" t="s">
        <v>498</v>
      </c>
      <c r="B241" s="26" t="s">
        <v>561</v>
      </c>
      <c r="C241" s="26" t="s">
        <v>27</v>
      </c>
      <c r="D241" s="28"/>
    </row>
    <row r="242" spans="1:4" ht="15">
      <c r="A242" s="50" t="s">
        <v>400</v>
      </c>
      <c r="B242" s="26" t="s">
        <v>508</v>
      </c>
      <c r="C242" s="26" t="s">
        <v>27</v>
      </c>
      <c r="D242" s="28"/>
    </row>
    <row r="243" spans="1:4" ht="15">
      <c r="A243" s="50" t="s">
        <v>503</v>
      </c>
      <c r="B243" s="26" t="s">
        <v>561</v>
      </c>
      <c r="C243" s="26" t="s">
        <v>27</v>
      </c>
      <c r="D243" s="28"/>
    </row>
    <row r="244" spans="1:4" ht="15">
      <c r="A244" s="50" t="s">
        <v>219</v>
      </c>
      <c r="B244" s="26" t="s">
        <v>561</v>
      </c>
      <c r="C244" s="26" t="s">
        <v>27</v>
      </c>
      <c r="D244" s="28"/>
    </row>
    <row r="245" spans="1:4" ht="15">
      <c r="A245" s="50" t="s">
        <v>1099</v>
      </c>
      <c r="B245" s="26" t="s">
        <v>561</v>
      </c>
      <c r="C245" s="26" t="s">
        <v>27</v>
      </c>
      <c r="D245" s="28"/>
    </row>
    <row r="246" spans="1:4" ht="15">
      <c r="A246" s="50" t="s">
        <v>376</v>
      </c>
      <c r="B246" s="26" t="s">
        <v>561</v>
      </c>
      <c r="C246" s="26" t="s">
        <v>27</v>
      </c>
      <c r="D246" s="28"/>
    </row>
    <row r="247" spans="1:4" ht="15">
      <c r="A247" s="50" t="s">
        <v>225</v>
      </c>
      <c r="B247" s="26" t="s">
        <v>561</v>
      </c>
      <c r="C247" s="26" t="s">
        <v>27</v>
      </c>
      <c r="D247" s="28"/>
    </row>
    <row r="248" spans="1:4" ht="15">
      <c r="A248" s="50" t="s">
        <v>228</v>
      </c>
      <c r="B248" s="26" t="s">
        <v>561</v>
      </c>
      <c r="C248" s="26" t="s">
        <v>27</v>
      </c>
      <c r="D248" s="28"/>
    </row>
    <row r="249" spans="1:4" ht="15">
      <c r="A249" s="50" t="s">
        <v>510</v>
      </c>
      <c r="B249" s="28" t="s">
        <v>27</v>
      </c>
      <c r="C249" s="26" t="s">
        <v>27</v>
      </c>
      <c r="D249" s="28"/>
    </row>
    <row r="250" spans="1:4" ht="15">
      <c r="A250" s="50" t="s">
        <v>1188</v>
      </c>
      <c r="B250" s="26" t="s">
        <v>561</v>
      </c>
      <c r="C250" s="26" t="s">
        <v>27</v>
      </c>
      <c r="D250" s="28"/>
    </row>
    <row r="251" spans="1:4" ht="15">
      <c r="A251" s="50" t="s">
        <v>478</v>
      </c>
      <c r="B251" s="26" t="s">
        <v>561</v>
      </c>
      <c r="C251" s="26" t="s">
        <v>27</v>
      </c>
      <c r="D251" s="28"/>
    </row>
    <row r="252" spans="1:4" ht="15">
      <c r="A252" s="50" t="s">
        <v>697</v>
      </c>
      <c r="B252" s="26" t="s">
        <v>561</v>
      </c>
      <c r="C252" s="26" t="s">
        <v>27</v>
      </c>
      <c r="D252" s="28"/>
    </row>
    <row r="253" spans="1:4" ht="15">
      <c r="A253" s="50" t="s">
        <v>836</v>
      </c>
      <c r="B253" s="26" t="s">
        <v>561</v>
      </c>
      <c r="C253" s="26" t="s">
        <v>27</v>
      </c>
      <c r="D253" s="28"/>
    </row>
    <row r="254" spans="1:4" ht="15">
      <c r="A254" s="50" t="s">
        <v>556</v>
      </c>
      <c r="B254" s="26" t="s">
        <v>27</v>
      </c>
      <c r="C254" s="26" t="s">
        <v>561</v>
      </c>
      <c r="D254" s="28"/>
    </row>
    <row r="255" spans="1:4" ht="15">
      <c r="A255" s="50" t="s">
        <v>32</v>
      </c>
      <c r="B255" s="26" t="s">
        <v>561</v>
      </c>
      <c r="C255" s="26" t="s">
        <v>27</v>
      </c>
      <c r="D255" s="28"/>
    </row>
    <row r="256" spans="1:4" ht="15">
      <c r="A256" s="50" t="s">
        <v>883</v>
      </c>
      <c r="B256" s="26" t="s">
        <v>561</v>
      </c>
      <c r="C256" s="26" t="s">
        <v>27</v>
      </c>
      <c r="D256" s="28"/>
    </row>
    <row r="257" spans="1:4" ht="15">
      <c r="A257" s="50" t="s">
        <v>420</v>
      </c>
      <c r="B257" s="26" t="s">
        <v>561</v>
      </c>
      <c r="C257" s="26" t="s">
        <v>27</v>
      </c>
      <c r="D257" s="28"/>
    </row>
    <row r="258" spans="1:4" ht="15">
      <c r="A258" s="50" t="s">
        <v>123</v>
      </c>
      <c r="B258" s="26" t="s">
        <v>561</v>
      </c>
      <c r="C258" s="26" t="s">
        <v>27</v>
      </c>
      <c r="D258" s="28"/>
    </row>
    <row r="259" spans="1:4" ht="15">
      <c r="A259" s="50" t="s">
        <v>421</v>
      </c>
      <c r="B259" s="26" t="s">
        <v>561</v>
      </c>
      <c r="C259" s="26" t="s">
        <v>561</v>
      </c>
      <c r="D259" s="28"/>
    </row>
    <row r="260" spans="1:4" ht="15">
      <c r="A260" s="50" t="s">
        <v>838</v>
      </c>
      <c r="B260" s="26" t="s">
        <v>561</v>
      </c>
      <c r="C260" s="26" t="s">
        <v>27</v>
      </c>
      <c r="D260" s="28"/>
    </row>
    <row r="261" spans="1:4" ht="15">
      <c r="A261" s="50" t="s">
        <v>1221</v>
      </c>
      <c r="D261" s="28"/>
    </row>
    <row r="262" spans="1:4" ht="15">
      <c r="A262" s="50" t="s">
        <v>412</v>
      </c>
      <c r="B262" s="26" t="s">
        <v>561</v>
      </c>
      <c r="C262" s="26" t="s">
        <v>27</v>
      </c>
      <c r="D262" s="28"/>
    </row>
    <row r="263" spans="1:4" ht="15">
      <c r="A263" s="50" t="s">
        <v>229</v>
      </c>
      <c r="B263" s="26" t="s">
        <v>561</v>
      </c>
      <c r="C263" s="26" t="s">
        <v>27</v>
      </c>
      <c r="D263" s="28"/>
    </row>
    <row r="264" spans="1:4" ht="15">
      <c r="A264" s="50" t="s">
        <v>348</v>
      </c>
      <c r="B264" s="26" t="s">
        <v>561</v>
      </c>
      <c r="C264" s="26" t="s">
        <v>27</v>
      </c>
      <c r="D264" s="28"/>
    </row>
    <row r="265" spans="1:4" ht="15">
      <c r="A265" s="50" t="s">
        <v>413</v>
      </c>
      <c r="B265" s="26" t="s">
        <v>561</v>
      </c>
      <c r="C265" s="26" t="s">
        <v>561</v>
      </c>
      <c r="D265" s="28"/>
    </row>
    <row r="266" spans="1:4" ht="15">
      <c r="A266" s="50" t="s">
        <v>851</v>
      </c>
      <c r="B266" s="26" t="s">
        <v>561</v>
      </c>
      <c r="C266" s="26" t="s">
        <v>27</v>
      </c>
      <c r="D266" s="28"/>
    </row>
    <row r="267" spans="1:4" ht="15">
      <c r="A267" s="50" t="s">
        <v>26</v>
      </c>
      <c r="B267" s="26" t="s">
        <v>27</v>
      </c>
      <c r="C267" s="26" t="s">
        <v>561</v>
      </c>
      <c r="D267" s="28"/>
    </row>
    <row r="268" spans="1:4" ht="15">
      <c r="A268" s="50" t="s">
        <v>853</v>
      </c>
      <c r="D268" s="28"/>
    </row>
    <row r="269" spans="1:4" ht="15">
      <c r="A269" s="50" t="s">
        <v>250</v>
      </c>
      <c r="B269" s="26" t="s">
        <v>561</v>
      </c>
      <c r="C269" s="26" t="s">
        <v>27</v>
      </c>
      <c r="D269" s="28"/>
    </row>
    <row r="270" spans="1:4" ht="15">
      <c r="A270" s="50" t="s">
        <v>479</v>
      </c>
      <c r="B270" s="26" t="s">
        <v>561</v>
      </c>
      <c r="C270" s="26" t="s">
        <v>27</v>
      </c>
      <c r="D270" s="28"/>
    </row>
    <row r="271" spans="1:4" ht="15">
      <c r="A271" s="50" t="s">
        <v>255</v>
      </c>
      <c r="B271" s="26" t="s">
        <v>561</v>
      </c>
      <c r="C271" s="26" t="s">
        <v>27</v>
      </c>
      <c r="D271" s="28"/>
    </row>
    <row r="272" spans="1:4" ht="15">
      <c r="A272" s="50" t="s">
        <v>256</v>
      </c>
      <c r="B272" s="26" t="s">
        <v>508</v>
      </c>
      <c r="C272" s="26" t="s">
        <v>27</v>
      </c>
      <c r="D272" s="28"/>
    </row>
    <row r="273" spans="1:4" ht="15">
      <c r="A273" s="50" t="s">
        <v>34</v>
      </c>
      <c r="B273" s="26" t="s">
        <v>561</v>
      </c>
      <c r="C273" s="26" t="s">
        <v>27</v>
      </c>
      <c r="D273" s="28"/>
    </row>
    <row r="274" spans="1:4" ht="15">
      <c r="A274" s="50" t="s">
        <v>260</v>
      </c>
      <c r="B274" s="26" t="s">
        <v>561</v>
      </c>
      <c r="C274" s="26" t="s">
        <v>27</v>
      </c>
      <c r="D274" s="28"/>
    </row>
    <row r="275" spans="1:4" ht="15">
      <c r="A275" s="50" t="s">
        <v>261</v>
      </c>
      <c r="B275" s="26" t="s">
        <v>27</v>
      </c>
      <c r="C275" s="26" t="s">
        <v>561</v>
      </c>
      <c r="D275" s="28"/>
    </row>
    <row r="276" spans="1:4" ht="15">
      <c r="A276" s="50" t="s">
        <v>327</v>
      </c>
      <c r="B276" s="26" t="s">
        <v>27</v>
      </c>
      <c r="C276" s="28" t="s">
        <v>561</v>
      </c>
      <c r="D276" s="28"/>
    </row>
    <row r="277" spans="1:4" ht="15">
      <c r="A277" s="50" t="s">
        <v>262</v>
      </c>
      <c r="B277" s="26" t="s">
        <v>561</v>
      </c>
      <c r="C277" s="26" t="s">
        <v>27</v>
      </c>
      <c r="D277" s="28"/>
    </row>
    <row r="278" spans="1:4" ht="15">
      <c r="A278" s="50" t="s">
        <v>141</v>
      </c>
      <c r="B278" s="26" t="s">
        <v>561</v>
      </c>
      <c r="C278" s="26" t="s">
        <v>27</v>
      </c>
      <c r="D278" s="28"/>
    </row>
    <row r="279" spans="1:4" ht="15">
      <c r="A279" s="50" t="s">
        <v>1098</v>
      </c>
      <c r="B279" s="26" t="s">
        <v>561</v>
      </c>
      <c r="C279" s="26" t="s">
        <v>27</v>
      </c>
      <c r="D279" s="28"/>
    </row>
    <row r="280" spans="1:4" ht="15">
      <c r="A280" s="50" t="s">
        <v>847</v>
      </c>
      <c r="B280" s="26" t="s">
        <v>561</v>
      </c>
      <c r="C280" s="26" t="s">
        <v>27</v>
      </c>
      <c r="D280" s="28"/>
    </row>
    <row r="281" spans="1:4" ht="15">
      <c r="A281" s="50" t="s">
        <v>848</v>
      </c>
      <c r="B281" s="26" t="s">
        <v>561</v>
      </c>
      <c r="C281" s="26" t="s">
        <v>27</v>
      </c>
      <c r="D281" s="28"/>
    </row>
    <row r="282" spans="1:4" ht="15">
      <c r="A282" s="50" t="s">
        <v>35</v>
      </c>
      <c r="B282" s="26" t="s">
        <v>561</v>
      </c>
      <c r="C282" s="26" t="s">
        <v>27</v>
      </c>
      <c r="D282" s="28"/>
    </row>
    <row r="283" spans="1:4" ht="15">
      <c r="A283" s="50" t="s">
        <v>1154</v>
      </c>
      <c r="B283" s="26" t="s">
        <v>561</v>
      </c>
      <c r="C283" s="26" t="s">
        <v>27</v>
      </c>
      <c r="D283" s="28"/>
    </row>
    <row r="284" spans="1:4" ht="15">
      <c r="A284" s="50" t="s">
        <v>422</v>
      </c>
      <c r="B284" s="26" t="s">
        <v>561</v>
      </c>
      <c r="C284" s="26" t="s">
        <v>27</v>
      </c>
      <c r="D284" s="28"/>
    </row>
    <row r="285" spans="1:4" ht="15">
      <c r="A285" s="50" t="s">
        <v>706</v>
      </c>
      <c r="B285" s="26" t="s">
        <v>561</v>
      </c>
      <c r="C285" s="26" t="s">
        <v>27</v>
      </c>
      <c r="D285" s="28"/>
    </row>
    <row r="286" spans="1:4" ht="15">
      <c r="A286" s="50" t="s">
        <v>101</v>
      </c>
      <c r="B286" s="26" t="s">
        <v>561</v>
      </c>
      <c r="C286" s="26" t="s">
        <v>27</v>
      </c>
      <c r="D286" s="28"/>
    </row>
    <row r="287" spans="1:4" ht="15">
      <c r="A287" s="50" t="s">
        <v>1157</v>
      </c>
      <c r="B287" s="26" t="s">
        <v>561</v>
      </c>
      <c r="C287" s="26" t="s">
        <v>27</v>
      </c>
      <c r="D287" s="28"/>
    </row>
    <row r="288" spans="1:4" ht="15">
      <c r="A288" s="50" t="s">
        <v>1158</v>
      </c>
      <c r="B288" s="26" t="s">
        <v>561</v>
      </c>
      <c r="C288" s="26" t="s">
        <v>27</v>
      </c>
      <c r="D288" s="28"/>
    </row>
    <row r="289" spans="1:4" ht="15">
      <c r="A289" s="50" t="s">
        <v>1159</v>
      </c>
      <c r="B289" s="26" t="s">
        <v>27</v>
      </c>
      <c r="C289" s="26" t="s">
        <v>561</v>
      </c>
      <c r="D289" s="28"/>
    </row>
    <row r="290" spans="1:4" ht="15">
      <c r="A290" s="50" t="s">
        <v>542</v>
      </c>
      <c r="B290" s="26" t="s">
        <v>561</v>
      </c>
      <c r="C290" s="26" t="s">
        <v>27</v>
      </c>
      <c r="D290" s="28"/>
    </row>
    <row r="291" spans="1:4" ht="15">
      <c r="A291" s="50" t="s">
        <v>482</v>
      </c>
      <c r="B291" s="26" t="s">
        <v>561</v>
      </c>
      <c r="C291" s="26" t="s">
        <v>27</v>
      </c>
      <c r="D291" s="28"/>
    </row>
    <row r="292" spans="1:4" ht="15">
      <c r="A292" s="50" t="s">
        <v>854</v>
      </c>
      <c r="D292" s="28"/>
    </row>
    <row r="293" spans="1:4" ht="15">
      <c r="A293" s="50" t="s">
        <v>483</v>
      </c>
      <c r="B293" s="26" t="s">
        <v>561</v>
      </c>
      <c r="C293" s="26" t="s">
        <v>27</v>
      </c>
      <c r="D293" s="28"/>
    </row>
    <row r="294" spans="1:4" ht="15">
      <c r="A294" s="50" t="s">
        <v>234</v>
      </c>
      <c r="B294" s="26" t="s">
        <v>508</v>
      </c>
      <c r="C294" s="26" t="s">
        <v>27</v>
      </c>
      <c r="D294" s="28"/>
    </row>
    <row r="295" spans="1:4" ht="15">
      <c r="A295" s="50" t="s">
        <v>718</v>
      </c>
      <c r="B295" s="26" t="s">
        <v>508</v>
      </c>
      <c r="C295" s="26" t="s">
        <v>27</v>
      </c>
      <c r="D295" s="28"/>
    </row>
    <row r="296" spans="1:4" ht="15">
      <c r="A296" s="50" t="s">
        <v>719</v>
      </c>
      <c r="D296" s="28"/>
    </row>
    <row r="297" spans="1:4" ht="15">
      <c r="A297" s="50" t="s">
        <v>319</v>
      </c>
      <c r="B297" s="26" t="s">
        <v>561</v>
      </c>
      <c r="C297" s="26" t="s">
        <v>27</v>
      </c>
      <c r="D297" s="28"/>
    </row>
    <row r="298" spans="1:4" ht="15">
      <c r="A298" s="50" t="s">
        <v>559</v>
      </c>
      <c r="B298" s="26" t="s">
        <v>561</v>
      </c>
      <c r="C298" s="26" t="s">
        <v>27</v>
      </c>
      <c r="D298" s="28"/>
    </row>
    <row r="299" spans="1:4" ht="15">
      <c r="A299" s="50" t="s">
        <v>237</v>
      </c>
      <c r="B299" s="26" t="s">
        <v>561</v>
      </c>
      <c r="C299" s="26" t="s">
        <v>27</v>
      </c>
      <c r="D299" s="28"/>
    </row>
    <row r="300" spans="1:4" ht="15">
      <c r="A300" s="50" t="s">
        <v>184</v>
      </c>
      <c r="B300" s="26" t="s">
        <v>561</v>
      </c>
      <c r="C300" s="26" t="s">
        <v>27</v>
      </c>
      <c r="D300" s="28"/>
    </row>
    <row r="301" spans="1:4" ht="15">
      <c r="A301" s="50" t="s">
        <v>639</v>
      </c>
      <c r="B301" s="26" t="s">
        <v>561</v>
      </c>
      <c r="C301" s="26" t="s">
        <v>27</v>
      </c>
      <c r="D301" s="28"/>
    </row>
    <row r="302" spans="1:4" ht="15">
      <c r="A302" s="50" t="s">
        <v>640</v>
      </c>
      <c r="B302" s="26" t="s">
        <v>561</v>
      </c>
      <c r="C302" s="26" t="s">
        <v>27</v>
      </c>
      <c r="D302" s="28"/>
    </row>
    <row r="303" spans="1:4" ht="15">
      <c r="A303" s="50" t="s">
        <v>489</v>
      </c>
      <c r="B303" s="26" t="s">
        <v>561</v>
      </c>
      <c r="C303" s="26" t="s">
        <v>561</v>
      </c>
      <c r="D303" s="28"/>
    </row>
    <row r="304" spans="1:4" ht="15">
      <c r="A304" s="50" t="s">
        <v>490</v>
      </c>
      <c r="B304" s="26" t="s">
        <v>561</v>
      </c>
      <c r="C304" s="26" t="s">
        <v>27</v>
      </c>
      <c r="D304" s="28"/>
    </row>
    <row r="305" spans="1:4" ht="15">
      <c r="A305" s="50" t="s">
        <v>238</v>
      </c>
      <c r="B305" s="26" t="s">
        <v>561</v>
      </c>
      <c r="C305" s="26" t="s">
        <v>27</v>
      </c>
      <c r="D305" s="28"/>
    </row>
    <row r="306" spans="1:4" ht="15">
      <c r="A306" s="50" t="s">
        <v>724</v>
      </c>
      <c r="B306" s="26" t="s">
        <v>561</v>
      </c>
      <c r="C306" s="26" t="s">
        <v>27</v>
      </c>
      <c r="D306" s="28"/>
    </row>
    <row r="307" spans="1:4" ht="15">
      <c r="A307" s="50" t="s">
        <v>867</v>
      </c>
      <c r="B307" s="26" t="s">
        <v>561</v>
      </c>
      <c r="C307" s="26" t="s">
        <v>27</v>
      </c>
      <c r="D307" s="28"/>
    </row>
    <row r="308" spans="1:4" ht="15">
      <c r="A308" s="50" t="s">
        <v>868</v>
      </c>
      <c r="B308" s="26" t="s">
        <v>561</v>
      </c>
      <c r="C308" s="26" t="s">
        <v>27</v>
      </c>
      <c r="D308" s="28"/>
    </row>
    <row r="309" spans="1:4" ht="15">
      <c r="A309" s="50" t="s">
        <v>307</v>
      </c>
      <c r="B309" s="26" t="s">
        <v>561</v>
      </c>
      <c r="C309" s="26" t="s">
        <v>27</v>
      </c>
      <c r="D309" s="28"/>
    </row>
    <row r="310" spans="1:4" ht="15">
      <c r="A310" s="50" t="s">
        <v>1169</v>
      </c>
      <c r="B310" s="26" t="s">
        <v>508</v>
      </c>
      <c r="C310" s="26" t="s">
        <v>27</v>
      </c>
      <c r="D310" s="28"/>
    </row>
    <row r="311" spans="1:4" ht="15">
      <c r="A311" s="50" t="s">
        <v>1223</v>
      </c>
      <c r="B311" s="26" t="s">
        <v>508</v>
      </c>
      <c r="C311" s="26" t="s">
        <v>27</v>
      </c>
      <c r="D311" s="28"/>
    </row>
    <row r="312" spans="1:4" ht="15">
      <c r="A312" s="50" t="s">
        <v>491</v>
      </c>
      <c r="B312" s="26" t="s">
        <v>561</v>
      </c>
      <c r="C312" s="26" t="s">
        <v>27</v>
      </c>
      <c r="D312" s="28"/>
    </row>
    <row r="313" spans="1:4" ht="15">
      <c r="A313" s="50" t="s">
        <v>13</v>
      </c>
      <c r="B313" s="26" t="s">
        <v>561</v>
      </c>
      <c r="C313" s="26" t="s">
        <v>27</v>
      </c>
      <c r="D313" s="28"/>
    </row>
    <row r="314" spans="1:4" ht="15">
      <c r="A314" s="50" t="s">
        <v>451</v>
      </c>
      <c r="B314" s="26" t="s">
        <v>561</v>
      </c>
      <c r="C314" s="26" t="s">
        <v>27</v>
      </c>
      <c r="D314" s="28"/>
    </row>
    <row r="315" spans="1:4" ht="15">
      <c r="A315" s="50" t="s">
        <v>102</v>
      </c>
      <c r="B315" s="26" t="s">
        <v>27</v>
      </c>
      <c r="C315" s="26" t="s">
        <v>561</v>
      </c>
      <c r="D315" s="28"/>
    </row>
    <row r="316" spans="1:4" ht="15">
      <c r="A316" s="50" t="s">
        <v>452</v>
      </c>
      <c r="B316" s="26" t="s">
        <v>561</v>
      </c>
      <c r="C316" s="26" t="s">
        <v>27</v>
      </c>
      <c r="D316" s="28"/>
    </row>
    <row r="317" spans="1:4" ht="15">
      <c r="A317" s="50" t="s">
        <v>459</v>
      </c>
      <c r="B317" s="26" t="s">
        <v>561</v>
      </c>
      <c r="C317" s="26" t="s">
        <v>27</v>
      </c>
      <c r="D317" s="28"/>
    </row>
    <row r="318" spans="1:4" ht="15">
      <c r="A318" s="50" t="s">
        <v>28</v>
      </c>
      <c r="B318" s="26" t="s">
        <v>561</v>
      </c>
      <c r="C318" s="26" t="s">
        <v>27</v>
      </c>
      <c r="D318" s="28"/>
    </row>
    <row r="319" spans="1:4" ht="15">
      <c r="A319" s="50" t="s">
        <v>177</v>
      </c>
      <c r="D319" s="28"/>
    </row>
    <row r="320" spans="1:4" ht="15">
      <c r="A320" s="50" t="s">
        <v>892</v>
      </c>
      <c r="B320" s="26" t="s">
        <v>508</v>
      </c>
      <c r="C320" s="26" t="s">
        <v>27</v>
      </c>
      <c r="D320" s="28"/>
    </row>
    <row r="321" spans="1:4" ht="15">
      <c r="A321" s="50" t="s">
        <v>178</v>
      </c>
      <c r="B321" s="26" t="s">
        <v>561</v>
      </c>
      <c r="C321" s="26" t="s">
        <v>27</v>
      </c>
      <c r="D321" s="28"/>
    </row>
    <row r="322" spans="1:4" ht="15">
      <c r="A322" s="50" t="s">
        <v>24</v>
      </c>
      <c r="B322" s="26" t="s">
        <v>561</v>
      </c>
      <c r="C322" s="26" t="s">
        <v>27</v>
      </c>
      <c r="D322" s="28"/>
    </row>
    <row r="323" ht="12.75">
      <c r="D323" s="28"/>
    </row>
    <row r="324" ht="12.75">
      <c r="D324" s="28"/>
    </row>
    <row r="325" ht="12.75">
      <c r="D325" s="28"/>
    </row>
    <row r="326" ht="12.75">
      <c r="D326" s="28"/>
    </row>
    <row r="327" ht="12.75">
      <c r="D327" s="28"/>
    </row>
    <row r="328" ht="12.75">
      <c r="D328" s="28"/>
    </row>
    <row r="329" ht="12.75">
      <c r="D329" s="28"/>
    </row>
    <row r="330" ht="12.75">
      <c r="D330" s="28"/>
    </row>
    <row r="331" ht="12.75">
      <c r="D331" s="28"/>
    </row>
    <row r="332" ht="12.75">
      <c r="D332" s="28"/>
    </row>
    <row r="333" ht="12.75">
      <c r="D333" s="28"/>
    </row>
    <row r="334" ht="12.75">
      <c r="D334" s="28"/>
    </row>
    <row r="335" ht="12.75">
      <c r="D335" s="28"/>
    </row>
    <row r="336" ht="12.75">
      <c r="D336" s="28"/>
    </row>
    <row r="337" ht="12.75">
      <c r="D337" s="28"/>
    </row>
    <row r="338" ht="12.75">
      <c r="D338" s="28"/>
    </row>
    <row r="339" ht="12.75">
      <c r="D339" s="28"/>
    </row>
    <row r="340" ht="12.75">
      <c r="D340" s="28"/>
    </row>
    <row r="341" ht="12.75">
      <c r="D341" s="28"/>
    </row>
    <row r="342" ht="12.75">
      <c r="D342" s="28"/>
    </row>
    <row r="343" ht="12.75">
      <c r="D343" s="28"/>
    </row>
    <row r="344" ht="12.75">
      <c r="D344" s="28"/>
    </row>
    <row r="345" ht="12.75">
      <c r="D345" s="28"/>
    </row>
    <row r="346" ht="12.75" customHeight="1">
      <c r="D346" s="28"/>
    </row>
    <row r="347" ht="12.75">
      <c r="D347" s="28"/>
    </row>
    <row r="348" ht="12.75">
      <c r="D348" s="28"/>
    </row>
    <row r="349" ht="12.75">
      <c r="D349" s="28"/>
    </row>
    <row r="350" ht="12.75">
      <c r="D350" s="28"/>
    </row>
    <row r="351" ht="12.75">
      <c r="D351" s="28"/>
    </row>
    <row r="352" ht="12.75">
      <c r="D352" s="28"/>
    </row>
    <row r="353" ht="12.75">
      <c r="D353" s="28"/>
    </row>
    <row r="354" ht="12.75">
      <c r="D354" s="28"/>
    </row>
    <row r="355" ht="12.75">
      <c r="D355" s="28"/>
    </row>
    <row r="356" ht="12.75">
      <c r="D356" s="28"/>
    </row>
    <row r="357" ht="12.75">
      <c r="D357" s="28"/>
    </row>
    <row r="358" ht="12.75">
      <c r="D358" s="28"/>
    </row>
    <row r="359" ht="12.75">
      <c r="D359" s="28"/>
    </row>
    <row r="360" ht="12.75">
      <c r="D360" s="28"/>
    </row>
    <row r="361" ht="12.75">
      <c r="D361" s="28"/>
    </row>
    <row r="362" ht="12.75">
      <c r="D362" s="28"/>
    </row>
    <row r="363" ht="12.75">
      <c r="D363" s="28"/>
    </row>
    <row r="364" ht="12.75">
      <c r="D364" s="28"/>
    </row>
    <row r="365" ht="12.75">
      <c r="D365" s="28"/>
    </row>
    <row r="366" ht="12.75">
      <c r="D366" s="28"/>
    </row>
    <row r="367" ht="12.75">
      <c r="D367" s="28"/>
    </row>
    <row r="368" ht="12.75">
      <c r="D368" s="28"/>
    </row>
    <row r="369" ht="12.75">
      <c r="D369" s="28"/>
    </row>
    <row r="370" ht="12.75">
      <c r="D370" s="28"/>
    </row>
    <row r="371" ht="12.75">
      <c r="D371" s="28"/>
    </row>
    <row r="372" ht="12.75">
      <c r="D372" s="28"/>
    </row>
    <row r="373" ht="12.75">
      <c r="D373" s="28"/>
    </row>
    <row r="374" ht="12.75">
      <c r="D374" s="28"/>
    </row>
    <row r="375" ht="12.75">
      <c r="D375" s="28"/>
    </row>
    <row r="376" ht="12.75">
      <c r="D376" s="28"/>
    </row>
    <row r="377" ht="12.75">
      <c r="D377" s="28"/>
    </row>
    <row r="378" ht="12.75">
      <c r="D378" s="28"/>
    </row>
    <row r="379" ht="12.75">
      <c r="D379" s="28"/>
    </row>
    <row r="380" ht="12.75">
      <c r="D380" s="28"/>
    </row>
    <row r="381" ht="12.75">
      <c r="D381" s="28"/>
    </row>
    <row r="382" ht="12.75">
      <c r="D382" s="28"/>
    </row>
    <row r="383" ht="12.75">
      <c r="D383" s="28"/>
    </row>
  </sheetData>
  <autoFilter ref="A1:C322"/>
  <dataValidations count="1">
    <dataValidation allowBlank="1" showInputMessage="1" showErrorMessage="1" sqref="D2:D38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3"/>
  <sheetViews>
    <sheetView zoomScale="125" zoomScaleNormal="125" workbookViewId="0" topLeftCell="A1">
      <selection activeCell="A2" sqref="A2:A108"/>
    </sheetView>
  </sheetViews>
  <sheetFormatPr defaultColWidth="11.00390625" defaultRowHeight="12.75"/>
  <cols>
    <col min="1" max="1" width="22.375" style="26" customWidth="1"/>
    <col min="2" max="6" width="10.75390625" style="26" customWidth="1"/>
    <col min="7" max="7" width="3.625" style="26" customWidth="1"/>
    <col min="8" max="16384" width="10.75390625" style="26" customWidth="1"/>
  </cols>
  <sheetData>
    <row r="1" spans="1:7" ht="12.75">
      <c r="A1" s="24" t="s">
        <v>1173</v>
      </c>
      <c r="B1" s="24" t="s">
        <v>876</v>
      </c>
      <c r="C1" s="24" t="s">
        <v>877</v>
      </c>
      <c r="D1" s="24" t="s">
        <v>878</v>
      </c>
      <c r="E1" s="25" t="s">
        <v>741</v>
      </c>
      <c r="F1" s="25" t="s">
        <v>1010</v>
      </c>
      <c r="G1" s="25"/>
    </row>
    <row r="2" spans="1:7" ht="12.75">
      <c r="A2" s="27" t="s">
        <v>472</v>
      </c>
      <c r="B2" s="26" t="s">
        <v>508</v>
      </c>
      <c r="C2" s="26" t="s">
        <v>561</v>
      </c>
      <c r="D2" s="28" t="str">
        <f aca="true" t="shared" si="0" ref="D2:D65">IF(C2&lt;&gt;"",C2,IF(B2&lt;&gt;"",B2,""))</f>
        <v>YES</v>
      </c>
      <c r="E2" s="28" t="str">
        <f aca="true" t="shared" si="1" ref="E2:E65">IF(D2="","",IF(AND(D2="NO",B2&lt;&gt;"NO"),"YES","NO"))</f>
        <v>NO</v>
      </c>
      <c r="F2" s="28" t="str">
        <f aca="true" t="shared" si="2" ref="F2:F65">IF(D2="","",IF(AND(D2="YES",B2&lt;&gt;"YES"),"YES","NO"))</f>
        <v>YES</v>
      </c>
      <c r="G2" s="28"/>
    </row>
    <row r="3" spans="1:7" ht="13.5" thickBot="1">
      <c r="A3" s="27" t="s">
        <v>975</v>
      </c>
      <c r="B3" s="26" t="s">
        <v>508</v>
      </c>
      <c r="C3" s="26" t="s">
        <v>561</v>
      </c>
      <c r="D3" s="28" t="str">
        <f t="shared" si="0"/>
        <v>YES</v>
      </c>
      <c r="E3" s="28" t="str">
        <f t="shared" si="1"/>
        <v>NO</v>
      </c>
      <c r="F3" s="28" t="str">
        <f t="shared" si="2"/>
        <v>YES</v>
      </c>
      <c r="G3" s="28"/>
    </row>
    <row r="4" spans="1:11" ht="13.5" thickTop="1">
      <c r="A4" s="27" t="s">
        <v>84</v>
      </c>
      <c r="B4" s="26" t="s">
        <v>508</v>
      </c>
      <c r="C4" s="26" t="s">
        <v>561</v>
      </c>
      <c r="D4" s="28" t="str">
        <f t="shared" si="0"/>
        <v>YES</v>
      </c>
      <c r="E4" s="28" t="str">
        <f t="shared" si="1"/>
        <v>NO</v>
      </c>
      <c r="F4" s="28" t="str">
        <f t="shared" si="2"/>
        <v>YES</v>
      </c>
      <c r="G4" s="28"/>
      <c r="H4" s="31" t="s">
        <v>646</v>
      </c>
      <c r="I4" s="32"/>
      <c r="J4" s="32"/>
      <c r="K4" s="33"/>
    </row>
    <row r="5" spans="1:11" ht="12.75">
      <c r="A5" s="27" t="s">
        <v>846</v>
      </c>
      <c r="B5" s="26" t="s">
        <v>508</v>
      </c>
      <c r="C5" s="26" t="s">
        <v>561</v>
      </c>
      <c r="D5" s="28" t="str">
        <f t="shared" si="0"/>
        <v>YES</v>
      </c>
      <c r="E5" s="28" t="str">
        <f t="shared" si="1"/>
        <v>NO</v>
      </c>
      <c r="F5" s="28" t="str">
        <f t="shared" si="2"/>
        <v>YES</v>
      </c>
      <c r="G5" s="28"/>
      <c r="H5" s="34" t="s">
        <v>737</v>
      </c>
      <c r="I5" s="35"/>
      <c r="J5" s="35"/>
      <c r="K5" s="36"/>
    </row>
    <row r="6" spans="1:11" ht="12.75">
      <c r="A6" s="27" t="s">
        <v>968</v>
      </c>
      <c r="B6" s="26" t="s">
        <v>508</v>
      </c>
      <c r="C6" s="26" t="s">
        <v>561</v>
      </c>
      <c r="D6" s="28" t="str">
        <f t="shared" si="0"/>
        <v>YES</v>
      </c>
      <c r="E6" s="28" t="str">
        <f t="shared" si="1"/>
        <v>NO</v>
      </c>
      <c r="F6" s="28" t="str">
        <f t="shared" si="2"/>
        <v>YES</v>
      </c>
      <c r="G6" s="28"/>
      <c r="H6" s="38" t="s">
        <v>738</v>
      </c>
      <c r="I6" s="35"/>
      <c r="J6" s="35"/>
      <c r="K6" s="36"/>
    </row>
    <row r="7" spans="1:11" ht="13.5" thickBot="1">
      <c r="A7" s="27" t="s">
        <v>550</v>
      </c>
      <c r="B7" s="26" t="s">
        <v>508</v>
      </c>
      <c r="C7" s="26" t="s">
        <v>561</v>
      </c>
      <c r="D7" s="28" t="str">
        <f t="shared" si="0"/>
        <v>YES</v>
      </c>
      <c r="E7" s="28" t="str">
        <f t="shared" si="1"/>
        <v>NO</v>
      </c>
      <c r="F7" s="28" t="str">
        <f t="shared" si="2"/>
        <v>YES</v>
      </c>
      <c r="G7" s="28"/>
      <c r="H7" s="39" t="s">
        <v>739</v>
      </c>
      <c r="I7" s="40"/>
      <c r="J7" s="40"/>
      <c r="K7" s="41"/>
    </row>
    <row r="8" spans="1:7" ht="13.5" thickTop="1">
      <c r="A8" s="27" t="s">
        <v>275</v>
      </c>
      <c r="B8" s="26" t="s">
        <v>27</v>
      </c>
      <c r="C8" s="26" t="s">
        <v>561</v>
      </c>
      <c r="D8" s="28" t="str">
        <f t="shared" si="0"/>
        <v>YES</v>
      </c>
      <c r="E8" s="28" t="str">
        <f t="shared" si="1"/>
        <v>NO</v>
      </c>
      <c r="F8" s="28" t="str">
        <f t="shared" si="2"/>
        <v>YES</v>
      </c>
      <c r="G8" s="28"/>
    </row>
    <row r="9" spans="1:7" ht="12.75">
      <c r="A9" s="27" t="s">
        <v>626</v>
      </c>
      <c r="B9" s="26" t="s">
        <v>27</v>
      </c>
      <c r="C9" s="26" t="s">
        <v>561</v>
      </c>
      <c r="D9" s="28" t="str">
        <f t="shared" si="0"/>
        <v>YES</v>
      </c>
      <c r="E9" s="28" t="str">
        <f t="shared" si="1"/>
        <v>NO</v>
      </c>
      <c r="F9" s="28" t="str">
        <f t="shared" si="2"/>
        <v>YES</v>
      </c>
      <c r="G9" s="28"/>
    </row>
    <row r="10" spans="1:10" ht="12.75">
      <c r="A10" s="27" t="s">
        <v>949</v>
      </c>
      <c r="B10" s="26" t="s">
        <v>27</v>
      </c>
      <c r="C10" s="26" t="s">
        <v>561</v>
      </c>
      <c r="D10" s="28" t="str">
        <f t="shared" si="0"/>
        <v>YES</v>
      </c>
      <c r="E10" s="28" t="str">
        <f t="shared" si="1"/>
        <v>NO</v>
      </c>
      <c r="F10" s="28" t="str">
        <f t="shared" si="2"/>
        <v>YES</v>
      </c>
      <c r="G10" s="28"/>
      <c r="H10" s="29" t="s">
        <v>377</v>
      </c>
      <c r="I10" s="26">
        <f>COUNTIF(D:D,"YES")</f>
        <v>217</v>
      </c>
      <c r="J10" s="30">
        <f>I10/SUM(I10:I11)</f>
        <v>0.868</v>
      </c>
    </row>
    <row r="11" spans="1:10" ht="12.75">
      <c r="A11" s="27" t="s">
        <v>644</v>
      </c>
      <c r="B11" s="26" t="s">
        <v>27</v>
      </c>
      <c r="C11" s="26" t="s">
        <v>561</v>
      </c>
      <c r="D11" s="28" t="str">
        <f t="shared" si="0"/>
        <v>YES</v>
      </c>
      <c r="E11" s="28" t="str">
        <f t="shared" si="1"/>
        <v>NO</v>
      </c>
      <c r="F11" s="28" t="str">
        <f t="shared" si="2"/>
        <v>YES</v>
      </c>
      <c r="G11" s="28"/>
      <c r="H11" s="29" t="s">
        <v>378</v>
      </c>
      <c r="I11" s="26">
        <f>COUNTIF(D:D,"NO")</f>
        <v>33</v>
      </c>
      <c r="J11" s="30">
        <f>I11/SUM(I10:I11)</f>
        <v>0.132</v>
      </c>
    </row>
    <row r="12" spans="1:10" ht="12.75">
      <c r="A12" s="27" t="s">
        <v>294</v>
      </c>
      <c r="B12" s="26" t="s">
        <v>27</v>
      </c>
      <c r="C12" s="26" t="s">
        <v>561</v>
      </c>
      <c r="D12" s="28" t="str">
        <f t="shared" si="0"/>
        <v>YES</v>
      </c>
      <c r="E12" s="28" t="str">
        <f t="shared" si="1"/>
        <v>NO</v>
      </c>
      <c r="F12" s="28" t="str">
        <f t="shared" si="2"/>
        <v>YES</v>
      </c>
      <c r="G12" s="28"/>
      <c r="H12" s="29" t="s">
        <v>740</v>
      </c>
      <c r="I12" s="26">
        <f>COUNTIF(E:E,"YES")</f>
        <v>12</v>
      </c>
      <c r="J12" s="30">
        <f>I12/SUM(I10:I11)</f>
        <v>0.048</v>
      </c>
    </row>
    <row r="13" spans="1:10" ht="12.75">
      <c r="A13" s="27" t="s">
        <v>20</v>
      </c>
      <c r="B13" s="26" t="s">
        <v>27</v>
      </c>
      <c r="C13" s="26" t="s">
        <v>561</v>
      </c>
      <c r="D13" s="28" t="str">
        <f t="shared" si="0"/>
        <v>YES</v>
      </c>
      <c r="E13" s="28" t="str">
        <f t="shared" si="1"/>
        <v>NO</v>
      </c>
      <c r="F13" s="28" t="str">
        <f t="shared" si="2"/>
        <v>YES</v>
      </c>
      <c r="G13" s="28"/>
      <c r="H13" s="29" t="s">
        <v>1011</v>
      </c>
      <c r="I13" s="26">
        <f>COUNTIF(F:F,"YES")</f>
        <v>50</v>
      </c>
      <c r="J13" s="30">
        <f>I13/SUM(I10:I11)</f>
        <v>0.2</v>
      </c>
    </row>
    <row r="14" spans="1:10" ht="12.75">
      <c r="A14" s="27" t="s">
        <v>1024</v>
      </c>
      <c r="B14" s="26" t="s">
        <v>27</v>
      </c>
      <c r="C14" s="26" t="s">
        <v>561</v>
      </c>
      <c r="D14" s="28" t="str">
        <f t="shared" si="0"/>
        <v>YES</v>
      </c>
      <c r="E14" s="28" t="str">
        <f t="shared" si="1"/>
        <v>NO</v>
      </c>
      <c r="F14" s="28" t="str">
        <f t="shared" si="2"/>
        <v>YES</v>
      </c>
      <c r="G14" s="28"/>
      <c r="H14" s="29" t="s">
        <v>379</v>
      </c>
      <c r="I14" s="26">
        <f>COUNTIF(D:D,"ABSTAIN")</f>
        <v>25</v>
      </c>
      <c r="J14" s="30">
        <f>I14/SUM(I10:I14)</f>
        <v>0.07418397626112759</v>
      </c>
    </row>
    <row r="15" spans="1:9" ht="12.75">
      <c r="A15" s="27" t="s">
        <v>480</v>
      </c>
      <c r="B15" s="26" t="s">
        <v>27</v>
      </c>
      <c r="C15" s="26" t="s">
        <v>561</v>
      </c>
      <c r="D15" s="28" t="str">
        <f t="shared" si="0"/>
        <v>YES</v>
      </c>
      <c r="E15" s="28" t="str">
        <f t="shared" si="1"/>
        <v>NO</v>
      </c>
      <c r="F15" s="28" t="str">
        <f t="shared" si="2"/>
        <v>YES</v>
      </c>
      <c r="G15" s="28"/>
      <c r="H15" s="29" t="s">
        <v>766</v>
      </c>
      <c r="I15" s="26">
        <f>SUM(I10:I11,I14)</f>
        <v>275</v>
      </c>
    </row>
    <row r="16" spans="1:7" ht="12.75">
      <c r="A16" s="27" t="s">
        <v>269</v>
      </c>
      <c r="B16" s="26" t="s">
        <v>27</v>
      </c>
      <c r="C16" s="26" t="s">
        <v>561</v>
      </c>
      <c r="D16" s="28" t="str">
        <f t="shared" si="0"/>
        <v>YES</v>
      </c>
      <c r="E16" s="28" t="str">
        <f t="shared" si="1"/>
        <v>NO</v>
      </c>
      <c r="F16" s="28" t="str">
        <f t="shared" si="2"/>
        <v>YES</v>
      </c>
      <c r="G16" s="28"/>
    </row>
    <row r="17" spans="1:7" ht="12.75">
      <c r="A17" s="27" t="s">
        <v>276</v>
      </c>
      <c r="B17" s="26" t="s">
        <v>27</v>
      </c>
      <c r="C17" s="26" t="s">
        <v>561</v>
      </c>
      <c r="D17" s="28" t="str">
        <f t="shared" si="0"/>
        <v>YES</v>
      </c>
      <c r="E17" s="28" t="str">
        <f t="shared" si="1"/>
        <v>NO</v>
      </c>
      <c r="F17" s="28" t="str">
        <f t="shared" si="2"/>
        <v>YES</v>
      </c>
      <c r="G17" s="28"/>
    </row>
    <row r="18" spans="1:10" ht="12.75">
      <c r="A18" s="27" t="s">
        <v>277</v>
      </c>
      <c r="B18" s="26" t="s">
        <v>27</v>
      </c>
      <c r="C18" s="26" t="s">
        <v>561</v>
      </c>
      <c r="D18" s="28" t="str">
        <f t="shared" si="0"/>
        <v>YES</v>
      </c>
      <c r="E18" s="28" t="str">
        <f t="shared" si="1"/>
        <v>NO</v>
      </c>
      <c r="F18" s="28" t="str">
        <f t="shared" si="2"/>
        <v>YES</v>
      </c>
      <c r="G18" s="28"/>
      <c r="H18" s="24" t="s">
        <v>536</v>
      </c>
      <c r="I18" s="24" t="s">
        <v>879</v>
      </c>
      <c r="J18" s="24" t="s">
        <v>877</v>
      </c>
    </row>
    <row r="19" spans="1:10" ht="12.75">
      <c r="A19" s="27" t="s">
        <v>279</v>
      </c>
      <c r="B19" s="26" t="s">
        <v>27</v>
      </c>
      <c r="C19" s="26" t="s">
        <v>561</v>
      </c>
      <c r="D19" s="28" t="str">
        <f t="shared" si="0"/>
        <v>YES</v>
      </c>
      <c r="E19" s="28" t="str">
        <f t="shared" si="1"/>
        <v>NO</v>
      </c>
      <c r="F19" s="28" t="str">
        <f t="shared" si="2"/>
        <v>YES</v>
      </c>
      <c r="G19" s="28"/>
      <c r="H19" s="26" t="s">
        <v>891</v>
      </c>
      <c r="I19" s="26" t="s">
        <v>561</v>
      </c>
      <c r="J19" s="26" t="s">
        <v>561</v>
      </c>
    </row>
    <row r="20" spans="1:9" ht="12.75">
      <c r="A20" s="27" t="s">
        <v>461</v>
      </c>
      <c r="B20" s="26" t="s">
        <v>27</v>
      </c>
      <c r="C20" s="26" t="s">
        <v>561</v>
      </c>
      <c r="D20" s="28" t="str">
        <f t="shared" si="0"/>
        <v>YES</v>
      </c>
      <c r="E20" s="28" t="str">
        <f t="shared" si="1"/>
        <v>NO</v>
      </c>
      <c r="F20" s="28" t="str">
        <f t="shared" si="2"/>
        <v>YES</v>
      </c>
      <c r="G20" s="28"/>
      <c r="H20" s="26" t="s">
        <v>645</v>
      </c>
      <c r="I20" s="26" t="s">
        <v>508</v>
      </c>
    </row>
    <row r="21" spans="1:10" ht="12.75">
      <c r="A21" s="27" t="s">
        <v>545</v>
      </c>
      <c r="B21" s="26" t="s">
        <v>27</v>
      </c>
      <c r="C21" s="26" t="s">
        <v>561</v>
      </c>
      <c r="D21" s="28" t="str">
        <f t="shared" si="0"/>
        <v>YES</v>
      </c>
      <c r="E21" s="28" t="str">
        <f t="shared" si="1"/>
        <v>NO</v>
      </c>
      <c r="F21" s="28" t="str">
        <f t="shared" si="2"/>
        <v>YES</v>
      </c>
      <c r="G21" s="28"/>
      <c r="H21" s="26" t="s">
        <v>647</v>
      </c>
      <c r="I21" s="26" t="s">
        <v>561</v>
      </c>
      <c r="J21" s="26" t="s">
        <v>561</v>
      </c>
    </row>
    <row r="22" spans="1:10" ht="12.75">
      <c r="A22" s="27" t="s">
        <v>16</v>
      </c>
      <c r="B22" s="26" t="s">
        <v>27</v>
      </c>
      <c r="C22" s="26" t="s">
        <v>561</v>
      </c>
      <c r="D22" s="28" t="str">
        <f t="shared" si="0"/>
        <v>YES</v>
      </c>
      <c r="E22" s="28" t="str">
        <f t="shared" si="1"/>
        <v>NO</v>
      </c>
      <c r="F22" s="28" t="str">
        <f t="shared" si="2"/>
        <v>YES</v>
      </c>
      <c r="G22" s="28"/>
      <c r="H22" s="28" t="s">
        <v>546</v>
      </c>
      <c r="J22" s="26" t="s">
        <v>508</v>
      </c>
    </row>
    <row r="23" spans="1:9" ht="12.75">
      <c r="A23" s="27" t="s">
        <v>112</v>
      </c>
      <c r="B23" s="26" t="s">
        <v>27</v>
      </c>
      <c r="C23" s="26" t="s">
        <v>561</v>
      </c>
      <c r="D23" s="28" t="str">
        <f t="shared" si="0"/>
        <v>YES</v>
      </c>
      <c r="E23" s="28" t="str">
        <f t="shared" si="1"/>
        <v>NO</v>
      </c>
      <c r="F23" s="28" t="str">
        <f t="shared" si="2"/>
        <v>YES</v>
      </c>
      <c r="G23" s="28"/>
      <c r="H23" s="26" t="s">
        <v>33</v>
      </c>
      <c r="I23" s="26" t="s">
        <v>561</v>
      </c>
    </row>
    <row r="24" spans="1:9" ht="12.75">
      <c r="A24" s="27" t="s">
        <v>131</v>
      </c>
      <c r="B24" s="26" t="s">
        <v>27</v>
      </c>
      <c r="C24" s="26" t="s">
        <v>561</v>
      </c>
      <c r="D24" s="28" t="str">
        <f t="shared" si="0"/>
        <v>YES</v>
      </c>
      <c r="E24" s="28" t="str">
        <f t="shared" si="1"/>
        <v>NO</v>
      </c>
      <c r="F24" s="28" t="str">
        <f t="shared" si="2"/>
        <v>YES</v>
      </c>
      <c r="G24" s="28"/>
      <c r="H24" s="26" t="s">
        <v>291</v>
      </c>
      <c r="I24" s="26" t="s">
        <v>27</v>
      </c>
    </row>
    <row r="25" spans="1:9" ht="12.75">
      <c r="A25" s="27" t="s">
        <v>1217</v>
      </c>
      <c r="B25" s="26" t="s">
        <v>27</v>
      </c>
      <c r="C25" s="26" t="s">
        <v>561</v>
      </c>
      <c r="D25" s="28" t="str">
        <f t="shared" si="0"/>
        <v>YES</v>
      </c>
      <c r="E25" s="28" t="str">
        <f t="shared" si="1"/>
        <v>NO</v>
      </c>
      <c r="F25" s="28" t="str">
        <f t="shared" si="2"/>
        <v>YES</v>
      </c>
      <c r="G25" s="28"/>
      <c r="H25" s="26" t="s">
        <v>648</v>
      </c>
      <c r="I25" s="26" t="s">
        <v>561</v>
      </c>
    </row>
    <row r="26" spans="1:9" ht="12.75">
      <c r="A26" s="27" t="s">
        <v>556</v>
      </c>
      <c r="B26" s="26" t="s">
        <v>27</v>
      </c>
      <c r="C26" s="26" t="s">
        <v>561</v>
      </c>
      <c r="D26" s="28" t="str">
        <f t="shared" si="0"/>
        <v>YES</v>
      </c>
      <c r="E26" s="28" t="str">
        <f t="shared" si="1"/>
        <v>NO</v>
      </c>
      <c r="F26" s="28" t="str">
        <f t="shared" si="2"/>
        <v>YES</v>
      </c>
      <c r="G26" s="28"/>
      <c r="H26" s="26" t="s">
        <v>1102</v>
      </c>
      <c r="I26" s="26" t="s">
        <v>561</v>
      </c>
    </row>
    <row r="27" spans="1:10" ht="12.75">
      <c r="A27" s="27" t="s">
        <v>837</v>
      </c>
      <c r="B27" s="26" t="s">
        <v>27</v>
      </c>
      <c r="C27" s="26" t="s">
        <v>561</v>
      </c>
      <c r="D27" s="28" t="str">
        <f t="shared" si="0"/>
        <v>YES</v>
      </c>
      <c r="E27" s="28" t="str">
        <f t="shared" si="1"/>
        <v>NO</v>
      </c>
      <c r="F27" s="28" t="str">
        <f t="shared" si="2"/>
        <v>YES</v>
      </c>
      <c r="G27" s="28"/>
      <c r="H27" s="26" t="s">
        <v>406</v>
      </c>
      <c r="J27" s="26" t="s">
        <v>561</v>
      </c>
    </row>
    <row r="28" spans="1:9" ht="12.75">
      <c r="A28" s="27" t="s">
        <v>479</v>
      </c>
      <c r="B28" s="26" t="s">
        <v>27</v>
      </c>
      <c r="C28" s="26" t="s">
        <v>561</v>
      </c>
      <c r="D28" s="28" t="str">
        <f t="shared" si="0"/>
        <v>YES</v>
      </c>
      <c r="E28" s="28" t="str">
        <f t="shared" si="1"/>
        <v>NO</v>
      </c>
      <c r="F28" s="28" t="str">
        <f t="shared" si="2"/>
        <v>YES</v>
      </c>
      <c r="G28" s="28"/>
      <c r="H28" s="26" t="s">
        <v>1107</v>
      </c>
      <c r="I28" s="26" t="s">
        <v>561</v>
      </c>
    </row>
    <row r="29" spans="1:9" ht="12.75">
      <c r="A29" s="27" t="s">
        <v>261</v>
      </c>
      <c r="B29" s="26" t="s">
        <v>27</v>
      </c>
      <c r="C29" s="26" t="s">
        <v>561</v>
      </c>
      <c r="D29" s="28" t="str">
        <f t="shared" si="0"/>
        <v>YES</v>
      </c>
      <c r="E29" s="28" t="str">
        <f t="shared" si="1"/>
        <v>NO</v>
      </c>
      <c r="F29" s="28" t="str">
        <f t="shared" si="2"/>
        <v>YES</v>
      </c>
      <c r="G29" s="28"/>
      <c r="H29" s="26" t="s">
        <v>428</v>
      </c>
      <c r="I29" s="26" t="s">
        <v>508</v>
      </c>
    </row>
    <row r="30" spans="1:10" ht="12.75">
      <c r="A30" s="27" t="s">
        <v>422</v>
      </c>
      <c r="B30" s="26" t="s">
        <v>27</v>
      </c>
      <c r="C30" s="26" t="s">
        <v>561</v>
      </c>
      <c r="D30" s="28" t="str">
        <f t="shared" si="0"/>
        <v>YES</v>
      </c>
      <c r="E30" s="28" t="str">
        <f t="shared" si="1"/>
        <v>NO</v>
      </c>
      <c r="F30" s="28" t="str">
        <f t="shared" si="2"/>
        <v>YES</v>
      </c>
      <c r="G30" s="28"/>
      <c r="H30" s="26" t="s">
        <v>590</v>
      </c>
      <c r="J30" s="26" t="s">
        <v>561</v>
      </c>
    </row>
    <row r="31" spans="1:10" ht="12.75">
      <c r="A31" s="27" t="s">
        <v>22</v>
      </c>
      <c r="B31" s="26" t="s">
        <v>561</v>
      </c>
      <c r="C31" s="26" t="s">
        <v>561</v>
      </c>
      <c r="D31" s="28" t="str">
        <f t="shared" si="0"/>
        <v>YES</v>
      </c>
      <c r="E31" s="28" t="str">
        <f t="shared" si="1"/>
        <v>NO</v>
      </c>
      <c r="F31" s="28" t="str">
        <f t="shared" si="2"/>
        <v>NO</v>
      </c>
      <c r="G31" s="28"/>
      <c r="H31" s="26" t="s">
        <v>274</v>
      </c>
      <c r="I31" s="26" t="s">
        <v>561</v>
      </c>
      <c r="J31" s="26" t="s">
        <v>561</v>
      </c>
    </row>
    <row r="32" spans="1:10" ht="12.75">
      <c r="A32" s="27" t="s">
        <v>281</v>
      </c>
      <c r="B32" s="26" t="s">
        <v>561</v>
      </c>
      <c r="D32" s="28" t="str">
        <f t="shared" si="0"/>
        <v>YES</v>
      </c>
      <c r="E32" s="28" t="str">
        <f t="shared" si="1"/>
        <v>NO</v>
      </c>
      <c r="F32" s="28" t="str">
        <f t="shared" si="2"/>
        <v>NO</v>
      </c>
      <c r="G32" s="28"/>
      <c r="H32" s="26" t="s">
        <v>259</v>
      </c>
      <c r="J32" s="26" t="s">
        <v>561</v>
      </c>
    </row>
    <row r="33" spans="1:9" ht="12.75">
      <c r="A33" s="27" t="s">
        <v>1220</v>
      </c>
      <c r="B33" s="26" t="s">
        <v>561</v>
      </c>
      <c r="C33" s="26" t="s">
        <v>561</v>
      </c>
      <c r="D33" s="28" t="str">
        <f t="shared" si="0"/>
        <v>YES</v>
      </c>
      <c r="E33" s="28" t="str">
        <f t="shared" si="1"/>
        <v>NO</v>
      </c>
      <c r="F33" s="28" t="str">
        <f t="shared" si="2"/>
        <v>NO</v>
      </c>
      <c r="G33" s="28"/>
      <c r="H33" s="26" t="s">
        <v>446</v>
      </c>
      <c r="I33" s="26" t="s">
        <v>561</v>
      </c>
    </row>
    <row r="34" spans="1:9" ht="12.75">
      <c r="A34" s="27" t="s">
        <v>727</v>
      </c>
      <c r="B34" s="26" t="s">
        <v>561</v>
      </c>
      <c r="D34" s="28" t="str">
        <f t="shared" si="0"/>
        <v>YES</v>
      </c>
      <c r="E34" s="28" t="str">
        <f t="shared" si="1"/>
        <v>NO</v>
      </c>
      <c r="F34" s="28" t="str">
        <f t="shared" si="2"/>
        <v>NO</v>
      </c>
      <c r="G34" s="28"/>
      <c r="H34" s="26" t="s">
        <v>1214</v>
      </c>
      <c r="I34" s="26" t="s">
        <v>561</v>
      </c>
    </row>
    <row r="35" spans="1:10" ht="12.75">
      <c r="A35" s="27" t="s">
        <v>972</v>
      </c>
      <c r="B35" s="26" t="s">
        <v>561</v>
      </c>
      <c r="C35" s="26" t="s">
        <v>561</v>
      </c>
      <c r="D35" s="28" t="str">
        <f t="shared" si="0"/>
        <v>YES</v>
      </c>
      <c r="E35" s="28" t="str">
        <f t="shared" si="1"/>
        <v>NO</v>
      </c>
      <c r="F35" s="28" t="str">
        <f t="shared" si="2"/>
        <v>NO</v>
      </c>
      <c r="G35" s="28"/>
      <c r="H35" s="26" t="s">
        <v>1219</v>
      </c>
      <c r="J35" s="26" t="s">
        <v>561</v>
      </c>
    </row>
    <row r="36" spans="1:10" ht="12.75">
      <c r="A36" s="27" t="s">
        <v>303</v>
      </c>
      <c r="B36" s="26" t="s">
        <v>561</v>
      </c>
      <c r="D36" s="28" t="str">
        <f t="shared" si="0"/>
        <v>YES</v>
      </c>
      <c r="E36" s="28" t="str">
        <f t="shared" si="1"/>
        <v>NO</v>
      </c>
      <c r="F36" s="28" t="str">
        <f t="shared" si="2"/>
        <v>NO</v>
      </c>
      <c r="G36" s="28"/>
      <c r="H36" s="26" t="s">
        <v>17</v>
      </c>
      <c r="J36" s="26" t="s">
        <v>561</v>
      </c>
    </row>
    <row r="37" spans="1:7" ht="12.75">
      <c r="A37" s="27" t="s">
        <v>304</v>
      </c>
      <c r="B37" s="26" t="s">
        <v>561</v>
      </c>
      <c r="C37" s="26" t="s">
        <v>561</v>
      </c>
      <c r="D37" s="28" t="str">
        <f t="shared" si="0"/>
        <v>YES</v>
      </c>
      <c r="E37" s="28" t="str">
        <f t="shared" si="1"/>
        <v>NO</v>
      </c>
      <c r="F37" s="28" t="str">
        <f t="shared" si="2"/>
        <v>NO</v>
      </c>
      <c r="G37" s="28"/>
    </row>
    <row r="38" spans="1:7" ht="12.75">
      <c r="A38" s="27" t="s">
        <v>309</v>
      </c>
      <c r="B38" s="26" t="s">
        <v>561</v>
      </c>
      <c r="C38" s="26" t="s">
        <v>561</v>
      </c>
      <c r="D38" s="28" t="str">
        <f t="shared" si="0"/>
        <v>YES</v>
      </c>
      <c r="E38" s="28" t="str">
        <f t="shared" si="1"/>
        <v>NO</v>
      </c>
      <c r="F38" s="28" t="str">
        <f t="shared" si="2"/>
        <v>NO</v>
      </c>
      <c r="G38" s="28"/>
    </row>
    <row r="39" spans="1:7" ht="12.75">
      <c r="A39" s="27" t="s">
        <v>310</v>
      </c>
      <c r="B39" s="26" t="s">
        <v>561</v>
      </c>
      <c r="D39" s="28" t="str">
        <f t="shared" si="0"/>
        <v>YES</v>
      </c>
      <c r="E39" s="28" t="str">
        <f t="shared" si="1"/>
        <v>NO</v>
      </c>
      <c r="F39" s="28" t="str">
        <f t="shared" si="2"/>
        <v>NO</v>
      </c>
      <c r="G39" s="28"/>
    </row>
    <row r="40" spans="1:7" ht="12.75">
      <c r="A40" s="27" t="s">
        <v>978</v>
      </c>
      <c r="B40" s="26" t="s">
        <v>561</v>
      </c>
      <c r="D40" s="28" t="str">
        <f t="shared" si="0"/>
        <v>YES</v>
      </c>
      <c r="E40" s="28" t="str">
        <f t="shared" si="1"/>
        <v>NO</v>
      </c>
      <c r="F40" s="28" t="str">
        <f t="shared" si="2"/>
        <v>NO</v>
      </c>
      <c r="G40" s="28"/>
    </row>
    <row r="41" spans="1:7" ht="12.75">
      <c r="A41" s="27" t="s">
        <v>616</v>
      </c>
      <c r="B41" s="26" t="s">
        <v>561</v>
      </c>
      <c r="C41" s="26" t="s">
        <v>561</v>
      </c>
      <c r="D41" s="28" t="str">
        <f t="shared" si="0"/>
        <v>YES</v>
      </c>
      <c r="E41" s="28" t="str">
        <f t="shared" si="1"/>
        <v>NO</v>
      </c>
      <c r="F41" s="28" t="str">
        <f t="shared" si="2"/>
        <v>NO</v>
      </c>
      <c r="G41" s="28"/>
    </row>
    <row r="42" spans="1:7" ht="12.75">
      <c r="A42" s="27" t="s">
        <v>617</v>
      </c>
      <c r="B42" s="26" t="s">
        <v>561</v>
      </c>
      <c r="D42" s="28" t="str">
        <f t="shared" si="0"/>
        <v>YES</v>
      </c>
      <c r="E42" s="28" t="str">
        <f t="shared" si="1"/>
        <v>NO</v>
      </c>
      <c r="F42" s="28" t="str">
        <f t="shared" si="2"/>
        <v>NO</v>
      </c>
      <c r="G42" s="28"/>
    </row>
    <row r="43" spans="1:7" ht="12.75">
      <c r="A43" s="27" t="s">
        <v>1143</v>
      </c>
      <c r="B43" s="26" t="s">
        <v>561</v>
      </c>
      <c r="D43" s="28" t="str">
        <f t="shared" si="0"/>
        <v>YES</v>
      </c>
      <c r="E43" s="28" t="str">
        <f t="shared" si="1"/>
        <v>NO</v>
      </c>
      <c r="F43" s="28" t="str">
        <f t="shared" si="2"/>
        <v>NO</v>
      </c>
      <c r="G43" s="28"/>
    </row>
    <row r="44" spans="1:7" ht="12.75">
      <c r="A44" s="27" t="s">
        <v>1147</v>
      </c>
      <c r="B44" s="26" t="s">
        <v>561</v>
      </c>
      <c r="C44" s="26" t="s">
        <v>561</v>
      </c>
      <c r="D44" s="28" t="str">
        <f t="shared" si="0"/>
        <v>YES</v>
      </c>
      <c r="E44" s="28" t="str">
        <f t="shared" si="1"/>
        <v>NO</v>
      </c>
      <c r="F44" s="28" t="str">
        <f t="shared" si="2"/>
        <v>NO</v>
      </c>
      <c r="G44" s="28"/>
    </row>
    <row r="45" spans="1:7" ht="12.75">
      <c r="A45" s="27" t="s">
        <v>257</v>
      </c>
      <c r="B45" s="26" t="s">
        <v>561</v>
      </c>
      <c r="C45" s="26" t="s">
        <v>561</v>
      </c>
      <c r="D45" s="28" t="str">
        <f t="shared" si="0"/>
        <v>YES</v>
      </c>
      <c r="E45" s="28" t="str">
        <f t="shared" si="1"/>
        <v>NO</v>
      </c>
      <c r="F45" s="28" t="str">
        <f t="shared" si="2"/>
        <v>NO</v>
      </c>
      <c r="G45" s="28"/>
    </row>
    <row r="46" spans="1:7" ht="12.75">
      <c r="A46" s="27" t="s">
        <v>672</v>
      </c>
      <c r="B46" s="26" t="s">
        <v>561</v>
      </c>
      <c r="C46" s="26" t="s">
        <v>561</v>
      </c>
      <c r="D46" s="28" t="str">
        <f t="shared" si="0"/>
        <v>YES</v>
      </c>
      <c r="E46" s="28" t="str">
        <f t="shared" si="1"/>
        <v>NO</v>
      </c>
      <c r="F46" s="28" t="str">
        <f t="shared" si="2"/>
        <v>NO</v>
      </c>
      <c r="G46" s="28"/>
    </row>
    <row r="47" spans="1:7" ht="12.75">
      <c r="A47" s="27" t="s">
        <v>944</v>
      </c>
      <c r="B47" s="26" t="s">
        <v>561</v>
      </c>
      <c r="D47" s="28" t="str">
        <f t="shared" si="0"/>
        <v>YES</v>
      </c>
      <c r="E47" s="28" t="str">
        <f t="shared" si="1"/>
        <v>NO</v>
      </c>
      <c r="F47" s="28" t="str">
        <f t="shared" si="2"/>
        <v>NO</v>
      </c>
      <c r="G47" s="28"/>
    </row>
    <row r="48" spans="1:7" ht="12.75">
      <c r="A48" s="27" t="s">
        <v>581</v>
      </c>
      <c r="B48" s="26" t="s">
        <v>561</v>
      </c>
      <c r="C48" s="26" t="s">
        <v>561</v>
      </c>
      <c r="D48" s="28" t="str">
        <f t="shared" si="0"/>
        <v>YES</v>
      </c>
      <c r="E48" s="28" t="str">
        <f t="shared" si="1"/>
        <v>NO</v>
      </c>
      <c r="F48" s="28" t="str">
        <f t="shared" si="2"/>
        <v>NO</v>
      </c>
      <c r="G48" s="28"/>
    </row>
    <row r="49" spans="1:7" ht="12.75">
      <c r="A49" s="27" t="s">
        <v>582</v>
      </c>
      <c r="B49" s="26" t="s">
        <v>561</v>
      </c>
      <c r="C49" s="26" t="s">
        <v>561</v>
      </c>
      <c r="D49" s="28" t="str">
        <f t="shared" si="0"/>
        <v>YES</v>
      </c>
      <c r="E49" s="28" t="str">
        <f t="shared" si="1"/>
        <v>NO</v>
      </c>
      <c r="F49" s="28" t="str">
        <f t="shared" si="2"/>
        <v>NO</v>
      </c>
      <c r="G49" s="28"/>
    </row>
    <row r="50" spans="1:7" ht="12.75">
      <c r="A50" s="27" t="s">
        <v>583</v>
      </c>
      <c r="B50" s="26" t="s">
        <v>561</v>
      </c>
      <c r="D50" s="28" t="str">
        <f t="shared" si="0"/>
        <v>YES</v>
      </c>
      <c r="E50" s="28" t="str">
        <f t="shared" si="1"/>
        <v>NO</v>
      </c>
      <c r="F50" s="28" t="str">
        <f t="shared" si="2"/>
        <v>NO</v>
      </c>
      <c r="G50" s="28"/>
    </row>
    <row r="51" spans="1:7" ht="12.75">
      <c r="A51" s="27" t="s">
        <v>36</v>
      </c>
      <c r="B51" s="26" t="s">
        <v>561</v>
      </c>
      <c r="C51" s="26" t="s">
        <v>561</v>
      </c>
      <c r="D51" s="28" t="str">
        <f t="shared" si="0"/>
        <v>YES</v>
      </c>
      <c r="E51" s="28" t="str">
        <f t="shared" si="1"/>
        <v>NO</v>
      </c>
      <c r="F51" s="28" t="str">
        <f t="shared" si="2"/>
        <v>NO</v>
      </c>
      <c r="G51" s="28"/>
    </row>
    <row r="52" spans="1:7" ht="12.75">
      <c r="A52" s="27" t="s">
        <v>584</v>
      </c>
      <c r="B52" s="26" t="s">
        <v>561</v>
      </c>
      <c r="C52" s="26" t="s">
        <v>561</v>
      </c>
      <c r="D52" s="28" t="str">
        <f t="shared" si="0"/>
        <v>YES</v>
      </c>
      <c r="E52" s="28" t="str">
        <f t="shared" si="1"/>
        <v>NO</v>
      </c>
      <c r="F52" s="28" t="str">
        <f t="shared" si="2"/>
        <v>NO</v>
      </c>
      <c r="G52" s="28"/>
    </row>
    <row r="53" spans="1:7" ht="12.75">
      <c r="A53" s="27" t="s">
        <v>585</v>
      </c>
      <c r="B53" s="26" t="s">
        <v>561</v>
      </c>
      <c r="C53" s="28"/>
      <c r="D53" s="28" t="str">
        <f t="shared" si="0"/>
        <v>YES</v>
      </c>
      <c r="E53" s="28" t="str">
        <f t="shared" si="1"/>
        <v>NO</v>
      </c>
      <c r="F53" s="28" t="str">
        <f t="shared" si="2"/>
        <v>NO</v>
      </c>
      <c r="G53" s="28"/>
    </row>
    <row r="54" spans="1:7" ht="12.75">
      <c r="A54" s="27" t="s">
        <v>1211</v>
      </c>
      <c r="B54" s="26" t="s">
        <v>561</v>
      </c>
      <c r="C54" s="26" t="s">
        <v>561</v>
      </c>
      <c r="D54" s="28" t="str">
        <f t="shared" si="0"/>
        <v>YES</v>
      </c>
      <c r="E54" s="28" t="str">
        <f t="shared" si="1"/>
        <v>NO</v>
      </c>
      <c r="F54" s="28" t="str">
        <f t="shared" si="2"/>
        <v>NO</v>
      </c>
      <c r="G54" s="28"/>
    </row>
    <row r="55" spans="1:7" ht="12.75">
      <c r="A55" s="27" t="s">
        <v>586</v>
      </c>
      <c r="B55" s="26" t="s">
        <v>561</v>
      </c>
      <c r="C55" s="26" t="s">
        <v>561</v>
      </c>
      <c r="D55" s="28" t="str">
        <f t="shared" si="0"/>
        <v>YES</v>
      </c>
      <c r="E55" s="28" t="str">
        <f t="shared" si="1"/>
        <v>NO</v>
      </c>
      <c r="F55" s="28" t="str">
        <f t="shared" si="2"/>
        <v>NO</v>
      </c>
      <c r="G55" s="28"/>
    </row>
    <row r="56" spans="1:7" ht="12.75">
      <c r="A56" s="27" t="s">
        <v>92</v>
      </c>
      <c r="B56" s="26" t="s">
        <v>561</v>
      </c>
      <c r="C56" s="28" t="s">
        <v>561</v>
      </c>
      <c r="D56" s="28" t="str">
        <f t="shared" si="0"/>
        <v>YES</v>
      </c>
      <c r="E56" s="28" t="str">
        <f t="shared" si="1"/>
        <v>NO</v>
      </c>
      <c r="F56" s="28" t="str">
        <f t="shared" si="2"/>
        <v>NO</v>
      </c>
      <c r="G56" s="28"/>
    </row>
    <row r="57" spans="1:7" ht="12.75">
      <c r="A57" s="27" t="s">
        <v>226</v>
      </c>
      <c r="B57" s="26" t="s">
        <v>561</v>
      </c>
      <c r="C57" s="26" t="s">
        <v>561</v>
      </c>
      <c r="D57" s="28" t="str">
        <f t="shared" si="0"/>
        <v>YES</v>
      </c>
      <c r="E57" s="28" t="str">
        <f t="shared" si="1"/>
        <v>NO</v>
      </c>
      <c r="F57" s="28" t="str">
        <f t="shared" si="2"/>
        <v>NO</v>
      </c>
      <c r="G57" s="28"/>
    </row>
    <row r="58" spans="1:7" ht="12.75">
      <c r="A58" s="27" t="s">
        <v>1012</v>
      </c>
      <c r="B58" s="26" t="s">
        <v>561</v>
      </c>
      <c r="C58" s="26" t="s">
        <v>561</v>
      </c>
      <c r="D58" s="28" t="str">
        <f t="shared" si="0"/>
        <v>YES</v>
      </c>
      <c r="E58" s="28" t="str">
        <f t="shared" si="1"/>
        <v>NO</v>
      </c>
      <c r="F58" s="28" t="str">
        <f t="shared" si="2"/>
        <v>NO</v>
      </c>
      <c r="G58" s="28"/>
    </row>
    <row r="59" spans="1:7" ht="12.75">
      <c r="A59" s="27" t="s">
        <v>1013</v>
      </c>
      <c r="B59" s="26" t="s">
        <v>561</v>
      </c>
      <c r="C59" s="26" t="s">
        <v>561</v>
      </c>
      <c r="D59" s="28" t="str">
        <f t="shared" si="0"/>
        <v>YES</v>
      </c>
      <c r="E59" s="28" t="str">
        <f t="shared" si="1"/>
        <v>NO</v>
      </c>
      <c r="F59" s="28" t="str">
        <f t="shared" si="2"/>
        <v>NO</v>
      </c>
      <c r="G59" s="28"/>
    </row>
    <row r="60" spans="1:7" ht="12.75">
      <c r="A60" s="27" t="s">
        <v>1202</v>
      </c>
      <c r="B60" s="26" t="s">
        <v>561</v>
      </c>
      <c r="D60" s="28" t="str">
        <f t="shared" si="0"/>
        <v>YES</v>
      </c>
      <c r="E60" s="28" t="str">
        <f t="shared" si="1"/>
        <v>NO</v>
      </c>
      <c r="F60" s="28" t="str">
        <f t="shared" si="2"/>
        <v>NO</v>
      </c>
      <c r="G60" s="28"/>
    </row>
    <row r="61" spans="1:7" ht="12.75">
      <c r="A61" s="27" t="s">
        <v>1204</v>
      </c>
      <c r="B61" s="26" t="s">
        <v>561</v>
      </c>
      <c r="C61" s="26" t="s">
        <v>561</v>
      </c>
      <c r="D61" s="28" t="str">
        <f t="shared" si="0"/>
        <v>YES</v>
      </c>
      <c r="E61" s="28" t="str">
        <f t="shared" si="1"/>
        <v>NO</v>
      </c>
      <c r="F61" s="28" t="str">
        <f t="shared" si="2"/>
        <v>NO</v>
      </c>
      <c r="G61" s="28"/>
    </row>
    <row r="62" spans="1:7" ht="12.75">
      <c r="A62" s="27" t="s">
        <v>1205</v>
      </c>
      <c r="B62" s="26" t="s">
        <v>561</v>
      </c>
      <c r="D62" s="28" t="str">
        <f t="shared" si="0"/>
        <v>YES</v>
      </c>
      <c r="E62" s="28" t="str">
        <f t="shared" si="1"/>
        <v>NO</v>
      </c>
      <c r="F62" s="28" t="str">
        <f t="shared" si="2"/>
        <v>NO</v>
      </c>
      <c r="G62" s="28"/>
    </row>
    <row r="63" spans="1:7" ht="12.75">
      <c r="A63" s="27" t="s">
        <v>939</v>
      </c>
      <c r="B63" s="26" t="s">
        <v>561</v>
      </c>
      <c r="D63" s="28" t="str">
        <f t="shared" si="0"/>
        <v>YES</v>
      </c>
      <c r="E63" s="28" t="str">
        <f t="shared" si="1"/>
        <v>NO</v>
      </c>
      <c r="F63" s="28" t="str">
        <f t="shared" si="2"/>
        <v>NO</v>
      </c>
      <c r="G63" s="28"/>
    </row>
    <row r="64" spans="1:7" ht="12.75">
      <c r="A64" s="27" t="s">
        <v>940</v>
      </c>
      <c r="B64" s="26" t="s">
        <v>561</v>
      </c>
      <c r="C64" s="26" t="s">
        <v>561</v>
      </c>
      <c r="D64" s="28" t="str">
        <f t="shared" si="0"/>
        <v>YES</v>
      </c>
      <c r="E64" s="28" t="str">
        <f t="shared" si="1"/>
        <v>NO</v>
      </c>
      <c r="F64" s="28" t="str">
        <f t="shared" si="2"/>
        <v>NO</v>
      </c>
      <c r="G64" s="28"/>
    </row>
    <row r="65" spans="1:7" ht="12.75">
      <c r="A65" s="27" t="s">
        <v>941</v>
      </c>
      <c r="B65" s="26" t="s">
        <v>561</v>
      </c>
      <c r="D65" s="28" t="str">
        <f t="shared" si="0"/>
        <v>YES</v>
      </c>
      <c r="E65" s="28" t="str">
        <f t="shared" si="1"/>
        <v>NO</v>
      </c>
      <c r="F65" s="28" t="str">
        <f t="shared" si="2"/>
        <v>NO</v>
      </c>
      <c r="G65" s="28"/>
    </row>
    <row r="66" spans="1:7" ht="12.75">
      <c r="A66" s="27" t="s">
        <v>600</v>
      </c>
      <c r="B66" s="26" t="s">
        <v>561</v>
      </c>
      <c r="D66" s="28" t="str">
        <f aca="true" t="shared" si="3" ref="D66:D129">IF(C66&lt;&gt;"",C66,IF(B66&lt;&gt;"",B66,""))</f>
        <v>YES</v>
      </c>
      <c r="E66" s="28" t="str">
        <f aca="true" t="shared" si="4" ref="E66:E129">IF(D66="","",IF(AND(D66="NO",B66&lt;&gt;"NO"),"YES","NO"))</f>
        <v>NO</v>
      </c>
      <c r="F66" s="28" t="str">
        <f aca="true" t="shared" si="5" ref="F66:F129">IF(D66="","",IF(AND(D66="YES",B66&lt;&gt;"YES"),"YES","NO"))</f>
        <v>NO</v>
      </c>
      <c r="G66" s="28"/>
    </row>
    <row r="67" spans="1:7" ht="12.75">
      <c r="A67" s="27" t="s">
        <v>998</v>
      </c>
      <c r="B67" s="26" t="s">
        <v>561</v>
      </c>
      <c r="C67" s="26" t="s">
        <v>561</v>
      </c>
      <c r="D67" s="28" t="str">
        <f t="shared" si="3"/>
        <v>YES</v>
      </c>
      <c r="E67" s="28" t="str">
        <f t="shared" si="4"/>
        <v>NO</v>
      </c>
      <c r="F67" s="28" t="str">
        <f t="shared" si="5"/>
        <v>NO</v>
      </c>
      <c r="G67" s="28"/>
    </row>
    <row r="68" spans="1:7" ht="12.75">
      <c r="A68" s="27" t="s">
        <v>110</v>
      </c>
      <c r="B68" s="26" t="s">
        <v>561</v>
      </c>
      <c r="C68" s="26" t="s">
        <v>561</v>
      </c>
      <c r="D68" s="28" t="str">
        <f t="shared" si="3"/>
        <v>YES</v>
      </c>
      <c r="E68" s="28" t="str">
        <f t="shared" si="4"/>
        <v>NO</v>
      </c>
      <c r="F68" s="28" t="str">
        <f t="shared" si="5"/>
        <v>NO</v>
      </c>
      <c r="G68" s="28"/>
    </row>
    <row r="69" spans="1:7" ht="12.75">
      <c r="A69" s="27" t="s">
        <v>601</v>
      </c>
      <c r="B69" s="26" t="s">
        <v>561</v>
      </c>
      <c r="D69" s="28" t="str">
        <f t="shared" si="3"/>
        <v>YES</v>
      </c>
      <c r="E69" s="28" t="str">
        <f t="shared" si="4"/>
        <v>NO</v>
      </c>
      <c r="F69" s="28" t="str">
        <f t="shared" si="5"/>
        <v>NO</v>
      </c>
      <c r="G69" s="28"/>
    </row>
    <row r="70" spans="1:7" ht="12.75">
      <c r="A70" s="27" t="s">
        <v>39</v>
      </c>
      <c r="B70" s="26" t="s">
        <v>561</v>
      </c>
      <c r="C70" s="26" t="s">
        <v>561</v>
      </c>
      <c r="D70" s="28" t="str">
        <f t="shared" si="3"/>
        <v>YES</v>
      </c>
      <c r="E70" s="28" t="str">
        <f t="shared" si="4"/>
        <v>NO</v>
      </c>
      <c r="F70" s="28" t="str">
        <f t="shared" si="5"/>
        <v>NO</v>
      </c>
      <c r="G70" s="28"/>
    </row>
    <row r="71" spans="1:7" ht="12.75">
      <c r="A71" s="27" t="s">
        <v>604</v>
      </c>
      <c r="B71" s="26" t="s">
        <v>561</v>
      </c>
      <c r="D71" s="28" t="str">
        <f t="shared" si="3"/>
        <v>YES</v>
      </c>
      <c r="E71" s="28" t="str">
        <f t="shared" si="4"/>
        <v>NO</v>
      </c>
      <c r="F71" s="28" t="str">
        <f t="shared" si="5"/>
        <v>NO</v>
      </c>
      <c r="G71" s="28"/>
    </row>
    <row r="72" spans="1:7" ht="12.75">
      <c r="A72" s="27" t="s">
        <v>605</v>
      </c>
      <c r="B72" s="26" t="s">
        <v>561</v>
      </c>
      <c r="D72" s="28" t="str">
        <f t="shared" si="3"/>
        <v>YES</v>
      </c>
      <c r="E72" s="28" t="str">
        <f t="shared" si="4"/>
        <v>NO</v>
      </c>
      <c r="F72" s="28" t="str">
        <f t="shared" si="5"/>
        <v>NO</v>
      </c>
      <c r="G72" s="28"/>
    </row>
    <row r="73" spans="1:7" ht="12.75">
      <c r="A73" s="27" t="s">
        <v>642</v>
      </c>
      <c r="B73" s="26" t="s">
        <v>561</v>
      </c>
      <c r="C73" s="26" t="s">
        <v>561</v>
      </c>
      <c r="D73" s="28" t="str">
        <f t="shared" si="3"/>
        <v>YES</v>
      </c>
      <c r="E73" s="28" t="str">
        <f t="shared" si="4"/>
        <v>NO</v>
      </c>
      <c r="F73" s="28" t="str">
        <f t="shared" si="5"/>
        <v>NO</v>
      </c>
      <c r="G73" s="28"/>
    </row>
    <row r="74" spans="1:7" ht="12.75">
      <c r="A74" s="27" t="s">
        <v>643</v>
      </c>
      <c r="B74" s="26" t="s">
        <v>561</v>
      </c>
      <c r="D74" s="28" t="str">
        <f t="shared" si="3"/>
        <v>YES</v>
      </c>
      <c r="E74" s="28" t="str">
        <f t="shared" si="4"/>
        <v>NO</v>
      </c>
      <c r="F74" s="28" t="str">
        <f t="shared" si="5"/>
        <v>NO</v>
      </c>
      <c r="G74" s="28"/>
    </row>
    <row r="75" spans="1:7" ht="12.75">
      <c r="A75" s="27" t="s">
        <v>111</v>
      </c>
      <c r="B75" s="26" t="s">
        <v>561</v>
      </c>
      <c r="C75" s="26" t="s">
        <v>561</v>
      </c>
      <c r="D75" s="28" t="str">
        <f t="shared" si="3"/>
        <v>YES</v>
      </c>
      <c r="E75" s="28" t="str">
        <f t="shared" si="4"/>
        <v>NO</v>
      </c>
      <c r="F75" s="28" t="str">
        <f t="shared" si="5"/>
        <v>NO</v>
      </c>
      <c r="G75" s="28"/>
    </row>
    <row r="76" spans="1:7" ht="12.75">
      <c r="A76" s="27" t="s">
        <v>1005</v>
      </c>
      <c r="B76" s="26" t="s">
        <v>561</v>
      </c>
      <c r="D76" s="28" t="str">
        <f t="shared" si="3"/>
        <v>YES</v>
      </c>
      <c r="E76" s="28" t="str">
        <f t="shared" si="4"/>
        <v>NO</v>
      </c>
      <c r="F76" s="28" t="str">
        <f t="shared" si="5"/>
        <v>NO</v>
      </c>
      <c r="G76" s="28"/>
    </row>
    <row r="77" spans="1:7" ht="12.75">
      <c r="A77" s="27" t="s">
        <v>289</v>
      </c>
      <c r="B77" s="26" t="s">
        <v>561</v>
      </c>
      <c r="D77" s="28" t="str">
        <f t="shared" si="3"/>
        <v>YES</v>
      </c>
      <c r="E77" s="28" t="str">
        <f t="shared" si="4"/>
        <v>NO</v>
      </c>
      <c r="F77" s="28" t="str">
        <f t="shared" si="5"/>
        <v>NO</v>
      </c>
      <c r="G77" s="28"/>
    </row>
    <row r="78" spans="1:7" ht="12.75">
      <c r="A78" s="27" t="s">
        <v>530</v>
      </c>
      <c r="B78" s="26" t="s">
        <v>561</v>
      </c>
      <c r="C78" s="26" t="s">
        <v>561</v>
      </c>
      <c r="D78" s="28" t="str">
        <f t="shared" si="3"/>
        <v>YES</v>
      </c>
      <c r="E78" s="28" t="str">
        <f t="shared" si="4"/>
        <v>NO</v>
      </c>
      <c r="F78" s="28" t="str">
        <f t="shared" si="5"/>
        <v>NO</v>
      </c>
      <c r="G78" s="28"/>
    </row>
    <row r="79" spans="1:7" ht="12.75">
      <c r="A79" s="27" t="s">
        <v>83</v>
      </c>
      <c r="B79" s="26" t="s">
        <v>561</v>
      </c>
      <c r="D79" s="28" t="str">
        <f t="shared" si="3"/>
        <v>YES</v>
      </c>
      <c r="E79" s="28" t="str">
        <f t="shared" si="4"/>
        <v>NO</v>
      </c>
      <c r="F79" s="28" t="str">
        <f t="shared" si="5"/>
        <v>NO</v>
      </c>
      <c r="G79" s="28"/>
    </row>
    <row r="80" spans="1:7" ht="12.75">
      <c r="A80" s="27" t="s">
        <v>100</v>
      </c>
      <c r="B80" s="26" t="s">
        <v>561</v>
      </c>
      <c r="C80" s="26" t="s">
        <v>561</v>
      </c>
      <c r="D80" s="28" t="str">
        <f t="shared" si="3"/>
        <v>YES</v>
      </c>
      <c r="E80" s="28" t="str">
        <f t="shared" si="4"/>
        <v>NO</v>
      </c>
      <c r="F80" s="28" t="str">
        <f t="shared" si="5"/>
        <v>NO</v>
      </c>
      <c r="G80" s="28"/>
    </row>
    <row r="81" spans="1:7" ht="12.75">
      <c r="A81" s="27" t="s">
        <v>563</v>
      </c>
      <c r="B81" s="26" t="s">
        <v>561</v>
      </c>
      <c r="C81" s="26" t="s">
        <v>561</v>
      </c>
      <c r="D81" s="28" t="str">
        <f t="shared" si="3"/>
        <v>YES</v>
      </c>
      <c r="E81" s="28" t="str">
        <f t="shared" si="4"/>
        <v>NO</v>
      </c>
      <c r="F81" s="28" t="str">
        <f t="shared" si="5"/>
        <v>NO</v>
      </c>
      <c r="G81" s="28"/>
    </row>
    <row r="82" spans="1:7" ht="12.75">
      <c r="A82" s="27" t="s">
        <v>15</v>
      </c>
      <c r="B82" s="26" t="s">
        <v>561</v>
      </c>
      <c r="C82" s="26" t="s">
        <v>561</v>
      </c>
      <c r="D82" s="28" t="str">
        <f t="shared" si="3"/>
        <v>YES</v>
      </c>
      <c r="E82" s="28" t="str">
        <f t="shared" si="4"/>
        <v>NO</v>
      </c>
      <c r="F82" s="28" t="str">
        <f t="shared" si="5"/>
        <v>NO</v>
      </c>
      <c r="G82" s="28"/>
    </row>
    <row r="83" spans="1:7" ht="12.75">
      <c r="A83" s="27" t="s">
        <v>1008</v>
      </c>
      <c r="B83" s="26" t="s">
        <v>561</v>
      </c>
      <c r="D83" s="28" t="str">
        <f t="shared" si="3"/>
        <v>YES</v>
      </c>
      <c r="E83" s="28" t="str">
        <f t="shared" si="4"/>
        <v>NO</v>
      </c>
      <c r="F83" s="28" t="str">
        <f t="shared" si="5"/>
        <v>NO</v>
      </c>
      <c r="G83" s="28"/>
    </row>
    <row r="84" spans="1:7" ht="12.75">
      <c r="A84" s="27" t="s">
        <v>109</v>
      </c>
      <c r="B84" s="26" t="s">
        <v>561</v>
      </c>
      <c r="C84" s="26" t="s">
        <v>561</v>
      </c>
      <c r="D84" s="28" t="str">
        <f t="shared" si="3"/>
        <v>YES</v>
      </c>
      <c r="E84" s="28" t="str">
        <f t="shared" si="4"/>
        <v>NO</v>
      </c>
      <c r="F84" s="28" t="str">
        <f t="shared" si="5"/>
        <v>NO</v>
      </c>
      <c r="G84" s="28"/>
    </row>
    <row r="85" spans="1:7" ht="12.75">
      <c r="A85" s="27" t="s">
        <v>1009</v>
      </c>
      <c r="B85" s="26" t="s">
        <v>561</v>
      </c>
      <c r="C85" s="26" t="s">
        <v>561</v>
      </c>
      <c r="D85" s="28" t="str">
        <f t="shared" si="3"/>
        <v>YES</v>
      </c>
      <c r="E85" s="28" t="str">
        <f t="shared" si="4"/>
        <v>NO</v>
      </c>
      <c r="F85" s="28" t="str">
        <f t="shared" si="5"/>
        <v>NO</v>
      </c>
      <c r="G85" s="28"/>
    </row>
    <row r="86" spans="1:7" ht="12.75">
      <c r="A86" s="27" t="s">
        <v>356</v>
      </c>
      <c r="B86" s="26" t="s">
        <v>561</v>
      </c>
      <c r="C86" s="26" t="s">
        <v>561</v>
      </c>
      <c r="D86" s="28" t="str">
        <f t="shared" si="3"/>
        <v>YES</v>
      </c>
      <c r="E86" s="28" t="str">
        <f t="shared" si="4"/>
        <v>NO</v>
      </c>
      <c r="F86" s="28" t="str">
        <f t="shared" si="5"/>
        <v>NO</v>
      </c>
      <c r="G86" s="28"/>
    </row>
    <row r="87" spans="1:7" ht="12.75">
      <c r="A87" s="27" t="s">
        <v>1019</v>
      </c>
      <c r="B87" s="26" t="s">
        <v>561</v>
      </c>
      <c r="C87" s="26" t="s">
        <v>561</v>
      </c>
      <c r="D87" s="28" t="str">
        <f t="shared" si="3"/>
        <v>YES</v>
      </c>
      <c r="E87" s="28" t="str">
        <f t="shared" si="4"/>
        <v>NO</v>
      </c>
      <c r="F87" s="28" t="str">
        <f t="shared" si="5"/>
        <v>NO</v>
      </c>
      <c r="G87" s="28"/>
    </row>
    <row r="88" spans="1:7" ht="12.75">
      <c r="A88" s="27" t="s">
        <v>85</v>
      </c>
      <c r="B88" s="26" t="s">
        <v>561</v>
      </c>
      <c r="D88" s="28" t="str">
        <f t="shared" si="3"/>
        <v>YES</v>
      </c>
      <c r="E88" s="28" t="str">
        <f t="shared" si="4"/>
        <v>NO</v>
      </c>
      <c r="F88" s="28" t="str">
        <f t="shared" si="5"/>
        <v>NO</v>
      </c>
      <c r="G88" s="28"/>
    </row>
    <row r="89" spans="1:7" ht="12.75">
      <c r="A89" s="27" t="s">
        <v>1021</v>
      </c>
      <c r="B89" s="26" t="s">
        <v>561</v>
      </c>
      <c r="D89" s="28" t="str">
        <f t="shared" si="3"/>
        <v>YES</v>
      </c>
      <c r="E89" s="28" t="str">
        <f t="shared" si="4"/>
        <v>NO</v>
      </c>
      <c r="F89" s="28" t="str">
        <f t="shared" si="5"/>
        <v>NO</v>
      </c>
      <c r="G89" s="28"/>
    </row>
    <row r="90" spans="1:7" ht="12.75">
      <c r="A90" s="27" t="s">
        <v>298</v>
      </c>
      <c r="B90" s="26" t="s">
        <v>561</v>
      </c>
      <c r="D90" s="28" t="str">
        <f t="shared" si="3"/>
        <v>YES</v>
      </c>
      <c r="E90" s="28" t="str">
        <f t="shared" si="4"/>
        <v>NO</v>
      </c>
      <c r="F90" s="28" t="str">
        <f t="shared" si="5"/>
        <v>NO</v>
      </c>
      <c r="G90" s="28"/>
    </row>
    <row r="91" spans="1:7" ht="12.75">
      <c r="A91" s="27" t="s">
        <v>649</v>
      </c>
      <c r="B91" s="26" t="s">
        <v>561</v>
      </c>
      <c r="D91" s="28" t="str">
        <f t="shared" si="3"/>
        <v>YES</v>
      </c>
      <c r="E91" s="28" t="str">
        <f t="shared" si="4"/>
        <v>NO</v>
      </c>
      <c r="F91" s="28" t="str">
        <f t="shared" si="5"/>
        <v>NO</v>
      </c>
      <c r="G91" s="28"/>
    </row>
    <row r="92" spans="1:7" ht="12.75">
      <c r="A92" s="27" t="s">
        <v>1097</v>
      </c>
      <c r="B92" s="26" t="s">
        <v>561</v>
      </c>
      <c r="C92" s="26" t="s">
        <v>561</v>
      </c>
      <c r="D92" s="28" t="str">
        <f t="shared" si="3"/>
        <v>YES</v>
      </c>
      <c r="E92" s="28" t="str">
        <f t="shared" si="4"/>
        <v>NO</v>
      </c>
      <c r="F92" s="28" t="str">
        <f t="shared" si="5"/>
        <v>NO</v>
      </c>
      <c r="G92" s="28"/>
    </row>
    <row r="93" spans="1:7" ht="12.75">
      <c r="A93" s="27" t="s">
        <v>531</v>
      </c>
      <c r="B93" s="26" t="s">
        <v>561</v>
      </c>
      <c r="C93" s="26" t="s">
        <v>561</v>
      </c>
      <c r="D93" s="28" t="str">
        <f t="shared" si="3"/>
        <v>YES</v>
      </c>
      <c r="E93" s="28" t="str">
        <f t="shared" si="4"/>
        <v>NO</v>
      </c>
      <c r="F93" s="28" t="str">
        <f t="shared" si="5"/>
        <v>NO</v>
      </c>
      <c r="G93" s="28"/>
    </row>
    <row r="94" spans="1:7" ht="12.75">
      <c r="A94" s="27" t="s">
        <v>1100</v>
      </c>
      <c r="B94" s="26" t="s">
        <v>561</v>
      </c>
      <c r="D94" s="28" t="str">
        <f t="shared" si="3"/>
        <v>YES</v>
      </c>
      <c r="E94" s="28" t="str">
        <f t="shared" si="4"/>
        <v>NO</v>
      </c>
      <c r="F94" s="28" t="str">
        <f t="shared" si="5"/>
        <v>NO</v>
      </c>
      <c r="G94" s="28"/>
    </row>
    <row r="95" spans="1:7" ht="12.75">
      <c r="A95" s="27" t="s">
        <v>1101</v>
      </c>
      <c r="B95" s="26" t="s">
        <v>561</v>
      </c>
      <c r="C95" s="26" t="s">
        <v>561</v>
      </c>
      <c r="D95" s="28" t="str">
        <f t="shared" si="3"/>
        <v>YES</v>
      </c>
      <c r="E95" s="28" t="str">
        <f t="shared" si="4"/>
        <v>NO</v>
      </c>
      <c r="F95" s="28" t="str">
        <f t="shared" si="5"/>
        <v>NO</v>
      </c>
      <c r="G95" s="28"/>
    </row>
    <row r="96" spans="1:7" ht="12.75">
      <c r="A96" s="27" t="s">
        <v>1216</v>
      </c>
      <c r="B96" s="26" t="s">
        <v>561</v>
      </c>
      <c r="C96" s="26" t="s">
        <v>561</v>
      </c>
      <c r="D96" s="28" t="str">
        <f t="shared" si="3"/>
        <v>YES</v>
      </c>
      <c r="E96" s="28" t="str">
        <f t="shared" si="4"/>
        <v>NO</v>
      </c>
      <c r="F96" s="28" t="str">
        <f t="shared" si="5"/>
        <v>NO</v>
      </c>
      <c r="G96" s="28"/>
    </row>
    <row r="97" spans="1:7" ht="12.75">
      <c r="A97" s="27" t="s">
        <v>1103</v>
      </c>
      <c r="B97" s="26" t="s">
        <v>561</v>
      </c>
      <c r="C97" s="26" t="s">
        <v>561</v>
      </c>
      <c r="D97" s="28" t="str">
        <f t="shared" si="3"/>
        <v>YES</v>
      </c>
      <c r="E97" s="28" t="str">
        <f t="shared" si="4"/>
        <v>NO</v>
      </c>
      <c r="F97" s="28" t="str">
        <f t="shared" si="5"/>
        <v>NO</v>
      </c>
      <c r="G97" s="28"/>
    </row>
    <row r="98" spans="1:7" ht="12.75">
      <c r="A98" s="27" t="s">
        <v>227</v>
      </c>
      <c r="B98" s="26" t="s">
        <v>561</v>
      </c>
      <c r="C98" s="26" t="s">
        <v>561</v>
      </c>
      <c r="D98" s="28" t="str">
        <f t="shared" si="3"/>
        <v>YES</v>
      </c>
      <c r="E98" s="28" t="str">
        <f t="shared" si="4"/>
        <v>NO</v>
      </c>
      <c r="F98" s="28" t="str">
        <f t="shared" si="5"/>
        <v>NO</v>
      </c>
      <c r="G98" s="28"/>
    </row>
    <row r="99" spans="1:7" ht="12.75">
      <c r="A99" s="27" t="s">
        <v>18</v>
      </c>
      <c r="B99" s="26" t="s">
        <v>561</v>
      </c>
      <c r="C99" s="26" t="s">
        <v>561</v>
      </c>
      <c r="D99" s="28" t="str">
        <f t="shared" si="3"/>
        <v>YES</v>
      </c>
      <c r="E99" s="28" t="str">
        <f t="shared" si="4"/>
        <v>NO</v>
      </c>
      <c r="F99" s="28" t="str">
        <f t="shared" si="5"/>
        <v>NO</v>
      </c>
      <c r="G99" s="28"/>
    </row>
    <row r="100" spans="1:7" ht="12.75">
      <c r="A100" s="27" t="s">
        <v>370</v>
      </c>
      <c r="B100" s="26" t="s">
        <v>561</v>
      </c>
      <c r="C100" s="26" t="s">
        <v>561</v>
      </c>
      <c r="D100" s="28" t="str">
        <f t="shared" si="3"/>
        <v>YES</v>
      </c>
      <c r="E100" s="28" t="str">
        <f t="shared" si="4"/>
        <v>NO</v>
      </c>
      <c r="F100" s="28" t="str">
        <f t="shared" si="5"/>
        <v>NO</v>
      </c>
      <c r="G100" s="28"/>
    </row>
    <row r="101" spans="1:7" ht="12.75">
      <c r="A101" s="27" t="s">
        <v>1108</v>
      </c>
      <c r="B101" s="26" t="s">
        <v>561</v>
      </c>
      <c r="D101" s="28" t="str">
        <f t="shared" si="3"/>
        <v>YES</v>
      </c>
      <c r="E101" s="28" t="str">
        <f t="shared" si="4"/>
        <v>NO</v>
      </c>
      <c r="F101" s="28" t="str">
        <f t="shared" si="5"/>
        <v>NO</v>
      </c>
      <c r="G101" s="28"/>
    </row>
    <row r="102" spans="1:7" ht="12.75">
      <c r="A102" s="27" t="s">
        <v>1109</v>
      </c>
      <c r="B102" s="26" t="s">
        <v>561</v>
      </c>
      <c r="C102" s="26" t="s">
        <v>561</v>
      </c>
      <c r="D102" s="28" t="str">
        <f t="shared" si="3"/>
        <v>YES</v>
      </c>
      <c r="E102" s="28" t="str">
        <f t="shared" si="4"/>
        <v>NO</v>
      </c>
      <c r="F102" s="28" t="str">
        <f t="shared" si="5"/>
        <v>NO</v>
      </c>
      <c r="G102" s="28"/>
    </row>
    <row r="103" spans="1:7" ht="12.75">
      <c r="A103" s="27" t="s">
        <v>25</v>
      </c>
      <c r="B103" s="26" t="s">
        <v>561</v>
      </c>
      <c r="C103" s="26" t="s">
        <v>561</v>
      </c>
      <c r="D103" s="28" t="str">
        <f t="shared" si="3"/>
        <v>YES</v>
      </c>
      <c r="E103" s="28" t="str">
        <f t="shared" si="4"/>
        <v>NO</v>
      </c>
      <c r="F103" s="28" t="str">
        <f t="shared" si="5"/>
        <v>NO</v>
      </c>
      <c r="G103" s="28"/>
    </row>
    <row r="104" spans="1:7" ht="12.75">
      <c r="A104" s="27" t="s">
        <v>708</v>
      </c>
      <c r="B104" s="26" t="s">
        <v>561</v>
      </c>
      <c r="D104" s="28" t="str">
        <f t="shared" si="3"/>
        <v>YES</v>
      </c>
      <c r="E104" s="28" t="str">
        <f t="shared" si="4"/>
        <v>NO</v>
      </c>
      <c r="F104" s="28" t="str">
        <f t="shared" si="5"/>
        <v>NO</v>
      </c>
      <c r="G104" s="28"/>
    </row>
    <row r="105" spans="1:7" ht="12.75">
      <c r="A105" s="27" t="s">
        <v>1046</v>
      </c>
      <c r="B105" s="26" t="s">
        <v>561</v>
      </c>
      <c r="C105" s="26" t="s">
        <v>561</v>
      </c>
      <c r="D105" s="28" t="str">
        <f t="shared" si="3"/>
        <v>YES</v>
      </c>
      <c r="E105" s="28" t="str">
        <f t="shared" si="4"/>
        <v>NO</v>
      </c>
      <c r="F105" s="28" t="str">
        <f t="shared" si="5"/>
        <v>NO</v>
      </c>
      <c r="G105" s="28"/>
    </row>
    <row r="106" spans="1:7" ht="12.75">
      <c r="A106" s="27" t="s">
        <v>426</v>
      </c>
      <c r="B106" s="26" t="s">
        <v>561</v>
      </c>
      <c r="D106" s="28" t="str">
        <f t="shared" si="3"/>
        <v>YES</v>
      </c>
      <c r="E106" s="28" t="str">
        <f t="shared" si="4"/>
        <v>NO</v>
      </c>
      <c r="F106" s="28" t="str">
        <f t="shared" si="5"/>
        <v>NO</v>
      </c>
      <c r="G106" s="28"/>
    </row>
    <row r="107" spans="1:7" ht="12.75">
      <c r="A107" s="27" t="s">
        <v>427</v>
      </c>
      <c r="B107" s="26" t="s">
        <v>561</v>
      </c>
      <c r="C107" s="26" t="s">
        <v>561</v>
      </c>
      <c r="D107" s="28" t="str">
        <f t="shared" si="3"/>
        <v>YES</v>
      </c>
      <c r="E107" s="28" t="str">
        <f t="shared" si="4"/>
        <v>NO</v>
      </c>
      <c r="F107" s="28" t="str">
        <f t="shared" si="5"/>
        <v>NO</v>
      </c>
      <c r="G107" s="28"/>
    </row>
    <row r="108" spans="1:7" ht="12.75">
      <c r="A108" s="27" t="s">
        <v>1062</v>
      </c>
      <c r="B108" s="26" t="s">
        <v>561</v>
      </c>
      <c r="D108" s="28" t="str">
        <f t="shared" si="3"/>
        <v>YES</v>
      </c>
      <c r="E108" s="28" t="str">
        <f t="shared" si="4"/>
        <v>NO</v>
      </c>
      <c r="F108" s="28" t="str">
        <f t="shared" si="5"/>
        <v>NO</v>
      </c>
      <c r="G108" s="28"/>
    </row>
    <row r="109" spans="1:7" ht="12.75">
      <c r="A109" s="27" t="s">
        <v>145</v>
      </c>
      <c r="B109" s="26" t="s">
        <v>561</v>
      </c>
      <c r="D109" s="28" t="str">
        <f t="shared" si="3"/>
        <v>YES</v>
      </c>
      <c r="E109" s="28" t="str">
        <f t="shared" si="4"/>
        <v>NO</v>
      </c>
      <c r="F109" s="28" t="str">
        <f t="shared" si="5"/>
        <v>NO</v>
      </c>
      <c r="G109" s="28"/>
    </row>
    <row r="110" spans="1:7" ht="12.75">
      <c r="A110" s="27" t="s">
        <v>268</v>
      </c>
      <c r="B110" s="26" t="s">
        <v>561</v>
      </c>
      <c r="C110" s="26" t="s">
        <v>561</v>
      </c>
      <c r="D110" s="28" t="str">
        <f t="shared" si="3"/>
        <v>YES</v>
      </c>
      <c r="E110" s="28" t="str">
        <f t="shared" si="4"/>
        <v>NO</v>
      </c>
      <c r="F110" s="28" t="str">
        <f t="shared" si="5"/>
        <v>NO</v>
      </c>
      <c r="G110" s="28"/>
    </row>
    <row r="111" spans="1:7" ht="12.75">
      <c r="A111" s="27" t="s">
        <v>1131</v>
      </c>
      <c r="B111" s="26" t="s">
        <v>561</v>
      </c>
      <c r="C111" s="26" t="s">
        <v>561</v>
      </c>
      <c r="D111" s="28" t="str">
        <f t="shared" si="3"/>
        <v>YES</v>
      </c>
      <c r="E111" s="28" t="str">
        <f t="shared" si="4"/>
        <v>NO</v>
      </c>
      <c r="F111" s="28" t="str">
        <f t="shared" si="5"/>
        <v>NO</v>
      </c>
      <c r="G111" s="28"/>
    </row>
    <row r="112" spans="1:7" ht="12.75">
      <c r="A112" s="27" t="s">
        <v>1132</v>
      </c>
      <c r="B112" s="26" t="s">
        <v>561</v>
      </c>
      <c r="C112" s="26" t="s">
        <v>561</v>
      </c>
      <c r="D112" s="28" t="str">
        <f t="shared" si="3"/>
        <v>YES</v>
      </c>
      <c r="E112" s="28" t="str">
        <f t="shared" si="4"/>
        <v>NO</v>
      </c>
      <c r="F112" s="28" t="str">
        <f t="shared" si="5"/>
        <v>NO</v>
      </c>
      <c r="G112" s="28"/>
    </row>
    <row r="113" spans="1:7" ht="12.75">
      <c r="A113" s="27" t="s">
        <v>506</v>
      </c>
      <c r="B113" s="26" t="s">
        <v>561</v>
      </c>
      <c r="C113" s="26" t="s">
        <v>561</v>
      </c>
      <c r="D113" s="28" t="str">
        <f t="shared" si="3"/>
        <v>YES</v>
      </c>
      <c r="E113" s="28" t="str">
        <f t="shared" si="4"/>
        <v>NO</v>
      </c>
      <c r="F113" s="28" t="str">
        <f t="shared" si="5"/>
        <v>NO</v>
      </c>
      <c r="G113" s="28"/>
    </row>
    <row r="114" spans="1:7" ht="12.75">
      <c r="A114" s="27" t="s">
        <v>1135</v>
      </c>
      <c r="B114" s="26" t="s">
        <v>561</v>
      </c>
      <c r="D114" s="28" t="str">
        <f t="shared" si="3"/>
        <v>YES</v>
      </c>
      <c r="E114" s="28" t="str">
        <f t="shared" si="4"/>
        <v>NO</v>
      </c>
      <c r="F114" s="28" t="str">
        <f t="shared" si="5"/>
        <v>NO</v>
      </c>
      <c r="G114" s="28"/>
    </row>
    <row r="115" spans="1:7" ht="12.75">
      <c r="A115" s="27" t="s">
        <v>270</v>
      </c>
      <c r="B115" s="26" t="s">
        <v>561</v>
      </c>
      <c r="D115" s="28" t="str">
        <f t="shared" si="3"/>
        <v>YES</v>
      </c>
      <c r="E115" s="28" t="str">
        <f t="shared" si="4"/>
        <v>NO</v>
      </c>
      <c r="F115" s="28" t="str">
        <f t="shared" si="5"/>
        <v>NO</v>
      </c>
      <c r="G115" s="28"/>
    </row>
    <row r="116" spans="1:7" ht="12.75">
      <c r="A116" s="27" t="s">
        <v>1138</v>
      </c>
      <c r="B116" s="26" t="s">
        <v>561</v>
      </c>
      <c r="C116" s="26" t="s">
        <v>561</v>
      </c>
      <c r="D116" s="28" t="str">
        <f t="shared" si="3"/>
        <v>YES</v>
      </c>
      <c r="E116" s="28" t="str">
        <f t="shared" si="4"/>
        <v>NO</v>
      </c>
      <c r="F116" s="28" t="str">
        <f t="shared" si="5"/>
        <v>NO</v>
      </c>
      <c r="G116" s="28"/>
    </row>
    <row r="117" spans="1:7" ht="12.75">
      <c r="A117" s="27" t="s">
        <v>99</v>
      </c>
      <c r="B117" s="26" t="s">
        <v>561</v>
      </c>
      <c r="C117" s="26" t="s">
        <v>561</v>
      </c>
      <c r="D117" s="28" t="str">
        <f t="shared" si="3"/>
        <v>YES</v>
      </c>
      <c r="E117" s="28" t="str">
        <f t="shared" si="4"/>
        <v>NO</v>
      </c>
      <c r="F117" s="28" t="str">
        <f t="shared" si="5"/>
        <v>NO</v>
      </c>
      <c r="G117" s="28"/>
    </row>
    <row r="118" spans="1:7" ht="12.75">
      <c r="A118" s="27" t="s">
        <v>103</v>
      </c>
      <c r="B118" s="26" t="s">
        <v>561</v>
      </c>
      <c r="C118" s="26" t="s">
        <v>561</v>
      </c>
      <c r="D118" s="28" t="str">
        <f t="shared" si="3"/>
        <v>YES</v>
      </c>
      <c r="E118" s="28" t="str">
        <f t="shared" si="4"/>
        <v>NO</v>
      </c>
      <c r="F118" s="28" t="str">
        <f t="shared" si="5"/>
        <v>NO</v>
      </c>
      <c r="G118" s="28"/>
    </row>
    <row r="119" spans="1:7" ht="12.75">
      <c r="A119" s="27" t="s">
        <v>456</v>
      </c>
      <c r="B119" s="26" t="s">
        <v>561</v>
      </c>
      <c r="D119" s="28" t="str">
        <f t="shared" si="3"/>
        <v>YES</v>
      </c>
      <c r="E119" s="28" t="str">
        <f t="shared" si="4"/>
        <v>NO</v>
      </c>
      <c r="F119" s="28" t="str">
        <f t="shared" si="5"/>
        <v>NO</v>
      </c>
      <c r="G119" s="28"/>
    </row>
    <row r="120" spans="1:7" ht="12.75">
      <c r="A120" s="27" t="s">
        <v>720</v>
      </c>
      <c r="B120" s="26" t="s">
        <v>561</v>
      </c>
      <c r="C120" s="26" t="s">
        <v>561</v>
      </c>
      <c r="D120" s="28" t="str">
        <f t="shared" si="3"/>
        <v>YES</v>
      </c>
      <c r="E120" s="28" t="str">
        <f t="shared" si="4"/>
        <v>NO</v>
      </c>
      <c r="F120" s="28" t="str">
        <f t="shared" si="5"/>
        <v>NO</v>
      </c>
      <c r="G120" s="28"/>
    </row>
    <row r="121" spans="1:7" ht="12.75">
      <c r="A121" s="27" t="s">
        <v>702</v>
      </c>
      <c r="B121" s="26" t="s">
        <v>561</v>
      </c>
      <c r="C121" s="26" t="s">
        <v>561</v>
      </c>
      <c r="D121" s="28" t="str">
        <f t="shared" si="3"/>
        <v>YES</v>
      </c>
      <c r="E121" s="28" t="str">
        <f t="shared" si="4"/>
        <v>NO</v>
      </c>
      <c r="F121" s="28" t="str">
        <f t="shared" si="5"/>
        <v>NO</v>
      </c>
      <c r="G121" s="28"/>
    </row>
    <row r="122" spans="1:7" ht="12.75">
      <c r="A122" s="27" t="s">
        <v>457</v>
      </c>
      <c r="B122" s="26" t="s">
        <v>561</v>
      </c>
      <c r="D122" s="28" t="str">
        <f t="shared" si="3"/>
        <v>YES</v>
      </c>
      <c r="E122" s="28" t="str">
        <f t="shared" si="4"/>
        <v>NO</v>
      </c>
      <c r="F122" s="28" t="str">
        <f t="shared" si="5"/>
        <v>NO</v>
      </c>
      <c r="G122" s="28"/>
    </row>
    <row r="123" spans="1:7" ht="12.75">
      <c r="A123" s="27" t="s">
        <v>986</v>
      </c>
      <c r="B123" s="26" t="s">
        <v>561</v>
      </c>
      <c r="C123" s="26" t="s">
        <v>561</v>
      </c>
      <c r="D123" s="28" t="str">
        <f t="shared" si="3"/>
        <v>YES</v>
      </c>
      <c r="E123" s="28" t="str">
        <f t="shared" si="4"/>
        <v>NO</v>
      </c>
      <c r="F123" s="28" t="str">
        <f t="shared" si="5"/>
        <v>NO</v>
      </c>
      <c r="G123" s="28"/>
    </row>
    <row r="124" spans="1:7" ht="12.75">
      <c r="A124" s="27" t="s">
        <v>460</v>
      </c>
      <c r="B124" s="26" t="s">
        <v>561</v>
      </c>
      <c r="C124" s="26" t="s">
        <v>561</v>
      </c>
      <c r="D124" s="28" t="str">
        <f t="shared" si="3"/>
        <v>YES</v>
      </c>
      <c r="E124" s="28" t="str">
        <f t="shared" si="4"/>
        <v>NO</v>
      </c>
      <c r="F124" s="28" t="str">
        <f t="shared" si="5"/>
        <v>NO</v>
      </c>
      <c r="G124" s="28"/>
    </row>
    <row r="125" spans="1:7" ht="12.75">
      <c r="A125" s="27" t="s">
        <v>988</v>
      </c>
      <c r="B125" s="26" t="s">
        <v>561</v>
      </c>
      <c r="D125" s="28" t="str">
        <f t="shared" si="3"/>
        <v>YES</v>
      </c>
      <c r="E125" s="28" t="str">
        <f t="shared" si="4"/>
        <v>NO</v>
      </c>
      <c r="F125" s="28" t="str">
        <f t="shared" si="5"/>
        <v>NO</v>
      </c>
      <c r="G125" s="28"/>
    </row>
    <row r="126" spans="1:7" ht="12.75">
      <c r="A126" s="27" t="s">
        <v>529</v>
      </c>
      <c r="B126" s="26" t="s">
        <v>561</v>
      </c>
      <c r="C126" s="26" t="s">
        <v>561</v>
      </c>
      <c r="D126" s="28" t="str">
        <f t="shared" si="3"/>
        <v>YES</v>
      </c>
      <c r="E126" s="28" t="str">
        <f t="shared" si="4"/>
        <v>NO</v>
      </c>
      <c r="F126" s="28" t="str">
        <f t="shared" si="5"/>
        <v>NO</v>
      </c>
      <c r="G126" s="28"/>
    </row>
    <row r="127" spans="1:7" ht="12.75">
      <c r="A127" s="27" t="s">
        <v>893</v>
      </c>
      <c r="B127" s="26" t="s">
        <v>561</v>
      </c>
      <c r="C127" s="26" t="s">
        <v>561</v>
      </c>
      <c r="D127" s="28" t="str">
        <f t="shared" si="3"/>
        <v>YES</v>
      </c>
      <c r="E127" s="28" t="str">
        <f t="shared" si="4"/>
        <v>NO</v>
      </c>
      <c r="F127" s="28" t="str">
        <f t="shared" si="5"/>
        <v>NO</v>
      </c>
      <c r="G127" s="28"/>
    </row>
    <row r="128" spans="1:7" ht="12.75">
      <c r="A128" s="27" t="s">
        <v>160</v>
      </c>
      <c r="B128" s="26" t="s">
        <v>561</v>
      </c>
      <c r="C128" s="26" t="s">
        <v>561</v>
      </c>
      <c r="D128" s="28" t="str">
        <f t="shared" si="3"/>
        <v>YES</v>
      </c>
      <c r="E128" s="28" t="str">
        <f t="shared" si="4"/>
        <v>NO</v>
      </c>
      <c r="F128" s="28" t="str">
        <f t="shared" si="5"/>
        <v>NO</v>
      </c>
      <c r="G128" s="28"/>
    </row>
    <row r="129" spans="1:7" ht="12.75">
      <c r="A129" s="27" t="s">
        <v>447</v>
      </c>
      <c r="B129" s="26" t="s">
        <v>561</v>
      </c>
      <c r="C129" s="26" t="s">
        <v>561</v>
      </c>
      <c r="D129" s="28" t="str">
        <f t="shared" si="3"/>
        <v>YES</v>
      </c>
      <c r="E129" s="28" t="str">
        <f t="shared" si="4"/>
        <v>NO</v>
      </c>
      <c r="F129" s="28" t="str">
        <f t="shared" si="5"/>
        <v>NO</v>
      </c>
      <c r="G129" s="28"/>
    </row>
    <row r="130" spans="1:7" ht="12.75">
      <c r="A130" s="27" t="s">
        <v>501</v>
      </c>
      <c r="B130" s="26" t="s">
        <v>561</v>
      </c>
      <c r="C130" s="26" t="s">
        <v>561</v>
      </c>
      <c r="D130" s="28" t="str">
        <f aca="true" t="shared" si="6" ref="D130:D193">IF(C130&lt;&gt;"",C130,IF(B130&lt;&gt;"",B130,""))</f>
        <v>YES</v>
      </c>
      <c r="E130" s="28" t="str">
        <f aca="true" t="shared" si="7" ref="E130:E193">IF(D130="","",IF(AND(D130="NO",B130&lt;&gt;"NO"),"YES","NO"))</f>
        <v>NO</v>
      </c>
      <c r="F130" s="28" t="str">
        <f aca="true" t="shared" si="8" ref="F130:F193">IF(D130="","",IF(AND(D130="YES",B130&lt;&gt;"YES"),"YES","NO"))</f>
        <v>NO</v>
      </c>
      <c r="G130" s="28"/>
    </row>
    <row r="131" spans="1:7" ht="12.75">
      <c r="A131" s="27" t="s">
        <v>448</v>
      </c>
      <c r="B131" s="26" t="s">
        <v>561</v>
      </c>
      <c r="C131" s="26" t="s">
        <v>561</v>
      </c>
      <c r="D131" s="28" t="str">
        <f t="shared" si="6"/>
        <v>YES</v>
      </c>
      <c r="E131" s="28" t="str">
        <f t="shared" si="7"/>
        <v>NO</v>
      </c>
      <c r="F131" s="28" t="str">
        <f t="shared" si="8"/>
        <v>NO</v>
      </c>
      <c r="G131" s="28"/>
    </row>
    <row r="132" spans="1:7" ht="12.75">
      <c r="A132" s="27" t="s">
        <v>199</v>
      </c>
      <c r="B132" s="26" t="s">
        <v>561</v>
      </c>
      <c r="C132" s="26" t="s">
        <v>561</v>
      </c>
      <c r="D132" s="28" t="str">
        <f t="shared" si="6"/>
        <v>YES</v>
      </c>
      <c r="E132" s="28" t="str">
        <f t="shared" si="7"/>
        <v>NO</v>
      </c>
      <c r="F132" s="28" t="str">
        <f t="shared" si="8"/>
        <v>NO</v>
      </c>
      <c r="G132" s="28"/>
    </row>
    <row r="133" spans="1:7" ht="12.75">
      <c r="A133" s="27" t="s">
        <v>165</v>
      </c>
      <c r="B133" s="26" t="s">
        <v>561</v>
      </c>
      <c r="D133" s="28" t="str">
        <f t="shared" si="6"/>
        <v>YES</v>
      </c>
      <c r="E133" s="28" t="str">
        <f t="shared" si="7"/>
        <v>NO</v>
      </c>
      <c r="F133" s="28" t="str">
        <f t="shared" si="8"/>
        <v>NO</v>
      </c>
      <c r="G133" s="28"/>
    </row>
    <row r="134" spans="1:7" ht="12.75">
      <c r="A134" s="27" t="s">
        <v>399</v>
      </c>
      <c r="B134" s="26" t="s">
        <v>561</v>
      </c>
      <c r="C134" s="26" t="s">
        <v>561</v>
      </c>
      <c r="D134" s="28" t="str">
        <f t="shared" si="6"/>
        <v>YES</v>
      </c>
      <c r="E134" s="28" t="str">
        <f t="shared" si="7"/>
        <v>NO</v>
      </c>
      <c r="F134" s="28" t="str">
        <f t="shared" si="8"/>
        <v>NO</v>
      </c>
      <c r="G134" s="28"/>
    </row>
    <row r="135" spans="1:7" ht="12.75">
      <c r="A135" s="27" t="s">
        <v>407</v>
      </c>
      <c r="B135" s="26" t="s">
        <v>561</v>
      </c>
      <c r="C135" s="26" t="s">
        <v>561</v>
      </c>
      <c r="D135" s="28" t="str">
        <f t="shared" si="6"/>
        <v>YES</v>
      </c>
      <c r="E135" s="28" t="str">
        <f t="shared" si="7"/>
        <v>NO</v>
      </c>
      <c r="F135" s="28" t="str">
        <f t="shared" si="8"/>
        <v>NO</v>
      </c>
      <c r="G135" s="28"/>
    </row>
    <row r="136" spans="1:7" ht="12.75">
      <c r="A136" s="27" t="s">
        <v>1215</v>
      </c>
      <c r="B136" s="26" t="s">
        <v>561</v>
      </c>
      <c r="D136" s="28" t="str">
        <f t="shared" si="6"/>
        <v>YES</v>
      </c>
      <c r="E136" s="28" t="str">
        <f t="shared" si="7"/>
        <v>NO</v>
      </c>
      <c r="F136" s="28" t="str">
        <f t="shared" si="8"/>
        <v>NO</v>
      </c>
      <c r="G136" s="28"/>
    </row>
    <row r="137" spans="1:7" ht="12.75">
      <c r="A137" s="27" t="s">
        <v>895</v>
      </c>
      <c r="B137" s="26" t="s">
        <v>561</v>
      </c>
      <c r="C137" s="26" t="s">
        <v>561</v>
      </c>
      <c r="D137" s="28" t="str">
        <f t="shared" si="6"/>
        <v>YES</v>
      </c>
      <c r="E137" s="28" t="str">
        <f t="shared" si="7"/>
        <v>NO</v>
      </c>
      <c r="F137" s="28" t="str">
        <f t="shared" si="8"/>
        <v>NO</v>
      </c>
      <c r="G137" s="28"/>
    </row>
    <row r="138" spans="1:7" ht="12.75">
      <c r="A138" s="27" t="s">
        <v>701</v>
      </c>
      <c r="B138" s="26" t="s">
        <v>561</v>
      </c>
      <c r="C138" s="26" t="s">
        <v>561</v>
      </c>
      <c r="D138" s="28" t="str">
        <f t="shared" si="6"/>
        <v>YES</v>
      </c>
      <c r="E138" s="28" t="str">
        <f t="shared" si="7"/>
        <v>NO</v>
      </c>
      <c r="F138" s="28" t="str">
        <f t="shared" si="8"/>
        <v>NO</v>
      </c>
      <c r="G138" s="28"/>
    </row>
    <row r="139" spans="1:7" ht="12.75">
      <c r="A139" s="27" t="s">
        <v>711</v>
      </c>
      <c r="B139" s="26" t="s">
        <v>561</v>
      </c>
      <c r="C139" s="26" t="s">
        <v>561</v>
      </c>
      <c r="D139" s="28" t="str">
        <f t="shared" si="6"/>
        <v>YES</v>
      </c>
      <c r="E139" s="28" t="str">
        <f t="shared" si="7"/>
        <v>NO</v>
      </c>
      <c r="F139" s="28" t="str">
        <f t="shared" si="8"/>
        <v>NO</v>
      </c>
      <c r="G139" s="28"/>
    </row>
    <row r="140" spans="1:7" ht="12.75">
      <c r="A140" s="27" t="s">
        <v>149</v>
      </c>
      <c r="B140" s="26" t="s">
        <v>561</v>
      </c>
      <c r="D140" s="28" t="str">
        <f t="shared" si="6"/>
        <v>YES</v>
      </c>
      <c r="E140" s="28" t="str">
        <f t="shared" si="7"/>
        <v>NO</v>
      </c>
      <c r="F140" s="28" t="str">
        <f t="shared" si="8"/>
        <v>NO</v>
      </c>
      <c r="G140" s="28"/>
    </row>
    <row r="141" spans="1:7" ht="12.75">
      <c r="A141" s="27" t="s">
        <v>961</v>
      </c>
      <c r="B141" s="26" t="s">
        <v>561</v>
      </c>
      <c r="D141" s="28" t="str">
        <f t="shared" si="6"/>
        <v>YES</v>
      </c>
      <c r="E141" s="28" t="str">
        <f t="shared" si="7"/>
        <v>NO</v>
      </c>
      <c r="F141" s="28" t="str">
        <f t="shared" si="8"/>
        <v>NO</v>
      </c>
      <c r="G141" s="28"/>
    </row>
    <row r="142" spans="1:7" ht="12.75">
      <c r="A142" s="27" t="s">
        <v>963</v>
      </c>
      <c r="B142" s="26" t="s">
        <v>561</v>
      </c>
      <c r="C142" s="26" t="s">
        <v>561</v>
      </c>
      <c r="D142" s="28" t="str">
        <f t="shared" si="6"/>
        <v>YES</v>
      </c>
      <c r="E142" s="28" t="str">
        <f t="shared" si="7"/>
        <v>NO</v>
      </c>
      <c r="F142" s="28" t="str">
        <f t="shared" si="8"/>
        <v>NO</v>
      </c>
      <c r="G142" s="28"/>
    </row>
    <row r="143" spans="1:7" ht="12.75">
      <c r="A143" s="27" t="s">
        <v>860</v>
      </c>
      <c r="B143" s="26" t="s">
        <v>561</v>
      </c>
      <c r="D143" s="28" t="str">
        <f t="shared" si="6"/>
        <v>YES</v>
      </c>
      <c r="E143" s="28" t="str">
        <f t="shared" si="7"/>
        <v>NO</v>
      </c>
      <c r="F143" s="28" t="str">
        <f t="shared" si="8"/>
        <v>NO</v>
      </c>
      <c r="G143" s="28"/>
    </row>
    <row r="144" spans="1:7" ht="12.75">
      <c r="A144" s="27" t="s">
        <v>861</v>
      </c>
      <c r="B144" s="26" t="s">
        <v>561</v>
      </c>
      <c r="C144" s="26" t="s">
        <v>561</v>
      </c>
      <c r="D144" s="28" t="str">
        <f t="shared" si="6"/>
        <v>YES</v>
      </c>
      <c r="E144" s="28" t="str">
        <f t="shared" si="7"/>
        <v>NO</v>
      </c>
      <c r="F144" s="28" t="str">
        <f t="shared" si="8"/>
        <v>NO</v>
      </c>
      <c r="G144" s="28"/>
    </row>
    <row r="145" spans="1:7" ht="12.75">
      <c r="A145" s="27" t="s">
        <v>967</v>
      </c>
      <c r="B145" s="26" t="s">
        <v>561</v>
      </c>
      <c r="D145" s="28" t="str">
        <f t="shared" si="6"/>
        <v>YES</v>
      </c>
      <c r="E145" s="28" t="str">
        <f t="shared" si="7"/>
        <v>NO</v>
      </c>
      <c r="F145" s="28" t="str">
        <f t="shared" si="8"/>
        <v>NO</v>
      </c>
      <c r="G145" s="28"/>
    </row>
    <row r="146" spans="1:7" ht="12.75">
      <c r="A146" s="27" t="s">
        <v>471</v>
      </c>
      <c r="B146" s="26" t="s">
        <v>561</v>
      </c>
      <c r="D146" s="28" t="str">
        <f t="shared" si="6"/>
        <v>YES</v>
      </c>
      <c r="E146" s="28" t="str">
        <f t="shared" si="7"/>
        <v>NO</v>
      </c>
      <c r="F146" s="28" t="str">
        <f t="shared" si="8"/>
        <v>NO</v>
      </c>
      <c r="G146" s="28"/>
    </row>
    <row r="147" spans="1:7" ht="12.75">
      <c r="A147" s="27" t="s">
        <v>369</v>
      </c>
      <c r="B147" s="26" t="s">
        <v>561</v>
      </c>
      <c r="C147" s="26" t="s">
        <v>561</v>
      </c>
      <c r="D147" s="28" t="str">
        <f t="shared" si="6"/>
        <v>YES</v>
      </c>
      <c r="E147" s="28" t="str">
        <f t="shared" si="7"/>
        <v>NO</v>
      </c>
      <c r="F147" s="28" t="str">
        <f t="shared" si="8"/>
        <v>NO</v>
      </c>
      <c r="G147" s="28"/>
    </row>
    <row r="148" spans="1:7" ht="12.75">
      <c r="A148" s="27" t="s">
        <v>249</v>
      </c>
      <c r="B148" s="26" t="s">
        <v>561</v>
      </c>
      <c r="C148" s="26" t="s">
        <v>561</v>
      </c>
      <c r="D148" s="28" t="str">
        <f t="shared" si="6"/>
        <v>YES</v>
      </c>
      <c r="E148" s="28" t="str">
        <f t="shared" si="7"/>
        <v>NO</v>
      </c>
      <c r="F148" s="28" t="str">
        <f t="shared" si="8"/>
        <v>NO</v>
      </c>
      <c r="G148" s="28"/>
    </row>
    <row r="149" spans="1:7" ht="12.75">
      <c r="A149" s="27" t="s">
        <v>477</v>
      </c>
      <c r="B149" s="26" t="s">
        <v>561</v>
      </c>
      <c r="D149" s="28" t="str">
        <f t="shared" si="6"/>
        <v>YES</v>
      </c>
      <c r="E149" s="28" t="str">
        <f t="shared" si="7"/>
        <v>NO</v>
      </c>
      <c r="F149" s="28" t="str">
        <f t="shared" si="8"/>
        <v>NO</v>
      </c>
      <c r="G149" s="28"/>
    </row>
    <row r="150" spans="1:7" ht="12.75">
      <c r="A150" s="27" t="s">
        <v>1218</v>
      </c>
      <c r="B150" s="26" t="s">
        <v>561</v>
      </c>
      <c r="C150" s="26" t="s">
        <v>561</v>
      </c>
      <c r="D150" s="28" t="str">
        <f t="shared" si="6"/>
        <v>YES</v>
      </c>
      <c r="E150" s="28" t="str">
        <f t="shared" si="7"/>
        <v>NO</v>
      </c>
      <c r="F150" s="28" t="str">
        <f t="shared" si="8"/>
        <v>NO</v>
      </c>
      <c r="G150" s="28"/>
    </row>
    <row r="151" spans="1:7" ht="12.75">
      <c r="A151" s="27" t="s">
        <v>481</v>
      </c>
      <c r="B151" s="26" t="s">
        <v>561</v>
      </c>
      <c r="D151" s="28" t="str">
        <f t="shared" si="6"/>
        <v>YES</v>
      </c>
      <c r="E151" s="28" t="str">
        <f t="shared" si="7"/>
        <v>NO</v>
      </c>
      <c r="F151" s="28" t="str">
        <f t="shared" si="8"/>
        <v>NO</v>
      </c>
      <c r="G151" s="28"/>
    </row>
    <row r="152" spans="1:7" ht="12.75">
      <c r="A152" s="27" t="s">
        <v>871</v>
      </c>
      <c r="B152" s="26" t="s">
        <v>561</v>
      </c>
      <c r="C152" s="26" t="s">
        <v>561</v>
      </c>
      <c r="D152" s="28" t="str">
        <f t="shared" si="6"/>
        <v>YES</v>
      </c>
      <c r="E152" s="28" t="str">
        <f t="shared" si="7"/>
        <v>NO</v>
      </c>
      <c r="F152" s="28" t="str">
        <f t="shared" si="8"/>
        <v>NO</v>
      </c>
      <c r="G152" s="28"/>
    </row>
    <row r="153" spans="1:7" ht="12.75">
      <c r="A153" s="27" t="s">
        <v>831</v>
      </c>
      <c r="B153" s="26" t="s">
        <v>561</v>
      </c>
      <c r="C153" s="26" t="s">
        <v>561</v>
      </c>
      <c r="D153" s="28" t="str">
        <f t="shared" si="6"/>
        <v>YES</v>
      </c>
      <c r="E153" s="28" t="str">
        <f t="shared" si="7"/>
        <v>NO</v>
      </c>
      <c r="F153" s="28" t="str">
        <f t="shared" si="8"/>
        <v>NO</v>
      </c>
      <c r="G153" s="28"/>
    </row>
    <row r="154" spans="1:7" ht="12.75">
      <c r="A154" s="27" t="s">
        <v>496</v>
      </c>
      <c r="B154" s="26" t="s">
        <v>561</v>
      </c>
      <c r="D154" s="28" t="str">
        <f t="shared" si="6"/>
        <v>YES</v>
      </c>
      <c r="E154" s="28" t="str">
        <f t="shared" si="7"/>
        <v>NO</v>
      </c>
      <c r="F154" s="28" t="str">
        <f t="shared" si="8"/>
        <v>NO</v>
      </c>
      <c r="G154" s="28"/>
    </row>
    <row r="155" spans="1:7" ht="12.75">
      <c r="A155" s="27" t="s">
        <v>589</v>
      </c>
      <c r="B155" s="26" t="s">
        <v>561</v>
      </c>
      <c r="C155" s="26" t="s">
        <v>561</v>
      </c>
      <c r="D155" s="28" t="str">
        <f t="shared" si="6"/>
        <v>YES</v>
      </c>
      <c r="E155" s="28" t="str">
        <f t="shared" si="7"/>
        <v>NO</v>
      </c>
      <c r="F155" s="28" t="str">
        <f t="shared" si="8"/>
        <v>NO</v>
      </c>
      <c r="G155" s="28"/>
    </row>
    <row r="156" spans="1:7" ht="12.75">
      <c r="A156" s="27" t="s">
        <v>376</v>
      </c>
      <c r="B156" s="26" t="s">
        <v>561</v>
      </c>
      <c r="C156" s="26" t="s">
        <v>561</v>
      </c>
      <c r="D156" s="28" t="str">
        <f t="shared" si="6"/>
        <v>YES</v>
      </c>
      <c r="E156" s="28" t="str">
        <f t="shared" si="7"/>
        <v>NO</v>
      </c>
      <c r="F156" s="28" t="str">
        <f t="shared" si="8"/>
        <v>NO</v>
      </c>
      <c r="G156" s="28"/>
    </row>
    <row r="157" spans="1:7" ht="12.75">
      <c r="A157" s="27" t="s">
        <v>478</v>
      </c>
      <c r="B157" s="26" t="s">
        <v>561</v>
      </c>
      <c r="C157" s="26" t="s">
        <v>561</v>
      </c>
      <c r="D157" s="28" t="str">
        <f t="shared" si="6"/>
        <v>YES</v>
      </c>
      <c r="E157" s="28" t="str">
        <f t="shared" si="7"/>
        <v>NO</v>
      </c>
      <c r="F157" s="28" t="str">
        <f t="shared" si="8"/>
        <v>NO</v>
      </c>
      <c r="G157" s="28"/>
    </row>
    <row r="158" spans="1:7" ht="12.75">
      <c r="A158" s="27" t="s">
        <v>697</v>
      </c>
      <c r="B158" s="26" t="s">
        <v>561</v>
      </c>
      <c r="C158" s="26" t="s">
        <v>561</v>
      </c>
      <c r="D158" s="28" t="str">
        <f t="shared" si="6"/>
        <v>YES</v>
      </c>
      <c r="E158" s="28" t="str">
        <f t="shared" si="7"/>
        <v>NO</v>
      </c>
      <c r="F158" s="28" t="str">
        <f t="shared" si="8"/>
        <v>NO</v>
      </c>
      <c r="G158" s="28"/>
    </row>
    <row r="159" spans="1:7" ht="12.75">
      <c r="A159" s="27" t="s">
        <v>836</v>
      </c>
      <c r="B159" s="26" t="s">
        <v>561</v>
      </c>
      <c r="C159" s="26" t="s">
        <v>561</v>
      </c>
      <c r="D159" s="28" t="str">
        <f t="shared" si="6"/>
        <v>YES</v>
      </c>
      <c r="E159" s="28" t="str">
        <f t="shared" si="7"/>
        <v>NO</v>
      </c>
      <c r="F159" s="28" t="str">
        <f t="shared" si="8"/>
        <v>NO</v>
      </c>
      <c r="G159" s="28"/>
    </row>
    <row r="160" spans="1:7" ht="12.75">
      <c r="A160" s="27" t="s">
        <v>882</v>
      </c>
      <c r="B160" s="26" t="s">
        <v>561</v>
      </c>
      <c r="D160" s="28" t="str">
        <f t="shared" si="6"/>
        <v>YES</v>
      </c>
      <c r="E160" s="28" t="str">
        <f t="shared" si="7"/>
        <v>NO</v>
      </c>
      <c r="F160" s="28" t="str">
        <f t="shared" si="8"/>
        <v>NO</v>
      </c>
      <c r="G160" s="28"/>
    </row>
    <row r="161" spans="1:7" ht="12.75">
      <c r="A161" s="27" t="s">
        <v>32</v>
      </c>
      <c r="B161" s="26" t="s">
        <v>561</v>
      </c>
      <c r="C161" s="26" t="s">
        <v>561</v>
      </c>
      <c r="D161" s="28" t="str">
        <f t="shared" si="6"/>
        <v>YES</v>
      </c>
      <c r="E161" s="28" t="str">
        <f t="shared" si="7"/>
        <v>NO</v>
      </c>
      <c r="F161" s="28" t="str">
        <f t="shared" si="8"/>
        <v>NO</v>
      </c>
      <c r="G161" s="28"/>
    </row>
    <row r="162" spans="1:7" ht="12.75">
      <c r="A162" s="27" t="s">
        <v>883</v>
      </c>
      <c r="B162" s="26" t="s">
        <v>561</v>
      </c>
      <c r="C162" s="26" t="s">
        <v>561</v>
      </c>
      <c r="D162" s="28" t="str">
        <f t="shared" si="6"/>
        <v>YES</v>
      </c>
      <c r="E162" s="28" t="str">
        <f t="shared" si="7"/>
        <v>NO</v>
      </c>
      <c r="F162" s="28" t="str">
        <f t="shared" si="8"/>
        <v>NO</v>
      </c>
      <c r="G162" s="28"/>
    </row>
    <row r="163" spans="1:7" ht="12.75">
      <c r="A163" s="27" t="s">
        <v>123</v>
      </c>
      <c r="B163" s="26" t="s">
        <v>561</v>
      </c>
      <c r="C163" s="26" t="s">
        <v>561</v>
      </c>
      <c r="D163" s="28" t="str">
        <f t="shared" si="6"/>
        <v>YES</v>
      </c>
      <c r="E163" s="28" t="str">
        <f t="shared" si="7"/>
        <v>NO</v>
      </c>
      <c r="F163" s="28" t="str">
        <f t="shared" si="8"/>
        <v>NO</v>
      </c>
      <c r="G163" s="28"/>
    </row>
    <row r="164" spans="1:7" ht="12.75">
      <c r="A164" s="27" t="s">
        <v>412</v>
      </c>
      <c r="B164" s="26" t="s">
        <v>561</v>
      </c>
      <c r="C164" s="26" t="s">
        <v>561</v>
      </c>
      <c r="D164" s="28" t="str">
        <f t="shared" si="6"/>
        <v>YES</v>
      </c>
      <c r="E164" s="28" t="str">
        <f t="shared" si="7"/>
        <v>NO</v>
      </c>
      <c r="F164" s="28" t="str">
        <f t="shared" si="8"/>
        <v>NO</v>
      </c>
      <c r="G164" s="28"/>
    </row>
    <row r="165" spans="1:7" ht="12.75">
      <c r="A165" s="27" t="s">
        <v>348</v>
      </c>
      <c r="B165" s="26" t="s">
        <v>561</v>
      </c>
      <c r="C165" s="26" t="s">
        <v>561</v>
      </c>
      <c r="D165" s="28" t="str">
        <f t="shared" si="6"/>
        <v>YES</v>
      </c>
      <c r="E165" s="28" t="str">
        <f t="shared" si="7"/>
        <v>NO</v>
      </c>
      <c r="F165" s="28" t="str">
        <f t="shared" si="8"/>
        <v>NO</v>
      </c>
      <c r="G165" s="28"/>
    </row>
    <row r="166" spans="1:7" ht="12.75">
      <c r="A166" s="27" t="s">
        <v>851</v>
      </c>
      <c r="B166" s="26" t="s">
        <v>561</v>
      </c>
      <c r="C166" s="26" t="s">
        <v>561</v>
      </c>
      <c r="D166" s="28" t="str">
        <f t="shared" si="6"/>
        <v>YES</v>
      </c>
      <c r="E166" s="28" t="str">
        <f t="shared" si="7"/>
        <v>NO</v>
      </c>
      <c r="F166" s="28" t="str">
        <f t="shared" si="8"/>
        <v>NO</v>
      </c>
      <c r="G166" s="28"/>
    </row>
    <row r="167" spans="1:7" ht="12.75">
      <c r="A167" s="27" t="s">
        <v>137</v>
      </c>
      <c r="B167" s="26" t="s">
        <v>561</v>
      </c>
      <c r="D167" s="28" t="str">
        <f t="shared" si="6"/>
        <v>YES</v>
      </c>
      <c r="E167" s="28" t="str">
        <f t="shared" si="7"/>
        <v>NO</v>
      </c>
      <c r="F167" s="28" t="str">
        <f t="shared" si="8"/>
        <v>NO</v>
      </c>
      <c r="G167" s="28"/>
    </row>
    <row r="168" spans="1:7" ht="12.75">
      <c r="A168" s="27" t="s">
        <v>853</v>
      </c>
      <c r="B168" s="26" t="s">
        <v>561</v>
      </c>
      <c r="C168" s="26" t="s">
        <v>561</v>
      </c>
      <c r="D168" s="28" t="str">
        <f t="shared" si="6"/>
        <v>YES</v>
      </c>
      <c r="E168" s="28" t="str">
        <f t="shared" si="7"/>
        <v>NO</v>
      </c>
      <c r="F168" s="28" t="str">
        <f t="shared" si="8"/>
        <v>NO</v>
      </c>
      <c r="G168" s="28"/>
    </row>
    <row r="169" spans="1:7" ht="12.75">
      <c r="A169" s="27" t="s">
        <v>250</v>
      </c>
      <c r="B169" s="26" t="s">
        <v>561</v>
      </c>
      <c r="D169" s="28" t="str">
        <f t="shared" si="6"/>
        <v>YES</v>
      </c>
      <c r="E169" s="28" t="str">
        <f t="shared" si="7"/>
        <v>NO</v>
      </c>
      <c r="F169" s="28" t="str">
        <f t="shared" si="8"/>
        <v>NO</v>
      </c>
      <c r="G169" s="28"/>
    </row>
    <row r="170" spans="1:7" ht="12.75">
      <c r="A170" s="27" t="s">
        <v>255</v>
      </c>
      <c r="B170" s="26" t="s">
        <v>561</v>
      </c>
      <c r="D170" s="28" t="str">
        <f t="shared" si="6"/>
        <v>YES</v>
      </c>
      <c r="E170" s="28" t="str">
        <f t="shared" si="7"/>
        <v>NO</v>
      </c>
      <c r="F170" s="28" t="str">
        <f t="shared" si="8"/>
        <v>NO</v>
      </c>
      <c r="G170" s="28"/>
    </row>
    <row r="171" spans="1:7" ht="12.75">
      <c r="A171" s="27" t="s">
        <v>260</v>
      </c>
      <c r="B171" s="26" t="s">
        <v>561</v>
      </c>
      <c r="C171" s="26" t="s">
        <v>561</v>
      </c>
      <c r="D171" s="28" t="str">
        <f t="shared" si="6"/>
        <v>YES</v>
      </c>
      <c r="E171" s="28" t="str">
        <f t="shared" si="7"/>
        <v>NO</v>
      </c>
      <c r="F171" s="28" t="str">
        <f t="shared" si="8"/>
        <v>NO</v>
      </c>
      <c r="G171" s="28"/>
    </row>
    <row r="172" spans="1:7" ht="12.75">
      <c r="A172" s="27" t="s">
        <v>327</v>
      </c>
      <c r="B172" s="26" t="s">
        <v>561</v>
      </c>
      <c r="C172" s="26" t="s">
        <v>561</v>
      </c>
      <c r="D172" s="28" t="str">
        <f t="shared" si="6"/>
        <v>YES</v>
      </c>
      <c r="E172" s="28" t="str">
        <f t="shared" si="7"/>
        <v>NO</v>
      </c>
      <c r="F172" s="28" t="str">
        <f t="shared" si="8"/>
        <v>NO</v>
      </c>
      <c r="G172" s="28"/>
    </row>
    <row r="173" spans="1:7" ht="12.75">
      <c r="A173" s="27" t="s">
        <v>262</v>
      </c>
      <c r="B173" s="26" t="s">
        <v>561</v>
      </c>
      <c r="D173" s="28" t="str">
        <f t="shared" si="6"/>
        <v>YES</v>
      </c>
      <c r="E173" s="28" t="str">
        <f t="shared" si="7"/>
        <v>NO</v>
      </c>
      <c r="F173" s="28" t="str">
        <f t="shared" si="8"/>
        <v>NO</v>
      </c>
      <c r="G173" s="28"/>
    </row>
    <row r="174" spans="1:7" ht="12.75">
      <c r="A174" s="27" t="s">
        <v>141</v>
      </c>
      <c r="B174" s="26" t="s">
        <v>561</v>
      </c>
      <c r="D174" s="28" t="str">
        <f t="shared" si="6"/>
        <v>YES</v>
      </c>
      <c r="E174" s="28" t="str">
        <f t="shared" si="7"/>
        <v>NO</v>
      </c>
      <c r="F174" s="28" t="str">
        <f t="shared" si="8"/>
        <v>NO</v>
      </c>
      <c r="G174" s="28"/>
    </row>
    <row r="175" spans="1:7" ht="12.75">
      <c r="A175" s="27" t="s">
        <v>1098</v>
      </c>
      <c r="B175" s="26" t="s">
        <v>561</v>
      </c>
      <c r="C175" s="26" t="s">
        <v>561</v>
      </c>
      <c r="D175" s="28" t="str">
        <f t="shared" si="6"/>
        <v>YES</v>
      </c>
      <c r="E175" s="28" t="str">
        <f t="shared" si="7"/>
        <v>NO</v>
      </c>
      <c r="F175" s="28" t="str">
        <f t="shared" si="8"/>
        <v>NO</v>
      </c>
      <c r="G175" s="28"/>
    </row>
    <row r="176" spans="1:7" ht="12.75">
      <c r="A176" s="27" t="s">
        <v>1154</v>
      </c>
      <c r="B176" s="26" t="s">
        <v>561</v>
      </c>
      <c r="C176" s="28"/>
      <c r="D176" s="28" t="str">
        <f t="shared" si="6"/>
        <v>YES</v>
      </c>
      <c r="E176" s="28" t="str">
        <f t="shared" si="7"/>
        <v>NO</v>
      </c>
      <c r="F176" s="28" t="str">
        <f t="shared" si="8"/>
        <v>NO</v>
      </c>
      <c r="G176" s="28"/>
    </row>
    <row r="177" spans="1:7" ht="12.75">
      <c r="A177" s="27" t="s">
        <v>706</v>
      </c>
      <c r="B177" s="26" t="s">
        <v>561</v>
      </c>
      <c r="D177" s="28" t="str">
        <f t="shared" si="6"/>
        <v>YES</v>
      </c>
      <c r="E177" s="28" t="str">
        <f t="shared" si="7"/>
        <v>NO</v>
      </c>
      <c r="F177" s="28" t="str">
        <f t="shared" si="8"/>
        <v>NO</v>
      </c>
      <c r="G177" s="28"/>
    </row>
    <row r="178" spans="1:7" ht="12.75">
      <c r="A178" s="27" t="s">
        <v>101</v>
      </c>
      <c r="B178" s="26" t="s">
        <v>561</v>
      </c>
      <c r="C178" s="26" t="s">
        <v>561</v>
      </c>
      <c r="D178" s="28" t="str">
        <f t="shared" si="6"/>
        <v>YES</v>
      </c>
      <c r="E178" s="28" t="str">
        <f t="shared" si="7"/>
        <v>NO</v>
      </c>
      <c r="F178" s="28" t="str">
        <f t="shared" si="8"/>
        <v>NO</v>
      </c>
      <c r="G178" s="28"/>
    </row>
    <row r="179" spans="1:7" ht="12.75">
      <c r="A179" s="27" t="s">
        <v>1158</v>
      </c>
      <c r="B179" s="26" t="s">
        <v>561</v>
      </c>
      <c r="D179" s="28" t="str">
        <f t="shared" si="6"/>
        <v>YES</v>
      </c>
      <c r="E179" s="28" t="str">
        <f t="shared" si="7"/>
        <v>NO</v>
      </c>
      <c r="F179" s="28" t="str">
        <f t="shared" si="8"/>
        <v>NO</v>
      </c>
      <c r="G179" s="28"/>
    </row>
    <row r="180" spans="1:7" ht="12.75">
      <c r="A180" s="27" t="s">
        <v>1159</v>
      </c>
      <c r="B180" s="26" t="s">
        <v>561</v>
      </c>
      <c r="D180" s="28" t="str">
        <f t="shared" si="6"/>
        <v>YES</v>
      </c>
      <c r="E180" s="28" t="str">
        <f t="shared" si="7"/>
        <v>NO</v>
      </c>
      <c r="F180" s="28" t="str">
        <f t="shared" si="8"/>
        <v>NO</v>
      </c>
      <c r="G180" s="28"/>
    </row>
    <row r="181" spans="1:7" ht="12.75">
      <c r="A181" s="27" t="s">
        <v>542</v>
      </c>
      <c r="B181" s="26" t="s">
        <v>561</v>
      </c>
      <c r="C181" s="26" t="s">
        <v>561</v>
      </c>
      <c r="D181" s="28" t="str">
        <f t="shared" si="6"/>
        <v>YES</v>
      </c>
      <c r="E181" s="28" t="str">
        <f t="shared" si="7"/>
        <v>NO</v>
      </c>
      <c r="F181" s="28" t="str">
        <f t="shared" si="8"/>
        <v>NO</v>
      </c>
      <c r="G181" s="28"/>
    </row>
    <row r="182" spans="1:7" ht="12.75">
      <c r="A182" s="27" t="s">
        <v>482</v>
      </c>
      <c r="B182" s="26" t="s">
        <v>561</v>
      </c>
      <c r="C182" s="26" t="s">
        <v>561</v>
      </c>
      <c r="D182" s="28" t="str">
        <f t="shared" si="6"/>
        <v>YES</v>
      </c>
      <c r="E182" s="28" t="str">
        <f t="shared" si="7"/>
        <v>NO</v>
      </c>
      <c r="F182" s="28" t="str">
        <f t="shared" si="8"/>
        <v>NO</v>
      </c>
      <c r="G182" s="28"/>
    </row>
    <row r="183" spans="1:7" ht="12.75">
      <c r="A183" s="27" t="s">
        <v>319</v>
      </c>
      <c r="B183" s="26" t="s">
        <v>561</v>
      </c>
      <c r="C183" s="26" t="s">
        <v>561</v>
      </c>
      <c r="D183" s="28" t="str">
        <f t="shared" si="6"/>
        <v>YES</v>
      </c>
      <c r="E183" s="28" t="str">
        <f t="shared" si="7"/>
        <v>NO</v>
      </c>
      <c r="F183" s="28" t="str">
        <f t="shared" si="8"/>
        <v>NO</v>
      </c>
      <c r="G183" s="28"/>
    </row>
    <row r="184" spans="1:7" ht="12.75">
      <c r="A184" s="27" t="s">
        <v>184</v>
      </c>
      <c r="B184" s="26" t="s">
        <v>561</v>
      </c>
      <c r="C184" s="26" t="s">
        <v>561</v>
      </c>
      <c r="D184" s="28" t="str">
        <f t="shared" si="6"/>
        <v>YES</v>
      </c>
      <c r="E184" s="28" t="str">
        <f t="shared" si="7"/>
        <v>NO</v>
      </c>
      <c r="F184" s="28" t="str">
        <f t="shared" si="8"/>
        <v>NO</v>
      </c>
      <c r="G184" s="28"/>
    </row>
    <row r="185" spans="1:7" ht="12.75">
      <c r="A185" s="27" t="s">
        <v>639</v>
      </c>
      <c r="B185" s="26" t="s">
        <v>561</v>
      </c>
      <c r="D185" s="28" t="str">
        <f t="shared" si="6"/>
        <v>YES</v>
      </c>
      <c r="E185" s="28" t="str">
        <f t="shared" si="7"/>
        <v>NO</v>
      </c>
      <c r="F185" s="28" t="str">
        <f t="shared" si="8"/>
        <v>NO</v>
      </c>
      <c r="G185" s="28"/>
    </row>
    <row r="186" spans="1:7" ht="12.75">
      <c r="A186" s="27" t="s">
        <v>489</v>
      </c>
      <c r="B186" s="26" t="s">
        <v>561</v>
      </c>
      <c r="D186" s="28" t="str">
        <f t="shared" si="6"/>
        <v>YES</v>
      </c>
      <c r="E186" s="28" t="str">
        <f t="shared" si="7"/>
        <v>NO</v>
      </c>
      <c r="F186" s="28" t="str">
        <f t="shared" si="8"/>
        <v>NO</v>
      </c>
      <c r="G186" s="28"/>
    </row>
    <row r="187" spans="1:7" ht="12.75">
      <c r="A187" s="27" t="s">
        <v>490</v>
      </c>
      <c r="B187" s="26" t="s">
        <v>561</v>
      </c>
      <c r="D187" s="28" t="str">
        <f t="shared" si="6"/>
        <v>YES</v>
      </c>
      <c r="E187" s="28" t="str">
        <f t="shared" si="7"/>
        <v>NO</v>
      </c>
      <c r="F187" s="28" t="str">
        <f t="shared" si="8"/>
        <v>NO</v>
      </c>
      <c r="G187" s="28"/>
    </row>
    <row r="188" spans="1:7" ht="12.75">
      <c r="A188" s="27" t="s">
        <v>724</v>
      </c>
      <c r="B188" s="26" t="s">
        <v>561</v>
      </c>
      <c r="C188" s="26" t="s">
        <v>561</v>
      </c>
      <c r="D188" s="28" t="str">
        <f t="shared" si="6"/>
        <v>YES</v>
      </c>
      <c r="E188" s="28" t="str">
        <f t="shared" si="7"/>
        <v>NO</v>
      </c>
      <c r="F188" s="28" t="str">
        <f t="shared" si="8"/>
        <v>NO</v>
      </c>
      <c r="G188" s="28"/>
    </row>
    <row r="189" spans="1:7" ht="12.75">
      <c r="A189" s="27" t="s">
        <v>867</v>
      </c>
      <c r="B189" s="26" t="s">
        <v>561</v>
      </c>
      <c r="C189" s="28"/>
      <c r="D189" s="28" t="str">
        <f t="shared" si="6"/>
        <v>YES</v>
      </c>
      <c r="E189" s="28" t="str">
        <f t="shared" si="7"/>
        <v>NO</v>
      </c>
      <c r="F189" s="28" t="str">
        <f t="shared" si="8"/>
        <v>NO</v>
      </c>
      <c r="G189" s="28"/>
    </row>
    <row r="190" spans="1:7" ht="12.75">
      <c r="A190" s="27" t="s">
        <v>307</v>
      </c>
      <c r="B190" s="26" t="s">
        <v>561</v>
      </c>
      <c r="C190" s="26" t="s">
        <v>561</v>
      </c>
      <c r="D190" s="28" t="str">
        <f t="shared" si="6"/>
        <v>YES</v>
      </c>
      <c r="E190" s="28" t="str">
        <f t="shared" si="7"/>
        <v>NO</v>
      </c>
      <c r="F190" s="28" t="str">
        <f t="shared" si="8"/>
        <v>NO</v>
      </c>
      <c r="G190" s="28"/>
    </row>
    <row r="191" spans="1:7" ht="12.75">
      <c r="A191" s="27" t="s">
        <v>491</v>
      </c>
      <c r="B191" s="26" t="s">
        <v>561</v>
      </c>
      <c r="C191" s="26" t="s">
        <v>561</v>
      </c>
      <c r="D191" s="28" t="str">
        <f t="shared" si="6"/>
        <v>YES</v>
      </c>
      <c r="E191" s="28" t="str">
        <f t="shared" si="7"/>
        <v>NO</v>
      </c>
      <c r="F191" s="28" t="str">
        <f t="shared" si="8"/>
        <v>NO</v>
      </c>
      <c r="G191" s="28"/>
    </row>
    <row r="192" spans="1:7" ht="12.75">
      <c r="A192" s="27" t="s">
        <v>13</v>
      </c>
      <c r="B192" s="26" t="s">
        <v>561</v>
      </c>
      <c r="C192" s="26" t="s">
        <v>561</v>
      </c>
      <c r="D192" s="28" t="str">
        <f t="shared" si="6"/>
        <v>YES</v>
      </c>
      <c r="E192" s="28" t="str">
        <f t="shared" si="7"/>
        <v>NO</v>
      </c>
      <c r="F192" s="28" t="str">
        <f t="shared" si="8"/>
        <v>NO</v>
      </c>
      <c r="G192" s="28"/>
    </row>
    <row r="193" spans="1:7" ht="12.75">
      <c r="A193" s="27" t="s">
        <v>451</v>
      </c>
      <c r="B193" s="26" t="s">
        <v>561</v>
      </c>
      <c r="D193" s="28" t="str">
        <f t="shared" si="6"/>
        <v>YES</v>
      </c>
      <c r="E193" s="28" t="str">
        <f t="shared" si="7"/>
        <v>NO</v>
      </c>
      <c r="F193" s="28" t="str">
        <f t="shared" si="8"/>
        <v>NO</v>
      </c>
      <c r="G193" s="28"/>
    </row>
    <row r="194" spans="1:7" ht="12.75">
      <c r="A194" s="27" t="s">
        <v>459</v>
      </c>
      <c r="B194" s="26" t="s">
        <v>561</v>
      </c>
      <c r="C194" s="26" t="s">
        <v>561</v>
      </c>
      <c r="D194" s="28" t="str">
        <f aca="true" t="shared" si="9" ref="D194:D257">IF(C194&lt;&gt;"",C194,IF(B194&lt;&gt;"",B194,""))</f>
        <v>YES</v>
      </c>
      <c r="E194" s="28" t="str">
        <f aca="true" t="shared" si="10" ref="E194:E257">IF(D194="","",IF(AND(D194="NO",B194&lt;&gt;"NO"),"YES","NO"))</f>
        <v>NO</v>
      </c>
      <c r="F194" s="28" t="str">
        <f aca="true" t="shared" si="11" ref="F194:F257">IF(D194="","",IF(AND(D194="YES",B194&lt;&gt;"YES"),"YES","NO"))</f>
        <v>NO</v>
      </c>
      <c r="G194" s="28"/>
    </row>
    <row r="195" spans="1:7" ht="12.75">
      <c r="A195" s="27" t="s">
        <v>28</v>
      </c>
      <c r="B195" s="26" t="s">
        <v>561</v>
      </c>
      <c r="C195" s="26" t="s">
        <v>561</v>
      </c>
      <c r="D195" s="28" t="str">
        <f t="shared" si="9"/>
        <v>YES</v>
      </c>
      <c r="E195" s="28" t="str">
        <f t="shared" si="10"/>
        <v>NO</v>
      </c>
      <c r="F195" s="28" t="str">
        <f t="shared" si="11"/>
        <v>NO</v>
      </c>
      <c r="G195" s="28"/>
    </row>
    <row r="196" spans="1:7" ht="12.75">
      <c r="A196" s="27" t="s">
        <v>178</v>
      </c>
      <c r="B196" s="26" t="s">
        <v>561</v>
      </c>
      <c r="D196" s="28" t="str">
        <f t="shared" si="9"/>
        <v>YES</v>
      </c>
      <c r="E196" s="28" t="str">
        <f t="shared" si="10"/>
        <v>NO</v>
      </c>
      <c r="F196" s="28" t="str">
        <f t="shared" si="11"/>
        <v>NO</v>
      </c>
      <c r="G196" s="28"/>
    </row>
    <row r="197" spans="1:7" ht="12.75">
      <c r="A197" s="27" t="s">
        <v>24</v>
      </c>
      <c r="B197" s="26" t="s">
        <v>561</v>
      </c>
      <c r="C197" s="26" t="s">
        <v>561</v>
      </c>
      <c r="D197" s="28" t="str">
        <f t="shared" si="9"/>
        <v>YES</v>
      </c>
      <c r="E197" s="28" t="str">
        <f t="shared" si="10"/>
        <v>NO</v>
      </c>
      <c r="F197" s="28" t="str">
        <f t="shared" si="11"/>
        <v>NO</v>
      </c>
      <c r="G197" s="28"/>
    </row>
    <row r="198" spans="1:7" ht="12.75">
      <c r="A198" s="27" t="s">
        <v>889</v>
      </c>
      <c r="C198" s="26" t="s">
        <v>561</v>
      </c>
      <c r="D198" s="28" t="str">
        <f t="shared" si="9"/>
        <v>YES</v>
      </c>
      <c r="E198" s="28" t="str">
        <f t="shared" si="10"/>
        <v>NO</v>
      </c>
      <c r="F198" s="28" t="str">
        <f t="shared" si="11"/>
        <v>YES</v>
      </c>
      <c r="G198" s="28"/>
    </row>
    <row r="199" spans="1:7" ht="12.75">
      <c r="A199" s="27" t="s">
        <v>38</v>
      </c>
      <c r="C199" s="26" t="s">
        <v>561</v>
      </c>
      <c r="D199" s="28" t="str">
        <f t="shared" si="9"/>
        <v>YES</v>
      </c>
      <c r="E199" s="28" t="str">
        <f t="shared" si="10"/>
        <v>NO</v>
      </c>
      <c r="F199" s="28" t="str">
        <f t="shared" si="11"/>
        <v>YES</v>
      </c>
      <c r="G199" s="28"/>
    </row>
    <row r="200" spans="1:7" ht="12.75">
      <c r="A200" s="27" t="s">
        <v>946</v>
      </c>
      <c r="C200" s="26" t="s">
        <v>561</v>
      </c>
      <c r="D200" s="28" t="str">
        <f t="shared" si="9"/>
        <v>YES</v>
      </c>
      <c r="E200" s="28" t="str">
        <f t="shared" si="10"/>
        <v>NO</v>
      </c>
      <c r="F200" s="28" t="str">
        <f t="shared" si="11"/>
        <v>YES</v>
      </c>
      <c r="G200" s="28"/>
    </row>
    <row r="201" spans="1:7" ht="12.75">
      <c r="A201" s="27" t="s">
        <v>732</v>
      </c>
      <c r="C201" s="26" t="s">
        <v>561</v>
      </c>
      <c r="D201" s="28" t="str">
        <f t="shared" si="9"/>
        <v>YES</v>
      </c>
      <c r="E201" s="28" t="str">
        <f t="shared" si="10"/>
        <v>NO</v>
      </c>
      <c r="F201" s="28" t="str">
        <f t="shared" si="11"/>
        <v>YES</v>
      </c>
      <c r="G201" s="28"/>
    </row>
    <row r="202" spans="1:7" ht="12.75">
      <c r="A202" s="27" t="s">
        <v>397</v>
      </c>
      <c r="C202" s="26" t="s">
        <v>561</v>
      </c>
      <c r="D202" s="28" t="str">
        <f t="shared" si="9"/>
        <v>YES</v>
      </c>
      <c r="E202" s="28" t="str">
        <f t="shared" si="10"/>
        <v>NO</v>
      </c>
      <c r="F202" s="28" t="str">
        <f t="shared" si="11"/>
        <v>YES</v>
      </c>
      <c r="G202" s="28"/>
    </row>
    <row r="203" spans="1:7" ht="12.75">
      <c r="A203" s="27" t="s">
        <v>258</v>
      </c>
      <c r="C203" s="26" t="s">
        <v>561</v>
      </c>
      <c r="D203" s="28" t="str">
        <f t="shared" si="9"/>
        <v>YES</v>
      </c>
      <c r="E203" s="28" t="str">
        <f t="shared" si="10"/>
        <v>NO</v>
      </c>
      <c r="F203" s="28" t="str">
        <f t="shared" si="11"/>
        <v>YES</v>
      </c>
      <c r="G203" s="28"/>
    </row>
    <row r="204" spans="1:7" ht="12.75">
      <c r="A204" s="27" t="s">
        <v>1151</v>
      </c>
      <c r="C204" s="26" t="s">
        <v>561</v>
      </c>
      <c r="D204" s="28" t="str">
        <f t="shared" si="9"/>
        <v>YES</v>
      </c>
      <c r="E204" s="28" t="str">
        <f t="shared" si="10"/>
        <v>NO</v>
      </c>
      <c r="F204" s="28" t="str">
        <f t="shared" si="11"/>
        <v>YES</v>
      </c>
      <c r="G204" s="28"/>
    </row>
    <row r="205" spans="1:7" ht="12.75">
      <c r="A205" s="27" t="s">
        <v>966</v>
      </c>
      <c r="C205" s="26" t="s">
        <v>561</v>
      </c>
      <c r="D205" s="28" t="str">
        <f t="shared" si="9"/>
        <v>YES</v>
      </c>
      <c r="E205" s="28" t="str">
        <f t="shared" si="10"/>
        <v>NO</v>
      </c>
      <c r="F205" s="28" t="str">
        <f t="shared" si="11"/>
        <v>YES</v>
      </c>
      <c r="G205" s="28"/>
    </row>
    <row r="206" spans="1:7" ht="12.75">
      <c r="A206" s="27" t="s">
        <v>468</v>
      </c>
      <c r="C206" s="26" t="s">
        <v>561</v>
      </c>
      <c r="D206" s="28" t="str">
        <f t="shared" si="9"/>
        <v>YES</v>
      </c>
      <c r="E206" s="28" t="str">
        <f t="shared" si="10"/>
        <v>NO</v>
      </c>
      <c r="F206" s="28" t="str">
        <f t="shared" si="11"/>
        <v>YES</v>
      </c>
      <c r="G206" s="28"/>
    </row>
    <row r="207" spans="1:7" ht="12.75">
      <c r="A207" s="27" t="s">
        <v>23</v>
      </c>
      <c r="C207" s="26" t="s">
        <v>561</v>
      </c>
      <c r="D207" s="28" t="str">
        <f t="shared" si="9"/>
        <v>YES</v>
      </c>
      <c r="E207" s="28" t="str">
        <f t="shared" si="10"/>
        <v>NO</v>
      </c>
      <c r="F207" s="28" t="str">
        <f t="shared" si="11"/>
        <v>YES</v>
      </c>
      <c r="G207" s="28"/>
    </row>
    <row r="208" spans="1:7" ht="12.75">
      <c r="A208" s="27" t="s">
        <v>721</v>
      </c>
      <c r="C208" s="26" t="s">
        <v>561</v>
      </c>
      <c r="D208" s="28" t="str">
        <f t="shared" si="9"/>
        <v>YES</v>
      </c>
      <c r="E208" s="28" t="str">
        <f t="shared" si="10"/>
        <v>NO</v>
      </c>
      <c r="F208" s="28" t="str">
        <f t="shared" si="11"/>
        <v>YES</v>
      </c>
      <c r="G208" s="28"/>
    </row>
    <row r="209" spans="1:7" ht="12.75">
      <c r="A209" s="27" t="s">
        <v>894</v>
      </c>
      <c r="C209" s="26" t="s">
        <v>561</v>
      </c>
      <c r="D209" s="28" t="str">
        <f t="shared" si="9"/>
        <v>YES</v>
      </c>
      <c r="E209" s="28" t="str">
        <f t="shared" si="10"/>
        <v>NO</v>
      </c>
      <c r="F209" s="28" t="str">
        <f t="shared" si="11"/>
        <v>YES</v>
      </c>
      <c r="G209" s="28"/>
    </row>
    <row r="210" spans="1:7" ht="12.75">
      <c r="A210" s="27" t="s">
        <v>321</v>
      </c>
      <c r="C210" s="26" t="s">
        <v>561</v>
      </c>
      <c r="D210" s="28" t="str">
        <f t="shared" si="9"/>
        <v>YES</v>
      </c>
      <c r="E210" s="28" t="str">
        <f t="shared" si="10"/>
        <v>NO</v>
      </c>
      <c r="F210" s="28" t="str">
        <f t="shared" si="11"/>
        <v>YES</v>
      </c>
      <c r="G210" s="28"/>
    </row>
    <row r="211" spans="1:7" ht="12.75">
      <c r="A211" s="27" t="s">
        <v>124</v>
      </c>
      <c r="C211" s="26" t="s">
        <v>561</v>
      </c>
      <c r="D211" s="28" t="str">
        <f t="shared" si="9"/>
        <v>YES</v>
      </c>
      <c r="E211" s="28" t="str">
        <f t="shared" si="10"/>
        <v>NO</v>
      </c>
      <c r="F211" s="28" t="str">
        <f t="shared" si="11"/>
        <v>YES</v>
      </c>
      <c r="G211" s="28"/>
    </row>
    <row r="212" spans="1:7" ht="12.75">
      <c r="A212" s="27" t="s">
        <v>502</v>
      </c>
      <c r="C212" s="26" t="s">
        <v>561</v>
      </c>
      <c r="D212" s="28" t="str">
        <f t="shared" si="9"/>
        <v>YES</v>
      </c>
      <c r="E212" s="28" t="str">
        <f t="shared" si="10"/>
        <v>NO</v>
      </c>
      <c r="F212" s="28" t="str">
        <f t="shared" si="11"/>
        <v>YES</v>
      </c>
      <c r="G212" s="28"/>
    </row>
    <row r="213" spans="1:7" ht="12.75">
      <c r="A213" s="27" t="s">
        <v>510</v>
      </c>
      <c r="C213" s="26" t="s">
        <v>561</v>
      </c>
      <c r="D213" s="28" t="str">
        <f t="shared" si="9"/>
        <v>YES</v>
      </c>
      <c r="E213" s="28" t="str">
        <f t="shared" si="10"/>
        <v>NO</v>
      </c>
      <c r="F213" s="28" t="str">
        <f t="shared" si="11"/>
        <v>YES</v>
      </c>
      <c r="G213" s="28"/>
    </row>
    <row r="214" spans="1:7" ht="12.75">
      <c r="A214" s="27" t="s">
        <v>1188</v>
      </c>
      <c r="C214" s="26" t="s">
        <v>561</v>
      </c>
      <c r="D214" s="28" t="str">
        <f t="shared" si="9"/>
        <v>YES</v>
      </c>
      <c r="E214" s="28" t="str">
        <f t="shared" si="10"/>
        <v>NO</v>
      </c>
      <c r="F214" s="28" t="str">
        <f t="shared" si="11"/>
        <v>YES</v>
      </c>
      <c r="G214" s="28"/>
    </row>
    <row r="215" spans="1:7" ht="12.75">
      <c r="A215" s="27" t="s">
        <v>34</v>
      </c>
      <c r="C215" s="26" t="s">
        <v>561</v>
      </c>
      <c r="D215" s="28" t="str">
        <f t="shared" si="9"/>
        <v>YES</v>
      </c>
      <c r="E215" s="28" t="str">
        <f t="shared" si="10"/>
        <v>NO</v>
      </c>
      <c r="F215" s="28" t="str">
        <f t="shared" si="11"/>
        <v>YES</v>
      </c>
      <c r="G215" s="28"/>
    </row>
    <row r="216" spans="1:7" ht="12.75">
      <c r="A216" s="27" t="s">
        <v>719</v>
      </c>
      <c r="C216" s="26" t="s">
        <v>561</v>
      </c>
      <c r="D216" s="28" t="str">
        <f t="shared" si="9"/>
        <v>YES</v>
      </c>
      <c r="E216" s="28" t="str">
        <f t="shared" si="10"/>
        <v>NO</v>
      </c>
      <c r="F216" s="28" t="str">
        <f t="shared" si="11"/>
        <v>YES</v>
      </c>
      <c r="G216" s="28"/>
    </row>
    <row r="217" spans="1:7" ht="12.75">
      <c r="A217" s="27" t="s">
        <v>640</v>
      </c>
      <c r="C217" s="26" t="s">
        <v>561</v>
      </c>
      <c r="D217" s="28" t="str">
        <f t="shared" si="9"/>
        <v>YES</v>
      </c>
      <c r="E217" s="28" t="str">
        <f t="shared" si="10"/>
        <v>NO</v>
      </c>
      <c r="F217" s="28" t="str">
        <f t="shared" si="11"/>
        <v>YES</v>
      </c>
      <c r="G217" s="28"/>
    </row>
    <row r="218" spans="1:7" ht="12.75">
      <c r="A218" s="27" t="s">
        <v>868</v>
      </c>
      <c r="C218" s="26" t="s">
        <v>561</v>
      </c>
      <c r="D218" s="28" t="str">
        <f t="shared" si="9"/>
        <v>YES</v>
      </c>
      <c r="E218" s="28" t="str">
        <f t="shared" si="10"/>
        <v>NO</v>
      </c>
      <c r="F218" s="28" t="str">
        <f t="shared" si="11"/>
        <v>YES</v>
      </c>
      <c r="G218" s="28"/>
    </row>
    <row r="219" spans="1:7" ht="12.75">
      <c r="A219" s="27" t="s">
        <v>1104</v>
      </c>
      <c r="B219" s="26" t="s">
        <v>508</v>
      </c>
      <c r="C219" s="26" t="s">
        <v>27</v>
      </c>
      <c r="D219" s="28" t="str">
        <f t="shared" si="9"/>
        <v>NO</v>
      </c>
      <c r="E219" s="28" t="str">
        <f t="shared" si="10"/>
        <v>YES</v>
      </c>
      <c r="F219" s="28" t="str">
        <f t="shared" si="11"/>
        <v>NO</v>
      </c>
      <c r="G219" s="28"/>
    </row>
    <row r="220" spans="1:7" ht="12.75">
      <c r="A220" s="27" t="s">
        <v>163</v>
      </c>
      <c r="B220" s="26" t="s">
        <v>508</v>
      </c>
      <c r="C220" s="26" t="s">
        <v>27</v>
      </c>
      <c r="D220" s="28" t="str">
        <f t="shared" si="9"/>
        <v>NO</v>
      </c>
      <c r="E220" s="28" t="str">
        <f t="shared" si="10"/>
        <v>YES</v>
      </c>
      <c r="F220" s="28" t="str">
        <f t="shared" si="11"/>
        <v>NO</v>
      </c>
      <c r="G220" s="28"/>
    </row>
    <row r="221" spans="1:7" ht="12.75">
      <c r="A221" s="27" t="s">
        <v>559</v>
      </c>
      <c r="B221" s="26" t="s">
        <v>508</v>
      </c>
      <c r="C221" s="26" t="s">
        <v>27</v>
      </c>
      <c r="D221" s="28" t="str">
        <f t="shared" si="9"/>
        <v>NO</v>
      </c>
      <c r="E221" s="28" t="str">
        <f t="shared" si="10"/>
        <v>YES</v>
      </c>
      <c r="F221" s="28" t="str">
        <f t="shared" si="11"/>
        <v>NO</v>
      </c>
      <c r="G221" s="28"/>
    </row>
    <row r="222" spans="1:7" ht="12.75">
      <c r="A222" s="27" t="s">
        <v>297</v>
      </c>
      <c r="B222" s="26" t="s">
        <v>27</v>
      </c>
      <c r="D222" s="28" t="str">
        <f t="shared" si="9"/>
        <v>NO</v>
      </c>
      <c r="E222" s="28" t="str">
        <f t="shared" si="10"/>
        <v>NO</v>
      </c>
      <c r="F222" s="28" t="str">
        <f t="shared" si="11"/>
        <v>NO</v>
      </c>
      <c r="G222" s="28"/>
    </row>
    <row r="223" spans="1:7" ht="12.75">
      <c r="A223" s="27" t="s">
        <v>735</v>
      </c>
      <c r="B223" s="26" t="s">
        <v>27</v>
      </c>
      <c r="D223" s="28" t="str">
        <f t="shared" si="9"/>
        <v>NO</v>
      </c>
      <c r="E223" s="28" t="str">
        <f t="shared" si="10"/>
        <v>NO</v>
      </c>
      <c r="F223" s="28" t="str">
        <f t="shared" si="11"/>
        <v>NO</v>
      </c>
      <c r="G223" s="28"/>
    </row>
    <row r="224" spans="1:7" ht="12.75">
      <c r="A224" s="27" t="s">
        <v>704</v>
      </c>
      <c r="B224" s="26" t="s">
        <v>27</v>
      </c>
      <c r="C224" s="26" t="s">
        <v>27</v>
      </c>
      <c r="D224" s="28" t="str">
        <f t="shared" si="9"/>
        <v>NO</v>
      </c>
      <c r="E224" s="28" t="str">
        <f t="shared" si="10"/>
        <v>NO</v>
      </c>
      <c r="F224" s="28" t="str">
        <f t="shared" si="11"/>
        <v>NO</v>
      </c>
      <c r="G224" s="28"/>
    </row>
    <row r="225" spans="1:7" ht="12.75">
      <c r="A225" s="27" t="s">
        <v>603</v>
      </c>
      <c r="B225" s="26" t="s">
        <v>27</v>
      </c>
      <c r="D225" s="28" t="str">
        <f t="shared" si="9"/>
        <v>NO</v>
      </c>
      <c r="E225" s="28" t="str">
        <f t="shared" si="10"/>
        <v>NO</v>
      </c>
      <c r="F225" s="28" t="str">
        <f t="shared" si="11"/>
        <v>NO</v>
      </c>
      <c r="G225" s="28"/>
    </row>
    <row r="226" spans="1:7" ht="12.75">
      <c r="A226" s="27" t="s">
        <v>1001</v>
      </c>
      <c r="B226" s="26" t="s">
        <v>27</v>
      </c>
      <c r="C226" s="26" t="s">
        <v>27</v>
      </c>
      <c r="D226" s="28" t="str">
        <f t="shared" si="9"/>
        <v>NO</v>
      </c>
      <c r="E226" s="28" t="str">
        <f t="shared" si="10"/>
        <v>NO</v>
      </c>
      <c r="F226" s="28" t="str">
        <f t="shared" si="11"/>
        <v>NO</v>
      </c>
      <c r="G226" s="28"/>
    </row>
    <row r="227" spans="1:7" ht="12.75">
      <c r="A227" s="27" t="s">
        <v>290</v>
      </c>
      <c r="B227" s="26" t="s">
        <v>27</v>
      </c>
      <c r="C227" s="26" t="s">
        <v>27</v>
      </c>
      <c r="D227" s="28" t="str">
        <f t="shared" si="9"/>
        <v>NO</v>
      </c>
      <c r="E227" s="28" t="str">
        <f t="shared" si="10"/>
        <v>NO</v>
      </c>
      <c r="F227" s="28" t="str">
        <f t="shared" si="11"/>
        <v>NO</v>
      </c>
      <c r="G227" s="28"/>
    </row>
    <row r="228" spans="1:7" ht="12.75">
      <c r="A228" s="27" t="s">
        <v>1022</v>
      </c>
      <c r="B228" s="26" t="s">
        <v>27</v>
      </c>
      <c r="C228" s="26" t="s">
        <v>27</v>
      </c>
      <c r="D228" s="28" t="str">
        <f t="shared" si="9"/>
        <v>NO</v>
      </c>
      <c r="E228" s="28" t="str">
        <f t="shared" si="10"/>
        <v>NO</v>
      </c>
      <c r="F228" s="28" t="str">
        <f t="shared" si="11"/>
        <v>NO</v>
      </c>
      <c r="G228" s="28"/>
    </row>
    <row r="229" spans="1:7" ht="12.75">
      <c r="A229" s="27" t="s">
        <v>1106</v>
      </c>
      <c r="B229" s="26" t="s">
        <v>27</v>
      </c>
      <c r="C229" s="26" t="s">
        <v>27</v>
      </c>
      <c r="D229" s="28" t="str">
        <f t="shared" si="9"/>
        <v>NO</v>
      </c>
      <c r="E229" s="28" t="str">
        <f t="shared" si="10"/>
        <v>NO</v>
      </c>
      <c r="F229" s="28" t="str">
        <f t="shared" si="11"/>
        <v>NO</v>
      </c>
      <c r="G229" s="28"/>
    </row>
    <row r="230" spans="1:7" ht="12.75">
      <c r="A230" s="27" t="s">
        <v>425</v>
      </c>
      <c r="B230" s="26" t="s">
        <v>27</v>
      </c>
      <c r="D230" s="28" t="str">
        <f t="shared" si="9"/>
        <v>NO</v>
      </c>
      <c r="E230" s="28" t="str">
        <f t="shared" si="10"/>
        <v>NO</v>
      </c>
      <c r="F230" s="28" t="str">
        <f t="shared" si="11"/>
        <v>NO</v>
      </c>
      <c r="G230" s="28"/>
    </row>
    <row r="231" spans="1:7" ht="12.75">
      <c r="A231" s="27" t="s">
        <v>37</v>
      </c>
      <c r="B231" s="26" t="s">
        <v>27</v>
      </c>
      <c r="C231" s="26" t="s">
        <v>27</v>
      </c>
      <c r="D231" s="28" t="str">
        <f t="shared" si="9"/>
        <v>NO</v>
      </c>
      <c r="E231" s="28" t="str">
        <f t="shared" si="10"/>
        <v>NO</v>
      </c>
      <c r="F231" s="28" t="str">
        <f t="shared" si="11"/>
        <v>NO</v>
      </c>
      <c r="G231" s="28"/>
    </row>
    <row r="232" spans="1:7" ht="12.75">
      <c r="A232" s="27" t="s">
        <v>551</v>
      </c>
      <c r="B232" s="26" t="s">
        <v>27</v>
      </c>
      <c r="C232" s="26" t="s">
        <v>27</v>
      </c>
      <c r="D232" s="28" t="str">
        <f t="shared" si="9"/>
        <v>NO</v>
      </c>
      <c r="E232" s="28" t="str">
        <f t="shared" si="10"/>
        <v>NO</v>
      </c>
      <c r="F232" s="28" t="str">
        <f t="shared" si="11"/>
        <v>NO</v>
      </c>
      <c r="G232" s="28"/>
    </row>
    <row r="233" spans="1:7" ht="12.75">
      <c r="A233" s="27" t="s">
        <v>465</v>
      </c>
      <c r="B233" s="26" t="s">
        <v>27</v>
      </c>
      <c r="D233" s="28" t="str">
        <f t="shared" si="9"/>
        <v>NO</v>
      </c>
      <c r="E233" s="28" t="str">
        <f t="shared" si="10"/>
        <v>NO</v>
      </c>
      <c r="F233" s="28" t="str">
        <f t="shared" si="11"/>
        <v>NO</v>
      </c>
      <c r="G233" s="28"/>
    </row>
    <row r="234" spans="1:7" ht="12.75">
      <c r="A234" s="27" t="s">
        <v>1213</v>
      </c>
      <c r="B234" s="26" t="s">
        <v>27</v>
      </c>
      <c r="C234" s="26" t="s">
        <v>27</v>
      </c>
      <c r="D234" s="28" t="str">
        <f t="shared" si="9"/>
        <v>NO</v>
      </c>
      <c r="E234" s="28" t="str">
        <f t="shared" si="10"/>
        <v>NO</v>
      </c>
      <c r="F234" s="28" t="str">
        <f t="shared" si="11"/>
        <v>NO</v>
      </c>
      <c r="G234" s="28"/>
    </row>
    <row r="235" spans="1:7" ht="12.75">
      <c r="A235" s="27" t="s">
        <v>962</v>
      </c>
      <c r="B235" s="26" t="s">
        <v>27</v>
      </c>
      <c r="C235" s="26" t="s">
        <v>27</v>
      </c>
      <c r="D235" s="28" t="str">
        <f t="shared" si="9"/>
        <v>NO</v>
      </c>
      <c r="E235" s="28" t="str">
        <f t="shared" si="10"/>
        <v>NO</v>
      </c>
      <c r="F235" s="28" t="str">
        <f t="shared" si="11"/>
        <v>NO</v>
      </c>
      <c r="G235" s="28"/>
    </row>
    <row r="236" spans="1:7" ht="12.75">
      <c r="A236" s="27" t="s">
        <v>969</v>
      </c>
      <c r="B236" s="26" t="s">
        <v>27</v>
      </c>
      <c r="C236" s="26" t="s">
        <v>27</v>
      </c>
      <c r="D236" s="28" t="str">
        <f t="shared" si="9"/>
        <v>NO</v>
      </c>
      <c r="E236" s="28" t="str">
        <f t="shared" si="10"/>
        <v>NO</v>
      </c>
      <c r="F236" s="28" t="str">
        <f t="shared" si="11"/>
        <v>NO</v>
      </c>
      <c r="G236" s="28"/>
    </row>
    <row r="237" spans="1:7" ht="12.75">
      <c r="A237" s="27" t="s">
        <v>838</v>
      </c>
      <c r="B237" s="26" t="s">
        <v>27</v>
      </c>
      <c r="C237" s="26" t="s">
        <v>27</v>
      </c>
      <c r="D237" s="28" t="str">
        <f t="shared" si="9"/>
        <v>NO</v>
      </c>
      <c r="E237" s="28" t="str">
        <f t="shared" si="10"/>
        <v>NO</v>
      </c>
      <c r="F237" s="28" t="str">
        <f t="shared" si="11"/>
        <v>NO</v>
      </c>
      <c r="G237" s="28"/>
    </row>
    <row r="238" spans="1:7" ht="12.75">
      <c r="A238" s="27" t="s">
        <v>26</v>
      </c>
      <c r="B238" s="26" t="s">
        <v>27</v>
      </c>
      <c r="C238" s="26" t="s">
        <v>27</v>
      </c>
      <c r="D238" s="28" t="str">
        <f t="shared" si="9"/>
        <v>NO</v>
      </c>
      <c r="E238" s="28" t="str">
        <f t="shared" si="10"/>
        <v>NO</v>
      </c>
      <c r="F238" s="28" t="str">
        <f t="shared" si="11"/>
        <v>NO</v>
      </c>
      <c r="G238" s="28"/>
    </row>
    <row r="239" spans="1:7" ht="12.75">
      <c r="A239" s="27" t="s">
        <v>35</v>
      </c>
      <c r="B239" s="26" t="s">
        <v>27</v>
      </c>
      <c r="C239" s="26" t="s">
        <v>27</v>
      </c>
      <c r="D239" s="28" t="str">
        <f t="shared" si="9"/>
        <v>NO</v>
      </c>
      <c r="E239" s="28" t="str">
        <f t="shared" si="10"/>
        <v>NO</v>
      </c>
      <c r="F239" s="28" t="str">
        <f t="shared" si="11"/>
        <v>NO</v>
      </c>
      <c r="G239" s="28"/>
    </row>
    <row r="240" spans="1:7" ht="12.75">
      <c r="A240" s="27" t="s">
        <v>854</v>
      </c>
      <c r="B240" s="26" t="s">
        <v>27</v>
      </c>
      <c r="D240" s="28" t="str">
        <f t="shared" si="9"/>
        <v>NO</v>
      </c>
      <c r="E240" s="28" t="str">
        <f t="shared" si="10"/>
        <v>NO</v>
      </c>
      <c r="F240" s="28" t="str">
        <f t="shared" si="11"/>
        <v>NO</v>
      </c>
      <c r="G240" s="28"/>
    </row>
    <row r="241" spans="1:7" ht="12.75">
      <c r="A241" s="27" t="s">
        <v>483</v>
      </c>
      <c r="B241" s="26" t="s">
        <v>27</v>
      </c>
      <c r="C241" s="26" t="s">
        <v>27</v>
      </c>
      <c r="D241" s="28" t="str">
        <f t="shared" si="9"/>
        <v>NO</v>
      </c>
      <c r="E241" s="28" t="str">
        <f t="shared" si="10"/>
        <v>NO</v>
      </c>
      <c r="F241" s="28" t="str">
        <f t="shared" si="11"/>
        <v>NO</v>
      </c>
      <c r="G241" s="28"/>
    </row>
    <row r="242" spans="1:7" ht="12.75">
      <c r="A242" s="27" t="s">
        <v>102</v>
      </c>
      <c r="B242" s="26" t="s">
        <v>27</v>
      </c>
      <c r="C242" s="26" t="s">
        <v>27</v>
      </c>
      <c r="D242" s="28" t="str">
        <f t="shared" si="9"/>
        <v>NO</v>
      </c>
      <c r="E242" s="28" t="str">
        <f t="shared" si="10"/>
        <v>NO</v>
      </c>
      <c r="F242" s="28" t="str">
        <f t="shared" si="11"/>
        <v>NO</v>
      </c>
      <c r="G242" s="28"/>
    </row>
    <row r="243" spans="1:7" ht="12.75">
      <c r="A243" s="27" t="s">
        <v>278</v>
      </c>
      <c r="B243" s="26" t="s">
        <v>561</v>
      </c>
      <c r="C243" s="26" t="s">
        <v>27</v>
      </c>
      <c r="D243" s="28" t="str">
        <f t="shared" si="9"/>
        <v>NO</v>
      </c>
      <c r="E243" s="28" t="str">
        <f t="shared" si="10"/>
        <v>YES</v>
      </c>
      <c r="F243" s="28" t="str">
        <f t="shared" si="11"/>
        <v>NO</v>
      </c>
      <c r="G243" s="28"/>
    </row>
    <row r="244" spans="1:7" ht="12.75">
      <c r="A244" s="27" t="s">
        <v>1203</v>
      </c>
      <c r="B244" s="26" t="s">
        <v>561</v>
      </c>
      <c r="C244" s="26" t="s">
        <v>27</v>
      </c>
      <c r="D244" s="28" t="str">
        <f t="shared" si="9"/>
        <v>NO</v>
      </c>
      <c r="E244" s="28" t="str">
        <f t="shared" si="10"/>
        <v>YES</v>
      </c>
      <c r="F244" s="28" t="str">
        <f t="shared" si="11"/>
        <v>NO</v>
      </c>
      <c r="G244" s="28"/>
    </row>
    <row r="245" spans="1:7" ht="12.75">
      <c r="A245" s="27" t="s">
        <v>293</v>
      </c>
      <c r="B245" s="26" t="s">
        <v>561</v>
      </c>
      <c r="C245" s="26" t="s">
        <v>27</v>
      </c>
      <c r="D245" s="28" t="str">
        <f t="shared" si="9"/>
        <v>NO</v>
      </c>
      <c r="E245" s="28" t="str">
        <f t="shared" si="10"/>
        <v>YES</v>
      </c>
      <c r="F245" s="28" t="str">
        <f t="shared" si="11"/>
        <v>NO</v>
      </c>
      <c r="G245" s="28"/>
    </row>
    <row r="246" spans="1:7" ht="12.75">
      <c r="A246" s="27" t="s">
        <v>591</v>
      </c>
      <c r="B246" s="26" t="s">
        <v>561</v>
      </c>
      <c r="C246" s="26" t="s">
        <v>27</v>
      </c>
      <c r="D246" s="28" t="str">
        <f t="shared" si="9"/>
        <v>NO</v>
      </c>
      <c r="E246" s="28" t="str">
        <f t="shared" si="10"/>
        <v>YES</v>
      </c>
      <c r="F246" s="28" t="str">
        <f t="shared" si="11"/>
        <v>NO</v>
      </c>
      <c r="G246" s="28"/>
    </row>
    <row r="247" spans="1:7" ht="12.75">
      <c r="A247" s="27" t="s">
        <v>870</v>
      </c>
      <c r="B247" s="26" t="s">
        <v>561</v>
      </c>
      <c r="C247" s="26" t="s">
        <v>27</v>
      </c>
      <c r="D247" s="28" t="str">
        <f t="shared" si="9"/>
        <v>NO</v>
      </c>
      <c r="E247" s="28" t="str">
        <f t="shared" si="10"/>
        <v>YES</v>
      </c>
      <c r="F247" s="28" t="str">
        <f t="shared" si="11"/>
        <v>NO</v>
      </c>
      <c r="G247" s="28"/>
    </row>
    <row r="248" spans="1:7" ht="12.75">
      <c r="A248" s="27" t="s">
        <v>873</v>
      </c>
      <c r="B248" s="26" t="s">
        <v>561</v>
      </c>
      <c r="C248" s="26" t="s">
        <v>27</v>
      </c>
      <c r="D248" s="28" t="str">
        <f t="shared" si="9"/>
        <v>NO</v>
      </c>
      <c r="E248" s="28" t="str">
        <f t="shared" si="10"/>
        <v>YES</v>
      </c>
      <c r="F248" s="28" t="str">
        <f t="shared" si="11"/>
        <v>NO</v>
      </c>
      <c r="G248" s="28"/>
    </row>
    <row r="249" spans="1:7" ht="12.75">
      <c r="A249" s="27" t="s">
        <v>421</v>
      </c>
      <c r="B249" s="26" t="s">
        <v>561</v>
      </c>
      <c r="C249" s="26" t="s">
        <v>27</v>
      </c>
      <c r="D249" s="28" t="str">
        <f t="shared" si="9"/>
        <v>NO</v>
      </c>
      <c r="E249" s="28" t="str">
        <f t="shared" si="10"/>
        <v>YES</v>
      </c>
      <c r="F249" s="28" t="str">
        <f t="shared" si="11"/>
        <v>NO</v>
      </c>
      <c r="G249" s="28"/>
    </row>
    <row r="250" spans="1:7" ht="12.75">
      <c r="A250" s="27" t="s">
        <v>413</v>
      </c>
      <c r="B250" s="26" t="s">
        <v>561</v>
      </c>
      <c r="C250" s="26" t="s">
        <v>27</v>
      </c>
      <c r="D250" s="28" t="str">
        <f t="shared" si="9"/>
        <v>NO</v>
      </c>
      <c r="E250" s="28" t="str">
        <f t="shared" si="10"/>
        <v>YES</v>
      </c>
      <c r="F250" s="28" t="str">
        <f t="shared" si="11"/>
        <v>NO</v>
      </c>
      <c r="G250" s="28"/>
    </row>
    <row r="251" spans="1:7" ht="12.75">
      <c r="A251" s="27" t="s">
        <v>849</v>
      </c>
      <c r="C251" s="26" t="s">
        <v>27</v>
      </c>
      <c r="D251" s="28" t="str">
        <f t="shared" si="9"/>
        <v>NO</v>
      </c>
      <c r="E251" s="28" t="str">
        <f t="shared" si="10"/>
        <v>YES</v>
      </c>
      <c r="F251" s="28" t="str">
        <f t="shared" si="11"/>
        <v>NO</v>
      </c>
      <c r="G251" s="28"/>
    </row>
    <row r="252" spans="1:7" ht="12.75">
      <c r="A252" s="27" t="s">
        <v>729</v>
      </c>
      <c r="B252" s="26" t="s">
        <v>508</v>
      </c>
      <c r="D252" s="28" t="str">
        <f t="shared" si="9"/>
        <v>ABSTAIN</v>
      </c>
      <c r="E252" s="28" t="str">
        <f t="shared" si="10"/>
        <v>NO</v>
      </c>
      <c r="F252" s="28" t="str">
        <f t="shared" si="11"/>
        <v>NO</v>
      </c>
      <c r="G252" s="28"/>
    </row>
    <row r="253" spans="1:7" ht="12.75">
      <c r="A253" s="27" t="s">
        <v>973</v>
      </c>
      <c r="B253" s="26" t="s">
        <v>508</v>
      </c>
      <c r="D253" s="28" t="str">
        <f t="shared" si="9"/>
        <v>ABSTAIN</v>
      </c>
      <c r="E253" s="28" t="str">
        <f t="shared" si="10"/>
        <v>NO</v>
      </c>
      <c r="F253" s="28" t="str">
        <f t="shared" si="11"/>
        <v>NO</v>
      </c>
      <c r="G253" s="28"/>
    </row>
    <row r="254" spans="1:7" ht="12.75">
      <c r="A254" s="27" t="s">
        <v>122</v>
      </c>
      <c r="B254" s="26" t="s">
        <v>508</v>
      </c>
      <c r="C254" s="26" t="s">
        <v>508</v>
      </c>
      <c r="D254" s="28" t="str">
        <f t="shared" si="9"/>
        <v>ABSTAIN</v>
      </c>
      <c r="E254" s="28" t="str">
        <f t="shared" si="10"/>
        <v>NO</v>
      </c>
      <c r="F254" s="28" t="str">
        <f t="shared" si="11"/>
        <v>NO</v>
      </c>
      <c r="G254" s="28"/>
    </row>
    <row r="255" spans="1:7" ht="12.75">
      <c r="A255" s="27" t="s">
        <v>964</v>
      </c>
      <c r="B255" s="26" t="s">
        <v>508</v>
      </c>
      <c r="C255" s="28"/>
      <c r="D255" s="28" t="str">
        <f t="shared" si="9"/>
        <v>ABSTAIN</v>
      </c>
      <c r="E255" s="28" t="str">
        <f t="shared" si="10"/>
        <v>NO</v>
      </c>
      <c r="F255" s="28" t="str">
        <f t="shared" si="11"/>
        <v>NO</v>
      </c>
      <c r="G255" s="28"/>
    </row>
    <row r="256" spans="1:7" ht="12.75">
      <c r="A256" s="27" t="s">
        <v>1201</v>
      </c>
      <c r="B256" s="26" t="s">
        <v>508</v>
      </c>
      <c r="C256" s="26" t="s">
        <v>508</v>
      </c>
      <c r="D256" s="28" t="str">
        <f t="shared" si="9"/>
        <v>ABSTAIN</v>
      </c>
      <c r="E256" s="28" t="str">
        <f t="shared" si="10"/>
        <v>NO</v>
      </c>
      <c r="F256" s="28" t="str">
        <f t="shared" si="11"/>
        <v>NO</v>
      </c>
      <c r="G256" s="28"/>
    </row>
    <row r="257" spans="1:7" ht="12.75">
      <c r="A257" s="27" t="s">
        <v>19</v>
      </c>
      <c r="B257" s="26" t="s">
        <v>508</v>
      </c>
      <c r="C257" s="26" t="s">
        <v>508</v>
      </c>
      <c r="D257" s="28" t="str">
        <f t="shared" si="9"/>
        <v>ABSTAIN</v>
      </c>
      <c r="E257" s="28" t="str">
        <f t="shared" si="10"/>
        <v>NO</v>
      </c>
      <c r="F257" s="28" t="str">
        <f t="shared" si="11"/>
        <v>NO</v>
      </c>
      <c r="G257" s="28"/>
    </row>
    <row r="258" spans="1:7" ht="12.75">
      <c r="A258" s="27" t="s">
        <v>602</v>
      </c>
      <c r="B258" s="26" t="s">
        <v>508</v>
      </c>
      <c r="C258" s="26" t="s">
        <v>508</v>
      </c>
      <c r="D258" s="28" t="str">
        <f aca="true" t="shared" si="12" ref="D258:D321">IF(C258&lt;&gt;"",C258,IF(B258&lt;&gt;"",B258,""))</f>
        <v>ABSTAIN</v>
      </c>
      <c r="E258" s="28" t="str">
        <f aca="true" t="shared" si="13" ref="E258:E321">IF(D258="","",IF(AND(D258="NO",B258&lt;&gt;"NO"),"YES","NO"))</f>
        <v>NO</v>
      </c>
      <c r="F258" s="28" t="str">
        <f aca="true" t="shared" si="14" ref="F258:F321">IF(D258="","",IF(AND(D258="YES",B258&lt;&gt;"YES"),"YES","NO"))</f>
        <v>NO</v>
      </c>
      <c r="G258" s="28"/>
    </row>
    <row r="259" spans="1:7" ht="12.75">
      <c r="A259" s="27" t="s">
        <v>320</v>
      </c>
      <c r="B259" s="26" t="s">
        <v>508</v>
      </c>
      <c r="C259" s="26" t="s">
        <v>508</v>
      </c>
      <c r="D259" s="28" t="str">
        <f t="shared" si="12"/>
        <v>ABSTAIN</v>
      </c>
      <c r="E259" s="28" t="str">
        <f t="shared" si="13"/>
        <v>NO</v>
      </c>
      <c r="F259" s="28" t="str">
        <f t="shared" si="14"/>
        <v>NO</v>
      </c>
      <c r="G259" s="28"/>
    </row>
    <row r="260" spans="1:7" ht="12.75">
      <c r="A260" s="27" t="s">
        <v>295</v>
      </c>
      <c r="B260" s="26" t="s">
        <v>508</v>
      </c>
      <c r="D260" s="28" t="str">
        <f t="shared" si="12"/>
        <v>ABSTAIN</v>
      </c>
      <c r="E260" s="28" t="str">
        <f t="shared" si="13"/>
        <v>NO</v>
      </c>
      <c r="F260" s="28" t="str">
        <f t="shared" si="14"/>
        <v>NO</v>
      </c>
      <c r="G260" s="28"/>
    </row>
    <row r="261" spans="1:7" ht="12.75">
      <c r="A261" s="27" t="s">
        <v>86</v>
      </c>
      <c r="B261" s="26" t="s">
        <v>508</v>
      </c>
      <c r="D261" s="28" t="str">
        <f t="shared" si="12"/>
        <v>ABSTAIN</v>
      </c>
      <c r="E261" s="28" t="str">
        <f t="shared" si="13"/>
        <v>NO</v>
      </c>
      <c r="F261" s="28" t="str">
        <f t="shared" si="14"/>
        <v>NO</v>
      </c>
      <c r="G261" s="28"/>
    </row>
    <row r="262" spans="1:7" ht="12.75">
      <c r="A262" s="27" t="s">
        <v>21</v>
      </c>
      <c r="B262" s="26" t="s">
        <v>508</v>
      </c>
      <c r="C262" s="26" t="s">
        <v>508</v>
      </c>
      <c r="D262" s="28" t="str">
        <f t="shared" si="12"/>
        <v>ABSTAIN</v>
      </c>
      <c r="E262" s="28" t="str">
        <f t="shared" si="13"/>
        <v>NO</v>
      </c>
      <c r="F262" s="28" t="str">
        <f t="shared" si="14"/>
        <v>NO</v>
      </c>
      <c r="G262" s="28"/>
    </row>
    <row r="263" spans="1:7" ht="12.75">
      <c r="A263" s="27" t="s">
        <v>1105</v>
      </c>
      <c r="B263" s="26" t="s">
        <v>508</v>
      </c>
      <c r="C263" s="26" t="s">
        <v>508</v>
      </c>
      <c r="D263" s="28" t="str">
        <f t="shared" si="12"/>
        <v>ABSTAIN</v>
      </c>
      <c r="E263" s="28" t="str">
        <f t="shared" si="13"/>
        <v>NO</v>
      </c>
      <c r="F263" s="28" t="str">
        <f t="shared" si="14"/>
        <v>NO</v>
      </c>
      <c r="G263" s="28"/>
    </row>
    <row r="264" spans="1:7" ht="12.75">
      <c r="A264" s="27" t="s">
        <v>709</v>
      </c>
      <c r="B264" s="26" t="s">
        <v>508</v>
      </c>
      <c r="D264" s="28" t="str">
        <f t="shared" si="12"/>
        <v>ABSTAIN</v>
      </c>
      <c r="E264" s="28" t="str">
        <f t="shared" si="13"/>
        <v>NO</v>
      </c>
      <c r="F264" s="28" t="str">
        <f t="shared" si="14"/>
        <v>NO</v>
      </c>
      <c r="G264" s="28"/>
    </row>
    <row r="265" spans="1:7" ht="12.75">
      <c r="A265" s="27" t="s">
        <v>164</v>
      </c>
      <c r="B265" s="26" t="s">
        <v>508</v>
      </c>
      <c r="C265" s="26" t="s">
        <v>508</v>
      </c>
      <c r="D265" s="28" t="str">
        <f t="shared" si="12"/>
        <v>ABSTAIN</v>
      </c>
      <c r="E265" s="28" t="str">
        <f t="shared" si="13"/>
        <v>NO</v>
      </c>
      <c r="F265" s="28" t="str">
        <f t="shared" si="14"/>
        <v>NO</v>
      </c>
      <c r="G265" s="28"/>
    </row>
    <row r="266" spans="1:7" ht="12.75">
      <c r="A266" s="27" t="s">
        <v>355</v>
      </c>
      <c r="B266" s="26" t="s">
        <v>508</v>
      </c>
      <c r="C266" s="26" t="s">
        <v>508</v>
      </c>
      <c r="D266" s="28" t="str">
        <f t="shared" si="12"/>
        <v>ABSTAIN</v>
      </c>
      <c r="E266" s="28" t="str">
        <f t="shared" si="13"/>
        <v>NO</v>
      </c>
      <c r="F266" s="28" t="str">
        <f t="shared" si="14"/>
        <v>NO</v>
      </c>
      <c r="G266" s="28"/>
    </row>
    <row r="267" spans="1:7" ht="12.75">
      <c r="A267" s="27" t="s">
        <v>400</v>
      </c>
      <c r="B267" s="26" t="s">
        <v>508</v>
      </c>
      <c r="C267" s="26" t="s">
        <v>508</v>
      </c>
      <c r="D267" s="28" t="str">
        <f t="shared" si="12"/>
        <v>ABSTAIN</v>
      </c>
      <c r="E267" s="28" t="str">
        <f t="shared" si="13"/>
        <v>NO</v>
      </c>
      <c r="F267" s="28" t="str">
        <f t="shared" si="14"/>
        <v>NO</v>
      </c>
      <c r="G267" s="28"/>
    </row>
    <row r="268" spans="1:7" ht="12.75">
      <c r="A268" s="27" t="s">
        <v>256</v>
      </c>
      <c r="B268" s="26" t="s">
        <v>508</v>
      </c>
      <c r="D268" s="28" t="str">
        <f t="shared" si="12"/>
        <v>ABSTAIN</v>
      </c>
      <c r="E268" s="28" t="str">
        <f t="shared" si="13"/>
        <v>NO</v>
      </c>
      <c r="F268" s="28" t="str">
        <f t="shared" si="14"/>
        <v>NO</v>
      </c>
      <c r="G268" s="28"/>
    </row>
    <row r="269" spans="1:7" ht="12.75">
      <c r="A269" s="27" t="s">
        <v>847</v>
      </c>
      <c r="B269" s="26" t="s">
        <v>508</v>
      </c>
      <c r="D269" s="28" t="str">
        <f t="shared" si="12"/>
        <v>ABSTAIN</v>
      </c>
      <c r="E269" s="28" t="str">
        <f t="shared" si="13"/>
        <v>NO</v>
      </c>
      <c r="F269" s="28" t="str">
        <f t="shared" si="14"/>
        <v>NO</v>
      </c>
      <c r="G269" s="28"/>
    </row>
    <row r="270" spans="1:7" ht="12.75">
      <c r="A270" s="27" t="s">
        <v>1169</v>
      </c>
      <c r="B270" s="26" t="s">
        <v>508</v>
      </c>
      <c r="C270" s="26" t="s">
        <v>508</v>
      </c>
      <c r="D270" s="28" t="str">
        <f t="shared" si="12"/>
        <v>ABSTAIN</v>
      </c>
      <c r="E270" s="28" t="str">
        <f t="shared" si="13"/>
        <v>NO</v>
      </c>
      <c r="F270" s="28" t="str">
        <f t="shared" si="14"/>
        <v>NO</v>
      </c>
      <c r="G270" s="28"/>
    </row>
    <row r="271" spans="1:7" ht="12.75">
      <c r="A271" s="27" t="s">
        <v>452</v>
      </c>
      <c r="B271" s="26" t="s">
        <v>508</v>
      </c>
      <c r="C271" s="26" t="s">
        <v>508</v>
      </c>
      <c r="D271" s="28" t="str">
        <f t="shared" si="12"/>
        <v>ABSTAIN</v>
      </c>
      <c r="E271" s="28" t="str">
        <f t="shared" si="13"/>
        <v>NO</v>
      </c>
      <c r="F271" s="28" t="str">
        <f t="shared" si="14"/>
        <v>NO</v>
      </c>
      <c r="G271" s="28"/>
    </row>
    <row r="272" spans="1:7" ht="12.75">
      <c r="A272" s="27" t="s">
        <v>177</v>
      </c>
      <c r="B272" s="26" t="s">
        <v>508</v>
      </c>
      <c r="D272" s="28" t="str">
        <f t="shared" si="12"/>
        <v>ABSTAIN</v>
      </c>
      <c r="E272" s="28" t="str">
        <f t="shared" si="13"/>
        <v>NO</v>
      </c>
      <c r="F272" s="28" t="str">
        <f t="shared" si="14"/>
        <v>NO</v>
      </c>
      <c r="G272" s="28"/>
    </row>
    <row r="273" spans="1:7" ht="12.75">
      <c r="A273" s="27" t="s">
        <v>892</v>
      </c>
      <c r="B273" s="26" t="s">
        <v>508</v>
      </c>
      <c r="C273" s="26" t="s">
        <v>508</v>
      </c>
      <c r="D273" s="28" t="str">
        <f t="shared" si="12"/>
        <v>ABSTAIN</v>
      </c>
      <c r="E273" s="28" t="str">
        <f t="shared" si="13"/>
        <v>NO</v>
      </c>
      <c r="F273" s="28" t="str">
        <f t="shared" si="14"/>
        <v>NO</v>
      </c>
      <c r="G273" s="28"/>
    </row>
    <row r="274" spans="1:7" ht="12.75">
      <c r="A274" s="27" t="s">
        <v>1141</v>
      </c>
      <c r="B274" s="26" t="s">
        <v>561</v>
      </c>
      <c r="C274" s="26" t="s">
        <v>508</v>
      </c>
      <c r="D274" s="28" t="str">
        <f t="shared" si="12"/>
        <v>ABSTAIN</v>
      </c>
      <c r="E274" s="28" t="str">
        <f t="shared" si="13"/>
        <v>NO</v>
      </c>
      <c r="F274" s="28" t="str">
        <f t="shared" si="14"/>
        <v>NO</v>
      </c>
      <c r="G274" s="28"/>
    </row>
    <row r="275" spans="1:7" ht="12.75">
      <c r="A275" s="27" t="s">
        <v>507</v>
      </c>
      <c r="C275" s="26" t="s">
        <v>508</v>
      </c>
      <c r="D275" s="28" t="str">
        <f t="shared" si="12"/>
        <v>ABSTAIN</v>
      </c>
      <c r="E275" s="28" t="str">
        <f t="shared" si="13"/>
        <v>NO</v>
      </c>
      <c r="F275" s="28" t="str">
        <f t="shared" si="14"/>
        <v>NO</v>
      </c>
      <c r="G275" s="28"/>
    </row>
    <row r="276" spans="1:7" ht="12.75">
      <c r="A276" s="27" t="s">
        <v>467</v>
      </c>
      <c r="C276" s="26" t="s">
        <v>508</v>
      </c>
      <c r="D276" s="28" t="str">
        <f t="shared" si="12"/>
        <v>ABSTAIN</v>
      </c>
      <c r="E276" s="28" t="str">
        <f t="shared" si="13"/>
        <v>NO</v>
      </c>
      <c r="F276" s="28" t="str">
        <f t="shared" si="14"/>
        <v>NO</v>
      </c>
      <c r="G276" s="28"/>
    </row>
    <row r="277" spans="1:7" ht="12.75">
      <c r="A277" s="27" t="s">
        <v>977</v>
      </c>
      <c r="D277" s="28">
        <f t="shared" si="12"/>
      </c>
      <c r="E277" s="28">
        <f t="shared" si="13"/>
      </c>
      <c r="F277" s="28">
        <f t="shared" si="14"/>
      </c>
      <c r="G277" s="28"/>
    </row>
    <row r="278" spans="1:7" ht="12.75">
      <c r="A278" s="27" t="s">
        <v>888</v>
      </c>
      <c r="D278" s="28">
        <f t="shared" si="12"/>
      </c>
      <c r="E278" s="28">
        <f t="shared" si="13"/>
      </c>
      <c r="F278" s="28">
        <f t="shared" si="14"/>
      </c>
      <c r="G278" s="28"/>
    </row>
    <row r="279" spans="1:7" ht="12.75">
      <c r="A279" s="27" t="s">
        <v>890</v>
      </c>
      <c r="D279" s="28">
        <f t="shared" si="12"/>
      </c>
      <c r="E279" s="28">
        <f t="shared" si="13"/>
      </c>
      <c r="F279" s="28">
        <f t="shared" si="14"/>
      </c>
      <c r="G279" s="28"/>
    </row>
    <row r="280" spans="1:7" ht="12.75">
      <c r="A280" s="27" t="s">
        <v>970</v>
      </c>
      <c r="D280" s="28">
        <f t="shared" si="12"/>
      </c>
      <c r="E280" s="28">
        <f t="shared" si="13"/>
      </c>
      <c r="F280" s="28">
        <f t="shared" si="14"/>
      </c>
      <c r="G280" s="28"/>
    </row>
    <row r="281" spans="1:7" ht="12.75">
      <c r="A281" s="27" t="s">
        <v>971</v>
      </c>
      <c r="D281" s="28">
        <f t="shared" si="12"/>
      </c>
      <c r="E281" s="28">
        <f t="shared" si="13"/>
      </c>
      <c r="F281" s="28">
        <f t="shared" si="14"/>
      </c>
      <c r="G281" s="28"/>
    </row>
    <row r="282" spans="1:7" ht="12.75">
      <c r="A282" s="27" t="s">
        <v>1225</v>
      </c>
      <c r="D282" s="28">
        <f t="shared" si="12"/>
      </c>
      <c r="E282" s="28">
        <f t="shared" si="13"/>
      </c>
      <c r="F282" s="28">
        <f t="shared" si="14"/>
      </c>
      <c r="G282" s="28"/>
    </row>
    <row r="283" spans="1:7" ht="12.75">
      <c r="A283" s="27" t="s">
        <v>974</v>
      </c>
      <c r="D283" s="28">
        <f t="shared" si="12"/>
      </c>
      <c r="E283" s="28">
        <f t="shared" si="13"/>
      </c>
      <c r="F283" s="28">
        <f t="shared" si="14"/>
      </c>
      <c r="G283" s="28"/>
    </row>
    <row r="284" spans="1:7" ht="12.75">
      <c r="A284" s="27" t="s">
        <v>650</v>
      </c>
      <c r="D284" s="28">
        <f t="shared" si="12"/>
      </c>
      <c r="E284" s="28">
        <f t="shared" si="13"/>
      </c>
      <c r="F284" s="28">
        <f t="shared" si="14"/>
      </c>
      <c r="G284" s="28"/>
    </row>
    <row r="285" spans="1:7" ht="12.75">
      <c r="A285" s="27" t="s">
        <v>880</v>
      </c>
      <c r="D285" s="28">
        <f t="shared" si="12"/>
      </c>
      <c r="E285" s="28">
        <f t="shared" si="13"/>
      </c>
      <c r="F285" s="28">
        <f t="shared" si="14"/>
      </c>
      <c r="G285" s="28"/>
    </row>
    <row r="286" spans="1:7" ht="12.75">
      <c r="A286" s="27" t="s">
        <v>881</v>
      </c>
      <c r="D286" s="28">
        <f t="shared" si="12"/>
      </c>
      <c r="E286" s="28">
        <f t="shared" si="13"/>
      </c>
      <c r="F286" s="28">
        <f t="shared" si="14"/>
      </c>
      <c r="G286" s="28"/>
    </row>
    <row r="287" spans="1:7" ht="12.75">
      <c r="A287" s="27" t="s">
        <v>1142</v>
      </c>
      <c r="D287" s="28">
        <f t="shared" si="12"/>
      </c>
      <c r="E287" s="28">
        <f t="shared" si="13"/>
      </c>
      <c r="F287" s="28">
        <f t="shared" si="14"/>
      </c>
      <c r="G287" s="28"/>
    </row>
    <row r="288" spans="1:7" ht="12.75">
      <c r="A288" s="27" t="s">
        <v>1144</v>
      </c>
      <c r="D288" s="28">
        <f t="shared" si="12"/>
      </c>
      <c r="E288" s="28">
        <f t="shared" si="13"/>
      </c>
      <c r="F288" s="28">
        <f t="shared" si="14"/>
      </c>
      <c r="G288" s="28"/>
    </row>
    <row r="289" spans="1:7" ht="12.75">
      <c r="A289" s="27" t="s">
        <v>1145</v>
      </c>
      <c r="D289" s="28">
        <f t="shared" si="12"/>
      </c>
      <c r="E289" s="28">
        <f t="shared" si="13"/>
      </c>
      <c r="F289" s="28">
        <f t="shared" si="14"/>
      </c>
      <c r="G289" s="28"/>
    </row>
    <row r="290" spans="1:7" ht="12.75">
      <c r="A290" s="27" t="s">
        <v>1146</v>
      </c>
      <c r="D290" s="28">
        <f t="shared" si="12"/>
      </c>
      <c r="E290" s="28">
        <f t="shared" si="13"/>
      </c>
      <c r="F290" s="28">
        <f t="shared" si="14"/>
      </c>
      <c r="G290" s="28"/>
    </row>
    <row r="291" spans="1:7" ht="12.75">
      <c r="A291" s="27" t="s">
        <v>1148</v>
      </c>
      <c r="D291" s="28">
        <f t="shared" si="12"/>
      </c>
      <c r="E291" s="28">
        <f t="shared" si="13"/>
      </c>
      <c r="F291" s="28">
        <f t="shared" si="14"/>
      </c>
      <c r="G291" s="28"/>
    </row>
    <row r="292" spans="1:7" ht="12.75">
      <c r="A292" s="27" t="s">
        <v>1149</v>
      </c>
      <c r="D292" s="28">
        <f t="shared" si="12"/>
      </c>
      <c r="E292" s="28">
        <f t="shared" si="13"/>
      </c>
      <c r="F292" s="28">
        <f t="shared" si="14"/>
      </c>
      <c r="G292" s="28"/>
    </row>
    <row r="293" spans="1:7" ht="12.75">
      <c r="A293" s="27" t="s">
        <v>414</v>
      </c>
      <c r="D293" s="28">
        <f t="shared" si="12"/>
      </c>
      <c r="E293" s="28">
        <f t="shared" si="13"/>
      </c>
      <c r="F293" s="28">
        <f t="shared" si="14"/>
      </c>
      <c r="G293" s="28"/>
    </row>
    <row r="294" spans="1:7" ht="12.75">
      <c r="A294" s="27" t="s">
        <v>703</v>
      </c>
      <c r="D294" s="28">
        <f t="shared" si="12"/>
      </c>
      <c r="E294" s="28">
        <f t="shared" si="13"/>
      </c>
      <c r="F294" s="28">
        <f t="shared" si="14"/>
      </c>
      <c r="G294" s="28"/>
    </row>
    <row r="295" spans="1:7" ht="12.75">
      <c r="A295" s="27" t="s">
        <v>945</v>
      </c>
      <c r="D295" s="28">
        <f t="shared" si="12"/>
      </c>
      <c r="E295" s="28">
        <f t="shared" si="13"/>
      </c>
      <c r="F295" s="28">
        <f t="shared" si="14"/>
      </c>
      <c r="G295" s="28"/>
    </row>
    <row r="296" spans="1:7" ht="12.75">
      <c r="A296" s="27" t="s">
        <v>947</v>
      </c>
      <c r="D296" s="28">
        <f t="shared" si="12"/>
      </c>
      <c r="E296" s="28">
        <f t="shared" si="13"/>
      </c>
      <c r="F296" s="28">
        <f t="shared" si="14"/>
      </c>
      <c r="G296" s="28"/>
    </row>
    <row r="297" spans="1:7" ht="12.75">
      <c r="A297" s="27" t="s">
        <v>948</v>
      </c>
      <c r="D297" s="28">
        <f t="shared" si="12"/>
      </c>
      <c r="E297" s="28">
        <f t="shared" si="13"/>
      </c>
      <c r="F297" s="28">
        <f t="shared" si="14"/>
      </c>
      <c r="G297" s="28"/>
    </row>
    <row r="298" spans="1:7" ht="12.75">
      <c r="A298" s="27" t="s">
        <v>950</v>
      </c>
      <c r="D298" s="28">
        <f t="shared" si="12"/>
      </c>
      <c r="E298" s="28">
        <f t="shared" si="13"/>
      </c>
      <c r="F298" s="28">
        <f t="shared" si="14"/>
      </c>
      <c r="G298" s="28"/>
    </row>
    <row r="299" spans="1:7" ht="12.75">
      <c r="A299" s="27" t="s">
        <v>1212</v>
      </c>
      <c r="D299" s="28">
        <f t="shared" si="12"/>
      </c>
      <c r="E299" s="28">
        <f t="shared" si="13"/>
      </c>
      <c r="F299" s="28">
        <f t="shared" si="14"/>
      </c>
      <c r="G299" s="28"/>
    </row>
    <row r="300" spans="1:7" ht="12.75">
      <c r="A300" s="27" t="s">
        <v>1014</v>
      </c>
      <c r="D300" s="28">
        <f t="shared" si="12"/>
      </c>
      <c r="E300" s="28">
        <f t="shared" si="13"/>
      </c>
      <c r="F300" s="28">
        <f t="shared" si="14"/>
      </c>
      <c r="G300" s="28"/>
    </row>
    <row r="301" spans="1:7" ht="12.75">
      <c r="A301" s="27" t="s">
        <v>733</v>
      </c>
      <c r="D301" s="28">
        <f t="shared" si="12"/>
      </c>
      <c r="E301" s="28">
        <f t="shared" si="13"/>
      </c>
      <c r="F301" s="28">
        <f t="shared" si="14"/>
      </c>
      <c r="G301" s="28"/>
    </row>
    <row r="302" spans="1:7" ht="12.75">
      <c r="A302" s="27" t="s">
        <v>734</v>
      </c>
      <c r="D302" s="28">
        <f t="shared" si="12"/>
      </c>
      <c r="E302" s="28">
        <f t="shared" si="13"/>
      </c>
      <c r="F302" s="28">
        <f t="shared" si="14"/>
      </c>
      <c r="G302" s="28"/>
    </row>
    <row r="303" spans="1:7" ht="12.75">
      <c r="A303" s="27" t="s">
        <v>999</v>
      </c>
      <c r="D303" s="28">
        <f t="shared" si="12"/>
      </c>
      <c r="E303" s="28">
        <f t="shared" si="13"/>
      </c>
      <c r="F303" s="28">
        <f t="shared" si="14"/>
      </c>
      <c r="G303" s="28"/>
    </row>
    <row r="304" spans="1:7" ht="12.75">
      <c r="A304" s="27" t="s">
        <v>1000</v>
      </c>
      <c r="D304" s="28">
        <f t="shared" si="12"/>
      </c>
      <c r="E304" s="28">
        <f t="shared" si="13"/>
      </c>
      <c r="F304" s="28">
        <f t="shared" si="14"/>
      </c>
      <c r="G304" s="28"/>
    </row>
    <row r="305" spans="1:7" ht="12.75">
      <c r="A305" s="27" t="s">
        <v>996</v>
      </c>
      <c r="D305" s="28">
        <f t="shared" si="12"/>
      </c>
      <c r="E305" s="28">
        <f t="shared" si="13"/>
      </c>
      <c r="F305" s="28">
        <f t="shared" si="14"/>
      </c>
      <c r="G305" s="28"/>
    </row>
    <row r="306" spans="1:7" ht="12.75">
      <c r="A306" s="27" t="s">
        <v>997</v>
      </c>
      <c r="D306" s="28">
        <f t="shared" si="12"/>
      </c>
      <c r="E306" s="28">
        <f t="shared" si="13"/>
      </c>
      <c r="F306" s="28">
        <f t="shared" si="14"/>
      </c>
      <c r="G306" s="28"/>
    </row>
    <row r="307" spans="1:7" ht="12.75">
      <c r="A307" s="27" t="s">
        <v>1002</v>
      </c>
      <c r="D307" s="28">
        <f t="shared" si="12"/>
      </c>
      <c r="E307" s="28">
        <f t="shared" si="13"/>
      </c>
      <c r="F307" s="28">
        <f t="shared" si="14"/>
      </c>
      <c r="G307" s="28"/>
    </row>
    <row r="308" spans="1:7" ht="12.75">
      <c r="A308" s="27" t="s">
        <v>1003</v>
      </c>
      <c r="D308" s="28">
        <f t="shared" si="12"/>
      </c>
      <c r="E308" s="28">
        <f t="shared" si="13"/>
      </c>
      <c r="F308" s="28">
        <f t="shared" si="14"/>
      </c>
      <c r="G308" s="28"/>
    </row>
    <row r="309" spans="1:7" ht="12.75">
      <c r="A309" s="27" t="s">
        <v>1004</v>
      </c>
      <c r="D309" s="28">
        <f t="shared" si="12"/>
      </c>
      <c r="E309" s="28">
        <f t="shared" si="13"/>
      </c>
      <c r="F309" s="28">
        <f t="shared" si="14"/>
      </c>
      <c r="G309" s="28"/>
    </row>
    <row r="310" spans="1:7" ht="12.75">
      <c r="A310" s="27" t="s">
        <v>1006</v>
      </c>
      <c r="D310" s="28">
        <f t="shared" si="12"/>
      </c>
      <c r="E310" s="28">
        <f t="shared" si="13"/>
      </c>
      <c r="F310" s="28">
        <f t="shared" si="14"/>
      </c>
      <c r="G310" s="28"/>
    </row>
    <row r="311" spans="1:7" ht="12.75">
      <c r="A311" s="27" t="s">
        <v>1007</v>
      </c>
      <c r="D311" s="28">
        <f t="shared" si="12"/>
      </c>
      <c r="E311" s="28">
        <f t="shared" si="13"/>
      </c>
      <c r="F311" s="28">
        <f t="shared" si="14"/>
      </c>
      <c r="G311" s="28"/>
    </row>
    <row r="312" spans="1:7" ht="12.75">
      <c r="A312" s="27" t="s">
        <v>1018</v>
      </c>
      <c r="D312" s="28">
        <f t="shared" si="12"/>
      </c>
      <c r="E312" s="28">
        <f t="shared" si="13"/>
      </c>
      <c r="F312" s="28">
        <f t="shared" si="14"/>
      </c>
      <c r="G312" s="28"/>
    </row>
    <row r="313" spans="1:7" ht="12.75">
      <c r="A313" s="27" t="s">
        <v>1020</v>
      </c>
      <c r="D313" s="28">
        <f t="shared" si="12"/>
      </c>
      <c r="E313" s="28">
        <f t="shared" si="13"/>
      </c>
      <c r="F313" s="28">
        <f t="shared" si="14"/>
      </c>
      <c r="G313" s="28"/>
    </row>
    <row r="314" spans="1:7" ht="12.75">
      <c r="A314" s="27" t="s">
        <v>1023</v>
      </c>
      <c r="D314" s="28">
        <f t="shared" si="12"/>
      </c>
      <c r="E314" s="28">
        <f t="shared" si="13"/>
      </c>
      <c r="F314" s="28">
        <f t="shared" si="14"/>
      </c>
      <c r="G314" s="28"/>
    </row>
    <row r="315" spans="1:7" ht="12.75">
      <c r="A315" s="27" t="s">
        <v>965</v>
      </c>
      <c r="D315" s="28">
        <f t="shared" si="12"/>
      </c>
      <c r="E315" s="28">
        <f t="shared" si="13"/>
      </c>
      <c r="F315" s="28">
        <f t="shared" si="14"/>
      </c>
      <c r="G315" s="28"/>
    </row>
    <row r="316" spans="1:7" ht="12.75">
      <c r="A316" s="27" t="s">
        <v>874</v>
      </c>
      <c r="D316" s="28">
        <f t="shared" si="12"/>
      </c>
      <c r="E316" s="28">
        <f t="shared" si="13"/>
      </c>
      <c r="F316" s="28">
        <f t="shared" si="14"/>
      </c>
      <c r="G316" s="28"/>
    </row>
    <row r="317" spans="1:7" ht="12.75">
      <c r="A317" s="27" t="s">
        <v>497</v>
      </c>
      <c r="D317" s="28">
        <f t="shared" si="12"/>
      </c>
      <c r="E317" s="28">
        <f t="shared" si="13"/>
      </c>
      <c r="F317" s="28">
        <f t="shared" si="14"/>
      </c>
      <c r="G317" s="28"/>
    </row>
    <row r="318" spans="1:7" ht="12.75">
      <c r="A318" s="27" t="s">
        <v>1040</v>
      </c>
      <c r="D318" s="28">
        <f t="shared" si="12"/>
      </c>
      <c r="E318" s="28">
        <f t="shared" si="13"/>
      </c>
      <c r="F318" s="28">
        <f t="shared" si="14"/>
      </c>
      <c r="G318" s="28"/>
    </row>
    <row r="319" spans="1:7" ht="12.75">
      <c r="A319" s="27" t="s">
        <v>1041</v>
      </c>
      <c r="D319" s="28">
        <f t="shared" si="12"/>
      </c>
      <c r="E319" s="28">
        <f t="shared" si="13"/>
      </c>
      <c r="F319" s="28">
        <f t="shared" si="14"/>
      </c>
      <c r="G319" s="28"/>
    </row>
    <row r="320" spans="1:7" ht="12.75">
      <c r="A320" s="27" t="s">
        <v>1042</v>
      </c>
      <c r="D320" s="28">
        <f t="shared" si="12"/>
      </c>
      <c r="E320" s="28">
        <f t="shared" si="13"/>
      </c>
      <c r="F320" s="28">
        <f t="shared" si="14"/>
      </c>
      <c r="G320" s="28"/>
    </row>
    <row r="321" spans="1:7" ht="12.75">
      <c r="A321" s="27" t="s">
        <v>1043</v>
      </c>
      <c r="D321" s="28">
        <f t="shared" si="12"/>
      </c>
      <c r="E321" s="28">
        <f t="shared" si="13"/>
      </c>
      <c r="F321" s="28">
        <f t="shared" si="14"/>
      </c>
      <c r="G321" s="28"/>
    </row>
    <row r="322" spans="1:7" ht="12.75">
      <c r="A322" s="27" t="s">
        <v>1044</v>
      </c>
      <c r="D322" s="28">
        <f aca="true" t="shared" si="15" ref="D322:D383">IF(C322&lt;&gt;"",C322,IF(B322&lt;&gt;"",B322,""))</f>
      </c>
      <c r="E322" s="28">
        <f aca="true" t="shared" si="16" ref="E322:E383">IF(D322="","",IF(AND(D322="NO",B322&lt;&gt;"NO"),"YES","NO"))</f>
      </c>
      <c r="F322" s="28">
        <f aca="true" t="shared" si="17" ref="F322:F383">IF(D322="","",IF(AND(D322="YES",B322&lt;&gt;"YES"),"YES","NO"))</f>
      </c>
      <c r="G322" s="28"/>
    </row>
    <row r="323" spans="1:7" ht="12.75">
      <c r="A323" s="27" t="s">
        <v>1045</v>
      </c>
      <c r="D323" s="28">
        <f t="shared" si="15"/>
      </c>
      <c r="E323" s="28">
        <f t="shared" si="16"/>
      </c>
      <c r="F323" s="28">
        <f t="shared" si="17"/>
      </c>
      <c r="G323" s="28"/>
    </row>
    <row r="324" spans="1:7" ht="12.75">
      <c r="A324" s="27" t="s">
        <v>1047</v>
      </c>
      <c r="D324" s="28">
        <f t="shared" si="15"/>
      </c>
      <c r="E324" s="28">
        <f t="shared" si="16"/>
      </c>
      <c r="F324" s="28">
        <f t="shared" si="17"/>
      </c>
      <c r="G324" s="28"/>
    </row>
    <row r="325" spans="1:7" ht="12.75">
      <c r="A325" s="27" t="s">
        <v>1061</v>
      </c>
      <c r="D325" s="28">
        <f t="shared" si="15"/>
      </c>
      <c r="E325" s="28">
        <f t="shared" si="16"/>
      </c>
      <c r="F325" s="28">
        <f t="shared" si="17"/>
      </c>
      <c r="G325" s="28"/>
    </row>
    <row r="326" spans="1:7" ht="12.75">
      <c r="A326" s="27" t="s">
        <v>1130</v>
      </c>
      <c r="D326" s="28">
        <f t="shared" si="15"/>
      </c>
      <c r="E326" s="28">
        <f t="shared" si="16"/>
      </c>
      <c r="F326" s="28">
        <f t="shared" si="17"/>
      </c>
      <c r="G326" s="28"/>
    </row>
    <row r="327" spans="1:7" ht="12.75">
      <c r="A327" s="27" t="s">
        <v>1133</v>
      </c>
      <c r="D327" s="28">
        <f t="shared" si="15"/>
      </c>
      <c r="E327" s="28">
        <f t="shared" si="16"/>
      </c>
      <c r="F327" s="28">
        <f t="shared" si="17"/>
      </c>
      <c r="G327" s="28"/>
    </row>
    <row r="328" spans="1:7" ht="12.75">
      <c r="A328" s="27" t="s">
        <v>1134</v>
      </c>
      <c r="D328" s="28">
        <f t="shared" si="15"/>
      </c>
      <c r="E328" s="28">
        <f t="shared" si="16"/>
      </c>
      <c r="F328" s="28">
        <f t="shared" si="17"/>
      </c>
      <c r="G328" s="28"/>
    </row>
    <row r="329" spans="1:7" ht="12.75">
      <c r="A329" s="27" t="s">
        <v>1136</v>
      </c>
      <c r="D329" s="28">
        <f t="shared" si="15"/>
      </c>
      <c r="E329" s="28">
        <f t="shared" si="16"/>
      </c>
      <c r="F329" s="28">
        <f t="shared" si="17"/>
      </c>
      <c r="G329" s="28"/>
    </row>
    <row r="330" spans="1:7" ht="12.75">
      <c r="A330" s="27" t="s">
        <v>1137</v>
      </c>
      <c r="D330" s="28">
        <f t="shared" si="15"/>
      </c>
      <c r="E330" s="28">
        <f t="shared" si="16"/>
      </c>
      <c r="F330" s="28">
        <f t="shared" si="17"/>
      </c>
      <c r="G330" s="28"/>
    </row>
    <row r="331" spans="1:7" ht="12.75">
      <c r="A331" s="27" t="s">
        <v>1139</v>
      </c>
      <c r="D331" s="28">
        <f t="shared" si="15"/>
      </c>
      <c r="E331" s="28">
        <f t="shared" si="16"/>
      </c>
      <c r="F331" s="28">
        <f t="shared" si="17"/>
      </c>
      <c r="G331" s="28"/>
    </row>
    <row r="332" spans="1:7" ht="12.75">
      <c r="A332" s="27" t="s">
        <v>1140</v>
      </c>
      <c r="D332" s="28">
        <f t="shared" si="15"/>
      </c>
      <c r="E332" s="28">
        <f t="shared" si="16"/>
      </c>
      <c r="F332" s="28">
        <f t="shared" si="17"/>
      </c>
      <c r="G332" s="28"/>
    </row>
    <row r="333" spans="1:7" ht="12.75">
      <c r="A333" s="27" t="s">
        <v>1080</v>
      </c>
      <c r="D333" s="28">
        <f t="shared" si="15"/>
      </c>
      <c r="E333" s="28">
        <f t="shared" si="16"/>
      </c>
      <c r="F333" s="28">
        <f t="shared" si="17"/>
      </c>
      <c r="G333" s="28"/>
    </row>
    <row r="334" spans="1:7" ht="12.75">
      <c r="A334" s="27" t="s">
        <v>722</v>
      </c>
      <c r="D334" s="28">
        <f t="shared" si="15"/>
      </c>
      <c r="E334" s="28">
        <f t="shared" si="16"/>
      </c>
      <c r="F334" s="28">
        <f t="shared" si="17"/>
      </c>
      <c r="G334" s="28"/>
    </row>
    <row r="335" spans="1:7" ht="12.75">
      <c r="A335" s="27" t="s">
        <v>723</v>
      </c>
      <c r="D335" s="28">
        <f t="shared" si="15"/>
      </c>
      <c r="E335" s="28">
        <f t="shared" si="16"/>
      </c>
      <c r="F335" s="28">
        <f t="shared" si="17"/>
      </c>
      <c r="G335" s="28"/>
    </row>
    <row r="336" spans="1:7" ht="12.75">
      <c r="A336" s="27" t="s">
        <v>985</v>
      </c>
      <c r="D336" s="28">
        <f t="shared" si="15"/>
      </c>
      <c r="E336" s="28">
        <f t="shared" si="16"/>
      </c>
      <c r="F336" s="28">
        <f t="shared" si="17"/>
      </c>
      <c r="G336" s="28"/>
    </row>
    <row r="337" spans="1:7" ht="12.75">
      <c r="A337" s="27" t="s">
        <v>987</v>
      </c>
      <c r="D337" s="28">
        <f t="shared" si="15"/>
      </c>
      <c r="E337" s="28">
        <f t="shared" si="16"/>
      </c>
      <c r="F337" s="28">
        <f t="shared" si="17"/>
      </c>
      <c r="G337" s="28"/>
    </row>
    <row r="338" spans="1:7" ht="12.75">
      <c r="A338" s="27" t="s">
        <v>989</v>
      </c>
      <c r="D338" s="28">
        <f t="shared" si="15"/>
      </c>
      <c r="E338" s="28">
        <f t="shared" si="16"/>
      </c>
      <c r="F338" s="28">
        <f t="shared" si="17"/>
      </c>
      <c r="G338" s="28"/>
    </row>
    <row r="339" spans="1:7" ht="12.75">
      <c r="A339" s="27" t="s">
        <v>730</v>
      </c>
      <c r="D339" s="28">
        <f t="shared" si="15"/>
      </c>
      <c r="E339" s="28">
        <f t="shared" si="16"/>
      </c>
      <c r="F339" s="28">
        <f t="shared" si="17"/>
      </c>
      <c r="G339" s="28"/>
    </row>
    <row r="340" spans="1:7" ht="12.75">
      <c r="A340" s="27" t="s">
        <v>731</v>
      </c>
      <c r="D340" s="28">
        <f t="shared" si="15"/>
      </c>
      <c r="E340" s="28">
        <f t="shared" si="16"/>
      </c>
      <c r="F340" s="28">
        <f t="shared" si="17"/>
      </c>
      <c r="G340" s="28"/>
    </row>
    <row r="341" spans="1:7" ht="12.75">
      <c r="A341" s="27" t="s">
        <v>433</v>
      </c>
      <c r="D341" s="28">
        <f t="shared" si="15"/>
      </c>
      <c r="E341" s="28">
        <f t="shared" si="16"/>
      </c>
      <c r="F341" s="28">
        <f t="shared" si="17"/>
      </c>
      <c r="G341" s="28"/>
    </row>
    <row r="342" spans="1:7" ht="12.75">
      <c r="A342" s="27" t="s">
        <v>434</v>
      </c>
      <c r="D342" s="28">
        <f t="shared" si="15"/>
      </c>
      <c r="E342" s="28">
        <f t="shared" si="16"/>
      </c>
      <c r="F342" s="28">
        <f t="shared" si="17"/>
      </c>
      <c r="G342" s="28"/>
    </row>
    <row r="343" spans="1:7" ht="12.75">
      <c r="A343" s="27" t="s">
        <v>435</v>
      </c>
      <c r="D343" s="28">
        <f t="shared" si="15"/>
      </c>
      <c r="E343" s="28">
        <f t="shared" si="16"/>
      </c>
      <c r="F343" s="28">
        <f t="shared" si="17"/>
      </c>
      <c r="G343" s="28"/>
    </row>
    <row r="344" spans="1:7" ht="12.75">
      <c r="A344" s="27" t="s">
        <v>442</v>
      </c>
      <c r="D344" s="28">
        <f t="shared" si="15"/>
      </c>
      <c r="E344" s="28">
        <f t="shared" si="16"/>
      </c>
      <c r="F344" s="28">
        <f t="shared" si="17"/>
      </c>
      <c r="G344" s="28"/>
    </row>
    <row r="345" spans="1:7" ht="12.75">
      <c r="A345" s="27" t="s">
        <v>429</v>
      </c>
      <c r="D345" s="28">
        <f t="shared" si="15"/>
      </c>
      <c r="E345" s="28">
        <f t="shared" si="16"/>
      </c>
      <c r="F345" s="28">
        <f t="shared" si="17"/>
      </c>
      <c r="G345" s="28"/>
    </row>
    <row r="346" spans="1:7" ht="12.75" customHeight="1">
      <c r="A346" s="27" t="s">
        <v>430</v>
      </c>
      <c r="D346" s="28">
        <f t="shared" si="15"/>
      </c>
      <c r="E346" s="28">
        <f t="shared" si="16"/>
      </c>
      <c r="F346" s="28">
        <f t="shared" si="17"/>
      </c>
      <c r="G346" s="28"/>
    </row>
    <row r="347" spans="1:7" ht="12.75">
      <c r="A347" s="27" t="s">
        <v>710</v>
      </c>
      <c r="D347" s="28">
        <f t="shared" si="15"/>
      </c>
      <c r="E347" s="28">
        <f t="shared" si="16"/>
      </c>
      <c r="F347" s="28">
        <f t="shared" si="17"/>
      </c>
      <c r="G347" s="28"/>
    </row>
    <row r="348" spans="1:7" ht="12.75">
      <c r="A348" s="27" t="s">
        <v>431</v>
      </c>
      <c r="D348" s="28">
        <f t="shared" si="15"/>
      </c>
      <c r="E348" s="28">
        <f t="shared" si="16"/>
      </c>
      <c r="F348" s="28">
        <f t="shared" si="17"/>
      </c>
      <c r="G348" s="28"/>
    </row>
    <row r="349" spans="1:7" ht="12.75">
      <c r="A349" s="27" t="s">
        <v>450</v>
      </c>
      <c r="D349" s="28">
        <f t="shared" si="15"/>
      </c>
      <c r="E349" s="28">
        <f t="shared" si="16"/>
      </c>
      <c r="F349" s="28">
        <f t="shared" si="17"/>
      </c>
      <c r="G349" s="28"/>
    </row>
    <row r="350" spans="1:7" ht="12.75">
      <c r="A350" s="27" t="s">
        <v>455</v>
      </c>
      <c r="D350" s="28">
        <f t="shared" si="15"/>
      </c>
      <c r="E350" s="28">
        <f t="shared" si="16"/>
      </c>
      <c r="F350" s="28">
        <f t="shared" si="17"/>
      </c>
      <c r="G350" s="28"/>
    </row>
    <row r="351" spans="1:7" ht="12.75">
      <c r="A351" s="27" t="s">
        <v>862</v>
      </c>
      <c r="D351" s="28">
        <f t="shared" si="15"/>
      </c>
      <c r="E351" s="28">
        <f t="shared" si="16"/>
      </c>
      <c r="F351" s="28">
        <f t="shared" si="17"/>
      </c>
      <c r="G351" s="28"/>
    </row>
    <row r="352" spans="1:7" ht="12.75">
      <c r="A352" s="27" t="s">
        <v>863</v>
      </c>
      <c r="D352" s="28">
        <f t="shared" si="15"/>
      </c>
      <c r="E352" s="28">
        <f t="shared" si="16"/>
      </c>
      <c r="F352" s="28">
        <f t="shared" si="17"/>
      </c>
      <c r="G352" s="28"/>
    </row>
    <row r="353" spans="1:7" ht="12.75">
      <c r="A353" s="27" t="s">
        <v>466</v>
      </c>
      <c r="D353" s="28">
        <f t="shared" si="15"/>
      </c>
      <c r="E353" s="28">
        <f t="shared" si="16"/>
      </c>
      <c r="F353" s="28">
        <f t="shared" si="17"/>
      </c>
      <c r="G353" s="28"/>
    </row>
    <row r="354" spans="1:7" ht="12.75">
      <c r="A354" s="27" t="s">
        <v>470</v>
      </c>
      <c r="D354" s="28">
        <f t="shared" si="15"/>
      </c>
      <c r="E354" s="28">
        <f t="shared" si="16"/>
      </c>
      <c r="F354" s="28">
        <f t="shared" si="17"/>
      </c>
      <c r="G354" s="28"/>
    </row>
    <row r="355" spans="1:7" ht="12.75">
      <c r="A355" s="27" t="s">
        <v>476</v>
      </c>
      <c r="D355" s="28">
        <f t="shared" si="15"/>
      </c>
      <c r="E355" s="28">
        <f t="shared" si="16"/>
      </c>
      <c r="F355" s="28">
        <f t="shared" si="17"/>
      </c>
      <c r="G355" s="28"/>
    </row>
    <row r="356" spans="1:7" ht="12.75">
      <c r="A356" s="27" t="s">
        <v>872</v>
      </c>
      <c r="D356" s="28">
        <f t="shared" si="15"/>
      </c>
      <c r="E356" s="28">
        <f t="shared" si="16"/>
      </c>
      <c r="F356" s="28">
        <f t="shared" si="17"/>
      </c>
      <c r="G356" s="28"/>
    </row>
    <row r="357" spans="1:7" ht="12.75">
      <c r="A357" s="27" t="s">
        <v>498</v>
      </c>
      <c r="D357" s="28">
        <f t="shared" si="15"/>
      </c>
      <c r="E357" s="28">
        <f t="shared" si="16"/>
      </c>
      <c r="F357" s="28">
        <f t="shared" si="17"/>
      </c>
      <c r="G357" s="28"/>
    </row>
    <row r="358" spans="1:7" ht="12.75">
      <c r="A358" s="27" t="s">
        <v>503</v>
      </c>
      <c r="D358" s="28">
        <f t="shared" si="15"/>
      </c>
      <c r="E358" s="28">
        <f t="shared" si="16"/>
      </c>
      <c r="F358" s="28">
        <f t="shared" si="17"/>
      </c>
      <c r="G358" s="28"/>
    </row>
    <row r="359" spans="1:7" ht="12.75">
      <c r="A359" s="27" t="s">
        <v>504</v>
      </c>
      <c r="D359" s="28">
        <f t="shared" si="15"/>
      </c>
      <c r="E359" s="28">
        <f t="shared" si="16"/>
      </c>
      <c r="F359" s="28">
        <f t="shared" si="17"/>
      </c>
      <c r="G359" s="28"/>
    </row>
    <row r="360" spans="1:7" ht="12.75">
      <c r="A360" s="27" t="s">
        <v>505</v>
      </c>
      <c r="D360" s="28">
        <f t="shared" si="15"/>
      </c>
      <c r="E360" s="28">
        <f t="shared" si="16"/>
      </c>
      <c r="F360" s="28">
        <f t="shared" si="17"/>
      </c>
      <c r="G360" s="28"/>
    </row>
    <row r="361" spans="1:7" ht="12.75">
      <c r="A361" s="27" t="s">
        <v>511</v>
      </c>
      <c r="D361" s="28">
        <f t="shared" si="15"/>
      </c>
      <c r="E361" s="28">
        <f t="shared" si="16"/>
      </c>
      <c r="F361" s="28">
        <f t="shared" si="17"/>
      </c>
      <c r="G361" s="28"/>
    </row>
    <row r="362" spans="1:7" ht="12.75">
      <c r="A362" s="27" t="s">
        <v>420</v>
      </c>
      <c r="D362" s="28">
        <f t="shared" si="15"/>
      </c>
      <c r="E362" s="28">
        <f t="shared" si="16"/>
      </c>
      <c r="F362" s="28">
        <f t="shared" si="17"/>
      </c>
      <c r="G362" s="28"/>
    </row>
    <row r="363" spans="1:7" ht="12.75">
      <c r="A363" s="27" t="s">
        <v>705</v>
      </c>
      <c r="D363" s="28">
        <f t="shared" si="15"/>
      </c>
      <c r="E363" s="28">
        <f t="shared" si="16"/>
      </c>
      <c r="F363" s="28">
        <f t="shared" si="17"/>
      </c>
      <c r="G363" s="28"/>
    </row>
    <row r="364" spans="1:7" ht="12.75">
      <c r="A364" s="27" t="s">
        <v>850</v>
      </c>
      <c r="D364" s="28">
        <f t="shared" si="15"/>
      </c>
      <c r="E364" s="28">
        <f t="shared" si="16"/>
      </c>
      <c r="F364" s="28">
        <f t="shared" si="17"/>
      </c>
      <c r="G364" s="28"/>
    </row>
    <row r="365" spans="1:7" ht="12.75">
      <c r="A365" s="27" t="s">
        <v>852</v>
      </c>
      <c r="D365" s="28">
        <f t="shared" si="15"/>
      </c>
      <c r="E365" s="28">
        <f t="shared" si="16"/>
      </c>
      <c r="F365" s="28">
        <f t="shared" si="17"/>
      </c>
      <c r="G365" s="28"/>
    </row>
    <row r="366" spans="1:7" ht="12.75">
      <c r="A366" s="27" t="s">
        <v>443</v>
      </c>
      <c r="D366" s="28">
        <f t="shared" si="15"/>
      </c>
      <c r="E366" s="28">
        <f t="shared" si="16"/>
      </c>
      <c r="F366" s="28">
        <f t="shared" si="17"/>
      </c>
      <c r="G366" s="28"/>
    </row>
    <row r="367" spans="1:7" ht="12.75">
      <c r="A367" s="27" t="s">
        <v>1096</v>
      </c>
      <c r="D367" s="28">
        <f t="shared" si="15"/>
      </c>
      <c r="E367" s="28">
        <f t="shared" si="16"/>
      </c>
      <c r="F367" s="28">
        <f t="shared" si="17"/>
      </c>
      <c r="G367" s="28"/>
    </row>
    <row r="368" spans="1:7" ht="12.75">
      <c r="A368" s="27" t="s">
        <v>848</v>
      </c>
      <c r="D368" s="28">
        <f t="shared" si="15"/>
      </c>
      <c r="E368" s="28">
        <f t="shared" si="16"/>
      </c>
      <c r="F368" s="28">
        <f t="shared" si="17"/>
      </c>
      <c r="G368" s="28"/>
    </row>
    <row r="369" spans="1:7" ht="12.75">
      <c r="A369" s="27" t="s">
        <v>1155</v>
      </c>
      <c r="D369" s="28">
        <f t="shared" si="15"/>
      </c>
      <c r="E369" s="28">
        <f t="shared" si="16"/>
      </c>
      <c r="F369" s="28">
        <f t="shared" si="17"/>
      </c>
      <c r="G369" s="28"/>
    </row>
    <row r="370" spans="1:7" ht="12.75">
      <c r="A370" s="27" t="s">
        <v>1156</v>
      </c>
      <c r="D370" s="28">
        <f t="shared" si="15"/>
      </c>
      <c r="E370" s="28">
        <f t="shared" si="16"/>
      </c>
      <c r="F370" s="28">
        <f t="shared" si="17"/>
      </c>
      <c r="G370" s="28"/>
    </row>
    <row r="371" spans="1:7" ht="12.75">
      <c r="A371" s="27" t="s">
        <v>1157</v>
      </c>
      <c r="D371" s="28">
        <f t="shared" si="15"/>
      </c>
      <c r="E371" s="28">
        <f t="shared" si="16"/>
      </c>
      <c r="F371" s="28">
        <f t="shared" si="17"/>
      </c>
      <c r="G371" s="28"/>
    </row>
    <row r="372" spans="1:7" ht="12.75">
      <c r="A372" s="27" t="s">
        <v>855</v>
      </c>
      <c r="D372" s="28">
        <f t="shared" si="15"/>
      </c>
      <c r="E372" s="28">
        <f t="shared" si="16"/>
      </c>
      <c r="F372" s="28">
        <f t="shared" si="17"/>
      </c>
      <c r="G372" s="28"/>
    </row>
    <row r="373" spans="1:7" ht="12.75">
      <c r="A373" s="27" t="s">
        <v>715</v>
      </c>
      <c r="D373" s="28">
        <f t="shared" si="15"/>
      </c>
      <c r="E373" s="28">
        <f t="shared" si="16"/>
      </c>
      <c r="F373" s="28">
        <f t="shared" si="17"/>
      </c>
      <c r="G373" s="28"/>
    </row>
    <row r="374" spans="1:7" ht="12.75">
      <c r="A374" s="27" t="s">
        <v>716</v>
      </c>
      <c r="D374" s="28">
        <f t="shared" si="15"/>
      </c>
      <c r="E374" s="28">
        <f t="shared" si="16"/>
      </c>
      <c r="F374" s="28">
        <f t="shared" si="17"/>
      </c>
      <c r="G374" s="28"/>
    </row>
    <row r="375" spans="1:7" ht="12.75">
      <c r="A375" s="27" t="s">
        <v>717</v>
      </c>
      <c r="D375" s="28">
        <f t="shared" si="15"/>
      </c>
      <c r="E375" s="28">
        <f t="shared" si="16"/>
      </c>
      <c r="F375" s="28">
        <f t="shared" si="17"/>
      </c>
      <c r="G375" s="28"/>
    </row>
    <row r="376" spans="1:7" ht="12.75">
      <c r="A376" s="27" t="s">
        <v>718</v>
      </c>
      <c r="D376" s="28">
        <f t="shared" si="15"/>
      </c>
      <c r="E376" s="28">
        <f t="shared" si="16"/>
      </c>
      <c r="F376" s="28">
        <f t="shared" si="17"/>
      </c>
      <c r="G376" s="28"/>
    </row>
    <row r="377" spans="1:7" ht="12.75">
      <c r="A377" s="27" t="s">
        <v>565</v>
      </c>
      <c r="D377" s="28">
        <f t="shared" si="15"/>
      </c>
      <c r="E377" s="28">
        <f t="shared" si="16"/>
      </c>
      <c r="F377" s="28">
        <f t="shared" si="17"/>
      </c>
      <c r="G377" s="28"/>
    </row>
    <row r="378" spans="1:7" ht="12.75">
      <c r="A378" s="27" t="s">
        <v>280</v>
      </c>
      <c r="D378" s="28">
        <f t="shared" si="15"/>
      </c>
      <c r="E378" s="28">
        <f t="shared" si="16"/>
      </c>
      <c r="F378" s="28">
        <f t="shared" si="17"/>
      </c>
      <c r="G378" s="28"/>
    </row>
    <row r="379" spans="1:7" ht="12.75">
      <c r="A379" s="27" t="s">
        <v>866</v>
      </c>
      <c r="D379" s="28">
        <f t="shared" si="15"/>
      </c>
      <c r="E379" s="28">
        <f t="shared" si="16"/>
      </c>
      <c r="F379" s="28">
        <f t="shared" si="17"/>
      </c>
      <c r="G379" s="28"/>
    </row>
    <row r="380" spans="1:7" ht="12.75">
      <c r="A380" s="27" t="s">
        <v>869</v>
      </c>
      <c r="D380" s="28">
        <f t="shared" si="15"/>
      </c>
      <c r="E380" s="28">
        <f t="shared" si="16"/>
      </c>
      <c r="F380" s="28">
        <f t="shared" si="17"/>
      </c>
      <c r="G380" s="28"/>
    </row>
    <row r="381" spans="1:7" ht="12.75">
      <c r="A381" s="27" t="s">
        <v>1170</v>
      </c>
      <c r="D381" s="28">
        <f t="shared" si="15"/>
      </c>
      <c r="E381" s="28">
        <f t="shared" si="16"/>
      </c>
      <c r="F381" s="28">
        <f t="shared" si="17"/>
      </c>
      <c r="G381" s="28"/>
    </row>
    <row r="382" spans="1:7" ht="12.75">
      <c r="A382" s="27" t="s">
        <v>1171</v>
      </c>
      <c r="D382" s="28">
        <f t="shared" si="15"/>
      </c>
      <c r="E382" s="28">
        <f t="shared" si="16"/>
      </c>
      <c r="F382" s="28">
        <f t="shared" si="17"/>
      </c>
      <c r="G382" s="28"/>
    </row>
    <row r="383" spans="1:7" ht="12.75">
      <c r="A383" s="27" t="s">
        <v>1172</v>
      </c>
      <c r="D383" s="28">
        <f t="shared" si="15"/>
      </c>
      <c r="E383" s="28">
        <f t="shared" si="16"/>
      </c>
      <c r="F383" s="28">
        <f t="shared" si="17"/>
      </c>
      <c r="G383" s="28"/>
    </row>
  </sheetData>
  <autoFilter ref="A1:F383"/>
  <dataValidations count="1">
    <dataValidation allowBlank="1" showInputMessage="1" showErrorMessage="1" sqref="D2:G383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3"/>
  <sheetViews>
    <sheetView zoomScale="193" zoomScaleNormal="193" workbookViewId="0" topLeftCell="A1">
      <selection activeCell="B13" sqref="A1:IV16384"/>
    </sheetView>
  </sheetViews>
  <sheetFormatPr defaultColWidth="11.00390625" defaultRowHeight="12.75"/>
  <cols>
    <col min="1" max="1" width="19.375" style="26" customWidth="1"/>
    <col min="2" max="3" width="10.75390625" style="26" customWidth="1"/>
    <col min="4" max="4" width="12.75390625" style="26" customWidth="1"/>
    <col min="5" max="7" width="10.75390625" style="26" customWidth="1"/>
    <col min="8" max="8" width="4.875" style="26" customWidth="1"/>
    <col min="9" max="9" width="23.125" style="26" customWidth="1"/>
    <col min="10" max="16384" width="10.75390625" style="26" customWidth="1"/>
  </cols>
  <sheetData>
    <row r="1" spans="1:2" ht="12.75">
      <c r="A1" s="24" t="s">
        <v>1173</v>
      </c>
      <c r="B1" s="24" t="s">
        <v>876</v>
      </c>
    </row>
    <row r="2" spans="1:5" ht="12.75">
      <c r="A2" s="27" t="s">
        <v>977</v>
      </c>
      <c r="D2" s="53" t="s">
        <v>562</v>
      </c>
      <c r="E2" s="53"/>
    </row>
    <row r="3" spans="1:5" ht="12.75">
      <c r="A3" s="27" t="s">
        <v>275</v>
      </c>
      <c r="B3" s="26" t="s">
        <v>27</v>
      </c>
      <c r="D3" s="53"/>
      <c r="E3" s="53"/>
    </row>
    <row r="4" ht="12.75">
      <c r="A4" s="27" t="s">
        <v>888</v>
      </c>
    </row>
    <row r="5" spans="1:5" ht="12.75">
      <c r="A5" s="27" t="s">
        <v>889</v>
      </c>
      <c r="D5" s="42" t="s">
        <v>641</v>
      </c>
      <c r="E5" s="43">
        <f>COUNTIF(B:B,"YES")</f>
        <v>176</v>
      </c>
    </row>
    <row r="6" spans="1:5" ht="12.75">
      <c r="A6" s="27" t="s">
        <v>38</v>
      </c>
      <c r="D6" s="44" t="s">
        <v>725</v>
      </c>
      <c r="E6" s="45">
        <f>COUNTIF(B:B,"NO")</f>
        <v>44</v>
      </c>
    </row>
    <row r="7" spans="1:5" ht="12.75">
      <c r="A7" s="27" t="s">
        <v>22</v>
      </c>
      <c r="B7" s="26" t="s">
        <v>561</v>
      </c>
      <c r="D7" s="44" t="s">
        <v>726</v>
      </c>
      <c r="E7" s="45">
        <f>COUNTIF(B:B,"ABSTAIN")</f>
        <v>31</v>
      </c>
    </row>
    <row r="8" spans="1:5" ht="12.75">
      <c r="A8" s="27" t="s">
        <v>890</v>
      </c>
      <c r="D8" s="44" t="s">
        <v>728</v>
      </c>
      <c r="E8" s="45">
        <f>SUM(E5:E7)</f>
        <v>251</v>
      </c>
    </row>
    <row r="9" spans="1:5" ht="12.75">
      <c r="A9" s="27" t="s">
        <v>278</v>
      </c>
      <c r="B9" s="26" t="s">
        <v>561</v>
      </c>
      <c r="D9" s="46" t="s">
        <v>292</v>
      </c>
      <c r="E9" s="47">
        <f>E5/(E5+E6)</f>
        <v>0.8</v>
      </c>
    </row>
    <row r="10" spans="1:2" ht="12.75">
      <c r="A10" s="27" t="s">
        <v>281</v>
      </c>
      <c r="B10" s="26" t="s">
        <v>561</v>
      </c>
    </row>
    <row r="11" spans="1:2" ht="12.75">
      <c r="A11" s="27" t="s">
        <v>1220</v>
      </c>
      <c r="B11" s="26" t="s">
        <v>561</v>
      </c>
    </row>
    <row r="12" ht="13.5" thickBot="1">
      <c r="A12" s="27" t="s">
        <v>970</v>
      </c>
    </row>
    <row r="13" spans="1:7" ht="13.5" thickTop="1">
      <c r="A13" s="27" t="s">
        <v>472</v>
      </c>
      <c r="B13" s="26" t="s">
        <v>508</v>
      </c>
      <c r="D13" s="31" t="s">
        <v>646</v>
      </c>
      <c r="E13" s="32"/>
      <c r="F13" s="32"/>
      <c r="G13" s="33"/>
    </row>
    <row r="14" spans="1:7" ht="12.75">
      <c r="A14" s="27" t="s">
        <v>727</v>
      </c>
      <c r="B14" s="26" t="s">
        <v>561</v>
      </c>
      <c r="D14" s="34" t="s">
        <v>296</v>
      </c>
      <c r="E14" s="35"/>
      <c r="F14" s="35"/>
      <c r="G14" s="36"/>
    </row>
    <row r="15" spans="1:7" ht="12.75">
      <c r="A15" s="27" t="s">
        <v>729</v>
      </c>
      <c r="B15" s="26" t="s">
        <v>508</v>
      </c>
      <c r="D15" s="37"/>
      <c r="E15" s="35"/>
      <c r="F15" s="35"/>
      <c r="G15" s="36"/>
    </row>
    <row r="16" spans="1:7" ht="12.75">
      <c r="A16" s="27" t="s">
        <v>971</v>
      </c>
      <c r="D16" s="37" t="s">
        <v>736</v>
      </c>
      <c r="E16" s="35"/>
      <c r="F16" s="35"/>
      <c r="G16" s="36"/>
    </row>
    <row r="17" spans="1:7" ht="12.75">
      <c r="A17" s="27" t="s">
        <v>972</v>
      </c>
      <c r="B17" s="26" t="s">
        <v>561</v>
      </c>
      <c r="D17" s="37"/>
      <c r="E17" s="35"/>
      <c r="F17" s="35"/>
      <c r="G17" s="36"/>
    </row>
    <row r="18" spans="1:7" ht="12.75">
      <c r="A18" s="27" t="s">
        <v>973</v>
      </c>
      <c r="B18" s="26" t="s">
        <v>508</v>
      </c>
      <c r="D18" s="37" t="s">
        <v>651</v>
      </c>
      <c r="E18" s="35"/>
      <c r="F18" s="35"/>
      <c r="G18" s="36"/>
    </row>
    <row r="19" spans="1:7" ht="12.75" customHeight="1" thickBot="1">
      <c r="A19" s="27" t="s">
        <v>1225</v>
      </c>
      <c r="D19" s="39"/>
      <c r="E19" s="40"/>
      <c r="F19" s="40"/>
      <c r="G19" s="41"/>
    </row>
    <row r="20" spans="1:2" ht="12.75" customHeight="1" thickTop="1">
      <c r="A20" s="27" t="s">
        <v>297</v>
      </c>
      <c r="B20" s="26" t="s">
        <v>27</v>
      </c>
    </row>
    <row r="21" spans="1:2" ht="12.75">
      <c r="A21" s="27" t="s">
        <v>735</v>
      </c>
      <c r="B21" s="26" t="s">
        <v>27</v>
      </c>
    </row>
    <row r="22" spans="1:5" ht="12.75">
      <c r="A22" s="27" t="s">
        <v>303</v>
      </c>
      <c r="B22" s="26" t="s">
        <v>561</v>
      </c>
      <c r="D22" s="24" t="s">
        <v>875</v>
      </c>
      <c r="E22" s="24" t="s">
        <v>876</v>
      </c>
    </row>
    <row r="23" spans="1:5" ht="12.75">
      <c r="A23" s="27" t="s">
        <v>974</v>
      </c>
      <c r="D23" s="26" t="s">
        <v>891</v>
      </c>
      <c r="E23" s="26" t="s">
        <v>561</v>
      </c>
    </row>
    <row r="24" spans="1:5" ht="12.75">
      <c r="A24" s="27" t="s">
        <v>304</v>
      </c>
      <c r="B24" s="26" t="s">
        <v>561</v>
      </c>
      <c r="D24" s="26" t="s">
        <v>645</v>
      </c>
      <c r="E24" s="26" t="s">
        <v>508</v>
      </c>
    </row>
    <row r="25" spans="1:5" ht="12.75">
      <c r="A25" s="27" t="s">
        <v>975</v>
      </c>
      <c r="B25" s="26" t="s">
        <v>508</v>
      </c>
      <c r="D25" s="26" t="s">
        <v>647</v>
      </c>
      <c r="E25" s="26" t="s">
        <v>561</v>
      </c>
    </row>
    <row r="26" spans="1:5" ht="12.75">
      <c r="A26" s="27" t="s">
        <v>309</v>
      </c>
      <c r="B26" s="26" t="s">
        <v>561</v>
      </c>
      <c r="D26" s="26" t="s">
        <v>33</v>
      </c>
      <c r="E26" s="26" t="s">
        <v>561</v>
      </c>
    </row>
    <row r="27" spans="1:5" ht="12.75">
      <c r="A27" s="27" t="s">
        <v>310</v>
      </c>
      <c r="B27" s="26" t="s">
        <v>561</v>
      </c>
      <c r="D27" s="26" t="s">
        <v>291</v>
      </c>
      <c r="E27" s="26" t="s">
        <v>27</v>
      </c>
    </row>
    <row r="28" spans="1:5" ht="12.75">
      <c r="A28" s="27" t="s">
        <v>650</v>
      </c>
      <c r="D28" s="26" t="s">
        <v>648</v>
      </c>
      <c r="E28" s="26" t="s">
        <v>561</v>
      </c>
    </row>
    <row r="29" spans="1:5" ht="12.75">
      <c r="A29" s="27" t="s">
        <v>978</v>
      </c>
      <c r="B29" s="26" t="s">
        <v>561</v>
      </c>
      <c r="D29" s="26" t="s">
        <v>1102</v>
      </c>
      <c r="E29" s="26" t="s">
        <v>561</v>
      </c>
    </row>
    <row r="30" spans="1:5" ht="12.75">
      <c r="A30" s="27" t="s">
        <v>880</v>
      </c>
      <c r="D30" s="26" t="s">
        <v>1107</v>
      </c>
      <c r="E30" s="26" t="s">
        <v>561</v>
      </c>
    </row>
    <row r="31" spans="1:5" ht="12.75">
      <c r="A31" s="27" t="s">
        <v>616</v>
      </c>
      <c r="B31" s="26" t="s">
        <v>561</v>
      </c>
      <c r="D31" s="26" t="s">
        <v>428</v>
      </c>
      <c r="E31" s="26" t="s">
        <v>508</v>
      </c>
    </row>
    <row r="32" spans="1:5" ht="12.75">
      <c r="A32" s="27" t="s">
        <v>881</v>
      </c>
      <c r="D32" s="26" t="s">
        <v>274</v>
      </c>
      <c r="E32" s="26" t="s">
        <v>561</v>
      </c>
    </row>
    <row r="33" spans="1:5" ht="12.75">
      <c r="A33" s="27" t="s">
        <v>1142</v>
      </c>
      <c r="D33" s="26" t="s">
        <v>446</v>
      </c>
      <c r="E33" s="26" t="s">
        <v>561</v>
      </c>
    </row>
    <row r="34" spans="1:5" ht="12.75">
      <c r="A34" s="27" t="s">
        <v>617</v>
      </c>
      <c r="B34" s="26" t="s">
        <v>561</v>
      </c>
      <c r="D34" s="26" t="s">
        <v>1214</v>
      </c>
      <c r="E34" s="26" t="s">
        <v>561</v>
      </c>
    </row>
    <row r="35" spans="1:2" ht="12.75">
      <c r="A35" s="27" t="s">
        <v>122</v>
      </c>
      <c r="B35" s="26" t="s">
        <v>508</v>
      </c>
    </row>
    <row r="36" spans="1:2" ht="12.75">
      <c r="A36" s="27" t="s">
        <v>1143</v>
      </c>
      <c r="B36" s="26" t="s">
        <v>561</v>
      </c>
    </row>
    <row r="37" ht="12.75">
      <c r="A37" s="27" t="s">
        <v>1144</v>
      </c>
    </row>
    <row r="38" ht="12.75">
      <c r="A38" s="27" t="s">
        <v>1145</v>
      </c>
    </row>
    <row r="39" ht="12.75">
      <c r="A39" s="27" t="s">
        <v>1146</v>
      </c>
    </row>
    <row r="40" spans="1:2" ht="12.75">
      <c r="A40" s="27" t="s">
        <v>1147</v>
      </c>
      <c r="B40" s="26" t="s">
        <v>561</v>
      </c>
    </row>
    <row r="41" ht="12.75">
      <c r="A41" s="27" t="s">
        <v>1148</v>
      </c>
    </row>
    <row r="42" ht="12.75">
      <c r="A42" s="27" t="s">
        <v>1149</v>
      </c>
    </row>
    <row r="43" spans="1:2" ht="12.75">
      <c r="A43" s="27" t="s">
        <v>257</v>
      </c>
      <c r="B43" s="26" t="s">
        <v>561</v>
      </c>
    </row>
    <row r="44" spans="1:2" ht="12.75">
      <c r="A44" s="27" t="s">
        <v>672</v>
      </c>
      <c r="B44" s="26" t="s">
        <v>561</v>
      </c>
    </row>
    <row r="45" ht="12.75">
      <c r="A45" s="27" t="s">
        <v>414</v>
      </c>
    </row>
    <row r="46" spans="1:2" ht="12.75">
      <c r="A46" s="27" t="s">
        <v>964</v>
      </c>
      <c r="B46" s="26" t="s">
        <v>508</v>
      </c>
    </row>
    <row r="47" ht="12.75">
      <c r="A47" s="27" t="s">
        <v>703</v>
      </c>
    </row>
    <row r="48" spans="1:2" ht="12.75">
      <c r="A48" s="27" t="s">
        <v>704</v>
      </c>
      <c r="B48" s="26" t="s">
        <v>27</v>
      </c>
    </row>
    <row r="49" spans="1:2" ht="12.75">
      <c r="A49" s="27" t="s">
        <v>944</v>
      </c>
      <c r="B49" s="26" t="s">
        <v>561</v>
      </c>
    </row>
    <row r="50" ht="12.75">
      <c r="A50" s="27" t="s">
        <v>945</v>
      </c>
    </row>
    <row r="51" ht="12.75">
      <c r="A51" s="27" t="s">
        <v>946</v>
      </c>
    </row>
    <row r="52" ht="12.75">
      <c r="A52" s="27" t="s">
        <v>947</v>
      </c>
    </row>
    <row r="53" spans="1:2" ht="12.75">
      <c r="A53" s="27" t="s">
        <v>626</v>
      </c>
      <c r="B53" s="26" t="s">
        <v>27</v>
      </c>
    </row>
    <row r="54" ht="12.75">
      <c r="A54" s="27" t="s">
        <v>948</v>
      </c>
    </row>
    <row r="55" spans="1:2" ht="12.75">
      <c r="A55" s="27" t="s">
        <v>581</v>
      </c>
      <c r="B55" s="26" t="s">
        <v>561</v>
      </c>
    </row>
    <row r="56" spans="1:2" ht="12.75">
      <c r="A56" s="27" t="s">
        <v>582</v>
      </c>
      <c r="B56" s="26" t="s">
        <v>561</v>
      </c>
    </row>
    <row r="57" spans="1:2" ht="12.75">
      <c r="A57" s="27" t="s">
        <v>949</v>
      </c>
      <c r="B57" s="26" t="s">
        <v>27</v>
      </c>
    </row>
    <row r="58" spans="1:2" ht="12.75">
      <c r="A58" s="27" t="s">
        <v>583</v>
      </c>
      <c r="B58" s="26" t="s">
        <v>561</v>
      </c>
    </row>
    <row r="59" spans="1:2" ht="12.75">
      <c r="A59" s="27" t="s">
        <v>36</v>
      </c>
      <c r="B59" s="26" t="s">
        <v>561</v>
      </c>
    </row>
    <row r="60" ht="12.75">
      <c r="A60" s="27" t="s">
        <v>950</v>
      </c>
    </row>
    <row r="61" spans="1:2" ht="12.75">
      <c r="A61" s="27" t="s">
        <v>584</v>
      </c>
      <c r="B61" s="26" t="s">
        <v>561</v>
      </c>
    </row>
    <row r="62" spans="1:2" ht="12.75">
      <c r="A62" s="27" t="s">
        <v>585</v>
      </c>
      <c r="B62" s="26" t="s">
        <v>561</v>
      </c>
    </row>
    <row r="63" spans="1:2" ht="12.75">
      <c r="A63" s="27" t="s">
        <v>1211</v>
      </c>
      <c r="B63" s="26" t="s">
        <v>561</v>
      </c>
    </row>
    <row r="64" spans="1:2" ht="12.75">
      <c r="A64" s="27" t="s">
        <v>586</v>
      </c>
      <c r="B64" s="26" t="s">
        <v>561</v>
      </c>
    </row>
    <row r="65" ht="12.75">
      <c r="A65" s="27" t="s">
        <v>1212</v>
      </c>
    </row>
    <row r="66" spans="1:2" ht="12.75">
      <c r="A66" s="27" t="s">
        <v>92</v>
      </c>
      <c r="B66" s="26" t="s">
        <v>561</v>
      </c>
    </row>
    <row r="67" spans="1:2" ht="12.75">
      <c r="A67" s="27" t="s">
        <v>1201</v>
      </c>
      <c r="B67" s="26" t="s">
        <v>508</v>
      </c>
    </row>
    <row r="68" spans="1:2" ht="12.75">
      <c r="A68" s="27" t="s">
        <v>226</v>
      </c>
      <c r="B68" s="26" t="s">
        <v>561</v>
      </c>
    </row>
    <row r="69" spans="1:2" ht="12.75">
      <c r="A69" s="27" t="s">
        <v>1012</v>
      </c>
      <c r="B69" s="26" t="s">
        <v>561</v>
      </c>
    </row>
    <row r="70" spans="1:2" ht="12.75">
      <c r="A70" s="27" t="s">
        <v>1013</v>
      </c>
      <c r="B70" s="26" t="s">
        <v>561</v>
      </c>
    </row>
    <row r="71" ht="12.75">
      <c r="A71" s="27" t="s">
        <v>1014</v>
      </c>
    </row>
    <row r="72" spans="1:2" ht="12.75">
      <c r="A72" s="27" t="s">
        <v>1202</v>
      </c>
      <c r="B72" s="26" t="s">
        <v>561</v>
      </c>
    </row>
    <row r="73" spans="1:2" ht="12.75">
      <c r="A73" s="27" t="s">
        <v>1203</v>
      </c>
      <c r="B73" s="26" t="s">
        <v>561</v>
      </c>
    </row>
    <row r="74" ht="12.75">
      <c r="A74" s="27" t="s">
        <v>732</v>
      </c>
    </row>
    <row r="75" ht="12.75">
      <c r="A75" s="27" t="s">
        <v>733</v>
      </c>
    </row>
    <row r="76" spans="1:2" ht="12.75">
      <c r="A76" s="27" t="s">
        <v>1204</v>
      </c>
      <c r="B76" s="26" t="s">
        <v>561</v>
      </c>
    </row>
    <row r="77" spans="1:2" ht="12.75">
      <c r="A77" s="27" t="s">
        <v>19</v>
      </c>
      <c r="B77" s="26" t="s">
        <v>508</v>
      </c>
    </row>
    <row r="78" spans="1:2" ht="12.75">
      <c r="A78" s="27" t="s">
        <v>1205</v>
      </c>
      <c r="B78" s="26" t="s">
        <v>561</v>
      </c>
    </row>
    <row r="79" spans="1:2" ht="12.75">
      <c r="A79" s="27" t="s">
        <v>939</v>
      </c>
      <c r="B79" s="26" t="s">
        <v>561</v>
      </c>
    </row>
    <row r="80" ht="12.75">
      <c r="A80" s="27" t="s">
        <v>734</v>
      </c>
    </row>
    <row r="81" spans="1:2" ht="12.75">
      <c r="A81" s="27" t="s">
        <v>940</v>
      </c>
      <c r="B81" s="26" t="s">
        <v>561</v>
      </c>
    </row>
    <row r="82" spans="1:2" ht="12.75">
      <c r="A82" s="27" t="s">
        <v>941</v>
      </c>
      <c r="B82" s="26" t="s">
        <v>561</v>
      </c>
    </row>
    <row r="83" spans="1:2" ht="12.75">
      <c r="A83" s="27" t="s">
        <v>600</v>
      </c>
      <c r="B83" s="26" t="s">
        <v>561</v>
      </c>
    </row>
    <row r="84" spans="1:2" ht="12.75">
      <c r="A84" s="27" t="s">
        <v>998</v>
      </c>
      <c r="B84" s="26" t="s">
        <v>561</v>
      </c>
    </row>
    <row r="85" spans="1:2" ht="12.75">
      <c r="A85" s="27" t="s">
        <v>110</v>
      </c>
      <c r="B85" s="26" t="s">
        <v>561</v>
      </c>
    </row>
    <row r="86" spans="1:2" ht="12.75">
      <c r="A86" s="27" t="s">
        <v>601</v>
      </c>
      <c r="B86" s="26" t="s">
        <v>561</v>
      </c>
    </row>
    <row r="87" spans="1:2" ht="12.75">
      <c r="A87" s="27" t="s">
        <v>602</v>
      </c>
      <c r="B87" s="26" t="s">
        <v>508</v>
      </c>
    </row>
    <row r="88" spans="1:2" ht="12.75">
      <c r="A88" s="27" t="s">
        <v>603</v>
      </c>
      <c r="B88" s="26" t="s">
        <v>27</v>
      </c>
    </row>
    <row r="89" ht="12.75">
      <c r="A89" s="27" t="s">
        <v>397</v>
      </c>
    </row>
    <row r="90" spans="1:2" ht="12.75">
      <c r="A90" s="27" t="s">
        <v>39</v>
      </c>
      <c r="B90" s="26" t="s">
        <v>561</v>
      </c>
    </row>
    <row r="91" spans="1:2" ht="12.75">
      <c r="A91" s="27" t="s">
        <v>604</v>
      </c>
      <c r="B91" s="26" t="s">
        <v>561</v>
      </c>
    </row>
    <row r="92" spans="1:2" ht="12.75">
      <c r="A92" s="27" t="s">
        <v>605</v>
      </c>
      <c r="B92" s="26" t="s">
        <v>561</v>
      </c>
    </row>
    <row r="93" ht="12.75">
      <c r="A93" s="27" t="s">
        <v>999</v>
      </c>
    </row>
    <row r="94" spans="1:2" ht="12.75">
      <c r="A94" s="27" t="s">
        <v>642</v>
      </c>
      <c r="B94" s="26" t="s">
        <v>561</v>
      </c>
    </row>
    <row r="95" ht="12.75">
      <c r="A95" s="27" t="s">
        <v>1000</v>
      </c>
    </row>
    <row r="96" spans="1:2" ht="12.75">
      <c r="A96" s="27" t="s">
        <v>1001</v>
      </c>
      <c r="B96" s="26" t="s">
        <v>27</v>
      </c>
    </row>
    <row r="97" spans="1:2" ht="12.75">
      <c r="A97" s="27" t="s">
        <v>643</v>
      </c>
      <c r="B97" s="26" t="s">
        <v>561</v>
      </c>
    </row>
    <row r="98" ht="12.75">
      <c r="A98" s="27" t="s">
        <v>996</v>
      </c>
    </row>
    <row r="99" ht="12.75">
      <c r="A99" s="27" t="s">
        <v>997</v>
      </c>
    </row>
    <row r="100" spans="1:2" ht="12.75">
      <c r="A100" s="27" t="s">
        <v>320</v>
      </c>
      <c r="B100" s="26" t="s">
        <v>508</v>
      </c>
    </row>
    <row r="101" ht="12.75">
      <c r="A101" s="27" t="s">
        <v>1002</v>
      </c>
    </row>
    <row r="102" spans="1:2" ht="12.75">
      <c r="A102" s="27" t="s">
        <v>644</v>
      </c>
      <c r="B102" s="26" t="s">
        <v>27</v>
      </c>
    </row>
    <row r="103" ht="12.75">
      <c r="A103" s="27" t="s">
        <v>1003</v>
      </c>
    </row>
    <row r="104" spans="1:2" ht="12.75">
      <c r="A104" s="27" t="s">
        <v>111</v>
      </c>
      <c r="B104" s="26" t="s">
        <v>561</v>
      </c>
    </row>
    <row r="105" ht="12.75">
      <c r="A105" s="27" t="s">
        <v>1004</v>
      </c>
    </row>
    <row r="106" spans="1:2" ht="12.75">
      <c r="A106" s="27" t="s">
        <v>1005</v>
      </c>
      <c r="B106" s="26" t="s">
        <v>561</v>
      </c>
    </row>
    <row r="107" spans="1:2" ht="12.75">
      <c r="A107" s="27" t="s">
        <v>289</v>
      </c>
      <c r="B107" s="26" t="s">
        <v>561</v>
      </c>
    </row>
    <row r="108" ht="12.75">
      <c r="A108" s="27" t="s">
        <v>1006</v>
      </c>
    </row>
    <row r="109" spans="1:2" ht="12.75">
      <c r="A109" s="27" t="s">
        <v>290</v>
      </c>
      <c r="B109" s="26" t="s">
        <v>27</v>
      </c>
    </row>
    <row r="110" spans="1:2" ht="12.75">
      <c r="A110" s="27" t="s">
        <v>530</v>
      </c>
      <c r="B110" s="26" t="s">
        <v>561</v>
      </c>
    </row>
    <row r="111" spans="1:2" ht="12.75">
      <c r="A111" s="27" t="s">
        <v>83</v>
      </c>
      <c r="B111" s="26" t="s">
        <v>561</v>
      </c>
    </row>
    <row r="112" spans="1:4" ht="12.75">
      <c r="A112" s="27" t="s">
        <v>100</v>
      </c>
      <c r="B112" s="26" t="s">
        <v>561</v>
      </c>
      <c r="D112" s="48"/>
    </row>
    <row r="113" spans="1:4" ht="12.75">
      <c r="A113" s="27" t="s">
        <v>1007</v>
      </c>
      <c r="D113" s="48"/>
    </row>
    <row r="114" spans="1:4" ht="12.75">
      <c r="A114" s="27" t="s">
        <v>258</v>
      </c>
      <c r="D114" s="48"/>
    </row>
    <row r="115" spans="1:4" ht="12.75">
      <c r="A115" s="27" t="s">
        <v>293</v>
      </c>
      <c r="B115" s="26" t="s">
        <v>561</v>
      </c>
      <c r="D115" s="48"/>
    </row>
    <row r="116" spans="1:4" ht="12.75">
      <c r="A116" s="27" t="s">
        <v>563</v>
      </c>
      <c r="B116" s="26" t="s">
        <v>561</v>
      </c>
      <c r="D116" s="48"/>
    </row>
    <row r="117" spans="1:2" ht="12.75">
      <c r="A117" s="27" t="s">
        <v>294</v>
      </c>
      <c r="B117" s="26" t="s">
        <v>27</v>
      </c>
    </row>
    <row r="118" spans="1:2" ht="12.75">
      <c r="A118" s="27" t="s">
        <v>295</v>
      </c>
      <c r="B118" s="26" t="s">
        <v>508</v>
      </c>
    </row>
    <row r="119" spans="1:2" ht="12.75">
      <c r="A119" s="27" t="s">
        <v>84</v>
      </c>
      <c r="B119" s="26" t="s">
        <v>508</v>
      </c>
    </row>
    <row r="120" spans="1:2" ht="12.75">
      <c r="A120" s="27" t="s">
        <v>15</v>
      </c>
      <c r="B120" s="26" t="s">
        <v>561</v>
      </c>
    </row>
    <row r="121" spans="1:2" ht="12.75">
      <c r="A121" s="27" t="s">
        <v>1008</v>
      </c>
      <c r="B121" s="26" t="s">
        <v>561</v>
      </c>
    </row>
    <row r="122" spans="1:2" ht="12.75">
      <c r="A122" s="27" t="s">
        <v>20</v>
      </c>
      <c r="B122" s="26" t="s">
        <v>27</v>
      </c>
    </row>
    <row r="123" spans="1:2" ht="12.75">
      <c r="A123" s="27" t="s">
        <v>109</v>
      </c>
      <c r="B123" s="26" t="s">
        <v>561</v>
      </c>
    </row>
    <row r="124" spans="1:2" ht="12.75">
      <c r="A124" s="27" t="s">
        <v>1009</v>
      </c>
      <c r="B124" s="26" t="s">
        <v>561</v>
      </c>
    </row>
    <row r="125" ht="12.75">
      <c r="A125" s="27" t="s">
        <v>1018</v>
      </c>
    </row>
    <row r="126" spans="1:2" ht="12.75">
      <c r="A126" s="27" t="s">
        <v>356</v>
      </c>
      <c r="B126" s="26" t="s">
        <v>561</v>
      </c>
    </row>
    <row r="127" spans="1:2" ht="12.75">
      <c r="A127" s="27" t="s">
        <v>1019</v>
      </c>
      <c r="B127" s="26" t="s">
        <v>561</v>
      </c>
    </row>
    <row r="128" spans="1:2" ht="12.75">
      <c r="A128" s="27" t="s">
        <v>85</v>
      </c>
      <c r="B128" s="26" t="s">
        <v>561</v>
      </c>
    </row>
    <row r="129" ht="12.75">
      <c r="A129" s="27" t="s">
        <v>1020</v>
      </c>
    </row>
    <row r="130" spans="1:2" ht="12.75">
      <c r="A130" s="27" t="s">
        <v>86</v>
      </c>
      <c r="B130" s="26" t="s">
        <v>508</v>
      </c>
    </row>
    <row r="131" spans="1:2" ht="12.75">
      <c r="A131" s="27" t="s">
        <v>1021</v>
      </c>
      <c r="B131" s="26" t="s">
        <v>561</v>
      </c>
    </row>
    <row r="132" spans="1:2" ht="12.75">
      <c r="A132" s="27" t="s">
        <v>298</v>
      </c>
      <c r="B132" s="26" t="s">
        <v>561</v>
      </c>
    </row>
    <row r="133" spans="1:2" ht="12.75">
      <c r="A133" s="27" t="s">
        <v>1022</v>
      </c>
      <c r="B133" s="26" t="s">
        <v>27</v>
      </c>
    </row>
    <row r="134" ht="12.75">
      <c r="A134" s="27" t="s">
        <v>1151</v>
      </c>
    </row>
    <row r="135" ht="12.75">
      <c r="A135" s="27" t="s">
        <v>1023</v>
      </c>
    </row>
    <row r="136" spans="1:2" ht="12.75">
      <c r="A136" s="27" t="s">
        <v>649</v>
      </c>
      <c r="B136" s="26" t="s">
        <v>561</v>
      </c>
    </row>
    <row r="137" spans="1:2" ht="12.75">
      <c r="A137" s="27" t="s">
        <v>1097</v>
      </c>
      <c r="B137" s="26" t="s">
        <v>561</v>
      </c>
    </row>
    <row r="138" spans="1:2" ht="12.75">
      <c r="A138" s="27" t="s">
        <v>1024</v>
      </c>
      <c r="B138" s="26" t="s">
        <v>27</v>
      </c>
    </row>
    <row r="139" spans="1:2" ht="12.75">
      <c r="A139" s="27" t="s">
        <v>846</v>
      </c>
      <c r="B139" s="26" t="s">
        <v>508</v>
      </c>
    </row>
    <row r="140" spans="1:2" ht="12.75">
      <c r="A140" s="27" t="s">
        <v>531</v>
      </c>
      <c r="B140" s="26" t="s">
        <v>561</v>
      </c>
    </row>
    <row r="141" spans="1:2" ht="12.75">
      <c r="A141" s="27" t="s">
        <v>1100</v>
      </c>
      <c r="B141" s="26" t="s">
        <v>561</v>
      </c>
    </row>
    <row r="142" spans="1:2" ht="12.75">
      <c r="A142" s="27" t="s">
        <v>1101</v>
      </c>
      <c r="B142" s="26" t="s">
        <v>561</v>
      </c>
    </row>
    <row r="143" spans="1:2" ht="12.75">
      <c r="A143" s="27" t="s">
        <v>21</v>
      </c>
      <c r="B143" s="26" t="s">
        <v>508</v>
      </c>
    </row>
    <row r="144" spans="1:2" ht="12.75">
      <c r="A144" s="27" t="s">
        <v>1216</v>
      </c>
      <c r="B144" s="26" t="s">
        <v>561</v>
      </c>
    </row>
    <row r="145" ht="12.75">
      <c r="A145" s="27" t="s">
        <v>965</v>
      </c>
    </row>
    <row r="146" spans="1:2" ht="12.75">
      <c r="A146" s="27" t="s">
        <v>1103</v>
      </c>
      <c r="B146" s="26" t="s">
        <v>561</v>
      </c>
    </row>
    <row r="147" ht="12.75">
      <c r="A147" s="27" t="s">
        <v>966</v>
      </c>
    </row>
    <row r="148" spans="1:2" ht="12.75">
      <c r="A148" s="27" t="s">
        <v>227</v>
      </c>
      <c r="B148" s="26" t="s">
        <v>561</v>
      </c>
    </row>
    <row r="149" ht="12.75">
      <c r="A149" s="27" t="s">
        <v>874</v>
      </c>
    </row>
    <row r="150" ht="12.75">
      <c r="A150" s="27" t="s">
        <v>497</v>
      </c>
    </row>
    <row r="151" spans="1:2" ht="12.75">
      <c r="A151" s="27" t="s">
        <v>18</v>
      </c>
      <c r="B151" s="26" t="s">
        <v>561</v>
      </c>
    </row>
    <row r="152" ht="12.75">
      <c r="A152" s="27" t="s">
        <v>468</v>
      </c>
    </row>
    <row r="153" spans="1:2" ht="12.75">
      <c r="A153" s="27" t="s">
        <v>1104</v>
      </c>
      <c r="B153" s="26" t="s">
        <v>508</v>
      </c>
    </row>
    <row r="154" ht="12.75">
      <c r="A154" s="27" t="s">
        <v>1040</v>
      </c>
    </row>
    <row r="155" ht="12.75">
      <c r="A155" s="27" t="s">
        <v>1041</v>
      </c>
    </row>
    <row r="156" ht="12.75">
      <c r="A156" s="27" t="s">
        <v>1042</v>
      </c>
    </row>
    <row r="157" spans="1:2" ht="12.75">
      <c r="A157" s="27" t="s">
        <v>1105</v>
      </c>
      <c r="B157" s="26" t="s">
        <v>508</v>
      </c>
    </row>
    <row r="158" ht="12.75">
      <c r="A158" s="27" t="s">
        <v>1043</v>
      </c>
    </row>
    <row r="159" spans="1:2" ht="12.75">
      <c r="A159" s="27" t="s">
        <v>370</v>
      </c>
      <c r="B159" s="26" t="s">
        <v>561</v>
      </c>
    </row>
    <row r="160" spans="1:2" ht="12.75">
      <c r="A160" s="27" t="s">
        <v>1106</v>
      </c>
      <c r="B160" s="26" t="s">
        <v>27</v>
      </c>
    </row>
    <row r="161" ht="12.75">
      <c r="A161" s="27" t="s">
        <v>1044</v>
      </c>
    </row>
    <row r="162" spans="1:2" ht="12.75">
      <c r="A162" s="27" t="s">
        <v>1108</v>
      </c>
      <c r="B162" s="26" t="s">
        <v>561</v>
      </c>
    </row>
    <row r="163" spans="1:2" ht="12.75">
      <c r="A163" s="27" t="s">
        <v>1109</v>
      </c>
      <c r="B163" s="26" t="s">
        <v>561</v>
      </c>
    </row>
    <row r="164" spans="1:2" ht="12.75">
      <c r="A164" s="27" t="s">
        <v>25</v>
      </c>
      <c r="B164" s="26" t="s">
        <v>561</v>
      </c>
    </row>
    <row r="165" spans="1:2" ht="12.75">
      <c r="A165" s="27" t="s">
        <v>708</v>
      </c>
      <c r="B165" s="26" t="s">
        <v>561</v>
      </c>
    </row>
    <row r="166" spans="1:2" ht="12.75">
      <c r="A166" s="27" t="s">
        <v>709</v>
      </c>
      <c r="B166" s="26" t="s">
        <v>508</v>
      </c>
    </row>
    <row r="167" ht="12.75">
      <c r="A167" s="27" t="s">
        <v>1045</v>
      </c>
    </row>
    <row r="168" spans="1:2" ht="12.75">
      <c r="A168" s="27" t="s">
        <v>1046</v>
      </c>
      <c r="B168" s="26" t="s">
        <v>561</v>
      </c>
    </row>
    <row r="169" ht="12.75">
      <c r="A169" s="27" t="s">
        <v>1047</v>
      </c>
    </row>
    <row r="170" spans="1:2" ht="12.75">
      <c r="A170" s="27" t="s">
        <v>480</v>
      </c>
      <c r="B170" s="26" t="s">
        <v>27</v>
      </c>
    </row>
    <row r="171" spans="1:2" ht="12.75">
      <c r="A171" s="27" t="s">
        <v>425</v>
      </c>
      <c r="B171" s="26" t="s">
        <v>27</v>
      </c>
    </row>
    <row r="172" spans="1:2" ht="12.75">
      <c r="A172" s="27" t="s">
        <v>426</v>
      </c>
      <c r="B172" s="26" t="s">
        <v>561</v>
      </c>
    </row>
    <row r="173" spans="1:2" ht="12.75">
      <c r="A173" s="27" t="s">
        <v>427</v>
      </c>
      <c r="B173" s="26" t="s">
        <v>561</v>
      </c>
    </row>
    <row r="174" ht="12.75">
      <c r="A174" s="27" t="s">
        <v>1061</v>
      </c>
    </row>
    <row r="175" spans="1:2" ht="12.75">
      <c r="A175" s="27" t="s">
        <v>591</v>
      </c>
      <c r="B175" s="26" t="s">
        <v>561</v>
      </c>
    </row>
    <row r="176" spans="1:2" ht="12.75">
      <c r="A176" s="27" t="s">
        <v>1062</v>
      </c>
      <c r="B176" s="26" t="s">
        <v>561</v>
      </c>
    </row>
    <row r="177" spans="1:2" ht="12.75">
      <c r="A177" s="27" t="s">
        <v>145</v>
      </c>
      <c r="B177" s="26" t="s">
        <v>561</v>
      </c>
    </row>
    <row r="178" spans="1:2" ht="12.75">
      <c r="A178" s="27" t="s">
        <v>268</v>
      </c>
      <c r="B178" s="26" t="s">
        <v>561</v>
      </c>
    </row>
    <row r="179" ht="12.75">
      <c r="A179" s="27" t="s">
        <v>1130</v>
      </c>
    </row>
    <row r="180" spans="1:2" ht="12.75">
      <c r="A180" s="27" t="s">
        <v>1131</v>
      </c>
      <c r="B180" s="26" t="s">
        <v>561</v>
      </c>
    </row>
    <row r="181" spans="1:2" ht="12.75">
      <c r="A181" s="27" t="s">
        <v>1132</v>
      </c>
      <c r="B181" s="26" t="s">
        <v>561</v>
      </c>
    </row>
    <row r="182" spans="1:2" ht="12.75">
      <c r="A182" s="27" t="s">
        <v>506</v>
      </c>
      <c r="B182" s="26" t="s">
        <v>561</v>
      </c>
    </row>
    <row r="183" ht="12.75">
      <c r="A183" s="27" t="s">
        <v>1133</v>
      </c>
    </row>
    <row r="184" spans="1:2" ht="12.75">
      <c r="A184" s="27" t="s">
        <v>269</v>
      </c>
      <c r="B184" s="26" t="s">
        <v>27</v>
      </c>
    </row>
    <row r="185" ht="12.75">
      <c r="A185" s="27" t="s">
        <v>1134</v>
      </c>
    </row>
    <row r="186" spans="1:2" ht="12.75">
      <c r="A186" s="27" t="s">
        <v>1135</v>
      </c>
      <c r="B186" s="26" t="s">
        <v>561</v>
      </c>
    </row>
    <row r="187" spans="1:2" ht="12.75">
      <c r="A187" s="27" t="s">
        <v>270</v>
      </c>
      <c r="B187" s="26" t="s">
        <v>561</v>
      </c>
    </row>
    <row r="188" ht="12.75">
      <c r="A188" s="27" t="s">
        <v>23</v>
      </c>
    </row>
    <row r="189" ht="12.75">
      <c r="A189" s="27" t="s">
        <v>1136</v>
      </c>
    </row>
    <row r="190" ht="12.75">
      <c r="A190" s="27" t="s">
        <v>1137</v>
      </c>
    </row>
    <row r="191" spans="1:2" ht="12.75">
      <c r="A191" s="27" t="s">
        <v>1138</v>
      </c>
      <c r="B191" s="26" t="s">
        <v>561</v>
      </c>
    </row>
    <row r="192" spans="1:2" ht="12.75">
      <c r="A192" s="27" t="s">
        <v>276</v>
      </c>
      <c r="B192" s="26" t="s">
        <v>27</v>
      </c>
    </row>
    <row r="193" spans="1:2" ht="12.75">
      <c r="A193" s="27" t="s">
        <v>99</v>
      </c>
      <c r="B193" s="26" t="s">
        <v>561</v>
      </c>
    </row>
    <row r="194" spans="1:2" ht="12.75">
      <c r="A194" s="27" t="s">
        <v>277</v>
      </c>
      <c r="B194" s="26" t="s">
        <v>27</v>
      </c>
    </row>
    <row r="195" ht="12.75">
      <c r="A195" s="27" t="s">
        <v>1139</v>
      </c>
    </row>
    <row r="196" ht="12.75">
      <c r="A196" s="27" t="s">
        <v>1140</v>
      </c>
    </row>
    <row r="197" spans="1:2" ht="12.75">
      <c r="A197" s="27" t="s">
        <v>103</v>
      </c>
      <c r="B197" s="26" t="s">
        <v>561</v>
      </c>
    </row>
    <row r="198" spans="1:2" ht="12.75">
      <c r="A198" s="27" t="s">
        <v>1141</v>
      </c>
      <c r="B198" s="26" t="s">
        <v>561</v>
      </c>
    </row>
    <row r="199" spans="1:2" ht="12.75">
      <c r="A199" s="27" t="s">
        <v>37</v>
      </c>
      <c r="B199" s="26" t="s">
        <v>27</v>
      </c>
    </row>
    <row r="200" ht="12.75">
      <c r="A200" s="27" t="s">
        <v>1080</v>
      </c>
    </row>
    <row r="201" spans="1:2" ht="12.75">
      <c r="A201" s="27" t="s">
        <v>279</v>
      </c>
      <c r="B201" s="26" t="s">
        <v>27</v>
      </c>
    </row>
    <row r="202" spans="1:2" ht="12.75">
      <c r="A202" s="27" t="s">
        <v>456</v>
      </c>
      <c r="B202" s="26" t="s">
        <v>561</v>
      </c>
    </row>
    <row r="203" spans="1:2" ht="12.75">
      <c r="A203" s="27" t="s">
        <v>720</v>
      </c>
      <c r="B203" s="26" t="s">
        <v>561</v>
      </c>
    </row>
    <row r="204" spans="1:2" ht="12.75">
      <c r="A204" s="27" t="s">
        <v>702</v>
      </c>
      <c r="B204" s="26" t="s">
        <v>561</v>
      </c>
    </row>
    <row r="205" spans="1:2" ht="12.75">
      <c r="A205" s="27" t="s">
        <v>551</v>
      </c>
      <c r="B205" s="26" t="s">
        <v>27</v>
      </c>
    </row>
    <row r="206" spans="1:2" ht="12.75">
      <c r="A206" s="27" t="s">
        <v>457</v>
      </c>
      <c r="B206" s="26" t="s">
        <v>561</v>
      </c>
    </row>
    <row r="207" ht="12.75">
      <c r="A207" s="27" t="s">
        <v>721</v>
      </c>
    </row>
    <row r="208" ht="12.75">
      <c r="A208" s="27" t="s">
        <v>722</v>
      </c>
    </row>
    <row r="209" ht="12.75">
      <c r="A209" s="27" t="s">
        <v>723</v>
      </c>
    </row>
    <row r="210" ht="12.75">
      <c r="A210" s="27" t="s">
        <v>985</v>
      </c>
    </row>
    <row r="211" ht="12.75">
      <c r="A211" s="27" t="s">
        <v>894</v>
      </c>
    </row>
    <row r="212" spans="1:2" ht="12.75">
      <c r="A212" s="27" t="s">
        <v>986</v>
      </c>
      <c r="B212" s="26" t="s">
        <v>561</v>
      </c>
    </row>
    <row r="213" spans="1:2" ht="12.75">
      <c r="A213" s="27" t="s">
        <v>460</v>
      </c>
      <c r="B213" s="26" t="s">
        <v>561</v>
      </c>
    </row>
    <row r="214" ht="12.75">
      <c r="A214" s="27" t="s">
        <v>321</v>
      </c>
    </row>
    <row r="215" ht="12.75">
      <c r="A215" s="27" t="s">
        <v>987</v>
      </c>
    </row>
    <row r="216" spans="1:2" ht="12.75">
      <c r="A216" s="27" t="s">
        <v>461</v>
      </c>
      <c r="B216" s="26" t="s">
        <v>27</v>
      </c>
    </row>
    <row r="217" spans="1:2" ht="12.75">
      <c r="A217" s="27" t="s">
        <v>988</v>
      </c>
      <c r="B217" s="26" t="s">
        <v>561</v>
      </c>
    </row>
    <row r="218" spans="1:2" ht="12.75">
      <c r="A218" s="27" t="s">
        <v>529</v>
      </c>
      <c r="B218" s="26" t="s">
        <v>561</v>
      </c>
    </row>
    <row r="219" spans="1:2" ht="12.75">
      <c r="A219" s="27" t="s">
        <v>545</v>
      </c>
      <c r="B219" s="26" t="s">
        <v>27</v>
      </c>
    </row>
    <row r="220" spans="1:2" ht="12.75">
      <c r="A220" s="27" t="s">
        <v>16</v>
      </c>
      <c r="B220" s="26" t="s">
        <v>27</v>
      </c>
    </row>
    <row r="221" ht="12.75">
      <c r="A221" s="27" t="s">
        <v>989</v>
      </c>
    </row>
    <row r="222" spans="1:2" ht="12.75">
      <c r="A222" s="27" t="s">
        <v>893</v>
      </c>
      <c r="B222" s="26" t="s">
        <v>561</v>
      </c>
    </row>
    <row r="223" ht="12.75">
      <c r="A223" s="27" t="s">
        <v>124</v>
      </c>
    </row>
    <row r="224" ht="12.75">
      <c r="A224" s="27" t="s">
        <v>730</v>
      </c>
    </row>
    <row r="225" spans="1:2" ht="12.75">
      <c r="A225" s="27" t="s">
        <v>465</v>
      </c>
      <c r="B225" s="26" t="s">
        <v>27</v>
      </c>
    </row>
    <row r="226" spans="1:2" ht="12.75">
      <c r="A226" s="27" t="s">
        <v>160</v>
      </c>
      <c r="B226" s="26" t="s">
        <v>561</v>
      </c>
    </row>
    <row r="227" spans="1:4" ht="12.75">
      <c r="A227" s="27" t="s">
        <v>447</v>
      </c>
      <c r="B227" s="26" t="s">
        <v>561</v>
      </c>
      <c r="D227" s="48"/>
    </row>
    <row r="228" spans="1:4" ht="12.75">
      <c r="A228" s="27" t="s">
        <v>731</v>
      </c>
      <c r="D228" s="48"/>
    </row>
    <row r="229" spans="1:4" ht="12.75">
      <c r="A229" s="27" t="s">
        <v>501</v>
      </c>
      <c r="B229" s="26" t="s">
        <v>561</v>
      </c>
      <c r="D229" s="48"/>
    </row>
    <row r="230" spans="1:4" ht="12.75">
      <c r="A230" s="27" t="s">
        <v>433</v>
      </c>
      <c r="D230" s="48"/>
    </row>
    <row r="231" ht="12.75">
      <c r="A231" s="27" t="s">
        <v>434</v>
      </c>
    </row>
    <row r="232" spans="1:2" ht="12.75">
      <c r="A232" s="27" t="s">
        <v>448</v>
      </c>
      <c r="B232" s="26" t="s">
        <v>561</v>
      </c>
    </row>
    <row r="233" spans="1:2" ht="12.75">
      <c r="A233" s="27" t="s">
        <v>163</v>
      </c>
      <c r="B233" s="26" t="s">
        <v>508</v>
      </c>
    </row>
    <row r="234" ht="12.75">
      <c r="A234" s="27" t="s">
        <v>435</v>
      </c>
    </row>
    <row r="235" spans="1:2" ht="12.75">
      <c r="A235" s="27" t="s">
        <v>112</v>
      </c>
      <c r="B235" s="26" t="s">
        <v>27</v>
      </c>
    </row>
    <row r="236" spans="1:2" ht="12.75">
      <c r="A236" s="27" t="s">
        <v>164</v>
      </c>
      <c r="B236" s="26" t="s">
        <v>508</v>
      </c>
    </row>
    <row r="237" spans="1:2" ht="12.75">
      <c r="A237" s="27" t="s">
        <v>199</v>
      </c>
      <c r="B237" s="26" t="s">
        <v>561</v>
      </c>
    </row>
    <row r="238" ht="12.75">
      <c r="A238" s="27" t="s">
        <v>442</v>
      </c>
    </row>
    <row r="239" spans="1:2" ht="12.75">
      <c r="A239" s="27" t="s">
        <v>165</v>
      </c>
      <c r="B239" s="26" t="s">
        <v>561</v>
      </c>
    </row>
    <row r="240" spans="1:2" ht="12.75">
      <c r="A240" s="27" t="s">
        <v>399</v>
      </c>
      <c r="B240" s="26" t="s">
        <v>561</v>
      </c>
    </row>
    <row r="241" spans="1:2" ht="12.75">
      <c r="A241" s="27" t="s">
        <v>1213</v>
      </c>
      <c r="B241" s="26" t="s">
        <v>27</v>
      </c>
    </row>
    <row r="242" ht="12.75">
      <c r="A242" s="27" t="s">
        <v>429</v>
      </c>
    </row>
    <row r="243" spans="1:2" ht="12.75">
      <c r="A243" s="27" t="s">
        <v>407</v>
      </c>
      <c r="B243" s="26" t="s">
        <v>561</v>
      </c>
    </row>
    <row r="244" spans="1:2" ht="12.75">
      <c r="A244" s="27" t="s">
        <v>131</v>
      </c>
      <c r="B244" s="26" t="s">
        <v>27</v>
      </c>
    </row>
    <row r="245" spans="1:2" ht="12.75">
      <c r="A245" s="27" t="s">
        <v>1215</v>
      </c>
      <c r="B245" s="26" t="s">
        <v>561</v>
      </c>
    </row>
    <row r="246" ht="12.75">
      <c r="A246" s="27" t="s">
        <v>430</v>
      </c>
    </row>
    <row r="247" spans="1:2" ht="12.75">
      <c r="A247" s="27" t="s">
        <v>895</v>
      </c>
      <c r="B247" s="26" t="s">
        <v>561</v>
      </c>
    </row>
    <row r="248" ht="12.75">
      <c r="A248" s="27" t="s">
        <v>710</v>
      </c>
    </row>
    <row r="249" ht="12.75">
      <c r="A249" s="27" t="s">
        <v>431</v>
      </c>
    </row>
    <row r="250" spans="1:2" ht="12.75">
      <c r="A250" s="27" t="s">
        <v>701</v>
      </c>
      <c r="B250" s="26" t="s">
        <v>561</v>
      </c>
    </row>
    <row r="251" spans="1:2" ht="12.75">
      <c r="A251" s="27" t="s">
        <v>711</v>
      </c>
      <c r="B251" s="26" t="s">
        <v>561</v>
      </c>
    </row>
    <row r="252" spans="1:2" ht="12.75">
      <c r="A252" s="27" t="s">
        <v>149</v>
      </c>
      <c r="B252" s="26" t="s">
        <v>561</v>
      </c>
    </row>
    <row r="253" spans="1:2" ht="12.75">
      <c r="A253" s="27" t="s">
        <v>961</v>
      </c>
      <c r="B253" s="26" t="s">
        <v>561</v>
      </c>
    </row>
    <row r="254" ht="12.75">
      <c r="A254" s="27" t="s">
        <v>450</v>
      </c>
    </row>
    <row r="255" spans="1:2" ht="12.75">
      <c r="A255" s="27" t="s">
        <v>962</v>
      </c>
      <c r="B255" s="26" t="s">
        <v>27</v>
      </c>
    </row>
    <row r="256" spans="1:2" ht="12.75">
      <c r="A256" s="27" t="s">
        <v>355</v>
      </c>
      <c r="B256" s="26" t="s">
        <v>508</v>
      </c>
    </row>
    <row r="257" spans="1:2" ht="12.75">
      <c r="A257" s="27" t="s">
        <v>963</v>
      </c>
      <c r="B257" s="26" t="s">
        <v>561</v>
      </c>
    </row>
    <row r="258" ht="12.75">
      <c r="A258" s="27" t="s">
        <v>455</v>
      </c>
    </row>
    <row r="259" spans="1:2" ht="12.75">
      <c r="A259" s="27" t="s">
        <v>860</v>
      </c>
      <c r="B259" s="26" t="s">
        <v>561</v>
      </c>
    </row>
    <row r="260" spans="1:2" ht="12.75">
      <c r="A260" s="27" t="s">
        <v>861</v>
      </c>
      <c r="B260" s="26" t="s">
        <v>561</v>
      </c>
    </row>
    <row r="261" ht="12.75">
      <c r="A261" s="27" t="s">
        <v>862</v>
      </c>
    </row>
    <row r="262" ht="12.75">
      <c r="A262" s="27" t="s">
        <v>863</v>
      </c>
    </row>
    <row r="263" spans="1:2" ht="12.75">
      <c r="A263" s="27" t="s">
        <v>967</v>
      </c>
      <c r="B263" s="26" t="s">
        <v>561</v>
      </c>
    </row>
    <row r="264" spans="1:2" ht="12.75">
      <c r="A264" s="27" t="s">
        <v>968</v>
      </c>
      <c r="B264" s="26" t="s">
        <v>508</v>
      </c>
    </row>
    <row r="265" spans="1:2" ht="12.75">
      <c r="A265" s="27" t="s">
        <v>969</v>
      </c>
      <c r="B265" s="26" t="s">
        <v>27</v>
      </c>
    </row>
    <row r="266" ht="12.75">
      <c r="A266" s="27" t="s">
        <v>466</v>
      </c>
    </row>
    <row r="267" ht="12.75">
      <c r="A267" s="27" t="s">
        <v>470</v>
      </c>
    </row>
    <row r="268" spans="1:2" ht="12.75">
      <c r="A268" s="27" t="s">
        <v>471</v>
      </c>
      <c r="B268" s="26" t="s">
        <v>561</v>
      </c>
    </row>
    <row r="269" ht="12.75">
      <c r="A269" s="27" t="s">
        <v>507</v>
      </c>
    </row>
    <row r="270" ht="12.75">
      <c r="A270" s="27" t="s">
        <v>502</v>
      </c>
    </row>
    <row r="271" spans="1:2" ht="12.75">
      <c r="A271" s="27" t="s">
        <v>369</v>
      </c>
      <c r="B271" s="26" t="s">
        <v>561</v>
      </c>
    </row>
    <row r="272" spans="1:2" ht="12.75">
      <c r="A272" s="27" t="s">
        <v>249</v>
      </c>
      <c r="B272" s="26" t="s">
        <v>561</v>
      </c>
    </row>
    <row r="273" ht="12.75">
      <c r="A273" s="27" t="s">
        <v>476</v>
      </c>
    </row>
    <row r="274" ht="12.75">
      <c r="A274" s="27" t="s">
        <v>467</v>
      </c>
    </row>
    <row r="275" spans="1:2" ht="12.75">
      <c r="A275" s="27" t="s">
        <v>1217</v>
      </c>
      <c r="B275" s="26" t="s">
        <v>27</v>
      </c>
    </row>
    <row r="276" spans="1:2" ht="12.75">
      <c r="A276" s="27" t="s">
        <v>477</v>
      </c>
      <c r="B276" s="26" t="s">
        <v>561</v>
      </c>
    </row>
    <row r="277" spans="1:2" ht="12.75">
      <c r="A277" s="27" t="s">
        <v>1218</v>
      </c>
      <c r="B277" s="26" t="s">
        <v>561</v>
      </c>
    </row>
    <row r="278" spans="1:2" ht="12.75">
      <c r="A278" s="27" t="s">
        <v>481</v>
      </c>
      <c r="B278" s="26" t="s">
        <v>561</v>
      </c>
    </row>
    <row r="279" spans="1:2" ht="12.75">
      <c r="A279" s="27" t="s">
        <v>870</v>
      </c>
      <c r="B279" s="26" t="s">
        <v>561</v>
      </c>
    </row>
    <row r="280" spans="1:2" ht="12.75">
      <c r="A280" s="27" t="s">
        <v>871</v>
      </c>
      <c r="B280" s="26" t="s">
        <v>561</v>
      </c>
    </row>
    <row r="281" spans="1:2" ht="12.75">
      <c r="A281" s="27" t="s">
        <v>550</v>
      </c>
      <c r="B281" s="26" t="s">
        <v>508</v>
      </c>
    </row>
    <row r="282" ht="12.75">
      <c r="A282" s="27" t="s">
        <v>872</v>
      </c>
    </row>
    <row r="283" spans="1:2" ht="12.75">
      <c r="A283" s="27" t="s">
        <v>873</v>
      </c>
      <c r="B283" s="26" t="s">
        <v>561</v>
      </c>
    </row>
    <row r="284" spans="1:2" ht="12.75">
      <c r="A284" s="27" t="s">
        <v>831</v>
      </c>
      <c r="B284" s="26" t="s">
        <v>561</v>
      </c>
    </row>
    <row r="285" spans="1:2" ht="12.75">
      <c r="A285" s="27" t="s">
        <v>496</v>
      </c>
      <c r="B285" s="26" t="s">
        <v>561</v>
      </c>
    </row>
    <row r="286" spans="1:2" ht="12.75">
      <c r="A286" s="27" t="s">
        <v>589</v>
      </c>
      <c r="B286" s="26" t="s">
        <v>561</v>
      </c>
    </row>
    <row r="287" ht="12.75">
      <c r="A287" s="27" t="s">
        <v>498</v>
      </c>
    </row>
    <row r="288" spans="1:2" ht="12.75">
      <c r="A288" s="27" t="s">
        <v>400</v>
      </c>
      <c r="B288" s="26" t="s">
        <v>508</v>
      </c>
    </row>
    <row r="289" ht="12.75">
      <c r="A289" s="27" t="s">
        <v>503</v>
      </c>
    </row>
    <row r="290" ht="12.75">
      <c r="A290" s="27" t="s">
        <v>504</v>
      </c>
    </row>
    <row r="291" ht="12.75">
      <c r="A291" s="27" t="s">
        <v>505</v>
      </c>
    </row>
    <row r="292" spans="1:2" ht="12.75">
      <c r="A292" s="27" t="s">
        <v>376</v>
      </c>
      <c r="B292" s="26" t="s">
        <v>561</v>
      </c>
    </row>
    <row r="293" ht="12.75">
      <c r="A293" s="27" t="s">
        <v>510</v>
      </c>
    </row>
    <row r="294" ht="12.75">
      <c r="A294" s="27" t="s">
        <v>511</v>
      </c>
    </row>
    <row r="295" ht="12.75">
      <c r="A295" s="27" t="s">
        <v>1188</v>
      </c>
    </row>
    <row r="296" spans="1:2" ht="12.75">
      <c r="A296" s="27" t="s">
        <v>478</v>
      </c>
      <c r="B296" s="26" t="s">
        <v>561</v>
      </c>
    </row>
    <row r="297" spans="1:2" ht="12.75">
      <c r="A297" s="27" t="s">
        <v>697</v>
      </c>
      <c r="B297" s="26" t="s">
        <v>561</v>
      </c>
    </row>
    <row r="298" spans="1:2" ht="12.75">
      <c r="A298" s="27" t="s">
        <v>836</v>
      </c>
      <c r="B298" s="26" t="s">
        <v>561</v>
      </c>
    </row>
    <row r="299" spans="1:2" ht="12.75">
      <c r="A299" s="27" t="s">
        <v>882</v>
      </c>
      <c r="B299" s="26" t="s">
        <v>561</v>
      </c>
    </row>
    <row r="300" spans="1:2" ht="12.75">
      <c r="A300" s="27" t="s">
        <v>556</v>
      </c>
      <c r="B300" s="26" t="s">
        <v>27</v>
      </c>
    </row>
    <row r="301" spans="1:2" ht="12.75">
      <c r="A301" s="27" t="s">
        <v>32</v>
      </c>
      <c r="B301" s="26" t="s">
        <v>561</v>
      </c>
    </row>
    <row r="302" spans="1:2" ht="12.75">
      <c r="A302" s="27" t="s">
        <v>883</v>
      </c>
      <c r="B302" s="26" t="s">
        <v>561</v>
      </c>
    </row>
    <row r="303" ht="12.75">
      <c r="A303" s="27" t="s">
        <v>420</v>
      </c>
    </row>
    <row r="304" spans="1:2" ht="12.75">
      <c r="A304" s="27" t="s">
        <v>837</v>
      </c>
      <c r="B304" s="26" t="s">
        <v>27</v>
      </c>
    </row>
    <row r="305" spans="1:2" ht="12.75">
      <c r="A305" s="27" t="s">
        <v>123</v>
      </c>
      <c r="B305" s="26" t="s">
        <v>561</v>
      </c>
    </row>
    <row r="306" spans="1:2" ht="12.75">
      <c r="A306" s="27" t="s">
        <v>421</v>
      </c>
      <c r="B306" s="26" t="s">
        <v>561</v>
      </c>
    </row>
    <row r="307" spans="1:2" ht="12.75">
      <c r="A307" s="27" t="s">
        <v>838</v>
      </c>
      <c r="B307" s="26" t="s">
        <v>27</v>
      </c>
    </row>
    <row r="308" spans="1:2" ht="12.75">
      <c r="A308" s="27" t="s">
        <v>412</v>
      </c>
      <c r="B308" s="26" t="s">
        <v>561</v>
      </c>
    </row>
    <row r="309" ht="12.75">
      <c r="A309" s="27" t="s">
        <v>705</v>
      </c>
    </row>
    <row r="310" ht="12.75">
      <c r="A310" s="27" t="s">
        <v>849</v>
      </c>
    </row>
    <row r="311" spans="1:2" ht="12.75">
      <c r="A311" s="27" t="s">
        <v>348</v>
      </c>
      <c r="B311" s="26" t="s">
        <v>561</v>
      </c>
    </row>
    <row r="312" spans="1:2" ht="12.75">
      <c r="A312" s="27" t="s">
        <v>413</v>
      </c>
      <c r="B312" s="26" t="s">
        <v>561</v>
      </c>
    </row>
    <row r="313" ht="12.75">
      <c r="A313" s="27" t="s">
        <v>850</v>
      </c>
    </row>
    <row r="314" spans="1:2" ht="12.75">
      <c r="A314" s="27" t="s">
        <v>851</v>
      </c>
      <c r="B314" s="26" t="s">
        <v>561</v>
      </c>
    </row>
    <row r="315" spans="1:2" ht="12.75">
      <c r="A315" s="27" t="s">
        <v>26</v>
      </c>
      <c r="B315" s="26" t="s">
        <v>27</v>
      </c>
    </row>
    <row r="316" spans="1:2" ht="12.75">
      <c r="A316" s="27" t="s">
        <v>137</v>
      </c>
      <c r="B316" s="26" t="s">
        <v>561</v>
      </c>
    </row>
    <row r="317" ht="12.75">
      <c r="A317" s="27" t="s">
        <v>852</v>
      </c>
    </row>
    <row r="318" spans="1:2" ht="12.75">
      <c r="A318" s="27" t="s">
        <v>853</v>
      </c>
      <c r="B318" s="26" t="s">
        <v>561</v>
      </c>
    </row>
    <row r="319" ht="12.75">
      <c r="A319" s="27" t="s">
        <v>443</v>
      </c>
    </row>
    <row r="320" spans="1:2" ht="12.75">
      <c r="A320" s="27" t="s">
        <v>250</v>
      </c>
      <c r="B320" s="26" t="s">
        <v>561</v>
      </c>
    </row>
    <row r="321" ht="12.75">
      <c r="A321" s="27" t="s">
        <v>1096</v>
      </c>
    </row>
    <row r="322" spans="1:2" ht="12.75">
      <c r="A322" s="27" t="s">
        <v>479</v>
      </c>
      <c r="B322" s="26" t="s">
        <v>27</v>
      </c>
    </row>
    <row r="323" spans="1:2" ht="12.75">
      <c r="A323" s="27" t="s">
        <v>255</v>
      </c>
      <c r="B323" s="26" t="s">
        <v>561</v>
      </c>
    </row>
    <row r="324" spans="1:2" ht="12.75">
      <c r="A324" s="27" t="s">
        <v>256</v>
      </c>
      <c r="B324" s="26" t="s">
        <v>508</v>
      </c>
    </row>
    <row r="325" ht="12.75">
      <c r="A325" s="27" t="s">
        <v>34</v>
      </c>
    </row>
    <row r="326" spans="1:2" ht="12.75">
      <c r="A326" s="27" t="s">
        <v>260</v>
      </c>
      <c r="B326" s="26" t="s">
        <v>561</v>
      </c>
    </row>
    <row r="327" spans="1:2" ht="12.75">
      <c r="A327" s="27" t="s">
        <v>261</v>
      </c>
      <c r="B327" s="26" t="s">
        <v>27</v>
      </c>
    </row>
    <row r="328" spans="1:2" ht="12.75">
      <c r="A328" s="27" t="s">
        <v>327</v>
      </c>
      <c r="B328" s="26" t="s">
        <v>561</v>
      </c>
    </row>
    <row r="329" spans="1:2" ht="12.75">
      <c r="A329" s="27" t="s">
        <v>262</v>
      </c>
      <c r="B329" s="26" t="s">
        <v>561</v>
      </c>
    </row>
    <row r="330" spans="1:2" ht="12.75">
      <c r="A330" s="27" t="s">
        <v>141</v>
      </c>
      <c r="B330" s="26" t="s">
        <v>561</v>
      </c>
    </row>
    <row r="331" spans="1:2" ht="12.75">
      <c r="A331" s="27" t="s">
        <v>1098</v>
      </c>
      <c r="B331" s="26" t="s">
        <v>561</v>
      </c>
    </row>
    <row r="332" spans="1:2" ht="12.75">
      <c r="A332" s="27" t="s">
        <v>847</v>
      </c>
      <c r="B332" s="26" t="s">
        <v>508</v>
      </c>
    </row>
    <row r="333" ht="12.75">
      <c r="A333" s="27" t="s">
        <v>848</v>
      </c>
    </row>
    <row r="334" spans="1:2" ht="12.75">
      <c r="A334" s="27" t="s">
        <v>35</v>
      </c>
      <c r="B334" s="26" t="s">
        <v>27</v>
      </c>
    </row>
    <row r="335" spans="1:2" ht="12.75">
      <c r="A335" s="27" t="s">
        <v>1154</v>
      </c>
      <c r="B335" s="26" t="s">
        <v>561</v>
      </c>
    </row>
    <row r="336" spans="1:2" ht="12.75">
      <c r="A336" s="27" t="s">
        <v>422</v>
      </c>
      <c r="B336" s="26" t="s">
        <v>27</v>
      </c>
    </row>
    <row r="337" ht="12.75">
      <c r="A337" s="27" t="s">
        <v>1155</v>
      </c>
    </row>
    <row r="338" ht="12.75">
      <c r="A338" s="27" t="s">
        <v>1156</v>
      </c>
    </row>
    <row r="339" spans="1:2" ht="12.75">
      <c r="A339" s="27" t="s">
        <v>706</v>
      </c>
      <c r="B339" s="26" t="s">
        <v>561</v>
      </c>
    </row>
    <row r="340" spans="1:2" ht="12.75">
      <c r="A340" s="27" t="s">
        <v>101</v>
      </c>
      <c r="B340" s="26" t="s">
        <v>561</v>
      </c>
    </row>
    <row r="341" ht="12.75">
      <c r="A341" s="27" t="s">
        <v>1157</v>
      </c>
    </row>
    <row r="342" spans="1:2" ht="12.75">
      <c r="A342" s="27" t="s">
        <v>1158</v>
      </c>
      <c r="B342" s="26" t="s">
        <v>561</v>
      </c>
    </row>
    <row r="343" spans="1:2" ht="12.75">
      <c r="A343" s="27" t="s">
        <v>1159</v>
      </c>
      <c r="B343" s="26" t="s">
        <v>561</v>
      </c>
    </row>
    <row r="344" spans="1:2" ht="12.75">
      <c r="A344" s="27" t="s">
        <v>542</v>
      </c>
      <c r="B344" s="26" t="s">
        <v>561</v>
      </c>
    </row>
    <row r="345" spans="1:2" ht="12.75">
      <c r="A345" s="27" t="s">
        <v>482</v>
      </c>
      <c r="B345" s="26" t="s">
        <v>561</v>
      </c>
    </row>
    <row r="346" spans="1:2" ht="12.75" customHeight="1">
      <c r="A346" s="27" t="s">
        <v>854</v>
      </c>
      <c r="B346" s="26" t="s">
        <v>27</v>
      </c>
    </row>
    <row r="347" ht="12.75">
      <c r="A347" s="27" t="s">
        <v>855</v>
      </c>
    </row>
    <row r="348" spans="1:2" ht="12.75">
      <c r="A348" s="27" t="s">
        <v>483</v>
      </c>
      <c r="B348" s="26" t="s">
        <v>27</v>
      </c>
    </row>
    <row r="349" ht="12.75">
      <c r="A349" s="27" t="s">
        <v>715</v>
      </c>
    </row>
    <row r="350" ht="12.75">
      <c r="A350" s="27" t="s">
        <v>716</v>
      </c>
    </row>
    <row r="351" ht="12.75">
      <c r="A351" s="27" t="s">
        <v>717</v>
      </c>
    </row>
    <row r="352" ht="12.75">
      <c r="A352" s="27" t="s">
        <v>718</v>
      </c>
    </row>
    <row r="353" ht="12.75">
      <c r="A353" s="27" t="s">
        <v>719</v>
      </c>
    </row>
    <row r="354" spans="1:2" ht="12.75">
      <c r="A354" s="27" t="s">
        <v>319</v>
      </c>
      <c r="B354" s="26" t="s">
        <v>561</v>
      </c>
    </row>
    <row r="355" spans="1:2" ht="12.75">
      <c r="A355" s="27" t="s">
        <v>559</v>
      </c>
      <c r="B355" s="26" t="s">
        <v>508</v>
      </c>
    </row>
    <row r="356" spans="1:2" ht="12.75">
      <c r="A356" s="27" t="s">
        <v>184</v>
      </c>
      <c r="B356" s="26" t="s">
        <v>561</v>
      </c>
    </row>
    <row r="357" spans="1:2" ht="12.75">
      <c r="A357" s="27" t="s">
        <v>639</v>
      </c>
      <c r="B357" s="26" t="s">
        <v>561</v>
      </c>
    </row>
    <row r="358" ht="12.75">
      <c r="A358" s="27" t="s">
        <v>640</v>
      </c>
    </row>
    <row r="359" spans="1:2" ht="12.75">
      <c r="A359" s="27" t="s">
        <v>489</v>
      </c>
      <c r="B359" s="26" t="s">
        <v>561</v>
      </c>
    </row>
    <row r="360" ht="12.75">
      <c r="A360" s="27" t="s">
        <v>565</v>
      </c>
    </row>
    <row r="361" spans="1:2" ht="12.75">
      <c r="A361" s="27" t="s">
        <v>490</v>
      </c>
      <c r="B361" s="26" t="s">
        <v>561</v>
      </c>
    </row>
    <row r="362" ht="12.75">
      <c r="A362" s="27" t="s">
        <v>280</v>
      </c>
    </row>
    <row r="363" spans="1:2" ht="12.75">
      <c r="A363" s="27" t="s">
        <v>724</v>
      </c>
      <c r="B363" s="26" t="s">
        <v>561</v>
      </c>
    </row>
    <row r="364" ht="12.75">
      <c r="A364" s="27" t="s">
        <v>866</v>
      </c>
    </row>
    <row r="365" spans="1:2" ht="12.75">
      <c r="A365" s="27" t="s">
        <v>867</v>
      </c>
      <c r="B365" s="26" t="s">
        <v>561</v>
      </c>
    </row>
    <row r="366" ht="12.75">
      <c r="A366" s="27" t="s">
        <v>868</v>
      </c>
    </row>
    <row r="367" ht="12.75">
      <c r="A367" s="27" t="s">
        <v>869</v>
      </c>
    </row>
    <row r="368" spans="1:2" ht="12.75">
      <c r="A368" s="27" t="s">
        <v>307</v>
      </c>
      <c r="B368" s="26" t="s">
        <v>561</v>
      </c>
    </row>
    <row r="369" spans="1:2" ht="12.75">
      <c r="A369" s="27" t="s">
        <v>1169</v>
      </c>
      <c r="B369" s="26" t="s">
        <v>508</v>
      </c>
    </row>
    <row r="370" spans="1:2" ht="12.75">
      <c r="A370" s="27" t="s">
        <v>491</v>
      </c>
      <c r="B370" s="26" t="s">
        <v>561</v>
      </c>
    </row>
    <row r="371" spans="1:2" ht="12.75">
      <c r="A371" s="27" t="s">
        <v>13</v>
      </c>
      <c r="B371" s="26" t="s">
        <v>561</v>
      </c>
    </row>
    <row r="372" spans="1:2" ht="12.75">
      <c r="A372" s="27" t="s">
        <v>451</v>
      </c>
      <c r="B372" s="26" t="s">
        <v>561</v>
      </c>
    </row>
    <row r="373" ht="12.75">
      <c r="A373" s="27" t="s">
        <v>1170</v>
      </c>
    </row>
    <row r="374" spans="1:2" ht="12.75">
      <c r="A374" s="27" t="s">
        <v>102</v>
      </c>
      <c r="B374" s="26" t="s">
        <v>27</v>
      </c>
    </row>
    <row r="375" ht="12.75">
      <c r="A375" s="27" t="s">
        <v>1171</v>
      </c>
    </row>
    <row r="376" spans="1:2" ht="12.75">
      <c r="A376" s="27" t="s">
        <v>452</v>
      </c>
      <c r="B376" s="26" t="s">
        <v>508</v>
      </c>
    </row>
    <row r="377" spans="1:2" ht="12.75">
      <c r="A377" s="27" t="s">
        <v>459</v>
      </c>
      <c r="B377" s="26" t="s">
        <v>561</v>
      </c>
    </row>
    <row r="378" spans="1:2" ht="12.75">
      <c r="A378" s="27" t="s">
        <v>28</v>
      </c>
      <c r="B378" s="26" t="s">
        <v>561</v>
      </c>
    </row>
    <row r="379" spans="1:2" ht="12.75">
      <c r="A379" s="27" t="s">
        <v>177</v>
      </c>
      <c r="B379" s="26" t="s">
        <v>508</v>
      </c>
    </row>
    <row r="380" ht="12.75">
      <c r="A380" s="27" t="s">
        <v>1172</v>
      </c>
    </row>
    <row r="381" spans="1:2" ht="12.75">
      <c r="A381" s="27" t="s">
        <v>892</v>
      </c>
      <c r="B381" s="26" t="s">
        <v>508</v>
      </c>
    </row>
    <row r="382" spans="1:2" ht="12.75">
      <c r="A382" s="27" t="s">
        <v>178</v>
      </c>
      <c r="B382" s="26" t="s">
        <v>561</v>
      </c>
    </row>
    <row r="383" spans="1:2" ht="12.75">
      <c r="A383" s="27" t="s">
        <v>24</v>
      </c>
      <c r="B383" s="26" t="s">
        <v>561</v>
      </c>
    </row>
  </sheetData>
  <mergeCells count="1">
    <mergeCell ref="D2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4"/>
  <sheetViews>
    <sheetView workbookViewId="0" topLeftCell="A362">
      <selection activeCell="H398" sqref="H398"/>
    </sheetView>
  </sheetViews>
  <sheetFormatPr defaultColWidth="11.00390625" defaultRowHeight="12.75"/>
  <cols>
    <col min="1" max="1" width="7.875" style="23" customWidth="1"/>
    <col min="2" max="2" width="14.125" style="23" customWidth="1"/>
    <col min="3" max="3" width="14.375" style="23" customWidth="1"/>
    <col min="4" max="4" width="22.625" style="23" customWidth="1"/>
    <col min="5" max="16384" width="7.625" style="22" customWidth="1"/>
  </cols>
  <sheetData>
    <row r="1" spans="1:4" ht="39" customHeight="1">
      <c r="A1" s="56" t="s">
        <v>976</v>
      </c>
      <c r="B1" s="56"/>
      <c r="C1" s="56"/>
      <c r="D1" s="56"/>
    </row>
    <row r="2" spans="1:4" ht="12">
      <c r="A2" s="3" t="s">
        <v>384</v>
      </c>
      <c r="B2" s="3" t="s">
        <v>132</v>
      </c>
      <c r="C2" s="3" t="s">
        <v>401</v>
      </c>
      <c r="D2" s="3" t="s">
        <v>884</v>
      </c>
    </row>
    <row r="3" spans="1:4" ht="12">
      <c r="A3" s="4" t="s">
        <v>402</v>
      </c>
      <c r="B3" s="4" t="s">
        <v>403</v>
      </c>
      <c r="C3" s="4" t="s">
        <v>404</v>
      </c>
      <c r="D3" s="4" t="str">
        <f>CONCATENATE(C3,", ",B3)</f>
        <v>Aboba, Bernard</v>
      </c>
    </row>
    <row r="4" spans="1:4" ht="12">
      <c r="A4" s="4" t="s">
        <v>402</v>
      </c>
      <c r="B4" s="4" t="s">
        <v>405</v>
      </c>
      <c r="C4" s="4" t="s">
        <v>133</v>
      </c>
      <c r="D4" s="4" t="str">
        <f aca="true" t="shared" si="0" ref="D4:D67">CONCATENATE(C4,", ",B4)</f>
        <v>Adachi, Tomoko</v>
      </c>
    </row>
    <row r="5" spans="1:4" ht="12">
      <c r="A5" s="4" t="s">
        <v>402</v>
      </c>
      <c r="B5" s="4" t="s">
        <v>134</v>
      </c>
      <c r="C5" s="4" t="s">
        <v>537</v>
      </c>
      <c r="D5" s="4" t="str">
        <f t="shared" si="0"/>
        <v>Aguado, L Enrique</v>
      </c>
    </row>
    <row r="6" spans="1:4" ht="12">
      <c r="A6" s="4" t="s">
        <v>538</v>
      </c>
      <c r="B6" s="4" t="s">
        <v>473</v>
      </c>
      <c r="C6" s="4" t="s">
        <v>474</v>
      </c>
      <c r="D6" s="4" t="str">
        <f t="shared" si="0"/>
        <v>Akahane, Masaaki</v>
      </c>
    </row>
    <row r="7" spans="1:4" ht="12">
      <c r="A7" s="4" t="s">
        <v>538</v>
      </c>
      <c r="B7" s="4" t="s">
        <v>475</v>
      </c>
      <c r="C7" s="4" t="s">
        <v>196</v>
      </c>
      <c r="D7" s="4" t="str">
        <f t="shared" si="0"/>
        <v>Alimian, Areg</v>
      </c>
    </row>
    <row r="8" spans="1:4" ht="12">
      <c r="A8" s="4" t="s">
        <v>538</v>
      </c>
      <c r="B8" s="4" t="s">
        <v>557</v>
      </c>
      <c r="C8" s="4" t="s">
        <v>558</v>
      </c>
      <c r="D8" s="4" t="str">
        <f t="shared" si="0"/>
        <v>Allen, Richard</v>
      </c>
    </row>
    <row r="9" spans="1:9" ht="12">
      <c r="A9" s="4" t="s">
        <v>538</v>
      </c>
      <c r="B9" s="4" t="s">
        <v>560</v>
      </c>
      <c r="C9" s="4" t="s">
        <v>896</v>
      </c>
      <c r="D9" s="4" t="str">
        <f t="shared" si="0"/>
        <v>Altman, Baruch</v>
      </c>
      <c r="F9" s="55" t="s">
        <v>885</v>
      </c>
      <c r="G9" s="55"/>
      <c r="H9" s="55"/>
      <c r="I9" s="55"/>
    </row>
    <row r="10" spans="1:9" ht="12">
      <c r="A10" s="4" t="s">
        <v>538</v>
      </c>
      <c r="B10" s="4" t="s">
        <v>897</v>
      </c>
      <c r="C10" s="4" t="s">
        <v>898</v>
      </c>
      <c r="D10" s="4" t="str">
        <f t="shared" si="0"/>
        <v>Amann, Keith</v>
      </c>
      <c r="F10" s="54" t="s">
        <v>712</v>
      </c>
      <c r="G10" s="54"/>
      <c r="H10" s="54"/>
      <c r="I10" s="54"/>
    </row>
    <row r="11" spans="1:9" ht="12">
      <c r="A11" s="4" t="s">
        <v>538</v>
      </c>
      <c r="B11" s="4" t="s">
        <v>899</v>
      </c>
      <c r="C11" s="4" t="s">
        <v>900</v>
      </c>
      <c r="D11" s="4" t="str">
        <f t="shared" si="0"/>
        <v>Andrade, Merwyn</v>
      </c>
      <c r="F11" s="54"/>
      <c r="G11" s="54"/>
      <c r="H11" s="54"/>
      <c r="I11" s="54"/>
    </row>
    <row r="12" spans="1:9" ht="12">
      <c r="A12" s="4" t="s">
        <v>538</v>
      </c>
      <c r="B12" s="4" t="s">
        <v>374</v>
      </c>
      <c r="C12" s="4" t="s">
        <v>375</v>
      </c>
      <c r="D12" s="4" t="str">
        <f t="shared" si="0"/>
        <v>Andren, Carl F.</v>
      </c>
      <c r="F12" s="54"/>
      <c r="G12" s="54"/>
      <c r="H12" s="54"/>
      <c r="I12" s="54"/>
    </row>
    <row r="13" spans="1:9" ht="12">
      <c r="A13" s="4" t="s">
        <v>538</v>
      </c>
      <c r="B13" s="4" t="s">
        <v>682</v>
      </c>
      <c r="C13" s="4" t="s">
        <v>683</v>
      </c>
      <c r="D13" s="4" t="str">
        <f t="shared" si="0"/>
        <v>Andrus, David C.</v>
      </c>
      <c r="F13" s="54"/>
      <c r="G13" s="54"/>
      <c r="H13" s="54"/>
      <c r="I13" s="54"/>
    </row>
    <row r="14" spans="1:4" ht="12">
      <c r="A14" s="4" t="s">
        <v>402</v>
      </c>
      <c r="B14" s="4" t="s">
        <v>684</v>
      </c>
      <c r="C14" s="4" t="s">
        <v>685</v>
      </c>
      <c r="D14" s="4" t="str">
        <f t="shared" si="0"/>
        <v>Anton, Butch</v>
      </c>
    </row>
    <row r="15" spans="1:4" ht="12">
      <c r="A15" s="4" t="s">
        <v>538</v>
      </c>
      <c r="B15" s="4" t="s">
        <v>686</v>
      </c>
      <c r="C15" s="4" t="s">
        <v>380</v>
      </c>
      <c r="D15" s="4" t="str">
        <f t="shared" si="0"/>
        <v>Aramaki, Mitch</v>
      </c>
    </row>
    <row r="16" spans="1:4" ht="12">
      <c r="A16" s="4" t="s">
        <v>538</v>
      </c>
      <c r="B16" s="4" t="s">
        <v>381</v>
      </c>
      <c r="C16" s="4" t="s">
        <v>380</v>
      </c>
      <c r="D16" s="4" t="str">
        <f t="shared" si="0"/>
        <v>Aramaki, Takashi</v>
      </c>
    </row>
    <row r="17" spans="1:4" ht="12">
      <c r="A17" s="4" t="s">
        <v>538</v>
      </c>
      <c r="B17" s="4" t="s">
        <v>382</v>
      </c>
      <c r="C17" s="4" t="s">
        <v>383</v>
      </c>
      <c r="D17" s="4" t="str">
        <f t="shared" si="0"/>
        <v>Arnett, Larry</v>
      </c>
    </row>
    <row r="18" spans="1:4" ht="12">
      <c r="A18" s="4" t="s">
        <v>402</v>
      </c>
      <c r="B18" s="4" t="s">
        <v>687</v>
      </c>
      <c r="C18" s="4" t="s">
        <v>688</v>
      </c>
      <c r="D18" s="4" t="str">
        <f t="shared" si="0"/>
        <v>Awater, Geert A.</v>
      </c>
    </row>
    <row r="19" spans="1:4" ht="12">
      <c r="A19" s="4" t="s">
        <v>538</v>
      </c>
      <c r="B19" s="4" t="s">
        <v>689</v>
      </c>
      <c r="C19" s="4" t="s">
        <v>385</v>
      </c>
      <c r="D19" s="4" t="str">
        <f t="shared" si="0"/>
        <v>Bagby, David</v>
      </c>
    </row>
    <row r="20" spans="1:4" ht="12">
      <c r="A20" s="4" t="s">
        <v>538</v>
      </c>
      <c r="B20" s="4" t="s">
        <v>386</v>
      </c>
      <c r="C20" s="4" t="s">
        <v>125</v>
      </c>
      <c r="D20" s="4" t="str">
        <f t="shared" si="0"/>
        <v>Bain, Jay</v>
      </c>
    </row>
    <row r="21" spans="1:4" ht="12">
      <c r="A21" s="4" t="s">
        <v>538</v>
      </c>
      <c r="B21" s="4" t="s">
        <v>126</v>
      </c>
      <c r="C21" s="4" t="s">
        <v>388</v>
      </c>
      <c r="D21" s="4" t="str">
        <f t="shared" si="0"/>
        <v>Banerjea, Raja</v>
      </c>
    </row>
    <row r="22" spans="1:4" ht="12">
      <c r="A22" s="4" t="s">
        <v>538</v>
      </c>
      <c r="B22" s="4" t="s">
        <v>389</v>
      </c>
      <c r="C22" s="4" t="s">
        <v>390</v>
      </c>
      <c r="D22" s="4" t="str">
        <f t="shared" si="0"/>
        <v>Barber, Simon</v>
      </c>
    </row>
    <row r="23" spans="1:4" ht="12">
      <c r="A23" s="4" t="s">
        <v>538</v>
      </c>
      <c r="B23" s="4" t="s">
        <v>391</v>
      </c>
      <c r="C23" s="4" t="s">
        <v>127</v>
      </c>
      <c r="D23" s="4" t="str">
        <f t="shared" si="0"/>
        <v>Bard, Steve</v>
      </c>
    </row>
    <row r="24" spans="1:4" ht="12">
      <c r="A24" s="4" t="s">
        <v>538</v>
      </c>
      <c r="B24" s="4" t="s">
        <v>128</v>
      </c>
      <c r="C24" s="4" t="s">
        <v>129</v>
      </c>
      <c r="D24" s="4" t="str">
        <f t="shared" si="0"/>
        <v>Barkway, Michael</v>
      </c>
    </row>
    <row r="25" spans="1:4" ht="12">
      <c r="A25" s="4" t="s">
        <v>538</v>
      </c>
      <c r="B25" s="4" t="s">
        <v>130</v>
      </c>
      <c r="C25" s="4" t="s">
        <v>396</v>
      </c>
      <c r="D25" s="4" t="str">
        <f t="shared" si="0"/>
        <v>Bar-Noy, Gil</v>
      </c>
    </row>
    <row r="26" spans="1:4" ht="12">
      <c r="A26" s="4" t="s">
        <v>538</v>
      </c>
      <c r="B26" s="4" t="s">
        <v>587</v>
      </c>
      <c r="C26" s="4" t="s">
        <v>929</v>
      </c>
      <c r="D26" s="4" t="str">
        <f t="shared" si="0"/>
        <v>Barry, Kevin M.</v>
      </c>
    </row>
    <row r="27" spans="1:4" ht="12">
      <c r="A27" s="4" t="s">
        <v>402</v>
      </c>
      <c r="B27" s="4" t="s">
        <v>930</v>
      </c>
      <c r="C27" s="4" t="s">
        <v>931</v>
      </c>
      <c r="D27" s="4" t="str">
        <f t="shared" si="0"/>
        <v>Batra, Anuj</v>
      </c>
    </row>
    <row r="28" spans="1:4" ht="12">
      <c r="A28" s="4" t="s">
        <v>538</v>
      </c>
      <c r="B28" s="4" t="s">
        <v>932</v>
      </c>
      <c r="C28" s="4" t="s">
        <v>933</v>
      </c>
      <c r="D28" s="4" t="str">
        <f t="shared" si="0"/>
        <v>Beach, Bob</v>
      </c>
    </row>
    <row r="29" spans="1:4" ht="12">
      <c r="A29" s="4" t="s">
        <v>538</v>
      </c>
      <c r="B29" s="4" t="s">
        <v>934</v>
      </c>
      <c r="C29" s="4" t="s">
        <v>935</v>
      </c>
      <c r="D29" s="4" t="str">
        <f t="shared" si="0"/>
        <v>Beltz, Randolph</v>
      </c>
    </row>
    <row r="30" spans="1:4" ht="12">
      <c r="A30" s="4" t="s">
        <v>402</v>
      </c>
      <c r="B30" s="4" t="s">
        <v>936</v>
      </c>
      <c r="C30" s="4" t="s">
        <v>937</v>
      </c>
      <c r="D30" s="4" t="str">
        <f t="shared" si="0"/>
        <v>Benveniste, Mathilde</v>
      </c>
    </row>
    <row r="31" spans="1:4" ht="12">
      <c r="A31" s="4" t="s">
        <v>538</v>
      </c>
      <c r="B31" s="4" t="s">
        <v>938</v>
      </c>
      <c r="C31" s="4" t="s">
        <v>592</v>
      </c>
      <c r="D31" s="4" t="str">
        <f t="shared" si="0"/>
        <v>Biddulph, Stuart</v>
      </c>
    </row>
    <row r="32" spans="1:4" ht="12">
      <c r="A32" s="4" t="s">
        <v>538</v>
      </c>
      <c r="B32" s="4" t="s">
        <v>389</v>
      </c>
      <c r="C32" s="4" t="s">
        <v>593</v>
      </c>
      <c r="D32" s="4" t="str">
        <f t="shared" si="0"/>
        <v>Black, Simon</v>
      </c>
    </row>
    <row r="33" spans="1:4" ht="12">
      <c r="A33" s="4" t="s">
        <v>538</v>
      </c>
      <c r="B33" s="4" t="s">
        <v>389</v>
      </c>
      <c r="C33" s="4" t="s">
        <v>594</v>
      </c>
      <c r="D33" s="4" t="str">
        <f t="shared" si="0"/>
        <v>Blake-Wilson, Simon</v>
      </c>
    </row>
    <row r="34" spans="1:4" ht="12">
      <c r="A34" s="4" t="s">
        <v>538</v>
      </c>
      <c r="B34" s="4" t="s">
        <v>595</v>
      </c>
      <c r="C34" s="4" t="s">
        <v>596</v>
      </c>
      <c r="D34" s="4" t="str">
        <f t="shared" si="0"/>
        <v>Blaney, Timothy</v>
      </c>
    </row>
    <row r="35" spans="1:4" ht="12">
      <c r="A35" s="4" t="s">
        <v>538</v>
      </c>
      <c r="B35" s="4" t="s">
        <v>597</v>
      </c>
      <c r="C35" s="4" t="s">
        <v>598</v>
      </c>
      <c r="D35" s="4" t="str">
        <f t="shared" si="0"/>
        <v>Boer, Jan</v>
      </c>
    </row>
    <row r="36" spans="1:4" ht="12">
      <c r="A36" s="4" t="s">
        <v>538</v>
      </c>
      <c r="B36" s="4" t="s">
        <v>599</v>
      </c>
      <c r="C36" s="4" t="s">
        <v>233</v>
      </c>
      <c r="D36" s="4" t="str">
        <f t="shared" si="0"/>
        <v>Brennan, Jim</v>
      </c>
    </row>
    <row r="37" spans="1:4" ht="12">
      <c r="A37" s="4" t="s">
        <v>538</v>
      </c>
      <c r="B37" s="4" t="s">
        <v>513</v>
      </c>
      <c r="C37" s="4" t="s">
        <v>514</v>
      </c>
      <c r="D37" s="4" t="str">
        <f t="shared" si="0"/>
        <v>Brockmann, Ronald</v>
      </c>
    </row>
    <row r="38" spans="1:4" ht="12">
      <c r="A38" s="4" t="s">
        <v>538</v>
      </c>
      <c r="B38" s="4" t="s">
        <v>235</v>
      </c>
      <c r="C38" s="4" t="s">
        <v>236</v>
      </c>
      <c r="D38" s="4" t="str">
        <f t="shared" si="0"/>
        <v>Brummer, Robert</v>
      </c>
    </row>
    <row r="39" spans="1:4" ht="12">
      <c r="A39" s="4" t="s">
        <v>538</v>
      </c>
      <c r="B39" s="4" t="s">
        <v>557</v>
      </c>
      <c r="C39" s="4" t="s">
        <v>492</v>
      </c>
      <c r="D39" s="4" t="str">
        <f t="shared" si="0"/>
        <v>Bulman, Jr., Richard</v>
      </c>
    </row>
    <row r="40" spans="1:4" ht="12">
      <c r="A40" s="4" t="s">
        <v>538</v>
      </c>
      <c r="B40" s="4" t="s">
        <v>493</v>
      </c>
      <c r="C40" s="4" t="s">
        <v>494</v>
      </c>
      <c r="D40" s="4" t="str">
        <f t="shared" si="0"/>
        <v>Burak, Kevin</v>
      </c>
    </row>
    <row r="41" spans="1:4" ht="12">
      <c r="A41" s="4" t="s">
        <v>402</v>
      </c>
      <c r="B41" s="4" t="s">
        <v>495</v>
      </c>
      <c r="C41" s="4" t="s">
        <v>220</v>
      </c>
      <c r="D41" s="4" t="str">
        <f t="shared" si="0"/>
        <v>Buttar, Alistair  G.</v>
      </c>
    </row>
    <row r="42" spans="1:4" ht="12">
      <c r="A42" s="4" t="s">
        <v>538</v>
      </c>
      <c r="B42" s="4" t="s">
        <v>221</v>
      </c>
      <c r="C42" s="4" t="s">
        <v>222</v>
      </c>
      <c r="D42" s="4" t="str">
        <f t="shared" si="0"/>
        <v>Cafarelli, Dominick</v>
      </c>
    </row>
    <row r="43" spans="1:4" ht="12">
      <c r="A43" s="4" t="s">
        <v>538</v>
      </c>
      <c r="B43" s="4" t="s">
        <v>223</v>
      </c>
      <c r="C43" s="4" t="s">
        <v>224</v>
      </c>
      <c r="D43" s="4" t="str">
        <f t="shared" si="0"/>
        <v>Caldwell, Colum</v>
      </c>
    </row>
    <row r="44" spans="1:4" ht="12">
      <c r="A44" s="4" t="s">
        <v>499</v>
      </c>
      <c r="B44" s="4" t="s">
        <v>500</v>
      </c>
      <c r="C44" s="4" t="s">
        <v>588</v>
      </c>
      <c r="D44" s="4" t="str">
        <f t="shared" si="0"/>
        <v>Cam-Winget, Nancy</v>
      </c>
    </row>
    <row r="45" spans="1:4" ht="12">
      <c r="A45" s="4" t="s">
        <v>538</v>
      </c>
      <c r="B45" s="4" t="s">
        <v>75</v>
      </c>
      <c r="C45" s="4" t="s">
        <v>76</v>
      </c>
      <c r="D45" s="4" t="str">
        <f t="shared" si="0"/>
        <v>Carney, Bill</v>
      </c>
    </row>
    <row r="46" spans="1:4" ht="12">
      <c r="A46" s="4" t="s">
        <v>538</v>
      </c>
      <c r="B46" s="4" t="s">
        <v>128</v>
      </c>
      <c r="C46" s="4" t="s">
        <v>77</v>
      </c>
      <c r="D46" s="4" t="str">
        <f t="shared" si="0"/>
        <v>Carrafiello, Michael</v>
      </c>
    </row>
    <row r="47" spans="1:4" ht="12">
      <c r="A47" s="4" t="s">
        <v>538</v>
      </c>
      <c r="B47" s="4" t="s">
        <v>78</v>
      </c>
      <c r="C47" s="4" t="s">
        <v>79</v>
      </c>
      <c r="D47" s="4" t="str">
        <f t="shared" si="0"/>
        <v>Carson, Pat</v>
      </c>
    </row>
    <row r="48" spans="1:4" ht="12">
      <c r="A48" s="4" t="s">
        <v>538</v>
      </c>
      <c r="B48" s="4" t="s">
        <v>673</v>
      </c>
      <c r="C48" s="4" t="s">
        <v>114</v>
      </c>
      <c r="D48" s="4" t="str">
        <f t="shared" si="0"/>
        <v>Ceuterick, Joan</v>
      </c>
    </row>
    <row r="49" spans="1:4" ht="12">
      <c r="A49" s="4" t="s">
        <v>538</v>
      </c>
      <c r="B49" s="4" t="s">
        <v>115</v>
      </c>
      <c r="C49" s="4" t="s">
        <v>116</v>
      </c>
      <c r="D49" s="4" t="str">
        <f t="shared" si="0"/>
        <v>Chen, Hung-Kun</v>
      </c>
    </row>
    <row r="50" spans="1:4" ht="12">
      <c r="A50" s="4" t="s">
        <v>402</v>
      </c>
      <c r="B50" s="4" t="s">
        <v>117</v>
      </c>
      <c r="C50" s="4" t="s">
        <v>116</v>
      </c>
      <c r="D50" s="4" t="str">
        <f t="shared" si="0"/>
        <v>Chen, James C.</v>
      </c>
    </row>
    <row r="51" spans="1:4" ht="12">
      <c r="A51" s="4" t="s">
        <v>402</v>
      </c>
      <c r="B51" s="4" t="s">
        <v>357</v>
      </c>
      <c r="C51" s="4" t="s">
        <v>116</v>
      </c>
      <c r="D51" s="4" t="str">
        <f t="shared" si="0"/>
        <v>Chen, Kwang-Cheng</v>
      </c>
    </row>
    <row r="52" spans="1:4" ht="12">
      <c r="A52" s="4" t="s">
        <v>538</v>
      </c>
      <c r="B52" s="4" t="s">
        <v>358</v>
      </c>
      <c r="C52" s="4" t="s">
        <v>116</v>
      </c>
      <c r="D52" s="4" t="str">
        <f t="shared" si="0"/>
        <v>Chen, Yi-Ming</v>
      </c>
    </row>
    <row r="53" spans="1:4" ht="12">
      <c r="A53" s="4" t="s">
        <v>402</v>
      </c>
      <c r="B53" s="4" t="s">
        <v>359</v>
      </c>
      <c r="C53" s="4" t="s">
        <v>360</v>
      </c>
      <c r="D53" s="4" t="str">
        <f t="shared" si="0"/>
        <v>Cheng, Brian</v>
      </c>
    </row>
    <row r="54" spans="1:4" ht="12">
      <c r="A54" s="4" t="s">
        <v>402</v>
      </c>
      <c r="B54" s="4" t="s">
        <v>361</v>
      </c>
      <c r="C54" s="4" t="s">
        <v>118</v>
      </c>
      <c r="D54" s="4" t="str">
        <f t="shared" si="0"/>
        <v>Chesson, Greg</v>
      </c>
    </row>
    <row r="55" spans="1:4" ht="12">
      <c r="A55" s="4" t="s">
        <v>538</v>
      </c>
      <c r="B55" s="4" t="s">
        <v>119</v>
      </c>
      <c r="C55" s="4" t="s">
        <v>120</v>
      </c>
      <c r="D55" s="4" t="str">
        <f t="shared" si="0"/>
        <v>Chhaya, Harshal S.</v>
      </c>
    </row>
    <row r="56" spans="1:4" ht="12">
      <c r="A56" s="4" t="s">
        <v>538</v>
      </c>
      <c r="B56" s="4" t="s">
        <v>121</v>
      </c>
      <c r="C56" s="4" t="s">
        <v>368</v>
      </c>
      <c r="D56" s="4" t="str">
        <f t="shared" si="0"/>
        <v>Chickinsky, Alan</v>
      </c>
    </row>
    <row r="57" spans="1:4" ht="12">
      <c r="A57" s="4" t="s">
        <v>402</v>
      </c>
      <c r="B57" s="4" t="s">
        <v>373</v>
      </c>
      <c r="C57" s="4" t="s">
        <v>658</v>
      </c>
      <c r="D57" s="4" t="str">
        <f t="shared" si="0"/>
        <v>Chindapol, Aik</v>
      </c>
    </row>
    <row r="58" spans="1:4" ht="12">
      <c r="A58" s="4" t="s">
        <v>402</v>
      </c>
      <c r="B58" s="4" t="s">
        <v>659</v>
      </c>
      <c r="C58" s="4" t="s">
        <v>749</v>
      </c>
      <c r="D58" s="4" t="str">
        <f t="shared" si="0"/>
        <v>Chinitz, Leigh M.</v>
      </c>
    </row>
    <row r="59" spans="1:4" ht="12">
      <c r="A59" s="4" t="s">
        <v>538</v>
      </c>
      <c r="B59" s="4" t="s">
        <v>750</v>
      </c>
      <c r="C59" s="4" t="s">
        <v>751</v>
      </c>
      <c r="D59" s="4" t="str">
        <f t="shared" si="0"/>
        <v>Choi, Bong-Rak</v>
      </c>
    </row>
    <row r="60" spans="1:4" ht="12">
      <c r="A60" s="4" t="s">
        <v>402</v>
      </c>
      <c r="B60" s="4" t="s">
        <v>752</v>
      </c>
      <c r="C60" s="4" t="s">
        <v>751</v>
      </c>
      <c r="D60" s="4" t="str">
        <f t="shared" si="0"/>
        <v>Choi, Sunghyun</v>
      </c>
    </row>
    <row r="61" spans="1:4" ht="12">
      <c r="A61" s="4" t="s">
        <v>538</v>
      </c>
      <c r="B61" s="4" t="s">
        <v>753</v>
      </c>
      <c r="C61" s="4" t="s">
        <v>757</v>
      </c>
      <c r="D61" s="4" t="str">
        <f t="shared" si="0"/>
        <v>Chokron, Patrick</v>
      </c>
    </row>
    <row r="62" spans="1:4" ht="12">
      <c r="A62" s="4" t="s">
        <v>538</v>
      </c>
      <c r="B62" s="4" t="s">
        <v>758</v>
      </c>
      <c r="C62" s="4" t="s">
        <v>759</v>
      </c>
      <c r="D62" s="4" t="str">
        <f t="shared" si="0"/>
        <v>Ciotti, Frank</v>
      </c>
    </row>
    <row r="63" spans="1:4" ht="12">
      <c r="A63" s="4" t="s">
        <v>538</v>
      </c>
      <c r="B63" s="4" t="s">
        <v>760</v>
      </c>
      <c r="C63" s="4" t="s">
        <v>761</v>
      </c>
      <c r="D63" s="4" t="str">
        <f t="shared" si="0"/>
        <v>Clements, Ken</v>
      </c>
    </row>
    <row r="64" spans="1:4" ht="12">
      <c r="A64" s="4" t="s">
        <v>402</v>
      </c>
      <c r="B64" s="4" t="s">
        <v>762</v>
      </c>
      <c r="C64" s="4" t="s">
        <v>763</v>
      </c>
      <c r="D64" s="4" t="str">
        <f t="shared" si="0"/>
        <v>Coffey, John T.</v>
      </c>
    </row>
    <row r="65" spans="1:4" ht="12">
      <c r="A65" s="4" t="s">
        <v>538</v>
      </c>
      <c r="B65" s="4" t="s">
        <v>764</v>
      </c>
      <c r="C65" s="4" t="s">
        <v>1082</v>
      </c>
      <c r="D65" s="4" t="str">
        <f t="shared" si="0"/>
        <v>Cole, Terry</v>
      </c>
    </row>
    <row r="66" spans="1:4" ht="12">
      <c r="A66" s="4" t="s">
        <v>538</v>
      </c>
      <c r="B66" s="4" t="s">
        <v>1083</v>
      </c>
      <c r="C66" s="4" t="s">
        <v>1090</v>
      </c>
      <c r="D66" s="4" t="str">
        <f t="shared" si="0"/>
        <v>Collins, Anthony</v>
      </c>
    </row>
    <row r="67" spans="1:4" ht="12">
      <c r="A67" s="4" t="s">
        <v>538</v>
      </c>
      <c r="B67" s="4" t="s">
        <v>1091</v>
      </c>
      <c r="C67" s="4" t="s">
        <v>1092</v>
      </c>
      <c r="D67" s="4" t="str">
        <f t="shared" si="0"/>
        <v>Conkling, Craig</v>
      </c>
    </row>
    <row r="68" spans="1:4" ht="12">
      <c r="A68" s="4" t="s">
        <v>538</v>
      </c>
      <c r="B68" s="4" t="s">
        <v>1093</v>
      </c>
      <c r="C68" s="4" t="s">
        <v>1094</v>
      </c>
      <c r="D68" s="4" t="str">
        <f aca="true" t="shared" si="1" ref="D68:D131">CONCATENATE(C68,", ",B68)</f>
        <v>Connors, Dennis</v>
      </c>
    </row>
    <row r="69" spans="1:4" ht="12">
      <c r="A69" s="4" t="s">
        <v>402</v>
      </c>
      <c r="B69" s="4" t="s">
        <v>1032</v>
      </c>
      <c r="C69" s="4" t="s">
        <v>1033</v>
      </c>
      <c r="D69" s="4" t="str">
        <f t="shared" si="1"/>
        <v>Cooklev, Todor</v>
      </c>
    </row>
    <row r="70" spans="1:4" ht="12">
      <c r="A70" s="4" t="s">
        <v>538</v>
      </c>
      <c r="B70" s="4" t="s">
        <v>1034</v>
      </c>
      <c r="C70" s="4" t="s">
        <v>1035</v>
      </c>
      <c r="D70" s="4" t="str">
        <f t="shared" si="1"/>
        <v>Costas, Thomas P</v>
      </c>
    </row>
    <row r="71" spans="1:4" ht="12">
      <c r="A71" s="4" t="s">
        <v>538</v>
      </c>
      <c r="B71" s="4" t="s">
        <v>1036</v>
      </c>
      <c r="C71" s="4" t="s">
        <v>1037</v>
      </c>
      <c r="D71" s="4" t="str">
        <f t="shared" si="1"/>
        <v>Crosswy, Wm. Caldwell</v>
      </c>
    </row>
    <row r="72" spans="1:4" ht="12">
      <c r="A72" s="4" t="s">
        <v>538</v>
      </c>
      <c r="B72" s="4" t="s">
        <v>1038</v>
      </c>
      <c r="C72" s="4" t="s">
        <v>1039</v>
      </c>
      <c r="D72" s="4" t="str">
        <f t="shared" si="1"/>
        <v>Cyr, Russell J.</v>
      </c>
    </row>
    <row r="73" spans="1:4" ht="12">
      <c r="A73" s="4" t="s">
        <v>538</v>
      </c>
      <c r="B73" s="4" t="s">
        <v>781</v>
      </c>
      <c r="C73" s="4" t="s">
        <v>782</v>
      </c>
      <c r="D73" s="4" t="str">
        <f t="shared" si="1"/>
        <v>Dahl, Peter</v>
      </c>
    </row>
    <row r="74" spans="1:4" ht="12">
      <c r="A74" s="4" t="s">
        <v>538</v>
      </c>
      <c r="B74" s="4" t="s">
        <v>929</v>
      </c>
      <c r="C74" s="4" t="s">
        <v>783</v>
      </c>
      <c r="D74" s="4" t="str">
        <f t="shared" si="1"/>
        <v>Davis, Barry</v>
      </c>
    </row>
    <row r="75" spans="1:4" ht="12">
      <c r="A75" s="4" t="s">
        <v>538</v>
      </c>
      <c r="B75" s="4" t="s">
        <v>784</v>
      </c>
      <c r="C75" s="4" t="s">
        <v>785</v>
      </c>
      <c r="D75" s="4" t="str">
        <f t="shared" si="1"/>
        <v>De Vegt, Rolf</v>
      </c>
    </row>
    <row r="76" spans="1:4" ht="12">
      <c r="A76" s="4" t="s">
        <v>538</v>
      </c>
      <c r="B76" s="4" t="s">
        <v>781</v>
      </c>
      <c r="C76" s="4" t="s">
        <v>786</v>
      </c>
      <c r="D76" s="4" t="str">
        <f t="shared" si="1"/>
        <v>de Wit, Peter</v>
      </c>
    </row>
    <row r="77" spans="1:4" ht="12">
      <c r="A77" s="4" t="s">
        <v>538</v>
      </c>
      <c r="B77" s="4" t="s">
        <v>128</v>
      </c>
      <c r="C77" s="4" t="s">
        <v>787</v>
      </c>
      <c r="D77" s="4" t="str">
        <f t="shared" si="1"/>
        <v>Derby, Michael</v>
      </c>
    </row>
    <row r="78" spans="1:4" ht="12">
      <c r="A78" s="4" t="s">
        <v>402</v>
      </c>
      <c r="B78" s="4" t="s">
        <v>788</v>
      </c>
      <c r="C78" s="4" t="s">
        <v>789</v>
      </c>
      <c r="D78" s="4" t="str">
        <f t="shared" si="1"/>
        <v>Dickmann, Georg</v>
      </c>
    </row>
    <row r="79" spans="1:4" ht="12">
      <c r="A79" s="4" t="s">
        <v>538</v>
      </c>
      <c r="B79" s="4" t="s">
        <v>790</v>
      </c>
      <c r="C79" s="4" t="s">
        <v>791</v>
      </c>
      <c r="D79" s="4" t="str">
        <f t="shared" si="1"/>
        <v>Diepstraten, Wim</v>
      </c>
    </row>
    <row r="80" spans="1:4" ht="12">
      <c r="A80" s="4" t="s">
        <v>402</v>
      </c>
      <c r="B80" s="4" t="s">
        <v>792</v>
      </c>
      <c r="C80" s="4" t="s">
        <v>793</v>
      </c>
      <c r="D80" s="4" t="str">
        <f t="shared" si="1"/>
        <v>Duan, Haoran</v>
      </c>
    </row>
    <row r="81" spans="1:4" ht="12">
      <c r="A81" s="4" t="s">
        <v>538</v>
      </c>
      <c r="B81" s="4" t="s">
        <v>794</v>
      </c>
      <c r="C81" s="4" t="s">
        <v>795</v>
      </c>
      <c r="D81" s="4" t="str">
        <f t="shared" si="1"/>
        <v>Dunnihoo, Jeffrey</v>
      </c>
    </row>
    <row r="82" spans="1:4" ht="12">
      <c r="A82" s="4" t="s">
        <v>538</v>
      </c>
      <c r="B82" s="4" t="s">
        <v>796</v>
      </c>
      <c r="C82" s="4" t="s">
        <v>1048</v>
      </c>
      <c r="D82" s="4" t="str">
        <f t="shared" si="1"/>
        <v>Durand, Roger</v>
      </c>
    </row>
    <row r="83" spans="1:4" ht="12">
      <c r="A83" s="4" t="s">
        <v>402</v>
      </c>
      <c r="B83" s="4" t="s">
        <v>1049</v>
      </c>
      <c r="C83" s="4" t="s">
        <v>1114</v>
      </c>
      <c r="D83" s="4" t="str">
        <f t="shared" si="1"/>
        <v>Dutkiewicz, Eryk</v>
      </c>
    </row>
    <row r="84" spans="1:4" ht="12">
      <c r="A84" s="4" t="s">
        <v>499</v>
      </c>
      <c r="B84" s="4" t="s">
        <v>1115</v>
      </c>
      <c r="C84" s="4" t="s">
        <v>1116</v>
      </c>
      <c r="D84" s="4" t="str">
        <f t="shared" si="1"/>
        <v>DuVal, Mary</v>
      </c>
    </row>
    <row r="85" spans="1:4" ht="12">
      <c r="A85" s="4" t="s">
        <v>538</v>
      </c>
      <c r="B85" s="4" t="s">
        <v>1117</v>
      </c>
      <c r="C85" s="4" t="s">
        <v>1118</v>
      </c>
      <c r="D85" s="4" t="str">
        <f t="shared" si="1"/>
        <v>Eastlake III, Donald E.</v>
      </c>
    </row>
    <row r="86" spans="1:4" ht="12">
      <c r="A86" s="4" t="s">
        <v>538</v>
      </c>
      <c r="B86" s="4" t="s">
        <v>1093</v>
      </c>
      <c r="C86" s="4" t="s">
        <v>1119</v>
      </c>
      <c r="D86" s="4" t="str">
        <f t="shared" si="1"/>
        <v>Eaton, Dennis</v>
      </c>
    </row>
    <row r="87" spans="1:4" ht="12">
      <c r="A87" s="4" t="s">
        <v>538</v>
      </c>
      <c r="B87" s="4" t="s">
        <v>781</v>
      </c>
      <c r="C87" s="4" t="s">
        <v>1120</v>
      </c>
      <c r="D87" s="4" t="str">
        <f t="shared" si="1"/>
        <v>Ecclesine, Peter</v>
      </c>
    </row>
    <row r="88" spans="1:4" ht="12">
      <c r="A88" s="4" t="s">
        <v>538</v>
      </c>
      <c r="B88" s="4" t="s">
        <v>1121</v>
      </c>
      <c r="C88" s="4" t="s">
        <v>1060</v>
      </c>
      <c r="D88" s="4" t="str">
        <f t="shared" si="1"/>
        <v>Edney, Jon</v>
      </c>
    </row>
    <row r="89" spans="1:4" ht="12">
      <c r="A89" s="4" t="s">
        <v>538</v>
      </c>
      <c r="B89" s="4" t="s">
        <v>813</v>
      </c>
      <c r="C89" s="4" t="s">
        <v>814</v>
      </c>
      <c r="D89" s="4" t="str">
        <f t="shared" si="1"/>
        <v>Engwer, Darwin</v>
      </c>
    </row>
    <row r="90" spans="1:4" ht="12">
      <c r="A90" s="4" t="s">
        <v>538</v>
      </c>
      <c r="B90" s="4" t="s">
        <v>815</v>
      </c>
      <c r="C90" s="4" t="s">
        <v>816</v>
      </c>
      <c r="D90" s="4" t="str">
        <f t="shared" si="1"/>
        <v>Espinoza, Javier</v>
      </c>
    </row>
    <row r="91" spans="1:4" ht="12">
      <c r="A91" s="4" t="s">
        <v>538</v>
      </c>
      <c r="B91" s="4" t="s">
        <v>817</v>
      </c>
      <c r="C91" s="4" t="s">
        <v>818</v>
      </c>
      <c r="D91" s="4" t="str">
        <f t="shared" si="1"/>
        <v>Euscher, Christoph</v>
      </c>
    </row>
    <row r="92" spans="1:4" ht="12">
      <c r="A92" s="4" t="s">
        <v>538</v>
      </c>
      <c r="B92" s="4" t="s">
        <v>819</v>
      </c>
      <c r="C92" s="4" t="s">
        <v>820</v>
      </c>
      <c r="D92" s="4" t="str">
        <f t="shared" si="1"/>
        <v>Fakatselis, John</v>
      </c>
    </row>
    <row r="93" spans="1:4" ht="12">
      <c r="A93" s="4" t="s">
        <v>402</v>
      </c>
      <c r="B93" s="4" t="s">
        <v>821</v>
      </c>
      <c r="C93" s="4" t="s">
        <v>564</v>
      </c>
      <c r="D93" s="4" t="str">
        <f t="shared" si="1"/>
        <v>Falk, Lars</v>
      </c>
    </row>
    <row r="94" spans="1:4" ht="12">
      <c r="A94" s="4" t="s">
        <v>538</v>
      </c>
      <c r="B94" s="4" t="s">
        <v>566</v>
      </c>
      <c r="C94" s="4" t="s">
        <v>567</v>
      </c>
      <c r="D94" s="4" t="str">
        <f t="shared" si="1"/>
        <v>Farrugia, Augustin J.</v>
      </c>
    </row>
    <row r="95" spans="1:4" ht="12">
      <c r="A95" s="4" t="s">
        <v>402</v>
      </c>
      <c r="B95" s="4" t="s">
        <v>568</v>
      </c>
      <c r="C95" s="4" t="s">
        <v>569</v>
      </c>
      <c r="D95" s="4" t="str">
        <f t="shared" si="1"/>
        <v>Feng, Weishi</v>
      </c>
    </row>
    <row r="96" spans="1:4" ht="12">
      <c r="A96" s="4" t="s">
        <v>538</v>
      </c>
      <c r="B96" s="4" t="s">
        <v>570</v>
      </c>
      <c r="C96" s="4" t="s">
        <v>571</v>
      </c>
      <c r="D96" s="4" t="str">
        <f t="shared" si="1"/>
        <v>Ferguson, Niels T.</v>
      </c>
    </row>
    <row r="97" spans="1:4" ht="12">
      <c r="A97" s="4" t="s">
        <v>538</v>
      </c>
      <c r="B97" s="4" t="s">
        <v>572</v>
      </c>
      <c r="C97" s="4" t="s">
        <v>573</v>
      </c>
      <c r="D97" s="4" t="str">
        <f t="shared" si="1"/>
        <v>Fischer, Matthew James</v>
      </c>
    </row>
    <row r="98" spans="1:4" ht="12">
      <c r="A98" s="4" t="s">
        <v>538</v>
      </c>
      <c r="B98" s="4" t="s">
        <v>128</v>
      </c>
      <c r="C98" s="4" t="s">
        <v>573</v>
      </c>
      <c r="D98" s="4" t="str">
        <f t="shared" si="1"/>
        <v>Fischer, Michael</v>
      </c>
    </row>
    <row r="99" spans="1:4" ht="12">
      <c r="A99" s="4" t="s">
        <v>538</v>
      </c>
      <c r="B99" s="4" t="s">
        <v>574</v>
      </c>
      <c r="C99" s="4" t="s">
        <v>575</v>
      </c>
      <c r="D99" s="4" t="str">
        <f t="shared" si="1"/>
        <v>Flaks, Jason</v>
      </c>
    </row>
    <row r="100" spans="1:4" ht="12">
      <c r="A100" s="4" t="s">
        <v>402</v>
      </c>
      <c r="B100" s="4" t="s">
        <v>576</v>
      </c>
      <c r="C100" s="4" t="s">
        <v>214</v>
      </c>
      <c r="D100" s="4" t="str">
        <f t="shared" si="1"/>
        <v>Friedman, Aharon</v>
      </c>
    </row>
    <row r="101" spans="1:4" ht="12">
      <c r="A101" s="4" t="s">
        <v>538</v>
      </c>
      <c r="B101" s="4" t="s">
        <v>215</v>
      </c>
      <c r="C101" s="4" t="s">
        <v>216</v>
      </c>
      <c r="D101" s="4" t="str">
        <f t="shared" si="1"/>
        <v>Fujisawa, Kenji</v>
      </c>
    </row>
    <row r="102" spans="1:4" ht="12">
      <c r="A102" s="4" t="s">
        <v>538</v>
      </c>
      <c r="B102" s="4" t="s">
        <v>322</v>
      </c>
      <c r="C102" s="4" t="s">
        <v>509</v>
      </c>
      <c r="D102" s="4" t="str">
        <f t="shared" si="1"/>
        <v>Fukuoka, Shinya</v>
      </c>
    </row>
    <row r="103" spans="1:4" ht="12">
      <c r="A103" s="4" t="s">
        <v>538</v>
      </c>
      <c r="B103" s="4" t="s">
        <v>230</v>
      </c>
      <c r="C103" s="4" t="s">
        <v>680</v>
      </c>
      <c r="D103" s="4" t="str">
        <f t="shared" si="1"/>
        <v>Gahler, Marcus</v>
      </c>
    </row>
    <row r="104" spans="1:4" ht="12">
      <c r="A104" s="4" t="s">
        <v>402</v>
      </c>
      <c r="B104" s="4" t="s">
        <v>681</v>
      </c>
      <c r="C104" s="4" t="s">
        <v>371</v>
      </c>
      <c r="D104" s="4" t="str">
        <f t="shared" si="1"/>
        <v>Ganz, Zvi</v>
      </c>
    </row>
    <row r="105" spans="1:4" ht="12">
      <c r="A105" s="4" t="s">
        <v>538</v>
      </c>
      <c r="B105" s="4" t="s">
        <v>372</v>
      </c>
      <c r="C105" s="4" t="s">
        <v>797</v>
      </c>
      <c r="D105" s="4" t="str">
        <f t="shared" si="1"/>
        <v>Gardner, James</v>
      </c>
    </row>
    <row r="106" spans="1:4" ht="12">
      <c r="A106" s="4" t="s">
        <v>538</v>
      </c>
      <c r="B106" s="4" t="s">
        <v>798</v>
      </c>
      <c r="C106" s="4" t="s">
        <v>799</v>
      </c>
      <c r="D106" s="4" t="str">
        <f t="shared" si="1"/>
        <v>Garg, Atul</v>
      </c>
    </row>
    <row r="107" spans="1:4" ht="12">
      <c r="A107" s="4" t="s">
        <v>538</v>
      </c>
      <c r="B107" s="4" t="s">
        <v>800</v>
      </c>
      <c r="C107" s="4" t="s">
        <v>801</v>
      </c>
      <c r="D107" s="4" t="str">
        <f t="shared" si="1"/>
        <v>Garrett, Al</v>
      </c>
    </row>
    <row r="108" spans="1:4" ht="12">
      <c r="A108" s="4" t="s">
        <v>402</v>
      </c>
      <c r="B108" s="4" t="s">
        <v>802</v>
      </c>
      <c r="C108" s="4" t="s">
        <v>803</v>
      </c>
      <c r="D108" s="4" t="str">
        <f t="shared" si="1"/>
        <v>Ghazi, Vafa</v>
      </c>
    </row>
    <row r="109" spans="1:4" ht="12">
      <c r="A109" s="4" t="s">
        <v>538</v>
      </c>
      <c r="B109" s="4" t="s">
        <v>804</v>
      </c>
      <c r="C109" s="4" t="s">
        <v>43</v>
      </c>
      <c r="D109" s="4" t="str">
        <f t="shared" si="1"/>
        <v>Ghori, Amar</v>
      </c>
    </row>
    <row r="110" spans="1:4" ht="12">
      <c r="A110" s="4" t="s">
        <v>402</v>
      </c>
      <c r="B110" s="4" t="s">
        <v>372</v>
      </c>
      <c r="C110" s="4" t="s">
        <v>44</v>
      </c>
      <c r="D110" s="4" t="str">
        <f t="shared" si="1"/>
        <v>Gilb, James</v>
      </c>
    </row>
    <row r="111" spans="1:4" ht="12">
      <c r="A111" s="4" t="s">
        <v>538</v>
      </c>
      <c r="B111" s="4" t="s">
        <v>45</v>
      </c>
      <c r="C111" s="4" t="s">
        <v>46</v>
      </c>
      <c r="D111" s="4" t="str">
        <f t="shared" si="1"/>
        <v>Godfrey, Tim</v>
      </c>
    </row>
    <row r="112" spans="1:4" ht="12">
      <c r="A112" s="4" t="s">
        <v>538</v>
      </c>
      <c r="B112" s="4" t="s">
        <v>47</v>
      </c>
      <c r="C112" s="4" t="s">
        <v>48</v>
      </c>
      <c r="D112" s="4" t="str">
        <f t="shared" si="1"/>
        <v>Gohda, Wataru</v>
      </c>
    </row>
    <row r="113" spans="1:4" ht="12">
      <c r="A113" s="4" t="s">
        <v>538</v>
      </c>
      <c r="B113" s="4" t="s">
        <v>781</v>
      </c>
      <c r="C113" s="4" t="s">
        <v>49</v>
      </c>
      <c r="D113" s="4" t="str">
        <f t="shared" si="1"/>
        <v>Goidas, Peter</v>
      </c>
    </row>
    <row r="114" spans="1:4" ht="12">
      <c r="A114" s="4" t="s">
        <v>538</v>
      </c>
      <c r="B114" s="4" t="s">
        <v>50</v>
      </c>
      <c r="C114" s="4" t="s">
        <v>51</v>
      </c>
      <c r="D114" s="4" t="str">
        <f t="shared" si="1"/>
        <v>Gowans, Andrew J.</v>
      </c>
    </row>
    <row r="115" spans="1:4" ht="12">
      <c r="A115" s="4" t="s">
        <v>538</v>
      </c>
      <c r="B115" s="4" t="s">
        <v>52</v>
      </c>
      <c r="C115" s="4" t="s">
        <v>53</v>
      </c>
      <c r="D115" s="4" t="str">
        <f t="shared" si="1"/>
        <v>Graulus, Rik</v>
      </c>
    </row>
    <row r="116" spans="1:4" ht="12">
      <c r="A116" s="4" t="s">
        <v>538</v>
      </c>
      <c r="B116" s="4" t="s">
        <v>54</v>
      </c>
      <c r="C116" s="4" t="s">
        <v>527</v>
      </c>
      <c r="D116" s="4" t="str">
        <f t="shared" si="1"/>
        <v>Green, Evan</v>
      </c>
    </row>
    <row r="117" spans="1:4" ht="12">
      <c r="A117" s="4" t="s">
        <v>538</v>
      </c>
      <c r="B117" s="4" t="s">
        <v>382</v>
      </c>
      <c r="C117" s="4" t="s">
        <v>527</v>
      </c>
      <c r="D117" s="4" t="str">
        <f t="shared" si="1"/>
        <v>Green, Larry</v>
      </c>
    </row>
    <row r="118" spans="1:4" ht="12">
      <c r="A118" s="4" t="s">
        <v>538</v>
      </c>
      <c r="B118" s="4" t="s">
        <v>753</v>
      </c>
      <c r="C118" s="4" t="s">
        <v>527</v>
      </c>
      <c r="D118" s="4" t="str">
        <f t="shared" si="1"/>
        <v>Green, Patrick</v>
      </c>
    </row>
    <row r="119" spans="1:4" ht="12">
      <c r="A119" s="4" t="s">
        <v>538</v>
      </c>
      <c r="B119" s="4" t="s">
        <v>528</v>
      </c>
      <c r="C119" s="4" t="s">
        <v>244</v>
      </c>
      <c r="D119" s="4" t="str">
        <f t="shared" si="1"/>
        <v>Greer, Kerry</v>
      </c>
    </row>
    <row r="120" spans="1:4" ht="12">
      <c r="A120" s="4" t="s">
        <v>402</v>
      </c>
      <c r="B120" s="4" t="s">
        <v>245</v>
      </c>
      <c r="C120" s="4" t="s">
        <v>246</v>
      </c>
      <c r="D120" s="4" t="str">
        <f t="shared" si="1"/>
        <v>Gu, Daqing</v>
      </c>
    </row>
    <row r="121" spans="1:4" ht="12">
      <c r="A121" s="4" t="s">
        <v>402</v>
      </c>
      <c r="B121" s="4" t="s">
        <v>247</v>
      </c>
      <c r="C121" s="4" t="s">
        <v>532</v>
      </c>
      <c r="D121" s="4" t="str">
        <f t="shared" si="1"/>
        <v>Gubbi, Rajugopal</v>
      </c>
    </row>
    <row r="122" spans="1:4" ht="12">
      <c r="A122" s="4" t="s">
        <v>538</v>
      </c>
      <c r="B122" s="4" t="s">
        <v>533</v>
      </c>
      <c r="C122" s="4" t="s">
        <v>534</v>
      </c>
      <c r="D122" s="4" t="str">
        <f t="shared" si="1"/>
        <v>Gummadi, Srikanth</v>
      </c>
    </row>
    <row r="123" spans="1:4" ht="12">
      <c r="A123" s="4" t="s">
        <v>402</v>
      </c>
      <c r="B123" s="4" t="s">
        <v>535</v>
      </c>
      <c r="C123" s="4" t="s">
        <v>366</v>
      </c>
      <c r="D123" s="4" t="str">
        <f t="shared" si="1"/>
        <v>Haisch, Fred</v>
      </c>
    </row>
    <row r="124" spans="1:4" ht="12">
      <c r="A124" s="4" t="s">
        <v>538</v>
      </c>
      <c r="B124" s="4" t="s">
        <v>689</v>
      </c>
      <c r="C124" s="4" t="s">
        <v>367</v>
      </c>
      <c r="D124" s="4" t="str">
        <f t="shared" si="1"/>
        <v>Halasz, David</v>
      </c>
    </row>
    <row r="125" spans="1:4" ht="12">
      <c r="A125" s="4" t="s">
        <v>402</v>
      </c>
      <c r="B125" s="4" t="s">
        <v>676</v>
      </c>
      <c r="C125" s="4" t="s">
        <v>677</v>
      </c>
      <c r="D125" s="4" t="str">
        <f t="shared" si="1"/>
        <v>Halford, Steve D.</v>
      </c>
    </row>
    <row r="126" spans="1:4" ht="12">
      <c r="A126" s="4" t="s">
        <v>538</v>
      </c>
      <c r="B126" s="4" t="s">
        <v>678</v>
      </c>
      <c r="C126" s="4" t="s">
        <v>679</v>
      </c>
      <c r="D126" s="4" t="str">
        <f t="shared" si="1"/>
        <v>Hamady, Neil</v>
      </c>
    </row>
    <row r="127" spans="1:4" ht="12">
      <c r="A127" s="4" t="s">
        <v>538</v>
      </c>
      <c r="B127" s="4" t="s">
        <v>1050</v>
      </c>
      <c r="C127" s="4" t="s">
        <v>1051</v>
      </c>
      <c r="D127" s="4" t="str">
        <f t="shared" si="1"/>
        <v>Hamilton, Mark</v>
      </c>
    </row>
    <row r="128" spans="1:4" ht="12">
      <c r="A128" s="4" t="s">
        <v>402</v>
      </c>
      <c r="B128" s="4" t="s">
        <v>1052</v>
      </c>
      <c r="C128" s="4" t="s">
        <v>1053</v>
      </c>
      <c r="D128" s="4" t="str">
        <f t="shared" si="1"/>
        <v>Hansen, Christopher J.</v>
      </c>
    </row>
    <row r="129" spans="1:4" ht="12">
      <c r="A129" s="4" t="s">
        <v>538</v>
      </c>
      <c r="B129" s="4" t="s">
        <v>1054</v>
      </c>
      <c r="C129" s="4" t="s">
        <v>1055</v>
      </c>
      <c r="D129" s="4" t="str">
        <f t="shared" si="1"/>
        <v>Harada, Yasuo</v>
      </c>
    </row>
    <row r="130" spans="1:4" ht="12">
      <c r="A130" s="4" t="s">
        <v>402</v>
      </c>
      <c r="B130" s="4" t="s">
        <v>1056</v>
      </c>
      <c r="C130" s="4" t="s">
        <v>1057</v>
      </c>
      <c r="D130" s="4" t="str">
        <f t="shared" si="1"/>
        <v>Hassan, Amer A.</v>
      </c>
    </row>
    <row r="131" spans="1:4" ht="12">
      <c r="A131" s="4" t="s">
        <v>538</v>
      </c>
      <c r="B131" s="4" t="s">
        <v>493</v>
      </c>
      <c r="C131" s="4" t="s">
        <v>1058</v>
      </c>
      <c r="D131" s="4" t="str">
        <f t="shared" si="1"/>
        <v>Hayes, Kevin</v>
      </c>
    </row>
    <row r="132" spans="1:4" ht="12">
      <c r="A132" s="4" t="s">
        <v>538</v>
      </c>
      <c r="B132" s="4" t="s">
        <v>1059</v>
      </c>
      <c r="C132" s="4" t="s">
        <v>1058</v>
      </c>
      <c r="D132" s="4" t="str">
        <f aca="true" t="shared" si="2" ref="D132:D195">CONCATENATE(C132,", ",B132)</f>
        <v>Hayes, Victor</v>
      </c>
    </row>
    <row r="133" spans="1:4" ht="12">
      <c r="A133" s="4" t="s">
        <v>402</v>
      </c>
      <c r="B133" s="4" t="s">
        <v>805</v>
      </c>
      <c r="C133" s="4" t="s">
        <v>806</v>
      </c>
      <c r="D133" s="4" t="str">
        <f t="shared" si="2"/>
        <v>Heegard, Chris</v>
      </c>
    </row>
    <row r="134" spans="1:4" ht="12">
      <c r="A134" s="4" t="s">
        <v>538</v>
      </c>
      <c r="B134" s="4" t="s">
        <v>235</v>
      </c>
      <c r="C134" s="4" t="s">
        <v>807</v>
      </c>
      <c r="D134" s="4" t="str">
        <f t="shared" si="2"/>
        <v>Heile, Robert</v>
      </c>
    </row>
    <row r="135" spans="1:4" ht="12">
      <c r="A135" s="4" t="s">
        <v>538</v>
      </c>
      <c r="B135" s="4" t="s">
        <v>808</v>
      </c>
      <c r="C135" s="4" t="s">
        <v>809</v>
      </c>
      <c r="D135" s="4" t="str">
        <f t="shared" si="2"/>
        <v>Heiskala, Juha</v>
      </c>
    </row>
    <row r="136" spans="1:4" ht="12">
      <c r="A136" s="4" t="s">
        <v>538</v>
      </c>
      <c r="B136" s="4" t="s">
        <v>810</v>
      </c>
      <c r="C136" s="4" t="s">
        <v>811</v>
      </c>
      <c r="D136" s="4" t="str">
        <f t="shared" si="2"/>
        <v>Heller, Jerry</v>
      </c>
    </row>
    <row r="137" spans="1:4" ht="12">
      <c r="A137" s="4" t="s">
        <v>538</v>
      </c>
      <c r="B137" s="4" t="s">
        <v>812</v>
      </c>
      <c r="C137" s="4" t="s">
        <v>387</v>
      </c>
      <c r="D137" s="4" t="str">
        <f t="shared" si="2"/>
        <v>Hessen-Schmidt, Bent</v>
      </c>
    </row>
    <row r="138" spans="1:4" ht="12">
      <c r="A138" s="4" t="s">
        <v>402</v>
      </c>
      <c r="B138" s="4" t="s">
        <v>690</v>
      </c>
      <c r="C138" s="4" t="s">
        <v>691</v>
      </c>
      <c r="D138" s="4" t="str">
        <f t="shared" si="2"/>
        <v>Hillman, Garth</v>
      </c>
    </row>
    <row r="139" spans="1:4" ht="12">
      <c r="A139" s="4" t="s">
        <v>538</v>
      </c>
      <c r="B139" s="4" t="s">
        <v>692</v>
      </c>
      <c r="C139" s="4" t="s">
        <v>392</v>
      </c>
      <c r="D139" s="4" t="str">
        <f t="shared" si="2"/>
        <v>Hinsz, Christopher</v>
      </c>
    </row>
    <row r="140" spans="1:4" ht="12">
      <c r="A140" s="4" t="s">
        <v>538</v>
      </c>
      <c r="B140" s="4" t="s">
        <v>251</v>
      </c>
      <c r="C140" s="4" t="s">
        <v>64</v>
      </c>
      <c r="D140" s="4" t="str">
        <f t="shared" si="2"/>
        <v>Hirano, Jun</v>
      </c>
    </row>
    <row r="141" spans="1:4" ht="12">
      <c r="A141" s="4" t="s">
        <v>538</v>
      </c>
      <c r="B141" s="4" t="s">
        <v>469</v>
      </c>
      <c r="C141" s="4" t="s">
        <v>188</v>
      </c>
      <c r="D141" s="4" t="str">
        <f t="shared" si="2"/>
        <v>Ho, Jin-Meng</v>
      </c>
    </row>
    <row r="142" spans="1:4" ht="12">
      <c r="A142" s="4" t="s">
        <v>538</v>
      </c>
      <c r="B142" s="4" t="s">
        <v>189</v>
      </c>
      <c r="C142" s="4" t="s">
        <v>190</v>
      </c>
      <c r="D142" s="4" t="str">
        <f t="shared" si="2"/>
        <v>Hoeben, Maarten</v>
      </c>
    </row>
    <row r="143" spans="1:4" ht="12">
      <c r="A143" s="4" t="s">
        <v>538</v>
      </c>
      <c r="B143" s="4" t="s">
        <v>128</v>
      </c>
      <c r="C143" s="4" t="s">
        <v>191</v>
      </c>
      <c r="D143" s="4" t="str">
        <f t="shared" si="2"/>
        <v>Hoghooghi, Michael</v>
      </c>
    </row>
    <row r="144" spans="1:4" ht="12">
      <c r="A144" s="4" t="s">
        <v>538</v>
      </c>
      <c r="B144" s="4" t="s">
        <v>192</v>
      </c>
      <c r="C144" s="4" t="s">
        <v>197</v>
      </c>
      <c r="D144" s="4" t="str">
        <f t="shared" si="2"/>
        <v>Housley, Russell</v>
      </c>
    </row>
    <row r="145" spans="1:4" ht="12">
      <c r="A145" s="4" t="s">
        <v>538</v>
      </c>
      <c r="B145" s="4" t="s">
        <v>198</v>
      </c>
      <c r="C145" s="4" t="s">
        <v>698</v>
      </c>
      <c r="D145" s="4" t="str">
        <f t="shared" si="2"/>
        <v>Howley, Jr, Frank P</v>
      </c>
    </row>
    <row r="146" spans="1:4" ht="12">
      <c r="A146" s="4" t="s">
        <v>402</v>
      </c>
      <c r="B146" s="4" t="s">
        <v>699</v>
      </c>
      <c r="C146" s="4" t="s">
        <v>700</v>
      </c>
      <c r="D146" s="4" t="str">
        <f t="shared" si="2"/>
        <v>Hudak, Dave</v>
      </c>
    </row>
    <row r="147" spans="1:4" ht="12">
      <c r="A147" s="4" t="s">
        <v>538</v>
      </c>
      <c r="B147" s="4" t="s">
        <v>819</v>
      </c>
      <c r="C147" s="4" t="s">
        <v>4</v>
      </c>
      <c r="D147" s="4" t="str">
        <f t="shared" si="2"/>
        <v>Hughes, John</v>
      </c>
    </row>
    <row r="148" spans="1:4" ht="12">
      <c r="A148" s="4" t="s">
        <v>538</v>
      </c>
      <c r="B148" s="4" t="s">
        <v>689</v>
      </c>
      <c r="C148" s="4" t="s">
        <v>5</v>
      </c>
      <c r="D148" s="4" t="str">
        <f t="shared" si="2"/>
        <v>Hunter, David</v>
      </c>
    </row>
    <row r="149" spans="1:4" ht="12">
      <c r="A149" s="4" t="s">
        <v>538</v>
      </c>
      <c r="B149" s="4" t="s">
        <v>689</v>
      </c>
      <c r="C149" s="4" t="s">
        <v>6</v>
      </c>
      <c r="D149" s="4" t="str">
        <f t="shared" si="2"/>
        <v>Hytha, David</v>
      </c>
    </row>
    <row r="150" spans="1:4" ht="12">
      <c r="A150" s="4" t="s">
        <v>402</v>
      </c>
      <c r="B150" s="4" t="s">
        <v>7</v>
      </c>
      <c r="C150" s="4" t="s">
        <v>8</v>
      </c>
      <c r="D150" s="4" t="str">
        <f t="shared" si="2"/>
        <v>Ide, Hiroshi</v>
      </c>
    </row>
    <row r="151" spans="1:4" ht="12">
      <c r="A151" s="4" t="s">
        <v>538</v>
      </c>
      <c r="B151" s="4" t="s">
        <v>9</v>
      </c>
      <c r="C151" s="4" t="s">
        <v>10</v>
      </c>
      <c r="D151" s="4" t="str">
        <f t="shared" si="2"/>
        <v>Iizuka, Masataka</v>
      </c>
    </row>
    <row r="152" spans="1:4" ht="12">
      <c r="A152" s="4" t="s">
        <v>538</v>
      </c>
      <c r="B152" s="4" t="s">
        <v>11</v>
      </c>
      <c r="C152" s="4" t="s">
        <v>12</v>
      </c>
      <c r="D152" s="4" t="str">
        <f t="shared" si="2"/>
        <v>Inoue, Yasuhiko</v>
      </c>
    </row>
    <row r="153" spans="1:4" ht="12">
      <c r="A153" s="4" t="s">
        <v>538</v>
      </c>
      <c r="B153" s="4" t="s">
        <v>231</v>
      </c>
      <c r="C153" s="4" t="s">
        <v>232</v>
      </c>
      <c r="D153" s="4" t="str">
        <f t="shared" si="2"/>
        <v>Ishii, Katsumi</v>
      </c>
    </row>
    <row r="154" spans="1:4" ht="12">
      <c r="A154" s="4" t="s">
        <v>538</v>
      </c>
      <c r="B154" s="4" t="s">
        <v>40</v>
      </c>
      <c r="C154" s="4" t="s">
        <v>41</v>
      </c>
      <c r="D154" s="4" t="str">
        <f t="shared" si="2"/>
        <v>Jalfon, Marc</v>
      </c>
    </row>
    <row r="155" spans="1:4" ht="12">
      <c r="A155" s="4" t="s">
        <v>538</v>
      </c>
      <c r="B155" s="4" t="s">
        <v>42</v>
      </c>
      <c r="C155" s="4" t="s">
        <v>453</v>
      </c>
      <c r="D155" s="4" t="str">
        <f t="shared" si="2"/>
        <v>Jayanna, Hemaprabhu</v>
      </c>
    </row>
    <row r="156" spans="1:4" ht="12">
      <c r="A156" s="4" t="s">
        <v>402</v>
      </c>
      <c r="B156" s="4" t="s">
        <v>169</v>
      </c>
      <c r="C156" s="4" t="s">
        <v>170</v>
      </c>
      <c r="D156" s="4" t="str">
        <f t="shared" si="2"/>
        <v>Je Son, Jung</v>
      </c>
    </row>
    <row r="157" spans="1:4" ht="12">
      <c r="A157" s="4" t="s">
        <v>402</v>
      </c>
      <c r="B157" s="4" t="s">
        <v>171</v>
      </c>
      <c r="C157" s="4" t="s">
        <v>172</v>
      </c>
      <c r="D157" s="4" t="str">
        <f t="shared" si="2"/>
        <v>Jeon, Ho-In</v>
      </c>
    </row>
    <row r="158" spans="1:4" ht="12">
      <c r="A158" s="4" t="s">
        <v>538</v>
      </c>
      <c r="B158" s="4" t="s">
        <v>781</v>
      </c>
      <c r="C158" s="4" t="s">
        <v>173</v>
      </c>
      <c r="D158" s="4" t="str">
        <f t="shared" si="2"/>
        <v>Johansson, Peter</v>
      </c>
    </row>
    <row r="159" spans="1:4" ht="12">
      <c r="A159" s="4" t="s">
        <v>499</v>
      </c>
      <c r="B159" s="4" t="s">
        <v>174</v>
      </c>
      <c r="C159" s="4" t="s">
        <v>458</v>
      </c>
      <c r="D159" s="4" t="str">
        <f t="shared" si="2"/>
        <v>Johnson, Sherry</v>
      </c>
    </row>
    <row r="160" spans="1:4" ht="12">
      <c r="A160" s="4" t="s">
        <v>402</v>
      </c>
      <c r="B160" s="4" t="s">
        <v>14</v>
      </c>
      <c r="C160" s="4" t="s">
        <v>1183</v>
      </c>
      <c r="D160" s="4" t="str">
        <f t="shared" si="2"/>
        <v>Jones, VK</v>
      </c>
    </row>
    <row r="161" spans="1:4" ht="12">
      <c r="A161" s="4" t="s">
        <v>538</v>
      </c>
      <c r="B161" s="4" t="s">
        <v>1184</v>
      </c>
      <c r="C161" s="4" t="s">
        <v>1185</v>
      </c>
      <c r="D161" s="4" t="str">
        <f t="shared" si="2"/>
        <v>Jose, Bobby</v>
      </c>
    </row>
    <row r="162" spans="1:4" ht="12">
      <c r="A162" s="4" t="s">
        <v>538</v>
      </c>
      <c r="B162" s="4" t="s">
        <v>1186</v>
      </c>
      <c r="C162" s="4" t="s">
        <v>1187</v>
      </c>
      <c r="D162" s="4" t="str">
        <f t="shared" si="2"/>
        <v>Kahn, Mark F.</v>
      </c>
    </row>
    <row r="163" spans="1:4" ht="12">
      <c r="A163" s="4" t="s">
        <v>402</v>
      </c>
      <c r="B163" s="4" t="s">
        <v>1189</v>
      </c>
      <c r="C163" s="4" t="s">
        <v>1190</v>
      </c>
      <c r="D163" s="4" t="str">
        <f t="shared" si="2"/>
        <v>Kandala, Srinivas</v>
      </c>
    </row>
    <row r="164" spans="1:4" ht="12">
      <c r="A164" s="4" t="s">
        <v>402</v>
      </c>
      <c r="B164" s="4" t="s">
        <v>1191</v>
      </c>
      <c r="C164" s="4" t="s">
        <v>1192</v>
      </c>
      <c r="D164" s="4" t="str">
        <f t="shared" si="2"/>
        <v>Karaoguz, Jeyhan</v>
      </c>
    </row>
    <row r="165" spans="1:4" ht="12">
      <c r="A165" s="4" t="s">
        <v>538</v>
      </c>
      <c r="B165" s="4" t="s">
        <v>493</v>
      </c>
      <c r="C165" s="4" t="s">
        <v>1193</v>
      </c>
      <c r="D165" s="4" t="str">
        <f t="shared" si="2"/>
        <v>Karcz, Kevin</v>
      </c>
    </row>
    <row r="166" spans="1:4" ht="12">
      <c r="A166" s="4" t="s">
        <v>538</v>
      </c>
      <c r="B166" s="4" t="s">
        <v>1194</v>
      </c>
      <c r="C166" s="4" t="s">
        <v>1195</v>
      </c>
      <c r="D166" s="4" t="str">
        <f t="shared" si="2"/>
        <v>Kasslin, Mika</v>
      </c>
    </row>
    <row r="167" spans="1:4" ht="12">
      <c r="A167" s="4" t="s">
        <v>538</v>
      </c>
      <c r="B167" s="4" t="s">
        <v>753</v>
      </c>
      <c r="C167" s="4" t="s">
        <v>1196</v>
      </c>
      <c r="D167" s="4" t="str">
        <f t="shared" si="2"/>
        <v>Kelly, Patrick</v>
      </c>
    </row>
    <row r="168" spans="1:4" ht="12">
      <c r="A168" s="4" t="s">
        <v>538</v>
      </c>
      <c r="B168" s="4" t="s">
        <v>557</v>
      </c>
      <c r="C168" s="4" t="s">
        <v>1197</v>
      </c>
      <c r="D168" s="4" t="str">
        <f t="shared" si="2"/>
        <v>Kennedy, Richard</v>
      </c>
    </row>
    <row r="169" spans="1:4" ht="12">
      <c r="A169" s="4" t="s">
        <v>538</v>
      </c>
      <c r="B169" s="4" t="s">
        <v>1198</v>
      </c>
      <c r="C169" s="4" t="s">
        <v>528</v>
      </c>
      <c r="D169" s="4" t="str">
        <f t="shared" si="2"/>
        <v>Kerry, Stuart J.</v>
      </c>
    </row>
    <row r="170" spans="1:4" ht="12">
      <c r="A170" s="4" t="s">
        <v>402</v>
      </c>
      <c r="B170" s="4" t="s">
        <v>1199</v>
      </c>
      <c r="C170" s="4" t="s">
        <v>1200</v>
      </c>
      <c r="D170" s="4" t="str">
        <f t="shared" si="2"/>
        <v>Khun-Jush, Jamshid</v>
      </c>
    </row>
    <row r="171" spans="1:4" ht="12">
      <c r="A171" s="4" t="s">
        <v>538</v>
      </c>
      <c r="B171" s="4" t="s">
        <v>913</v>
      </c>
      <c r="C171" s="4" t="s">
        <v>914</v>
      </c>
      <c r="D171" s="4" t="str">
        <f t="shared" si="2"/>
        <v>Kido, Ryoji</v>
      </c>
    </row>
    <row r="172" spans="1:4" ht="12">
      <c r="A172" s="4" t="s">
        <v>402</v>
      </c>
      <c r="B172" s="4" t="s">
        <v>915</v>
      </c>
      <c r="C172" s="4" t="s">
        <v>916</v>
      </c>
      <c r="D172" s="4" t="str">
        <f t="shared" si="2"/>
        <v>Kim, Je Woo</v>
      </c>
    </row>
    <row r="173" spans="1:4" ht="12">
      <c r="A173" s="4" t="s">
        <v>538</v>
      </c>
      <c r="B173" s="4" t="s">
        <v>917</v>
      </c>
      <c r="C173" s="4" t="s">
        <v>916</v>
      </c>
      <c r="D173" s="4" t="str">
        <f t="shared" si="2"/>
        <v>Kim, Joonsuk</v>
      </c>
    </row>
    <row r="174" spans="1:4" ht="12">
      <c r="A174" s="4" t="s">
        <v>538</v>
      </c>
      <c r="B174" s="4" t="s">
        <v>918</v>
      </c>
      <c r="C174" s="4" t="s">
        <v>919</v>
      </c>
      <c r="D174" s="4" t="str">
        <f t="shared" si="2"/>
        <v>Kimhi, Ziv</v>
      </c>
    </row>
    <row r="175" spans="1:4" ht="12">
      <c r="A175" s="4" t="s">
        <v>538</v>
      </c>
      <c r="B175" s="4" t="s">
        <v>760</v>
      </c>
      <c r="C175" s="4" t="s">
        <v>920</v>
      </c>
      <c r="D175" s="4" t="str">
        <f t="shared" si="2"/>
        <v>Kimura, Ken</v>
      </c>
    </row>
    <row r="176" spans="1:4" ht="12">
      <c r="A176" s="4" t="s">
        <v>538</v>
      </c>
      <c r="B176" s="4" t="s">
        <v>921</v>
      </c>
      <c r="C176" s="4" t="s">
        <v>922</v>
      </c>
      <c r="D176" s="4" t="str">
        <f t="shared" si="2"/>
        <v>Kitchin, Duncan</v>
      </c>
    </row>
    <row r="177" spans="1:4" ht="12">
      <c r="A177" s="4" t="s">
        <v>402</v>
      </c>
      <c r="B177" s="4" t="s">
        <v>923</v>
      </c>
      <c r="C177" s="4" t="s">
        <v>924</v>
      </c>
      <c r="D177" s="4" t="str">
        <f t="shared" si="2"/>
        <v>Kleindl, Günter</v>
      </c>
    </row>
    <row r="178" spans="1:4" ht="12">
      <c r="A178" s="4" t="s">
        <v>538</v>
      </c>
      <c r="B178" s="4" t="s">
        <v>925</v>
      </c>
      <c r="C178" s="4" t="s">
        <v>926</v>
      </c>
      <c r="D178" s="4" t="str">
        <f t="shared" si="2"/>
        <v>Klik, Cees</v>
      </c>
    </row>
    <row r="179" spans="1:4" ht="12">
      <c r="A179" s="4" t="s">
        <v>538</v>
      </c>
      <c r="B179" s="4" t="s">
        <v>689</v>
      </c>
      <c r="C179" s="4" t="s">
        <v>927</v>
      </c>
      <c r="D179" s="4" t="str">
        <f t="shared" si="2"/>
        <v>Kline, David</v>
      </c>
    </row>
    <row r="180" spans="1:4" ht="12">
      <c r="A180" s="4" t="s">
        <v>538</v>
      </c>
      <c r="B180" s="4" t="s">
        <v>796</v>
      </c>
      <c r="C180" s="4" t="s">
        <v>928</v>
      </c>
      <c r="D180" s="4" t="str">
        <f t="shared" si="2"/>
        <v>Knobbe, Roger</v>
      </c>
    </row>
    <row r="181" spans="1:4" ht="12">
      <c r="A181" s="4" t="s">
        <v>402</v>
      </c>
      <c r="B181" s="4" t="s">
        <v>979</v>
      </c>
      <c r="C181" s="4" t="s">
        <v>980</v>
      </c>
      <c r="D181" s="4" t="str">
        <f t="shared" si="2"/>
        <v>Kowalski, John M.</v>
      </c>
    </row>
    <row r="182" spans="1:4" ht="12">
      <c r="A182" s="4" t="s">
        <v>538</v>
      </c>
      <c r="B182" s="4" t="s">
        <v>981</v>
      </c>
      <c r="C182" s="4" t="s">
        <v>982</v>
      </c>
      <c r="D182" s="4" t="str">
        <f t="shared" si="2"/>
        <v>Kraemer, Bruce P.</v>
      </c>
    </row>
    <row r="183" spans="1:4" ht="12">
      <c r="A183" s="4" t="s">
        <v>402</v>
      </c>
      <c r="B183" s="4" t="s">
        <v>983</v>
      </c>
      <c r="C183" s="4" t="s">
        <v>984</v>
      </c>
      <c r="D183" s="4" t="str">
        <f t="shared" si="2"/>
        <v>Kuehnel, Thomas</v>
      </c>
    </row>
    <row r="184" spans="1:4" ht="12">
      <c r="A184" s="4" t="s">
        <v>402</v>
      </c>
      <c r="B184" s="4" t="s">
        <v>990</v>
      </c>
      <c r="C184" s="4" t="s">
        <v>991</v>
      </c>
      <c r="D184" s="4" t="str">
        <f t="shared" si="2"/>
        <v>Kuo, Geng-Sheng</v>
      </c>
    </row>
    <row r="185" spans="1:4" ht="12">
      <c r="A185" s="4" t="s">
        <v>538</v>
      </c>
      <c r="B185" s="4" t="s">
        <v>992</v>
      </c>
      <c r="C185" s="4" t="s">
        <v>993</v>
      </c>
      <c r="D185" s="4" t="str">
        <f t="shared" si="2"/>
        <v>Kuwahara, Denis</v>
      </c>
    </row>
    <row r="186" spans="1:4" ht="12">
      <c r="A186" s="4" t="s">
        <v>538</v>
      </c>
      <c r="B186" s="4" t="s">
        <v>574</v>
      </c>
      <c r="C186" s="4" t="s">
        <v>994</v>
      </c>
      <c r="D186" s="4" t="str">
        <f t="shared" si="2"/>
        <v>Lam, Jason</v>
      </c>
    </row>
    <row r="187" spans="1:4" ht="12">
      <c r="A187" s="4" t="s">
        <v>538</v>
      </c>
      <c r="B187" s="4" t="s">
        <v>995</v>
      </c>
      <c r="C187" s="4" t="s">
        <v>1206</v>
      </c>
      <c r="D187" s="4" t="str">
        <f t="shared" si="2"/>
        <v>Landeta, David S.</v>
      </c>
    </row>
    <row r="188" spans="1:4" ht="12">
      <c r="A188" s="4" t="s">
        <v>402</v>
      </c>
      <c r="B188" s="4" t="s">
        <v>599</v>
      </c>
      <c r="C188" s="4" t="s">
        <v>1207</v>
      </c>
      <c r="D188" s="4" t="str">
        <f t="shared" si="2"/>
        <v>Lansford, Jim</v>
      </c>
    </row>
    <row r="189" spans="1:4" ht="12">
      <c r="A189" s="4" t="s">
        <v>538</v>
      </c>
      <c r="B189" s="4" t="s">
        <v>1208</v>
      </c>
      <c r="C189" s="4" t="s">
        <v>1209</v>
      </c>
      <c r="D189" s="4" t="str">
        <f t="shared" si="2"/>
        <v>Lanzl, Colin</v>
      </c>
    </row>
    <row r="190" spans="1:4" ht="12">
      <c r="A190" s="4" t="s">
        <v>538</v>
      </c>
      <c r="B190" s="4" t="s">
        <v>1121</v>
      </c>
      <c r="C190" s="4" t="s">
        <v>1210</v>
      </c>
      <c r="D190" s="4" t="str">
        <f t="shared" si="2"/>
        <v>LaRosa, Jon</v>
      </c>
    </row>
    <row r="191" spans="1:4" ht="12">
      <c r="A191" s="4" t="s">
        <v>538</v>
      </c>
      <c r="B191" s="4" t="s">
        <v>781</v>
      </c>
      <c r="C191" s="4" t="s">
        <v>942</v>
      </c>
      <c r="D191" s="4" t="str">
        <f t="shared" si="2"/>
        <v>Larsson, Peter</v>
      </c>
    </row>
    <row r="192" spans="1:4" ht="12">
      <c r="A192" s="4" t="s">
        <v>538</v>
      </c>
      <c r="B192" s="4" t="s">
        <v>943</v>
      </c>
      <c r="C192" s="4" t="s">
        <v>606</v>
      </c>
      <c r="D192" s="4" t="str">
        <f t="shared" si="2"/>
        <v>Leach, Jr., David J.</v>
      </c>
    </row>
    <row r="193" spans="1:4" ht="12">
      <c r="A193" s="4" t="s">
        <v>538</v>
      </c>
      <c r="B193" s="4" t="s">
        <v>607</v>
      </c>
      <c r="C193" s="4" t="s">
        <v>608</v>
      </c>
      <c r="D193" s="4" t="str">
        <f t="shared" si="2"/>
        <v>Lefkowitz, Martin</v>
      </c>
    </row>
    <row r="194" spans="1:4" ht="12">
      <c r="A194" s="4" t="s">
        <v>538</v>
      </c>
      <c r="B194" s="4" t="s">
        <v>609</v>
      </c>
      <c r="C194" s="4" t="s">
        <v>610</v>
      </c>
      <c r="D194" s="4" t="str">
        <f t="shared" si="2"/>
        <v>Letanche, Onno</v>
      </c>
    </row>
    <row r="195" spans="1:4" ht="12">
      <c r="A195" s="4" t="s">
        <v>538</v>
      </c>
      <c r="B195" s="4" t="s">
        <v>951</v>
      </c>
      <c r="C195" s="4" t="s">
        <v>952</v>
      </c>
      <c r="D195" s="4" t="str">
        <f t="shared" si="2"/>
        <v>Li, Sheung</v>
      </c>
    </row>
    <row r="196" spans="1:4" ht="12">
      <c r="A196" s="4" t="s">
        <v>538</v>
      </c>
      <c r="B196" s="4" t="s">
        <v>953</v>
      </c>
      <c r="C196" s="4" t="s">
        <v>952</v>
      </c>
      <c r="D196" s="4" t="str">
        <f aca="true" t="shared" si="3" ref="D196:D259">CONCATENATE(C196,", ",B196)</f>
        <v>Li, William</v>
      </c>
    </row>
    <row r="197" spans="1:4" ht="12">
      <c r="A197" s="4" t="s">
        <v>538</v>
      </c>
      <c r="B197" s="4" t="s">
        <v>954</v>
      </c>
      <c r="C197" s="4" t="s">
        <v>952</v>
      </c>
      <c r="D197" s="4" t="str">
        <f t="shared" si="3"/>
        <v>Li, Yunxin</v>
      </c>
    </row>
    <row r="198" spans="1:4" ht="12">
      <c r="A198" s="4" t="s">
        <v>402</v>
      </c>
      <c r="B198" s="4" t="s">
        <v>955</v>
      </c>
      <c r="C198" s="4" t="s">
        <v>956</v>
      </c>
      <c r="D198" s="4" t="str">
        <f t="shared" si="3"/>
        <v>Liang, Jie</v>
      </c>
    </row>
    <row r="199" spans="1:4" ht="12">
      <c r="A199" s="4" t="s">
        <v>538</v>
      </c>
      <c r="B199" s="4" t="s">
        <v>957</v>
      </c>
      <c r="C199" s="4" t="s">
        <v>958</v>
      </c>
      <c r="D199" s="4" t="str">
        <f t="shared" si="3"/>
        <v>Lim Wei Lih, Isaac</v>
      </c>
    </row>
    <row r="200" spans="1:4" ht="12">
      <c r="A200" s="4" t="s">
        <v>538</v>
      </c>
      <c r="B200" s="4" t="s">
        <v>959</v>
      </c>
      <c r="C200" s="4" t="s">
        <v>960</v>
      </c>
      <c r="D200" s="4" t="str">
        <f t="shared" si="3"/>
        <v>Liu, Shawn</v>
      </c>
    </row>
    <row r="201" spans="1:4" ht="12">
      <c r="A201" s="4" t="s">
        <v>402</v>
      </c>
      <c r="B201" s="4" t="s">
        <v>386</v>
      </c>
      <c r="C201" s="4" t="s">
        <v>615</v>
      </c>
      <c r="D201" s="4" t="str">
        <f t="shared" si="3"/>
        <v>Livingston, Jay</v>
      </c>
    </row>
    <row r="202" spans="1:4" ht="12">
      <c r="A202" s="4" t="s">
        <v>538</v>
      </c>
      <c r="B202" s="4" t="s">
        <v>901</v>
      </c>
      <c r="C202" s="4" t="s">
        <v>902</v>
      </c>
      <c r="D202" s="4" t="str">
        <f t="shared" si="3"/>
        <v>Lo, Titus</v>
      </c>
    </row>
    <row r="203" spans="1:4" ht="12">
      <c r="A203" s="4" t="s">
        <v>538</v>
      </c>
      <c r="B203" s="4" t="s">
        <v>781</v>
      </c>
      <c r="C203" s="4" t="s">
        <v>903</v>
      </c>
      <c r="D203" s="4" t="str">
        <f t="shared" si="3"/>
        <v>Loc, Peter</v>
      </c>
    </row>
    <row r="204" spans="1:4" ht="12">
      <c r="A204" s="4" t="s">
        <v>538</v>
      </c>
      <c r="B204" s="4" t="s">
        <v>904</v>
      </c>
      <c r="C204" s="4" t="s">
        <v>905</v>
      </c>
      <c r="D204" s="4" t="str">
        <f t="shared" si="3"/>
        <v>Lombardo, Jr., Ralph</v>
      </c>
    </row>
    <row r="205" spans="1:4" ht="12">
      <c r="A205" s="4" t="s">
        <v>538</v>
      </c>
      <c r="B205" s="4" t="s">
        <v>906</v>
      </c>
      <c r="C205" s="4" t="s">
        <v>907</v>
      </c>
      <c r="D205" s="4" t="str">
        <f t="shared" si="3"/>
        <v>Ludeman, Luke</v>
      </c>
    </row>
    <row r="206" spans="1:4" ht="12">
      <c r="A206" s="4" t="s">
        <v>402</v>
      </c>
      <c r="B206" s="4" t="s">
        <v>908</v>
      </c>
      <c r="C206" s="4" t="s">
        <v>909</v>
      </c>
      <c r="D206" s="4" t="str">
        <f t="shared" si="3"/>
        <v>Maa, Yeong-Chang</v>
      </c>
    </row>
    <row r="207" spans="1:4" ht="12">
      <c r="A207" s="4" t="s">
        <v>538</v>
      </c>
      <c r="B207" s="4" t="s">
        <v>910</v>
      </c>
      <c r="C207" s="4" t="s">
        <v>911</v>
      </c>
      <c r="D207" s="4" t="str">
        <f t="shared" si="3"/>
        <v>Maeki, Akira</v>
      </c>
    </row>
    <row r="208" spans="1:4" ht="12">
      <c r="A208" s="4" t="s">
        <v>538</v>
      </c>
      <c r="B208" s="4" t="s">
        <v>912</v>
      </c>
      <c r="C208" s="4" t="s">
        <v>577</v>
      </c>
      <c r="D208" s="4" t="str">
        <f t="shared" si="3"/>
        <v>Makishima, Douglas</v>
      </c>
    </row>
    <row r="209" spans="1:4" ht="12">
      <c r="A209" s="4" t="s">
        <v>538</v>
      </c>
      <c r="B209" s="4" t="s">
        <v>578</v>
      </c>
      <c r="C209" s="4" t="s">
        <v>579</v>
      </c>
      <c r="D209" s="4" t="str">
        <f t="shared" si="3"/>
        <v>Mani, Mahalingam</v>
      </c>
    </row>
    <row r="210" spans="1:4" ht="12">
      <c r="A210" s="4" t="s">
        <v>538</v>
      </c>
      <c r="B210" s="4" t="s">
        <v>796</v>
      </c>
      <c r="C210" s="4" t="s">
        <v>580</v>
      </c>
      <c r="D210" s="4" t="str">
        <f t="shared" si="3"/>
        <v>Marks, Roger</v>
      </c>
    </row>
    <row r="211" spans="1:4" ht="12">
      <c r="A211" s="4" t="s">
        <v>538</v>
      </c>
      <c r="B211" s="4" t="s">
        <v>135</v>
      </c>
      <c r="C211" s="4" t="s">
        <v>607</v>
      </c>
      <c r="D211" s="4" t="str">
        <f t="shared" si="3"/>
        <v>Martin, Leslie A.</v>
      </c>
    </row>
    <row r="212" spans="1:4" ht="12">
      <c r="A212" s="4" t="s">
        <v>538</v>
      </c>
      <c r="B212" s="4" t="s">
        <v>359</v>
      </c>
      <c r="C212" s="4" t="s">
        <v>660</v>
      </c>
      <c r="D212" s="4" t="str">
        <f t="shared" si="3"/>
        <v>Mathews, Brian</v>
      </c>
    </row>
    <row r="213" spans="1:4" ht="12">
      <c r="A213" s="4" t="s">
        <v>661</v>
      </c>
      <c r="B213" s="4" t="s">
        <v>662</v>
      </c>
      <c r="C213" s="4" t="s">
        <v>660</v>
      </c>
      <c r="D213" s="4" t="str">
        <f t="shared" si="3"/>
        <v>Mathews, Jo-Ellen F</v>
      </c>
    </row>
    <row r="214" spans="1:4" ht="12">
      <c r="A214" s="4" t="s">
        <v>538</v>
      </c>
      <c r="B214" s="4" t="s">
        <v>1050</v>
      </c>
      <c r="C214" s="4" t="s">
        <v>660</v>
      </c>
      <c r="D214" s="4" t="str">
        <f t="shared" si="3"/>
        <v>Mathews, Mark</v>
      </c>
    </row>
    <row r="215" spans="1:4" ht="12">
      <c r="A215" s="4" t="s">
        <v>538</v>
      </c>
      <c r="B215" s="4" t="s">
        <v>328</v>
      </c>
      <c r="C215" s="4" t="s">
        <v>329</v>
      </c>
      <c r="D215" s="4" t="str">
        <f t="shared" si="3"/>
        <v>Maxwell, Conrad</v>
      </c>
    </row>
    <row r="216" spans="1:4" ht="12">
      <c r="A216" s="4" t="s">
        <v>402</v>
      </c>
      <c r="B216" s="4" t="s">
        <v>330</v>
      </c>
      <c r="C216" s="4" t="s">
        <v>665</v>
      </c>
      <c r="D216" s="4" t="str">
        <f t="shared" si="3"/>
        <v>McCallister, Ron</v>
      </c>
    </row>
    <row r="217" spans="1:4" ht="12">
      <c r="A217" s="4" t="s">
        <v>538</v>
      </c>
      <c r="B217" s="4" t="s">
        <v>666</v>
      </c>
      <c r="C217" s="4" t="s">
        <v>342</v>
      </c>
      <c r="D217" s="4" t="str">
        <f t="shared" si="3"/>
        <v>McCann, Justin</v>
      </c>
    </row>
    <row r="218" spans="1:4" ht="12">
      <c r="A218" s="4" t="s">
        <v>538</v>
      </c>
      <c r="B218" s="4" t="s">
        <v>1196</v>
      </c>
      <c r="C218" s="4" t="s">
        <v>343</v>
      </c>
      <c r="D218" s="4" t="str">
        <f t="shared" si="3"/>
        <v>McClellan, Kelly</v>
      </c>
    </row>
    <row r="219" spans="1:4" ht="12">
      <c r="A219" s="4" t="s">
        <v>538</v>
      </c>
      <c r="B219" s="4" t="s">
        <v>344</v>
      </c>
      <c r="C219" s="4" t="s">
        <v>345</v>
      </c>
      <c r="D219" s="4" t="str">
        <f t="shared" si="3"/>
        <v>McCoy, Gary</v>
      </c>
    </row>
    <row r="220" spans="1:4" ht="12">
      <c r="A220" s="4" t="s">
        <v>538</v>
      </c>
      <c r="B220" s="4" t="s">
        <v>75</v>
      </c>
      <c r="C220" s="4" t="s">
        <v>346</v>
      </c>
      <c r="D220" s="4" t="str">
        <f t="shared" si="3"/>
        <v>McFarland, Bill</v>
      </c>
    </row>
    <row r="221" spans="1:4" ht="12">
      <c r="A221" s="4" t="s">
        <v>538</v>
      </c>
      <c r="B221" s="4" t="s">
        <v>344</v>
      </c>
      <c r="C221" s="4" t="s">
        <v>423</v>
      </c>
      <c r="D221" s="4" t="str">
        <f t="shared" si="3"/>
        <v>McGarr, Gary</v>
      </c>
    </row>
    <row r="222" spans="1:4" ht="12">
      <c r="A222" s="4" t="s">
        <v>538</v>
      </c>
      <c r="B222" s="4" t="s">
        <v>75</v>
      </c>
      <c r="C222" s="4" t="s">
        <v>424</v>
      </c>
      <c r="D222" s="4" t="str">
        <f t="shared" si="3"/>
        <v>McIntosh, Bill</v>
      </c>
    </row>
    <row r="223" spans="1:4" ht="12">
      <c r="A223" s="4" t="s">
        <v>538</v>
      </c>
      <c r="B223" s="4" t="s">
        <v>331</v>
      </c>
      <c r="C223" s="4" t="s">
        <v>104</v>
      </c>
      <c r="D223" s="4" t="str">
        <f t="shared" si="3"/>
        <v>Medina, Jorge</v>
      </c>
    </row>
    <row r="224" spans="1:4" ht="12">
      <c r="A224" s="4" t="s">
        <v>538</v>
      </c>
      <c r="B224" s="4" t="s">
        <v>105</v>
      </c>
      <c r="C224" s="4" t="s">
        <v>106</v>
      </c>
      <c r="D224" s="4" t="str">
        <f t="shared" si="3"/>
        <v>Mehta, Pratik</v>
      </c>
    </row>
    <row r="225" spans="1:4" ht="12">
      <c r="A225" s="4" t="s">
        <v>538</v>
      </c>
      <c r="B225" s="4" t="s">
        <v>107</v>
      </c>
      <c r="C225" s="4" t="s">
        <v>108</v>
      </c>
      <c r="D225" s="4" t="str">
        <f t="shared" si="3"/>
        <v>Meier, Robert C.</v>
      </c>
    </row>
    <row r="226" spans="1:4" ht="12">
      <c r="A226" s="4" t="s">
        <v>538</v>
      </c>
      <c r="B226" s="4" t="s">
        <v>336</v>
      </c>
      <c r="C226" s="4" t="s">
        <v>337</v>
      </c>
      <c r="D226" s="4" t="str">
        <f t="shared" si="3"/>
        <v>Melville, Graham</v>
      </c>
    </row>
    <row r="227" spans="1:4" ht="12">
      <c r="A227" s="4" t="s">
        <v>402</v>
      </c>
      <c r="B227" s="4" t="s">
        <v>338</v>
      </c>
      <c r="C227" s="4" t="s">
        <v>339</v>
      </c>
      <c r="D227" s="4" t="str">
        <f t="shared" si="3"/>
        <v>Meyer, Klaus</v>
      </c>
    </row>
    <row r="228" spans="1:4" ht="12">
      <c r="A228" s="4" t="s">
        <v>538</v>
      </c>
      <c r="B228" s="4" t="s">
        <v>235</v>
      </c>
      <c r="C228" s="4" t="s">
        <v>340</v>
      </c>
      <c r="D228" s="4" t="str">
        <f t="shared" si="3"/>
        <v>Miller, Robert</v>
      </c>
    </row>
    <row r="229" spans="1:4" ht="12">
      <c r="A229" s="4" t="s">
        <v>402</v>
      </c>
      <c r="B229" s="4" t="s">
        <v>347</v>
      </c>
      <c r="C229" s="4" t="s">
        <v>667</v>
      </c>
      <c r="D229" s="4" t="str">
        <f t="shared" si="3"/>
        <v>Mirfakhraei, Khashayar</v>
      </c>
    </row>
    <row r="230" spans="1:4" ht="12">
      <c r="A230" s="4" t="s">
        <v>538</v>
      </c>
      <c r="B230" s="4" t="s">
        <v>668</v>
      </c>
      <c r="C230" s="4" t="s">
        <v>669</v>
      </c>
      <c r="D230" s="4" t="str">
        <f t="shared" si="3"/>
        <v>Mishra, Partho</v>
      </c>
    </row>
    <row r="231" spans="1:4" ht="12">
      <c r="A231" s="4" t="s">
        <v>538</v>
      </c>
      <c r="B231" s="4" t="s">
        <v>11</v>
      </c>
      <c r="C231" s="4" t="s">
        <v>670</v>
      </c>
      <c r="D231" s="4" t="str">
        <f t="shared" si="3"/>
        <v>Mizoguchi, Yasuhiko</v>
      </c>
    </row>
    <row r="232" spans="1:4" ht="12">
      <c r="A232" s="4" t="s">
        <v>538</v>
      </c>
      <c r="B232" s="4" t="s">
        <v>671</v>
      </c>
      <c r="C232" s="4" t="s">
        <v>353</v>
      </c>
      <c r="D232" s="4" t="str">
        <f t="shared" si="3"/>
        <v>Moghe, Sanjay</v>
      </c>
    </row>
    <row r="233" spans="1:4" ht="12">
      <c r="A233" s="4" t="s">
        <v>538</v>
      </c>
      <c r="B233" s="4" t="s">
        <v>354</v>
      </c>
      <c r="C233" s="4" t="s">
        <v>517</v>
      </c>
      <c r="D233" s="4" t="str">
        <f t="shared" si="3"/>
        <v>Monteban, Leo</v>
      </c>
    </row>
    <row r="234" spans="1:4" ht="12">
      <c r="A234" s="4" t="s">
        <v>538</v>
      </c>
      <c r="B234" s="4" t="s">
        <v>45</v>
      </c>
      <c r="C234" s="4" t="s">
        <v>518</v>
      </c>
      <c r="D234" s="4" t="str">
        <f t="shared" si="3"/>
        <v>Moore, Tim</v>
      </c>
    </row>
    <row r="235" spans="1:4" ht="12">
      <c r="A235" s="4" t="s">
        <v>402</v>
      </c>
      <c r="B235" s="4" t="s">
        <v>519</v>
      </c>
      <c r="C235" s="4" t="s">
        <v>520</v>
      </c>
      <c r="D235" s="4" t="str">
        <f t="shared" si="3"/>
        <v>Moose, Paul</v>
      </c>
    </row>
    <row r="236" spans="1:4" ht="12">
      <c r="A236" s="4" t="s">
        <v>538</v>
      </c>
      <c r="B236" s="4" t="s">
        <v>239</v>
      </c>
      <c r="C236" s="4" t="s">
        <v>240</v>
      </c>
      <c r="D236" s="4" t="str">
        <f t="shared" si="3"/>
        <v>Moreton, Mike</v>
      </c>
    </row>
    <row r="237" spans="1:4" ht="12">
      <c r="A237" s="4" t="s">
        <v>538</v>
      </c>
      <c r="B237" s="4" t="s">
        <v>235</v>
      </c>
      <c r="C237" s="4" t="s">
        <v>241</v>
      </c>
      <c r="D237" s="4" t="str">
        <f t="shared" si="3"/>
        <v>Moskowitz, Robert</v>
      </c>
    </row>
    <row r="238" spans="1:4" ht="12">
      <c r="A238" s="4" t="s">
        <v>538</v>
      </c>
      <c r="B238" s="4" t="s">
        <v>242</v>
      </c>
      <c r="C238" s="4" t="s">
        <v>525</v>
      </c>
      <c r="D238" s="4" t="str">
        <f t="shared" si="3"/>
        <v>Muelhens, Oliver</v>
      </c>
    </row>
    <row r="239" spans="1:4" ht="12">
      <c r="A239" s="4" t="s">
        <v>538</v>
      </c>
      <c r="B239" s="4" t="s">
        <v>526</v>
      </c>
      <c r="C239" s="4" t="s">
        <v>611</v>
      </c>
      <c r="D239" s="4" t="str">
        <f t="shared" si="3"/>
        <v>Mulder, Willem</v>
      </c>
    </row>
    <row r="240" spans="1:4" ht="12">
      <c r="A240" s="4" t="s">
        <v>402</v>
      </c>
      <c r="B240" s="4" t="s">
        <v>781</v>
      </c>
      <c r="C240" s="4" t="s">
        <v>612</v>
      </c>
      <c r="D240" s="4" t="str">
        <f t="shared" si="3"/>
        <v>Murphy, Peter</v>
      </c>
    </row>
    <row r="241" spans="1:4" ht="12">
      <c r="A241" s="4" t="s">
        <v>538</v>
      </c>
      <c r="B241" s="4" t="s">
        <v>781</v>
      </c>
      <c r="C241" s="4" t="s">
        <v>613</v>
      </c>
      <c r="D241" s="4" t="str">
        <f t="shared" si="3"/>
        <v>Murray, Peter</v>
      </c>
    </row>
    <row r="242" spans="1:4" ht="12">
      <c r="A242" s="4" t="s">
        <v>538</v>
      </c>
      <c r="B242" s="4" t="s">
        <v>614</v>
      </c>
      <c r="C242" s="4" t="s">
        <v>408</v>
      </c>
      <c r="D242" s="4" t="str">
        <f t="shared" si="3"/>
        <v>Myles, Andrew</v>
      </c>
    </row>
    <row r="243" spans="1:4" ht="12">
      <c r="A243" s="4" t="s">
        <v>538</v>
      </c>
      <c r="B243" s="4" t="s">
        <v>409</v>
      </c>
      <c r="C243" s="4" t="s">
        <v>410</v>
      </c>
      <c r="D243" s="4" t="str">
        <f t="shared" si="3"/>
        <v>Naeve, Marco</v>
      </c>
    </row>
    <row r="244" spans="1:4" ht="12">
      <c r="A244" s="4" t="s">
        <v>402</v>
      </c>
      <c r="B244" s="4" t="s">
        <v>411</v>
      </c>
      <c r="C244" s="4" t="s">
        <v>136</v>
      </c>
      <c r="D244" s="4" t="str">
        <f t="shared" si="3"/>
        <v>Narasimhan, Ravi</v>
      </c>
    </row>
    <row r="245" spans="1:4" ht="12">
      <c r="A245" s="4" t="s">
        <v>402</v>
      </c>
      <c r="B245" s="4" t="s">
        <v>493</v>
      </c>
      <c r="C245" s="4" t="s">
        <v>618</v>
      </c>
      <c r="D245" s="4" t="str">
        <f t="shared" si="3"/>
        <v>Negus, Kevin</v>
      </c>
    </row>
    <row r="246" spans="1:4" ht="12">
      <c r="A246" s="4" t="s">
        <v>538</v>
      </c>
      <c r="B246" s="4" t="s">
        <v>619</v>
      </c>
      <c r="C246" s="4" t="s">
        <v>620</v>
      </c>
      <c r="D246" s="4" t="str">
        <f t="shared" si="3"/>
        <v>Nemits, Dan</v>
      </c>
    </row>
    <row r="247" spans="1:4" ht="12">
      <c r="A247" s="4" t="s">
        <v>538</v>
      </c>
      <c r="B247" s="4" t="s">
        <v>330</v>
      </c>
      <c r="C247" s="4" t="s">
        <v>621</v>
      </c>
      <c r="D247" s="4" t="str">
        <f t="shared" si="3"/>
        <v>Nevo, Ron</v>
      </c>
    </row>
    <row r="248" spans="1:4" ht="12">
      <c r="A248" s="4" t="s">
        <v>402</v>
      </c>
      <c r="B248" s="4" t="s">
        <v>622</v>
      </c>
      <c r="C248" s="4" t="s">
        <v>623</v>
      </c>
      <c r="D248" s="4" t="str">
        <f t="shared" si="3"/>
        <v>Ngo, Chiu</v>
      </c>
    </row>
    <row r="249" spans="1:4" ht="12">
      <c r="A249" s="4" t="s">
        <v>538</v>
      </c>
      <c r="B249" s="4" t="s">
        <v>624</v>
      </c>
      <c r="C249" s="4" t="s">
        <v>625</v>
      </c>
      <c r="D249" s="4" t="str">
        <f t="shared" si="3"/>
        <v>Nielsen, Henry</v>
      </c>
    </row>
    <row r="250" spans="1:4" ht="12">
      <c r="A250" s="4" t="s">
        <v>538</v>
      </c>
      <c r="B250" s="4" t="s">
        <v>541</v>
      </c>
      <c r="C250" s="4" t="s">
        <v>252</v>
      </c>
      <c r="D250" s="4" t="str">
        <f t="shared" si="3"/>
        <v>Nishida, Toshi</v>
      </c>
    </row>
    <row r="251" spans="1:4" ht="12">
      <c r="A251" s="4" t="s">
        <v>538</v>
      </c>
      <c r="B251" s="4" t="s">
        <v>253</v>
      </c>
      <c r="C251" s="4" t="s">
        <v>254</v>
      </c>
      <c r="D251" s="4" t="str">
        <f t="shared" si="3"/>
        <v>Nitsche, Gunnar</v>
      </c>
    </row>
    <row r="252" spans="1:4" ht="12">
      <c r="A252" s="4" t="s">
        <v>538</v>
      </c>
      <c r="B252" s="4" t="s">
        <v>66</v>
      </c>
      <c r="C252" s="4" t="s">
        <v>67</v>
      </c>
      <c r="D252" s="4" t="str">
        <f t="shared" si="3"/>
        <v>Noble, Erwin R.</v>
      </c>
    </row>
    <row r="253" spans="1:4" ht="12">
      <c r="A253" s="4" t="s">
        <v>538</v>
      </c>
      <c r="B253" s="4" t="s">
        <v>68</v>
      </c>
      <c r="C253" s="4" t="s">
        <v>265</v>
      </c>
      <c r="D253" s="4" t="str">
        <f t="shared" si="3"/>
        <v>Novkov, Tzvetan D.</v>
      </c>
    </row>
    <row r="254" spans="1:4" ht="12">
      <c r="A254" s="4" t="s">
        <v>538</v>
      </c>
      <c r="B254" s="4" t="s">
        <v>266</v>
      </c>
      <c r="C254" s="4" t="s">
        <v>267</v>
      </c>
      <c r="D254" s="4" t="str">
        <f t="shared" si="3"/>
        <v>Oakes, Ivan</v>
      </c>
    </row>
    <row r="255" spans="1:4" ht="12">
      <c r="A255" s="4" t="s">
        <v>402</v>
      </c>
      <c r="B255" s="4" t="s">
        <v>595</v>
      </c>
      <c r="C255" s="4" t="s">
        <v>552</v>
      </c>
      <c r="D255" s="4" t="str">
        <f t="shared" si="3"/>
        <v>O'Farrell, Timothy</v>
      </c>
    </row>
    <row r="256" spans="1:4" ht="12">
      <c r="A256" s="4" t="s">
        <v>538</v>
      </c>
      <c r="B256" s="4" t="s">
        <v>932</v>
      </c>
      <c r="C256" s="4" t="s">
        <v>553</v>
      </c>
      <c r="D256" s="4" t="str">
        <f t="shared" si="3"/>
        <v>O'Hara, Bob</v>
      </c>
    </row>
    <row r="257" spans="1:4" ht="12">
      <c r="A257" s="4" t="s">
        <v>538</v>
      </c>
      <c r="B257" s="4" t="s">
        <v>554</v>
      </c>
      <c r="C257" s="4" t="s">
        <v>302</v>
      </c>
      <c r="D257" s="4" t="str">
        <f t="shared" si="3"/>
        <v>Ohtani, Yoshihiro</v>
      </c>
    </row>
    <row r="258" spans="1:4" ht="12">
      <c r="A258" s="4" t="s">
        <v>538</v>
      </c>
      <c r="B258" s="4" t="s">
        <v>349</v>
      </c>
      <c r="C258" s="4" t="s">
        <v>350</v>
      </c>
      <c r="D258" s="4" t="str">
        <f t="shared" si="3"/>
        <v>Ophir, Lior</v>
      </c>
    </row>
    <row r="259" spans="1:4" ht="12">
      <c r="A259" s="4" t="s">
        <v>538</v>
      </c>
      <c r="B259" s="4" t="s">
        <v>351</v>
      </c>
      <c r="C259" s="4" t="s">
        <v>352</v>
      </c>
      <c r="D259" s="4" t="str">
        <f t="shared" si="3"/>
        <v>Ostermiller, Dirk</v>
      </c>
    </row>
    <row r="260" spans="1:4" ht="12">
      <c r="A260" s="4" t="s">
        <v>538</v>
      </c>
      <c r="B260" s="4" t="s">
        <v>113</v>
      </c>
      <c r="C260" s="4" t="s">
        <v>305</v>
      </c>
      <c r="D260" s="4" t="str">
        <f aca="true" t="shared" si="4" ref="D260:D323">CONCATENATE(C260,", ",B260)</f>
        <v>Paine, Richard H.</v>
      </c>
    </row>
    <row r="261" spans="1:4" ht="12">
      <c r="A261" s="4" t="s">
        <v>538</v>
      </c>
      <c r="B261" s="4" t="s">
        <v>239</v>
      </c>
      <c r="C261" s="4" t="s">
        <v>306</v>
      </c>
      <c r="D261" s="4" t="str">
        <f t="shared" si="4"/>
        <v>Paljug, Mike</v>
      </c>
    </row>
    <row r="262" spans="1:4" ht="12">
      <c r="A262" s="4" t="s">
        <v>538</v>
      </c>
      <c r="B262" s="4" t="s">
        <v>308</v>
      </c>
      <c r="C262" s="4" t="s">
        <v>93</v>
      </c>
      <c r="D262" s="4" t="str">
        <f t="shared" si="4"/>
        <v>Parks, Gregory</v>
      </c>
    </row>
    <row r="263" spans="1:4" ht="12">
      <c r="A263" s="4" t="s">
        <v>538</v>
      </c>
      <c r="B263" s="4" t="s">
        <v>94</v>
      </c>
      <c r="C263" s="4" t="s">
        <v>95</v>
      </c>
      <c r="D263" s="4" t="str">
        <f t="shared" si="4"/>
        <v>Parnaby, Gavin</v>
      </c>
    </row>
    <row r="264" spans="1:4" ht="12">
      <c r="A264" s="4" t="s">
        <v>499</v>
      </c>
      <c r="B264" s="4" t="s">
        <v>96</v>
      </c>
      <c r="C264" s="4" t="s">
        <v>519</v>
      </c>
      <c r="D264" s="4" t="str">
        <f t="shared" si="4"/>
        <v>Paul, Lizy</v>
      </c>
    </row>
    <row r="265" spans="1:4" ht="12">
      <c r="A265" s="4" t="s">
        <v>538</v>
      </c>
      <c r="B265" s="4" t="s">
        <v>311</v>
      </c>
      <c r="C265" s="4" t="s">
        <v>312</v>
      </c>
      <c r="D265" s="4" t="str">
        <f t="shared" si="4"/>
        <v>Perrot, Sebastien</v>
      </c>
    </row>
    <row r="266" spans="1:4" ht="12">
      <c r="A266" s="4" t="s">
        <v>538</v>
      </c>
      <c r="B266" s="4" t="s">
        <v>800</v>
      </c>
      <c r="C266" s="4" t="s">
        <v>313</v>
      </c>
      <c r="D266" s="4" t="str">
        <f t="shared" si="4"/>
        <v>Petrick, Al</v>
      </c>
    </row>
    <row r="267" spans="1:4" ht="12">
      <c r="A267" s="4" t="s">
        <v>538</v>
      </c>
      <c r="B267" s="4" t="s">
        <v>314</v>
      </c>
      <c r="C267" s="4" t="s">
        <v>97</v>
      </c>
      <c r="D267" s="4" t="str">
        <f t="shared" si="4"/>
        <v>Pilla, Anselmo</v>
      </c>
    </row>
    <row r="268" spans="1:4" ht="12">
      <c r="A268" s="4" t="s">
        <v>499</v>
      </c>
      <c r="B268" s="4" t="s">
        <v>98</v>
      </c>
      <c r="C268" s="4" t="s">
        <v>317</v>
      </c>
      <c r="D268" s="4" t="str">
        <f t="shared" si="4"/>
        <v>Poncini, Victoria M.</v>
      </c>
    </row>
    <row r="269" spans="1:4" ht="12">
      <c r="A269" s="4" t="s">
        <v>538</v>
      </c>
      <c r="B269" s="4" t="s">
        <v>372</v>
      </c>
      <c r="C269" s="4" t="s">
        <v>318</v>
      </c>
      <c r="D269" s="4" t="str">
        <f t="shared" si="4"/>
        <v>Portaro, James</v>
      </c>
    </row>
    <row r="270" spans="1:4" ht="12">
      <c r="A270" s="4" t="s">
        <v>538</v>
      </c>
      <c r="B270" s="4" t="s">
        <v>239</v>
      </c>
      <c r="C270" s="4" t="s">
        <v>657</v>
      </c>
      <c r="D270" s="4" t="str">
        <f t="shared" si="4"/>
        <v>Press, Mike</v>
      </c>
    </row>
    <row r="271" spans="1:4" ht="12">
      <c r="A271" s="4" t="s">
        <v>538</v>
      </c>
      <c r="B271" s="4" t="s">
        <v>330</v>
      </c>
      <c r="C271" s="4" t="s">
        <v>1110</v>
      </c>
      <c r="D271" s="4" t="str">
        <f t="shared" si="4"/>
        <v>Provencio, Ron</v>
      </c>
    </row>
    <row r="272" spans="1:4" ht="12">
      <c r="A272" s="4" t="s">
        <v>402</v>
      </c>
      <c r="B272" s="4" t="s">
        <v>624</v>
      </c>
      <c r="C272" s="4" t="s">
        <v>1111</v>
      </c>
      <c r="D272" s="4" t="str">
        <f t="shared" si="4"/>
        <v>Ptasinski, Henry</v>
      </c>
    </row>
    <row r="273" spans="1:4" ht="12">
      <c r="A273" s="4" t="s">
        <v>538</v>
      </c>
      <c r="B273" s="4" t="s">
        <v>1112</v>
      </c>
      <c r="C273" s="4" t="s">
        <v>1113</v>
      </c>
      <c r="D273" s="4" t="str">
        <f t="shared" si="4"/>
        <v>Raissinia, Ali</v>
      </c>
    </row>
    <row r="274" spans="1:4" ht="12">
      <c r="A274" s="4" t="s">
        <v>538</v>
      </c>
      <c r="B274" s="4" t="s">
        <v>856</v>
      </c>
      <c r="C274" s="4" t="s">
        <v>857</v>
      </c>
      <c r="D274" s="4" t="str">
        <f t="shared" si="4"/>
        <v>Ramadoss, Murali</v>
      </c>
    </row>
    <row r="275" spans="1:4" ht="12">
      <c r="A275" s="4" t="s">
        <v>538</v>
      </c>
      <c r="B275" s="4" t="s">
        <v>858</v>
      </c>
      <c r="C275" s="4" t="s">
        <v>1160</v>
      </c>
      <c r="D275" s="4" t="str">
        <f t="shared" si="4"/>
        <v>Rangwala, Noman</v>
      </c>
    </row>
    <row r="276" spans="1:4" ht="12">
      <c r="A276" s="4" t="s">
        <v>402</v>
      </c>
      <c r="B276" s="4" t="s">
        <v>1161</v>
      </c>
      <c r="C276" s="4" t="s">
        <v>1162</v>
      </c>
      <c r="D276" s="4" t="str">
        <f t="shared" si="4"/>
        <v>Razavilar, Javad</v>
      </c>
    </row>
    <row r="277" spans="1:4" ht="12">
      <c r="A277" s="4" t="s">
        <v>402</v>
      </c>
      <c r="B277" s="4" t="s">
        <v>689</v>
      </c>
      <c r="C277" s="4" t="s">
        <v>1163</v>
      </c>
      <c r="D277" s="4" t="str">
        <f t="shared" si="4"/>
        <v>Reed, David</v>
      </c>
    </row>
    <row r="278" spans="1:4" ht="12">
      <c r="A278" s="4" t="s">
        <v>538</v>
      </c>
      <c r="B278" s="4" t="s">
        <v>266</v>
      </c>
      <c r="C278" s="4" t="s">
        <v>1164</v>
      </c>
      <c r="D278" s="4" t="str">
        <f t="shared" si="4"/>
        <v>Reede, Ivan</v>
      </c>
    </row>
    <row r="279" spans="1:4" ht="12">
      <c r="A279" s="4" t="s">
        <v>402</v>
      </c>
      <c r="B279" s="4" t="s">
        <v>1165</v>
      </c>
      <c r="C279" s="4" t="s">
        <v>1166</v>
      </c>
      <c r="D279" s="4" t="str">
        <f t="shared" si="4"/>
        <v>Reible, Stanley A.</v>
      </c>
    </row>
    <row r="280" spans="1:4" ht="12">
      <c r="A280" s="4" t="s">
        <v>538</v>
      </c>
      <c r="B280" s="4" t="s">
        <v>1167</v>
      </c>
      <c r="C280" s="4" t="s">
        <v>1168</v>
      </c>
      <c r="D280" s="4" t="str">
        <f t="shared" si="4"/>
        <v>Rettig, Danny</v>
      </c>
    </row>
    <row r="281" spans="1:4" ht="12">
      <c r="A281" s="4" t="s">
        <v>538</v>
      </c>
      <c r="B281" s="4" t="s">
        <v>864</v>
      </c>
      <c r="C281" s="4" t="s">
        <v>865</v>
      </c>
      <c r="D281" s="4" t="str">
        <f t="shared" si="4"/>
        <v>Reuss, Edward</v>
      </c>
    </row>
    <row r="282" spans="1:4" ht="12">
      <c r="A282" s="4" t="s">
        <v>402</v>
      </c>
      <c r="B282" s="4" t="s">
        <v>75</v>
      </c>
      <c r="C282" s="4" t="s">
        <v>1122</v>
      </c>
      <c r="D282" s="4" t="str">
        <f t="shared" si="4"/>
        <v>Rhyne, Bill</v>
      </c>
    </row>
    <row r="283" spans="1:4" ht="12">
      <c r="A283" s="4" t="s">
        <v>538</v>
      </c>
      <c r="B283" s="4" t="s">
        <v>599</v>
      </c>
      <c r="C283" s="4" t="s">
        <v>1123</v>
      </c>
      <c r="D283" s="4" t="str">
        <f t="shared" si="4"/>
        <v>Richards, Jim</v>
      </c>
    </row>
    <row r="284" spans="1:4" ht="12">
      <c r="A284" s="4" t="s">
        <v>538</v>
      </c>
      <c r="B284" s="4" t="s">
        <v>689</v>
      </c>
      <c r="C284" s="4" t="s">
        <v>1124</v>
      </c>
      <c r="D284" s="4" t="str">
        <f t="shared" si="4"/>
        <v>Richkas, David</v>
      </c>
    </row>
    <row r="285" spans="1:4" ht="12">
      <c r="A285" s="4" t="s">
        <v>538</v>
      </c>
      <c r="B285" s="4" t="s">
        <v>1125</v>
      </c>
      <c r="C285" s="4" t="s">
        <v>1126</v>
      </c>
      <c r="D285" s="4" t="str">
        <f t="shared" si="4"/>
        <v>Riegel, Maximilian</v>
      </c>
    </row>
    <row r="286" spans="1:4" ht="12">
      <c r="A286" s="4" t="s">
        <v>538</v>
      </c>
      <c r="B286" s="4" t="s">
        <v>1127</v>
      </c>
      <c r="C286" s="4" t="s">
        <v>1128</v>
      </c>
      <c r="D286" s="4" t="str">
        <f t="shared" si="4"/>
        <v>Rios, Carlos A.</v>
      </c>
    </row>
    <row r="287" spans="1:4" ht="12">
      <c r="A287" s="4" t="s">
        <v>538</v>
      </c>
      <c r="B287" s="4" t="s">
        <v>1129</v>
      </c>
      <c r="C287" s="4" t="s">
        <v>825</v>
      </c>
      <c r="D287" s="4" t="str">
        <f t="shared" si="4"/>
        <v>Ritter, Benno</v>
      </c>
    </row>
    <row r="288" spans="1:4" ht="12">
      <c r="A288" s="4" t="s">
        <v>538</v>
      </c>
      <c r="B288" s="4" t="s">
        <v>826</v>
      </c>
      <c r="C288" s="4" t="s">
        <v>827</v>
      </c>
      <c r="D288" s="4" t="str">
        <f t="shared" si="4"/>
        <v>Rollins, Kent G.</v>
      </c>
    </row>
    <row r="289" spans="1:4" ht="12">
      <c r="A289" s="4" t="s">
        <v>402</v>
      </c>
      <c r="B289" s="4" t="s">
        <v>1066</v>
      </c>
      <c r="C289" s="4" t="s">
        <v>1067</v>
      </c>
      <c r="D289" s="4" t="str">
        <f t="shared" si="4"/>
        <v>Rommer, Stefan</v>
      </c>
    </row>
    <row r="290" spans="1:4" ht="12">
      <c r="A290" s="4" t="s">
        <v>538</v>
      </c>
      <c r="B290" s="4" t="s">
        <v>1121</v>
      </c>
      <c r="C290" s="4" t="s">
        <v>1068</v>
      </c>
      <c r="D290" s="4" t="str">
        <f t="shared" si="4"/>
        <v>Rosdahl, Jon</v>
      </c>
    </row>
    <row r="291" spans="1:4" ht="12">
      <c r="A291" s="4" t="s">
        <v>538</v>
      </c>
      <c r="B291" s="4" t="s">
        <v>1069</v>
      </c>
      <c r="C291" s="4" t="s">
        <v>1070</v>
      </c>
      <c r="D291" s="4" t="str">
        <f t="shared" si="4"/>
        <v>Roy, Rob</v>
      </c>
    </row>
    <row r="292" spans="1:4" ht="12">
      <c r="A292" s="4" t="s">
        <v>538</v>
      </c>
      <c r="B292" s="4" t="s">
        <v>253</v>
      </c>
      <c r="C292" s="4" t="s">
        <v>1071</v>
      </c>
      <c r="D292" s="4" t="str">
        <f t="shared" si="4"/>
        <v>Rydnell, Gunnar</v>
      </c>
    </row>
    <row r="293" spans="1:4" ht="12">
      <c r="A293" s="4" t="s">
        <v>538</v>
      </c>
      <c r="B293" s="4" t="s">
        <v>1072</v>
      </c>
      <c r="C293" s="4" t="s">
        <v>1073</v>
      </c>
      <c r="D293" s="4" t="str">
        <f t="shared" si="4"/>
        <v>Sakusabe, Kenichi</v>
      </c>
    </row>
    <row r="294" spans="1:4" ht="12">
      <c r="A294" s="4" t="s">
        <v>538</v>
      </c>
      <c r="B294" s="4" t="s">
        <v>1074</v>
      </c>
      <c r="C294" s="4" t="s">
        <v>1075</v>
      </c>
      <c r="D294" s="4" t="str">
        <f t="shared" si="4"/>
        <v>Sanwalka, Anil K.</v>
      </c>
    </row>
    <row r="295" spans="1:4" ht="12">
      <c r="A295" s="4" t="s">
        <v>538</v>
      </c>
      <c r="B295" s="4" t="s">
        <v>864</v>
      </c>
      <c r="C295" s="4" t="s">
        <v>1076</v>
      </c>
      <c r="D295" s="4" t="str">
        <f t="shared" si="4"/>
        <v>Schell, Edward</v>
      </c>
    </row>
    <row r="296" spans="1:4" ht="12">
      <c r="A296" s="4" t="s">
        <v>538</v>
      </c>
      <c r="B296" s="4" t="s">
        <v>1077</v>
      </c>
      <c r="C296" s="4" t="s">
        <v>1078</v>
      </c>
      <c r="D296" s="4" t="str">
        <f t="shared" si="4"/>
        <v>Schrum, Sid</v>
      </c>
    </row>
    <row r="297" spans="1:4" ht="12">
      <c r="A297" s="4" t="s">
        <v>402</v>
      </c>
      <c r="B297" s="4" t="s">
        <v>1079</v>
      </c>
      <c r="C297" s="4" t="s">
        <v>832</v>
      </c>
      <c r="D297" s="4" t="str">
        <f t="shared" si="4"/>
        <v>Schylander, Erik</v>
      </c>
    </row>
    <row r="298" spans="1:4" ht="12">
      <c r="A298" s="4" t="s">
        <v>538</v>
      </c>
      <c r="B298" s="4" t="s">
        <v>128</v>
      </c>
      <c r="C298" s="4" t="s">
        <v>833</v>
      </c>
      <c r="D298" s="4" t="str">
        <f t="shared" si="4"/>
        <v>Seals, Michael</v>
      </c>
    </row>
    <row r="299" spans="1:4" ht="12">
      <c r="A299" s="4" t="s">
        <v>538</v>
      </c>
      <c r="B299" s="4" t="s">
        <v>834</v>
      </c>
      <c r="C299" s="4" t="s">
        <v>835</v>
      </c>
      <c r="D299" s="4" t="str">
        <f t="shared" si="4"/>
        <v>Sensendorf, Joe</v>
      </c>
    </row>
    <row r="300" spans="1:4" ht="12">
      <c r="A300" s="4" t="s">
        <v>538</v>
      </c>
      <c r="B300" s="4" t="s">
        <v>839</v>
      </c>
      <c r="C300" s="4" t="s">
        <v>840</v>
      </c>
      <c r="D300" s="4" t="str">
        <f t="shared" si="4"/>
        <v>Shaw, Rick</v>
      </c>
    </row>
    <row r="301" spans="1:4" ht="12">
      <c r="A301" s="4" t="s">
        <v>538</v>
      </c>
      <c r="B301" s="4" t="s">
        <v>841</v>
      </c>
      <c r="C301" s="4" t="s">
        <v>842</v>
      </c>
      <c r="D301" s="4" t="str">
        <f t="shared" si="4"/>
        <v>Shen, Yangmin</v>
      </c>
    </row>
    <row r="302" spans="1:4" ht="12">
      <c r="A302" s="4" t="s">
        <v>538</v>
      </c>
      <c r="B302" s="4" t="s">
        <v>843</v>
      </c>
      <c r="C302" s="4" t="s">
        <v>844</v>
      </c>
      <c r="D302" s="4" t="str">
        <f t="shared" si="4"/>
        <v>Sherman, Matthew</v>
      </c>
    </row>
    <row r="303" spans="1:4" ht="12">
      <c r="A303" s="4" t="s">
        <v>402</v>
      </c>
      <c r="B303" s="4" t="s">
        <v>845</v>
      </c>
      <c r="C303" s="4" t="s">
        <v>454</v>
      </c>
      <c r="D303" s="4" t="str">
        <f t="shared" si="4"/>
        <v>Shoemake, Matthew B.</v>
      </c>
    </row>
    <row r="304" spans="1:4" ht="12">
      <c r="A304" s="4" t="s">
        <v>402</v>
      </c>
      <c r="B304" s="4" t="s">
        <v>953</v>
      </c>
      <c r="C304" s="4" t="s">
        <v>1084</v>
      </c>
      <c r="D304" s="4" t="str">
        <f t="shared" si="4"/>
        <v>Shvodian, William</v>
      </c>
    </row>
    <row r="305" spans="1:4" ht="12">
      <c r="A305" s="4" t="s">
        <v>402</v>
      </c>
      <c r="B305" s="4" t="s">
        <v>1085</v>
      </c>
      <c r="C305" s="4" t="s">
        <v>1086</v>
      </c>
      <c r="D305" s="4" t="str">
        <f t="shared" si="4"/>
        <v>Singla, Aman</v>
      </c>
    </row>
    <row r="306" spans="1:4" ht="12">
      <c r="A306" s="4" t="s">
        <v>402</v>
      </c>
      <c r="B306" s="4" t="s">
        <v>689</v>
      </c>
      <c r="C306" s="4" t="s">
        <v>138</v>
      </c>
      <c r="D306" s="4" t="str">
        <f t="shared" si="4"/>
        <v>Skellern, David</v>
      </c>
    </row>
    <row r="307" spans="1:4" ht="12">
      <c r="A307" s="4" t="s">
        <v>538</v>
      </c>
      <c r="B307" s="4" t="s">
        <v>415</v>
      </c>
      <c r="C307" s="4" t="s">
        <v>416</v>
      </c>
      <c r="D307" s="4" t="str">
        <f t="shared" si="4"/>
        <v>Sloan, Donald I.</v>
      </c>
    </row>
    <row r="308" spans="1:4" ht="12">
      <c r="A308" s="4" t="s">
        <v>538</v>
      </c>
      <c r="B308" s="4" t="s">
        <v>493</v>
      </c>
      <c r="C308" s="4" t="s">
        <v>417</v>
      </c>
      <c r="D308" s="4" t="str">
        <f t="shared" si="4"/>
        <v>Smart, Kevin</v>
      </c>
    </row>
    <row r="309" spans="1:4" ht="12">
      <c r="A309" s="4" t="s">
        <v>538</v>
      </c>
      <c r="B309" s="4" t="s">
        <v>699</v>
      </c>
      <c r="C309" s="4" t="s">
        <v>418</v>
      </c>
      <c r="D309" s="4" t="str">
        <f t="shared" si="4"/>
        <v>Smith, Dave</v>
      </c>
    </row>
    <row r="310" spans="1:4" ht="12">
      <c r="A310" s="4" t="s">
        <v>538</v>
      </c>
      <c r="B310" s="4" t="s">
        <v>419</v>
      </c>
      <c r="C310" s="4" t="s">
        <v>418</v>
      </c>
      <c r="D310" s="4" t="str">
        <f t="shared" si="4"/>
        <v>Smith, H. Keith</v>
      </c>
    </row>
    <row r="311" spans="1:4" ht="12">
      <c r="A311" s="4" t="s">
        <v>402</v>
      </c>
      <c r="B311" s="4" t="s">
        <v>139</v>
      </c>
      <c r="C311" s="4" t="s">
        <v>140</v>
      </c>
      <c r="D311" s="4" t="str">
        <f t="shared" si="4"/>
        <v>Somayazulu, V. Srinivasa</v>
      </c>
    </row>
    <row r="312" spans="1:4" ht="12">
      <c r="A312" s="4" t="s">
        <v>402</v>
      </c>
      <c r="B312" s="4" t="s">
        <v>822</v>
      </c>
      <c r="C312" s="4" t="s">
        <v>823</v>
      </c>
      <c r="D312" s="4" t="str">
        <f t="shared" si="4"/>
        <v>Soomro, Amjad</v>
      </c>
    </row>
    <row r="313" spans="1:4" ht="12">
      <c r="A313" s="4" t="s">
        <v>538</v>
      </c>
      <c r="B313" s="4" t="s">
        <v>344</v>
      </c>
      <c r="C313" s="4" t="s">
        <v>824</v>
      </c>
      <c r="D313" s="4" t="str">
        <f t="shared" si="4"/>
        <v>Spiess, Gary</v>
      </c>
    </row>
    <row r="314" spans="1:4" ht="12">
      <c r="A314" s="4" t="s">
        <v>402</v>
      </c>
      <c r="B314" s="4" t="s">
        <v>393</v>
      </c>
      <c r="C314" s="4" t="s">
        <v>394</v>
      </c>
      <c r="D314" s="4" t="str">
        <f t="shared" si="4"/>
        <v>Srikantan, Geetha</v>
      </c>
    </row>
    <row r="315" spans="1:4" ht="12">
      <c r="A315" s="4" t="s">
        <v>499</v>
      </c>
      <c r="B315" s="4" t="s">
        <v>395</v>
      </c>
      <c r="C315" s="4" t="s">
        <v>693</v>
      </c>
      <c r="D315" s="4" t="str">
        <f t="shared" si="4"/>
        <v>Stanley, Dorothy V.</v>
      </c>
    </row>
    <row r="316" spans="1:4" ht="12">
      <c r="A316" s="4" t="s">
        <v>402</v>
      </c>
      <c r="B316" s="4" t="s">
        <v>694</v>
      </c>
      <c r="C316" s="4" t="s">
        <v>695</v>
      </c>
      <c r="D316" s="4" t="str">
        <f t="shared" si="4"/>
        <v>Stephens, Adrian</v>
      </c>
    </row>
    <row r="317" spans="1:4" ht="12">
      <c r="A317" s="4" t="s">
        <v>538</v>
      </c>
      <c r="B317" s="4" t="s">
        <v>696</v>
      </c>
      <c r="C317" s="4" t="s">
        <v>695</v>
      </c>
      <c r="D317" s="4" t="str">
        <f t="shared" si="4"/>
        <v>Stephens, Spencer</v>
      </c>
    </row>
    <row r="318" spans="1:4" ht="12">
      <c r="A318" s="4" t="s">
        <v>538</v>
      </c>
      <c r="B318" s="4" t="s">
        <v>398</v>
      </c>
      <c r="C318" s="4" t="s">
        <v>828</v>
      </c>
      <c r="D318" s="4" t="str">
        <f t="shared" si="4"/>
        <v>Stevens, William M.</v>
      </c>
    </row>
    <row r="319" spans="1:4" ht="12">
      <c r="A319" s="4" t="s">
        <v>538</v>
      </c>
      <c r="B319" s="4" t="s">
        <v>829</v>
      </c>
      <c r="C319" s="4" t="s">
        <v>830</v>
      </c>
      <c r="D319" s="4" t="str">
        <f t="shared" si="4"/>
        <v>Stevenson, Carl R.</v>
      </c>
    </row>
    <row r="320" spans="1:4" ht="12">
      <c r="A320" s="4" t="s">
        <v>499</v>
      </c>
      <c r="B320" s="4" t="s">
        <v>323</v>
      </c>
      <c r="C320" s="4" t="s">
        <v>324</v>
      </c>
      <c r="D320" s="4" t="str">
        <f t="shared" si="4"/>
        <v>Storma, Susan</v>
      </c>
    </row>
    <row r="321" spans="1:4" ht="12">
      <c r="A321" s="4" t="s">
        <v>538</v>
      </c>
      <c r="B321" s="4" t="s">
        <v>128</v>
      </c>
      <c r="C321" s="4" t="s">
        <v>325</v>
      </c>
      <c r="D321" s="4" t="str">
        <f t="shared" si="4"/>
        <v>Su, Michael</v>
      </c>
    </row>
    <row r="322" spans="1:4" ht="12">
      <c r="A322" s="4" t="s">
        <v>538</v>
      </c>
      <c r="B322" s="4" t="s">
        <v>326</v>
      </c>
      <c r="C322" s="4" t="s">
        <v>663</v>
      </c>
      <c r="D322" s="4" t="str">
        <f t="shared" si="4"/>
        <v>Subbiah, Barani</v>
      </c>
    </row>
    <row r="323" spans="1:4" ht="12">
      <c r="A323" s="4" t="s">
        <v>538</v>
      </c>
      <c r="B323" s="4" t="s">
        <v>332</v>
      </c>
      <c r="C323" s="4" t="s">
        <v>333</v>
      </c>
      <c r="D323" s="4" t="str">
        <f t="shared" si="4"/>
        <v>Takagi, Masahiro</v>
      </c>
    </row>
    <row r="324" spans="1:4" ht="12">
      <c r="A324" s="4" t="s">
        <v>538</v>
      </c>
      <c r="B324" s="4" t="s">
        <v>334</v>
      </c>
      <c r="C324" s="4" t="s">
        <v>335</v>
      </c>
      <c r="D324" s="4" t="str">
        <f aca="true" t="shared" si="5" ref="D324:D384">CONCATENATE(C324,", ",B324)</f>
        <v>Takemoto, Minoru</v>
      </c>
    </row>
    <row r="325" spans="1:4" ht="12">
      <c r="A325" s="4" t="s">
        <v>538</v>
      </c>
      <c r="B325" s="4" t="s">
        <v>664</v>
      </c>
      <c r="C325" s="4" t="s">
        <v>765</v>
      </c>
      <c r="D325" s="4" t="str">
        <f t="shared" si="5"/>
        <v>Tan, Pek-Yew</v>
      </c>
    </row>
    <row r="326" spans="1:4" ht="12">
      <c r="A326" s="4" t="s">
        <v>538</v>
      </c>
      <c r="B326" s="4" t="s">
        <v>1025</v>
      </c>
      <c r="C326" s="4" t="s">
        <v>765</v>
      </c>
      <c r="D326" s="4" t="str">
        <f t="shared" si="5"/>
        <v>Tan, Teik-Kheong</v>
      </c>
    </row>
    <row r="327" spans="1:4" ht="12">
      <c r="A327" s="4" t="s">
        <v>402</v>
      </c>
      <c r="B327" s="4" t="s">
        <v>1026</v>
      </c>
      <c r="C327" s="4" t="s">
        <v>1027</v>
      </c>
      <c r="D327" s="4" t="str">
        <f t="shared" si="5"/>
        <v>Tanimoto, Takuma</v>
      </c>
    </row>
    <row r="328" spans="1:4" ht="12">
      <c r="A328" s="4" t="s">
        <v>538</v>
      </c>
      <c r="B328" s="4" t="s">
        <v>796</v>
      </c>
      <c r="C328" s="4" t="s">
        <v>1028</v>
      </c>
      <c r="D328" s="4" t="str">
        <f t="shared" si="5"/>
        <v>Teague, Roger</v>
      </c>
    </row>
    <row r="329" spans="1:4" ht="12">
      <c r="A329" s="4" t="s">
        <v>538</v>
      </c>
      <c r="B329" s="4" t="s">
        <v>1029</v>
      </c>
      <c r="C329" s="4" t="s">
        <v>1030</v>
      </c>
      <c r="D329" s="4" t="str">
        <f t="shared" si="5"/>
        <v>Temme, Carl</v>
      </c>
    </row>
    <row r="330" spans="1:4" ht="12">
      <c r="A330" s="4" t="s">
        <v>402</v>
      </c>
      <c r="B330" s="4" t="s">
        <v>819</v>
      </c>
      <c r="C330" s="4" t="s">
        <v>764</v>
      </c>
      <c r="D330" s="4" t="str">
        <f t="shared" si="5"/>
        <v>Terry, John</v>
      </c>
    </row>
    <row r="331" spans="1:4" ht="12">
      <c r="A331" s="4" t="s">
        <v>538</v>
      </c>
      <c r="B331" s="4" t="s">
        <v>1031</v>
      </c>
      <c r="C331" s="4" t="s">
        <v>767</v>
      </c>
      <c r="D331" s="4" t="str">
        <f t="shared" si="5"/>
        <v>Texerman, Yossi</v>
      </c>
    </row>
    <row r="332" spans="1:4" ht="12">
      <c r="A332" s="4" t="s">
        <v>538</v>
      </c>
      <c r="B332" s="4" t="s">
        <v>768</v>
      </c>
      <c r="C332" s="4" t="s">
        <v>769</v>
      </c>
      <c r="D332" s="4" t="str">
        <f t="shared" si="5"/>
        <v>Thrasher, Jerry A.</v>
      </c>
    </row>
    <row r="333" spans="1:4" ht="12">
      <c r="A333" s="4" t="s">
        <v>402</v>
      </c>
      <c r="B333" s="4" t="s">
        <v>770</v>
      </c>
      <c r="C333" s="4" t="s">
        <v>771</v>
      </c>
      <c r="D333" s="4" t="str">
        <f t="shared" si="5"/>
        <v>Tomcik, James D.</v>
      </c>
    </row>
    <row r="334" spans="1:4" ht="12">
      <c r="A334" s="4" t="s">
        <v>538</v>
      </c>
      <c r="B334" s="4" t="s">
        <v>772</v>
      </c>
      <c r="C334" s="4" t="s">
        <v>773</v>
      </c>
      <c r="D334" s="4" t="str">
        <f t="shared" si="5"/>
        <v>Trzaskus, Walt</v>
      </c>
    </row>
    <row r="335" spans="1:4" ht="12">
      <c r="A335" s="4" t="s">
        <v>538</v>
      </c>
      <c r="B335" s="4" t="s">
        <v>558</v>
      </c>
      <c r="C335" s="4" t="s">
        <v>774</v>
      </c>
      <c r="D335" s="4" t="str">
        <f t="shared" si="5"/>
        <v>Tsai, Allen</v>
      </c>
    </row>
    <row r="336" spans="1:4" ht="12">
      <c r="A336" s="4" t="s">
        <v>402</v>
      </c>
      <c r="B336" s="4" t="s">
        <v>775</v>
      </c>
      <c r="C336" s="4" t="s">
        <v>776</v>
      </c>
      <c r="D336" s="4" t="str">
        <f t="shared" si="5"/>
        <v>Tsien, Chih C.</v>
      </c>
    </row>
    <row r="337" spans="1:4" ht="12">
      <c r="A337" s="4" t="s">
        <v>538</v>
      </c>
      <c r="B337" s="4" t="s">
        <v>777</v>
      </c>
      <c r="C337" s="4" t="s">
        <v>778</v>
      </c>
      <c r="D337" s="4" t="str">
        <f t="shared" si="5"/>
        <v>Tsoulogiannis, Tom</v>
      </c>
    </row>
    <row r="338" spans="1:4" ht="12">
      <c r="A338" s="4" t="s">
        <v>538</v>
      </c>
      <c r="B338" s="4" t="s">
        <v>779</v>
      </c>
      <c r="C338" s="4" t="s">
        <v>780</v>
      </c>
      <c r="D338" s="4" t="str">
        <f t="shared" si="5"/>
        <v>Turki, Khaled</v>
      </c>
    </row>
    <row r="339" spans="1:4" ht="12">
      <c r="A339" s="4" t="s">
        <v>402</v>
      </c>
      <c r="B339" s="4" t="s">
        <v>239</v>
      </c>
      <c r="C339" s="4" t="s">
        <v>674</v>
      </c>
      <c r="D339" s="4" t="str">
        <f t="shared" si="5"/>
        <v>Tzamaloukas, Mike</v>
      </c>
    </row>
    <row r="340" spans="1:4" ht="12">
      <c r="A340" s="4" t="s">
        <v>538</v>
      </c>
      <c r="B340" s="4" t="s">
        <v>675</v>
      </c>
      <c r="C340" s="4" t="s">
        <v>362</v>
      </c>
      <c r="D340" s="4" t="str">
        <f t="shared" si="5"/>
        <v>Ueda, Toru</v>
      </c>
    </row>
    <row r="341" spans="1:4" ht="12">
      <c r="A341" s="4" t="s">
        <v>538</v>
      </c>
      <c r="B341" s="4" t="s">
        <v>363</v>
      </c>
      <c r="C341" s="4" t="s">
        <v>364</v>
      </c>
      <c r="D341" s="4" t="str">
        <f t="shared" si="5"/>
        <v>Urano, Naoki</v>
      </c>
    </row>
    <row r="342" spans="1:4" ht="12">
      <c r="A342" s="4" t="s">
        <v>538</v>
      </c>
      <c r="B342" s="4" t="s">
        <v>365</v>
      </c>
      <c r="C342" s="4" t="s">
        <v>707</v>
      </c>
      <c r="D342" s="4" t="str">
        <f t="shared" si="5"/>
        <v>Van Erven, Niels</v>
      </c>
    </row>
    <row r="343" spans="1:4" ht="12">
      <c r="A343" s="4" t="s">
        <v>538</v>
      </c>
      <c r="B343" s="4" t="s">
        <v>29</v>
      </c>
      <c r="C343" s="4" t="s">
        <v>30</v>
      </c>
      <c r="D343" s="4" t="str">
        <f t="shared" si="5"/>
        <v>van Houtum, Wim J.</v>
      </c>
    </row>
    <row r="344" spans="1:4" ht="12">
      <c r="A344" s="4" t="s">
        <v>402</v>
      </c>
      <c r="B344" s="4" t="s">
        <v>557</v>
      </c>
      <c r="C344" s="4" t="s">
        <v>204</v>
      </c>
      <c r="D344" s="4" t="str">
        <f t="shared" si="5"/>
        <v>van Nee, Richard</v>
      </c>
    </row>
    <row r="345" spans="1:4" ht="12">
      <c r="A345" s="4" t="s">
        <v>538</v>
      </c>
      <c r="B345" s="4" t="s">
        <v>753</v>
      </c>
      <c r="C345" s="4" t="s">
        <v>205</v>
      </c>
      <c r="D345" s="4" t="str">
        <f t="shared" si="5"/>
        <v>Vandenameele, Patrick</v>
      </c>
    </row>
    <row r="346" spans="1:4" ht="12">
      <c r="A346" s="4" t="s">
        <v>402</v>
      </c>
      <c r="B346" s="4" t="s">
        <v>206</v>
      </c>
      <c r="C346" s="4" t="s">
        <v>207</v>
      </c>
      <c r="D346" s="4" t="str">
        <f t="shared" si="5"/>
        <v>Varsanofiev, Dmitri</v>
      </c>
    </row>
    <row r="347" spans="1:4" ht="12">
      <c r="A347" s="4" t="s">
        <v>538</v>
      </c>
      <c r="B347" s="4" t="s">
        <v>208</v>
      </c>
      <c r="C347" s="4" t="s">
        <v>484</v>
      </c>
      <c r="D347" s="4" t="str">
        <f t="shared" si="5"/>
        <v>Venkatesha, Jagannatha L.</v>
      </c>
    </row>
    <row r="348" spans="1:4" ht="12">
      <c r="A348" s="4" t="s">
        <v>402</v>
      </c>
      <c r="B348" s="4" t="s">
        <v>485</v>
      </c>
      <c r="C348" s="4" t="s">
        <v>486</v>
      </c>
      <c r="D348" s="4" t="str">
        <f t="shared" si="5"/>
        <v>Venkatraman, Mahesh</v>
      </c>
    </row>
    <row r="349" spans="1:4" ht="12">
      <c r="A349" s="4" t="s">
        <v>402</v>
      </c>
      <c r="B349" s="4" t="s">
        <v>487</v>
      </c>
      <c r="C349" s="4" t="s">
        <v>488</v>
      </c>
      <c r="D349" s="4" t="str">
        <f t="shared" si="5"/>
        <v>Venugopal, Madan</v>
      </c>
    </row>
    <row r="350" spans="1:4" ht="12">
      <c r="A350" s="4" t="s">
        <v>538</v>
      </c>
      <c r="B350" s="4" t="s">
        <v>212</v>
      </c>
      <c r="C350" s="4" t="s">
        <v>213</v>
      </c>
      <c r="D350" s="4" t="str">
        <f t="shared" si="5"/>
        <v>Vereshchak, Alex</v>
      </c>
    </row>
    <row r="351" spans="1:4" ht="12">
      <c r="A351" s="4" t="s">
        <v>538</v>
      </c>
      <c r="B351" s="4" t="s">
        <v>31</v>
      </c>
      <c r="C351" s="4" t="s">
        <v>150</v>
      </c>
      <c r="D351" s="4" t="str">
        <f t="shared" si="5"/>
        <v>Vishwakarma, Ritesh</v>
      </c>
    </row>
    <row r="352" spans="1:4" ht="12">
      <c r="A352" s="4" t="s">
        <v>538</v>
      </c>
      <c r="B352" s="4" t="s">
        <v>819</v>
      </c>
      <c r="C352" s="4" t="s">
        <v>151</v>
      </c>
      <c r="D352" s="4" t="str">
        <f t="shared" si="5"/>
        <v>Vollbrecht, John</v>
      </c>
    </row>
    <row r="353" spans="1:4" ht="12">
      <c r="A353" s="4" t="s">
        <v>402</v>
      </c>
      <c r="B353" s="4" t="s">
        <v>1093</v>
      </c>
      <c r="C353" s="4" t="s">
        <v>152</v>
      </c>
      <c r="D353" s="4" t="str">
        <f t="shared" si="5"/>
        <v>Volpano, Dennis</v>
      </c>
    </row>
    <row r="354" spans="1:4" ht="12">
      <c r="A354" s="4" t="s">
        <v>402</v>
      </c>
      <c r="B354" s="4" t="s">
        <v>436</v>
      </c>
      <c r="C354" s="4" t="s">
        <v>437</v>
      </c>
      <c r="D354" s="4" t="str">
        <f t="shared" si="5"/>
        <v>Vu, Toan X.</v>
      </c>
    </row>
    <row r="355" spans="1:4" ht="12">
      <c r="A355" s="4" t="s">
        <v>538</v>
      </c>
      <c r="B355" s="4" t="s">
        <v>45</v>
      </c>
      <c r="C355" s="4" t="s">
        <v>438</v>
      </c>
      <c r="D355" s="4" t="str">
        <f t="shared" si="5"/>
        <v>Wakeley, Tim</v>
      </c>
    </row>
    <row r="356" spans="1:4" ht="12">
      <c r="A356" s="4" t="s">
        <v>402</v>
      </c>
      <c r="B356" s="4" t="s">
        <v>439</v>
      </c>
      <c r="C356" s="4" t="s">
        <v>440</v>
      </c>
      <c r="D356" s="4" t="str">
        <f t="shared" si="5"/>
        <v>Walker, Jesse R.</v>
      </c>
    </row>
    <row r="357" spans="1:4" ht="12">
      <c r="A357" s="4" t="s">
        <v>538</v>
      </c>
      <c r="B357" s="4" t="s">
        <v>441</v>
      </c>
      <c r="C357" s="4" t="s">
        <v>156</v>
      </c>
      <c r="D357" s="4" t="str">
        <f t="shared" si="5"/>
        <v>Walrant, Thierry</v>
      </c>
    </row>
    <row r="358" spans="1:4" ht="12">
      <c r="A358" s="4" t="s">
        <v>538</v>
      </c>
      <c r="B358" s="4" t="s">
        <v>692</v>
      </c>
      <c r="C358" s="4" t="s">
        <v>157</v>
      </c>
      <c r="D358" s="4" t="str">
        <f t="shared" si="5"/>
        <v>Ware, Christopher</v>
      </c>
    </row>
    <row r="359" spans="1:4" ht="12">
      <c r="A359" s="4" t="s">
        <v>402</v>
      </c>
      <c r="B359" s="4" t="s">
        <v>158</v>
      </c>
      <c r="C359" s="4" t="s">
        <v>159</v>
      </c>
      <c r="D359" s="4" t="str">
        <f t="shared" si="5"/>
        <v>Watanabe, Fujio</v>
      </c>
    </row>
    <row r="360" spans="1:4" ht="12">
      <c r="A360" s="4" t="s">
        <v>538</v>
      </c>
      <c r="B360" s="4" t="s">
        <v>1050</v>
      </c>
      <c r="C360" s="4" t="s">
        <v>0</v>
      </c>
      <c r="D360" s="4" t="str">
        <f t="shared" si="5"/>
        <v>Webster, Mark</v>
      </c>
    </row>
    <row r="361" spans="1:4" ht="12">
      <c r="A361" s="4" t="s">
        <v>402</v>
      </c>
      <c r="B361" s="4" t="s">
        <v>1</v>
      </c>
      <c r="C361" s="4" t="s">
        <v>2</v>
      </c>
      <c r="D361" s="4" t="str">
        <f t="shared" si="5"/>
        <v>Welborn, Mathew</v>
      </c>
    </row>
    <row r="362" spans="1:4" ht="12">
      <c r="A362" s="4" t="s">
        <v>538</v>
      </c>
      <c r="B362" s="4" t="s">
        <v>3</v>
      </c>
      <c r="C362" s="4" t="s">
        <v>515</v>
      </c>
      <c r="D362" s="4" t="str">
        <f t="shared" si="5"/>
        <v>Wentink, Menzo</v>
      </c>
    </row>
    <row r="363" spans="1:4" ht="12">
      <c r="A363" s="4" t="s">
        <v>538</v>
      </c>
      <c r="B363" s="4" t="s">
        <v>516</v>
      </c>
      <c r="C363" s="4" t="s">
        <v>521</v>
      </c>
      <c r="D363" s="4" t="str">
        <f t="shared" si="5"/>
        <v>Whiting, Doug</v>
      </c>
    </row>
    <row r="364" spans="1:4" ht="12">
      <c r="A364" s="4" t="s">
        <v>538</v>
      </c>
      <c r="B364" s="4" t="s">
        <v>128</v>
      </c>
      <c r="C364" s="4" t="s">
        <v>522</v>
      </c>
      <c r="D364" s="4" t="str">
        <f t="shared" si="5"/>
        <v>Wilhoyte, Michael</v>
      </c>
    </row>
    <row r="365" spans="1:4" ht="12">
      <c r="A365" s="4" t="s">
        <v>538</v>
      </c>
      <c r="B365" s="4" t="s">
        <v>523</v>
      </c>
      <c r="C365" s="4" t="s">
        <v>524</v>
      </c>
      <c r="D365" s="4" t="str">
        <f t="shared" si="5"/>
        <v>Williams, Peter K.</v>
      </c>
    </row>
    <row r="366" spans="1:4" ht="12">
      <c r="A366" s="4" t="s">
        <v>402</v>
      </c>
      <c r="B366" s="4" t="s">
        <v>886</v>
      </c>
      <c r="C366" s="4" t="s">
        <v>524</v>
      </c>
      <c r="D366" s="4" t="str">
        <f t="shared" si="5"/>
        <v>Williams, Richard G.C.</v>
      </c>
    </row>
    <row r="367" spans="1:4" ht="12">
      <c r="A367" s="4" t="s">
        <v>538</v>
      </c>
      <c r="B367" s="4" t="s">
        <v>887</v>
      </c>
      <c r="C367" s="4" t="s">
        <v>524</v>
      </c>
      <c r="D367" s="4" t="str">
        <f t="shared" si="5"/>
        <v>Williams, Steven D.</v>
      </c>
    </row>
    <row r="368" spans="1:4" ht="12">
      <c r="A368" s="4" t="s">
        <v>402</v>
      </c>
      <c r="B368" s="4" t="s">
        <v>389</v>
      </c>
      <c r="C368" s="4" t="s">
        <v>539</v>
      </c>
      <c r="D368" s="4" t="str">
        <f t="shared" si="5"/>
        <v>Wilson, Simon</v>
      </c>
    </row>
    <row r="369" spans="1:4" ht="12">
      <c r="A369" s="4" t="s">
        <v>538</v>
      </c>
      <c r="B369" s="4" t="s">
        <v>540</v>
      </c>
      <c r="C369" s="4" t="s">
        <v>543</v>
      </c>
      <c r="D369" s="4" t="str">
        <f t="shared" si="5"/>
        <v>Worstell, Harry</v>
      </c>
    </row>
    <row r="370" spans="1:4" ht="12">
      <c r="A370" s="4" t="s">
        <v>402</v>
      </c>
      <c r="B370" s="4" t="s">
        <v>544</v>
      </c>
      <c r="C370" s="4" t="s">
        <v>1174</v>
      </c>
      <c r="D370" s="4" t="str">
        <f t="shared" si="5"/>
        <v>Wright, Charles R.</v>
      </c>
    </row>
    <row r="371" spans="1:4" ht="12">
      <c r="A371" s="4" t="s">
        <v>499</v>
      </c>
      <c r="B371" s="4" t="s">
        <v>1175</v>
      </c>
      <c r="C371" s="4" t="s">
        <v>1176</v>
      </c>
      <c r="D371" s="4" t="str">
        <f t="shared" si="5"/>
        <v>Wu, Liwen</v>
      </c>
    </row>
    <row r="372" spans="1:4" ht="12">
      <c r="A372" s="4" t="s">
        <v>402</v>
      </c>
      <c r="B372" s="4" t="s">
        <v>1177</v>
      </c>
      <c r="C372" s="4" t="s">
        <v>1178</v>
      </c>
      <c r="D372" s="4" t="str">
        <f t="shared" si="5"/>
        <v>Xiao, Yang</v>
      </c>
    </row>
    <row r="373" spans="1:4" ht="12">
      <c r="A373" s="4" t="s">
        <v>402</v>
      </c>
      <c r="B373" s="4" t="s">
        <v>1179</v>
      </c>
      <c r="C373" s="4" t="s">
        <v>1180</v>
      </c>
      <c r="D373" s="4" t="str">
        <f t="shared" si="5"/>
        <v>Xu, Shugong</v>
      </c>
    </row>
    <row r="374" spans="1:4" ht="12">
      <c r="A374" s="4" t="s">
        <v>538</v>
      </c>
      <c r="B374" s="4" t="s">
        <v>1181</v>
      </c>
      <c r="C374" s="4" t="s">
        <v>1182</v>
      </c>
      <c r="D374" s="4" t="str">
        <f t="shared" si="5"/>
        <v>Yamashita, Hidehiro</v>
      </c>
    </row>
    <row r="375" spans="1:4" ht="12">
      <c r="A375" s="4" t="s">
        <v>538</v>
      </c>
      <c r="B375" s="4" t="s">
        <v>169</v>
      </c>
      <c r="C375" s="4" t="s">
        <v>547</v>
      </c>
      <c r="D375" s="4" t="str">
        <f t="shared" si="5"/>
        <v>Yee, Jung</v>
      </c>
    </row>
    <row r="376" spans="1:4" ht="12">
      <c r="A376" s="4" t="s">
        <v>402</v>
      </c>
      <c r="B376" s="4" t="s">
        <v>548</v>
      </c>
      <c r="C376" s="4" t="s">
        <v>549</v>
      </c>
      <c r="D376" s="4" t="str">
        <f t="shared" si="5"/>
        <v>Ying, Wen-Ping</v>
      </c>
    </row>
    <row r="377" spans="1:4" ht="12">
      <c r="A377" s="4" t="s">
        <v>538</v>
      </c>
      <c r="B377" s="4" t="s">
        <v>713</v>
      </c>
      <c r="C377" s="4" t="s">
        <v>714</v>
      </c>
      <c r="D377" s="4" t="str">
        <f t="shared" si="5"/>
        <v>Yong, Kit</v>
      </c>
    </row>
    <row r="378" spans="1:4" ht="12">
      <c r="A378" s="4" t="s">
        <v>538</v>
      </c>
      <c r="B378" s="4" t="s">
        <v>555</v>
      </c>
      <c r="C378" s="4" t="s">
        <v>271</v>
      </c>
      <c r="D378" s="4" t="str">
        <f t="shared" si="5"/>
        <v>Young, Albert</v>
      </c>
    </row>
    <row r="379" spans="1:4" ht="12">
      <c r="A379" s="4" t="s">
        <v>538</v>
      </c>
      <c r="B379" s="4" t="s">
        <v>272</v>
      </c>
      <c r="C379" s="4" t="s">
        <v>273</v>
      </c>
      <c r="D379" s="4" t="str">
        <f t="shared" si="5"/>
        <v>Yu, Heejung</v>
      </c>
    </row>
    <row r="380" spans="1:4" ht="12">
      <c r="A380" s="4" t="s">
        <v>538</v>
      </c>
      <c r="B380" s="4" t="s">
        <v>753</v>
      </c>
      <c r="C380" s="4" t="s">
        <v>273</v>
      </c>
      <c r="D380" s="4" t="str">
        <f t="shared" si="5"/>
        <v>Yu, Patrick</v>
      </c>
    </row>
    <row r="381" spans="1:4" ht="12">
      <c r="A381" s="4" t="s">
        <v>538</v>
      </c>
      <c r="B381" s="4" t="s">
        <v>805</v>
      </c>
      <c r="C381" s="4" t="s">
        <v>69</v>
      </c>
      <c r="D381" s="4" t="str">
        <f t="shared" si="5"/>
        <v>Zegelin, Chris</v>
      </c>
    </row>
    <row r="382" spans="1:4" ht="12">
      <c r="A382" s="4" t="s">
        <v>538</v>
      </c>
      <c r="B382" s="4" t="s">
        <v>70</v>
      </c>
      <c r="C382" s="4" t="s">
        <v>71</v>
      </c>
      <c r="D382" s="4" t="str">
        <f t="shared" si="5"/>
        <v>Zorn, Glen</v>
      </c>
    </row>
    <row r="383" spans="1:4" ht="12">
      <c r="A383" s="4" t="s">
        <v>538</v>
      </c>
      <c r="B383" s="4" t="s">
        <v>72</v>
      </c>
      <c r="C383" s="4" t="s">
        <v>73</v>
      </c>
      <c r="D383" s="4" t="str">
        <f t="shared" si="5"/>
        <v>Zwemmer, Arnoud</v>
      </c>
    </row>
    <row r="384" spans="1:4" ht="12">
      <c r="A384" s="4" t="s">
        <v>538</v>
      </c>
      <c r="B384" s="4" t="s">
        <v>599</v>
      </c>
      <c r="C384" s="4" t="s">
        <v>74</v>
      </c>
      <c r="D384" s="4" t="str">
        <f t="shared" si="5"/>
        <v>Zyren, Jim</v>
      </c>
    </row>
  </sheetData>
  <mergeCells count="3">
    <mergeCell ref="F10:I13"/>
    <mergeCell ref="F9:I9"/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2"/>
  <sheetViews>
    <sheetView workbookViewId="0" topLeftCell="A1">
      <selection activeCell="F50" sqref="F50"/>
    </sheetView>
  </sheetViews>
  <sheetFormatPr defaultColWidth="11.00390625" defaultRowHeight="12.75"/>
  <cols>
    <col min="1" max="2" width="23.625" style="7" customWidth="1"/>
    <col min="3" max="3" width="12.25390625" style="7" customWidth="1"/>
    <col min="4" max="4" width="11.125" style="7" customWidth="1"/>
    <col min="5" max="5" width="11.375" style="7" customWidth="1"/>
    <col min="6" max="6" width="7.625" style="7" customWidth="1"/>
    <col min="7" max="8" width="7.875" style="8" customWidth="1"/>
    <col min="9" max="9" width="11.625" style="8" customWidth="1"/>
    <col min="10" max="16384" width="7.625" style="7" customWidth="1"/>
  </cols>
  <sheetData>
    <row r="1" spans="1:5" ht="12">
      <c r="A1" s="5" t="s">
        <v>462</v>
      </c>
      <c r="B1" s="5" t="s">
        <v>463</v>
      </c>
      <c r="C1" s="6" t="s">
        <v>341</v>
      </c>
      <c r="D1" s="6" t="s">
        <v>464</v>
      </c>
      <c r="E1" s="6" t="s">
        <v>181</v>
      </c>
    </row>
    <row r="2" spans="1:9" ht="12">
      <c r="A2" s="7" t="s">
        <v>133</v>
      </c>
      <c r="B2" s="7" t="s">
        <v>405</v>
      </c>
      <c r="C2" s="7" t="s">
        <v>182</v>
      </c>
      <c r="D2" s="7" t="s">
        <v>183</v>
      </c>
      <c r="E2" s="7" t="s">
        <v>248</v>
      </c>
      <c r="G2" s="9" t="s">
        <v>341</v>
      </c>
      <c r="H2" s="9" t="s">
        <v>512</v>
      </c>
      <c r="I2" s="9" t="s">
        <v>627</v>
      </c>
    </row>
    <row r="3" spans="1:9" ht="12">
      <c r="A3" s="7" t="s">
        <v>628</v>
      </c>
      <c r="B3" s="7" t="s">
        <v>220</v>
      </c>
      <c r="C3" s="7" t="s">
        <v>183</v>
      </c>
      <c r="D3" s="7" t="s">
        <v>248</v>
      </c>
      <c r="E3" s="7" t="s">
        <v>248</v>
      </c>
      <c r="G3" s="8" t="s">
        <v>248</v>
      </c>
      <c r="H3" s="8">
        <f>COUNTIF(C$2:C1232,"Yes")</f>
        <v>86</v>
      </c>
      <c r="I3" s="10">
        <f>$H$3/($H$3+$H$4)</f>
        <v>0.45263157894736844</v>
      </c>
    </row>
    <row r="4" spans="1:9" ht="12">
      <c r="A4" s="11" t="s">
        <v>558</v>
      </c>
      <c r="B4" s="11" t="s">
        <v>629</v>
      </c>
      <c r="C4" s="7" t="s">
        <v>248</v>
      </c>
      <c r="D4" s="7" t="s">
        <v>183</v>
      </c>
      <c r="E4" s="7" t="s">
        <v>248</v>
      </c>
      <c r="G4" s="8" t="s">
        <v>183</v>
      </c>
      <c r="H4" s="8">
        <f>COUNTIF(C$2:C1233,"No")</f>
        <v>104</v>
      </c>
      <c r="I4" s="10">
        <f>$H$4/($H$3+$H$4)</f>
        <v>0.5473684210526316</v>
      </c>
    </row>
    <row r="5" spans="1:9" ht="12">
      <c r="A5" s="7" t="s">
        <v>896</v>
      </c>
      <c r="B5" s="7" t="s">
        <v>560</v>
      </c>
      <c r="C5" s="7" t="s">
        <v>182</v>
      </c>
      <c r="D5" s="7" t="s">
        <v>183</v>
      </c>
      <c r="E5" s="7" t="s">
        <v>248</v>
      </c>
      <c r="G5" s="8" t="s">
        <v>182</v>
      </c>
      <c r="H5" s="8">
        <f>COUNTIF(C$2:C1234,"Abstain")</f>
        <v>41</v>
      </c>
      <c r="I5" s="10">
        <f>H5/($H$7)</f>
        <v>0.1774891774891775</v>
      </c>
    </row>
    <row r="6" spans="1:9" ht="12">
      <c r="A6" s="7" t="s">
        <v>898</v>
      </c>
      <c r="B6" s="7" t="s">
        <v>897</v>
      </c>
      <c r="C6" s="7" t="s">
        <v>183</v>
      </c>
      <c r="D6" s="7" t="s">
        <v>248</v>
      </c>
      <c r="E6" s="7" t="s">
        <v>248</v>
      </c>
      <c r="G6" s="8" t="s">
        <v>630</v>
      </c>
      <c r="H6" s="8">
        <f>COUNTIF(E$2:E1235,"No")</f>
        <v>0</v>
      </c>
      <c r="I6" s="10">
        <f>H6/($H$7)</f>
        <v>0</v>
      </c>
    </row>
    <row r="7" spans="1:8" ht="12">
      <c r="A7" s="7" t="s">
        <v>631</v>
      </c>
      <c r="B7" s="7" t="s">
        <v>899</v>
      </c>
      <c r="C7" s="7" t="s">
        <v>248</v>
      </c>
      <c r="D7" s="7" t="s">
        <v>183</v>
      </c>
      <c r="E7" s="7" t="s">
        <v>248</v>
      </c>
      <c r="G7" s="8" t="s">
        <v>632</v>
      </c>
      <c r="H7" s="8">
        <f>COUNTA($E$2:$E$1000)</f>
        <v>231</v>
      </c>
    </row>
    <row r="8" spans="1:5" ht="12">
      <c r="A8" s="12" t="s">
        <v>375</v>
      </c>
      <c r="B8" s="12" t="s">
        <v>1029</v>
      </c>
      <c r="C8" s="7" t="s">
        <v>248</v>
      </c>
      <c r="D8" s="7" t="s">
        <v>248</v>
      </c>
      <c r="E8" s="7" t="s">
        <v>248</v>
      </c>
    </row>
    <row r="9" spans="1:5" ht="12">
      <c r="A9" s="11" t="s">
        <v>685</v>
      </c>
      <c r="B9" s="11" t="s">
        <v>684</v>
      </c>
      <c r="C9" s="7" t="s">
        <v>182</v>
      </c>
      <c r="D9" s="7" t="s">
        <v>183</v>
      </c>
      <c r="E9" s="7" t="s">
        <v>248</v>
      </c>
    </row>
    <row r="10" spans="1:5" ht="12">
      <c r="A10" s="13" t="s">
        <v>380</v>
      </c>
      <c r="B10" s="14" t="s">
        <v>381</v>
      </c>
      <c r="C10" s="7" t="s">
        <v>182</v>
      </c>
      <c r="D10" s="7" t="s">
        <v>183</v>
      </c>
      <c r="E10" s="7" t="s">
        <v>248</v>
      </c>
    </row>
    <row r="11" spans="1:5" ht="12">
      <c r="A11" s="11" t="s">
        <v>383</v>
      </c>
      <c r="B11" s="11" t="s">
        <v>382</v>
      </c>
      <c r="C11" s="7" t="s">
        <v>182</v>
      </c>
      <c r="D11" s="7" t="s">
        <v>183</v>
      </c>
      <c r="E11" s="7" t="s">
        <v>248</v>
      </c>
    </row>
    <row r="12" spans="1:5" ht="12">
      <c r="A12" s="7" t="s">
        <v>688</v>
      </c>
      <c r="B12" s="7" t="s">
        <v>55</v>
      </c>
      <c r="C12" s="7" t="s">
        <v>248</v>
      </c>
      <c r="D12" s="7" t="s">
        <v>183</v>
      </c>
      <c r="E12" s="7" t="s">
        <v>248</v>
      </c>
    </row>
    <row r="13" spans="1:5" ht="12">
      <c r="A13" s="7" t="s">
        <v>385</v>
      </c>
      <c r="B13" s="12" t="s">
        <v>699</v>
      </c>
      <c r="C13" s="7" t="s">
        <v>183</v>
      </c>
      <c r="D13" s="7" t="s">
        <v>248</v>
      </c>
      <c r="E13" s="7" t="s">
        <v>248</v>
      </c>
    </row>
    <row r="14" spans="1:5" ht="12">
      <c r="A14" s="12" t="s">
        <v>125</v>
      </c>
      <c r="B14" s="12" t="s">
        <v>386</v>
      </c>
      <c r="C14" s="7" t="s">
        <v>248</v>
      </c>
      <c r="D14" s="7" t="s">
        <v>183</v>
      </c>
      <c r="E14" s="7" t="s">
        <v>248</v>
      </c>
    </row>
    <row r="15" spans="1:5" ht="12">
      <c r="A15" s="12" t="s">
        <v>390</v>
      </c>
      <c r="B15" s="12" t="s">
        <v>389</v>
      </c>
      <c r="C15" s="7" t="s">
        <v>182</v>
      </c>
      <c r="D15" s="7" t="s">
        <v>183</v>
      </c>
      <c r="E15" s="7" t="s">
        <v>248</v>
      </c>
    </row>
    <row r="16" spans="1:5" ht="12">
      <c r="A16" s="7" t="s">
        <v>929</v>
      </c>
      <c r="B16" s="12" t="s">
        <v>493</v>
      </c>
      <c r="C16" s="7" t="s">
        <v>182</v>
      </c>
      <c r="D16" s="7" t="s">
        <v>183</v>
      </c>
      <c r="E16" s="7" t="s">
        <v>248</v>
      </c>
    </row>
    <row r="17" spans="1:5" ht="12">
      <c r="A17" s="7" t="s">
        <v>931</v>
      </c>
      <c r="B17" s="12" t="s">
        <v>930</v>
      </c>
      <c r="C17" s="7" t="s">
        <v>183</v>
      </c>
      <c r="D17" s="7" t="s">
        <v>248</v>
      </c>
      <c r="E17" s="7" t="s">
        <v>248</v>
      </c>
    </row>
    <row r="18" spans="1:5" ht="12">
      <c r="A18" s="12" t="s">
        <v>933</v>
      </c>
      <c r="B18" s="12" t="s">
        <v>932</v>
      </c>
      <c r="C18" s="7" t="s">
        <v>183</v>
      </c>
      <c r="D18" s="7" t="s">
        <v>248</v>
      </c>
      <c r="E18" s="7" t="s">
        <v>248</v>
      </c>
    </row>
    <row r="19" spans="1:5" ht="12">
      <c r="A19" s="7" t="s">
        <v>937</v>
      </c>
      <c r="B19" s="7" t="s">
        <v>936</v>
      </c>
      <c r="C19" s="7" t="s">
        <v>248</v>
      </c>
      <c r="D19" s="7" t="s">
        <v>183</v>
      </c>
      <c r="E19" s="7" t="s">
        <v>248</v>
      </c>
    </row>
    <row r="20" spans="1:5" ht="12">
      <c r="A20" s="7" t="s">
        <v>593</v>
      </c>
      <c r="B20" s="7" t="s">
        <v>389</v>
      </c>
      <c r="C20" s="7" t="s">
        <v>183</v>
      </c>
      <c r="D20" s="7" t="s">
        <v>248</v>
      </c>
      <c r="E20" s="7" t="s">
        <v>248</v>
      </c>
    </row>
    <row r="21" spans="1:5" ht="12">
      <c r="A21" s="7" t="s">
        <v>598</v>
      </c>
      <c r="B21" s="7" t="s">
        <v>597</v>
      </c>
      <c r="C21" s="7" t="s">
        <v>183</v>
      </c>
      <c r="D21" s="7" t="s">
        <v>248</v>
      </c>
      <c r="E21" s="7" t="s">
        <v>248</v>
      </c>
    </row>
    <row r="22" spans="1:5" ht="12">
      <c r="A22" s="7" t="s">
        <v>514</v>
      </c>
      <c r="B22" s="7" t="s">
        <v>330</v>
      </c>
      <c r="C22" s="7" t="s">
        <v>248</v>
      </c>
      <c r="D22" s="7" t="s">
        <v>183</v>
      </c>
      <c r="E22" s="7" t="s">
        <v>248</v>
      </c>
    </row>
    <row r="23" spans="1:5" ht="12">
      <c r="A23" s="12" t="s">
        <v>236</v>
      </c>
      <c r="B23" s="12" t="s">
        <v>235</v>
      </c>
      <c r="C23" s="7" t="s">
        <v>182</v>
      </c>
      <c r="D23" s="7" t="s">
        <v>183</v>
      </c>
      <c r="E23" s="7" t="s">
        <v>248</v>
      </c>
    </row>
    <row r="24" spans="1:5" ht="12">
      <c r="A24" s="7" t="s">
        <v>494</v>
      </c>
      <c r="B24" s="7" t="s">
        <v>493</v>
      </c>
      <c r="C24" s="7" t="s">
        <v>183</v>
      </c>
      <c r="D24" s="7" t="s">
        <v>248</v>
      </c>
      <c r="E24" s="7" t="s">
        <v>248</v>
      </c>
    </row>
    <row r="25" spans="1:5" ht="12">
      <c r="A25" s="11" t="s">
        <v>588</v>
      </c>
      <c r="B25" s="11" t="s">
        <v>500</v>
      </c>
      <c r="C25" s="7" t="s">
        <v>182</v>
      </c>
      <c r="D25" s="7" t="s">
        <v>183</v>
      </c>
      <c r="E25" s="7" t="s">
        <v>248</v>
      </c>
    </row>
    <row r="26" spans="1:5" ht="12">
      <c r="A26" s="7" t="s">
        <v>76</v>
      </c>
      <c r="B26" s="12" t="s">
        <v>75</v>
      </c>
      <c r="C26" s="7" t="s">
        <v>248</v>
      </c>
      <c r="D26" s="7" t="s">
        <v>248</v>
      </c>
      <c r="E26" s="7" t="s">
        <v>248</v>
      </c>
    </row>
    <row r="27" spans="1:5" ht="12">
      <c r="A27" s="7" t="s">
        <v>77</v>
      </c>
      <c r="B27" s="12" t="s">
        <v>239</v>
      </c>
      <c r="C27" s="7" t="s">
        <v>248</v>
      </c>
      <c r="D27" s="7" t="s">
        <v>183</v>
      </c>
      <c r="E27" s="7" t="s">
        <v>248</v>
      </c>
    </row>
    <row r="28" spans="1:5" ht="12">
      <c r="A28" s="11" t="s">
        <v>79</v>
      </c>
      <c r="B28" s="11" t="s">
        <v>78</v>
      </c>
      <c r="C28" s="7" t="s">
        <v>183</v>
      </c>
      <c r="D28" s="7" t="s">
        <v>248</v>
      </c>
      <c r="E28" s="7" t="s">
        <v>248</v>
      </c>
    </row>
    <row r="29" spans="1:5" ht="12">
      <c r="A29" s="7" t="s">
        <v>114</v>
      </c>
      <c r="B29" s="7" t="s">
        <v>673</v>
      </c>
      <c r="C29" s="7" t="s">
        <v>248</v>
      </c>
      <c r="D29" s="7" t="s">
        <v>183</v>
      </c>
      <c r="E29" s="7" t="s">
        <v>248</v>
      </c>
    </row>
    <row r="30" spans="1:5" ht="12">
      <c r="A30" s="7" t="s">
        <v>116</v>
      </c>
      <c r="B30" s="7" t="s">
        <v>115</v>
      </c>
      <c r="C30" s="7" t="s">
        <v>183</v>
      </c>
      <c r="D30" s="7" t="s">
        <v>248</v>
      </c>
      <c r="E30" s="7" t="s">
        <v>248</v>
      </c>
    </row>
    <row r="31" spans="1:5" ht="12">
      <c r="A31" s="7" t="s">
        <v>118</v>
      </c>
      <c r="B31" s="7" t="s">
        <v>361</v>
      </c>
      <c r="C31" s="7" t="s">
        <v>183</v>
      </c>
      <c r="D31" s="7" t="s">
        <v>248</v>
      </c>
      <c r="E31" s="7" t="s">
        <v>248</v>
      </c>
    </row>
    <row r="32" spans="1:5" ht="12">
      <c r="A32" s="12" t="s">
        <v>368</v>
      </c>
      <c r="B32" s="12" t="s">
        <v>558</v>
      </c>
      <c r="C32" s="7" t="s">
        <v>183</v>
      </c>
      <c r="D32" s="7" t="s">
        <v>248</v>
      </c>
      <c r="E32" s="7" t="s">
        <v>248</v>
      </c>
    </row>
    <row r="33" spans="1:5" ht="12">
      <c r="A33" s="12" t="s">
        <v>658</v>
      </c>
      <c r="B33" s="12" t="s">
        <v>373</v>
      </c>
      <c r="C33" s="7" t="s">
        <v>182</v>
      </c>
      <c r="D33" s="7" t="s">
        <v>183</v>
      </c>
      <c r="E33" s="7" t="s">
        <v>248</v>
      </c>
    </row>
    <row r="34" spans="1:5" ht="12">
      <c r="A34" s="7" t="s">
        <v>751</v>
      </c>
      <c r="B34" s="12" t="s">
        <v>752</v>
      </c>
      <c r="C34" s="7" t="s">
        <v>183</v>
      </c>
      <c r="D34" s="7" t="s">
        <v>248</v>
      </c>
      <c r="E34" s="7" t="s">
        <v>248</v>
      </c>
    </row>
    <row r="35" spans="1:5" ht="12">
      <c r="A35" s="7" t="s">
        <v>761</v>
      </c>
      <c r="B35" s="7" t="s">
        <v>760</v>
      </c>
      <c r="C35" s="7" t="s">
        <v>183</v>
      </c>
      <c r="D35" s="7" t="s">
        <v>248</v>
      </c>
      <c r="E35" s="7" t="s">
        <v>248</v>
      </c>
    </row>
    <row r="36" spans="1:5" ht="12">
      <c r="A36" s="7" t="s">
        <v>763</v>
      </c>
      <c r="B36" s="7" t="s">
        <v>56</v>
      </c>
      <c r="C36" s="7" t="s">
        <v>183</v>
      </c>
      <c r="D36" s="7" t="s">
        <v>248</v>
      </c>
      <c r="E36" s="7" t="s">
        <v>248</v>
      </c>
    </row>
    <row r="37" spans="1:5" ht="12">
      <c r="A37" s="7" t="s">
        <v>1033</v>
      </c>
      <c r="B37" s="7" t="s">
        <v>1032</v>
      </c>
      <c r="C37" s="7" t="s">
        <v>183</v>
      </c>
      <c r="D37" s="7" t="s">
        <v>248</v>
      </c>
      <c r="E37" s="7" t="s">
        <v>248</v>
      </c>
    </row>
    <row r="38" spans="1:5" ht="12">
      <c r="A38" s="12" t="s">
        <v>1037</v>
      </c>
      <c r="B38" s="12" t="s">
        <v>224</v>
      </c>
      <c r="C38" s="7" t="s">
        <v>248</v>
      </c>
      <c r="D38" s="7" t="s">
        <v>183</v>
      </c>
      <c r="E38" s="7" t="s">
        <v>248</v>
      </c>
    </row>
    <row r="39" spans="1:5" ht="12">
      <c r="A39" s="11" t="s">
        <v>782</v>
      </c>
      <c r="B39" s="11" t="s">
        <v>781</v>
      </c>
      <c r="C39" s="7" t="s">
        <v>182</v>
      </c>
      <c r="D39" s="7" t="s">
        <v>183</v>
      </c>
      <c r="E39" s="7" t="s">
        <v>248</v>
      </c>
    </row>
    <row r="40" spans="1:5" ht="12">
      <c r="A40" s="12" t="s">
        <v>783</v>
      </c>
      <c r="B40" s="12" t="s">
        <v>929</v>
      </c>
      <c r="C40" s="7" t="s">
        <v>183</v>
      </c>
      <c r="D40" s="7" t="s">
        <v>248</v>
      </c>
      <c r="E40" s="7" t="s">
        <v>248</v>
      </c>
    </row>
    <row r="41" spans="1:5" ht="12">
      <c r="A41" s="11" t="s">
        <v>789</v>
      </c>
      <c r="B41" s="11" t="s">
        <v>788</v>
      </c>
      <c r="C41" s="7" t="s">
        <v>183</v>
      </c>
      <c r="D41" s="7" t="s">
        <v>248</v>
      </c>
      <c r="E41" s="7" t="s">
        <v>248</v>
      </c>
    </row>
    <row r="42" spans="1:5" ht="12">
      <c r="A42" s="12" t="s">
        <v>791</v>
      </c>
      <c r="B42" s="12" t="s">
        <v>790</v>
      </c>
      <c r="C42" s="7" t="s">
        <v>183</v>
      </c>
      <c r="D42" s="7" t="s">
        <v>248</v>
      </c>
      <c r="E42" s="7" t="s">
        <v>248</v>
      </c>
    </row>
    <row r="43" spans="1:5" ht="12">
      <c r="A43" s="7" t="s">
        <v>57</v>
      </c>
      <c r="B43" s="7" t="s">
        <v>796</v>
      </c>
      <c r="C43" s="7" t="s">
        <v>248</v>
      </c>
      <c r="D43" s="7" t="s">
        <v>183</v>
      </c>
      <c r="E43" s="7" t="s">
        <v>248</v>
      </c>
    </row>
    <row r="44" spans="1:5" ht="12">
      <c r="A44" s="7" t="s">
        <v>1114</v>
      </c>
      <c r="B44" s="7" t="s">
        <v>1049</v>
      </c>
      <c r="C44" s="7" t="s">
        <v>183</v>
      </c>
      <c r="D44" s="7" t="s">
        <v>248</v>
      </c>
      <c r="E44" s="7" t="s">
        <v>248</v>
      </c>
    </row>
    <row r="45" spans="1:5" ht="12">
      <c r="A45" s="12" t="s">
        <v>58</v>
      </c>
      <c r="B45" s="12" t="s">
        <v>1115</v>
      </c>
      <c r="C45" s="7" t="s">
        <v>248</v>
      </c>
      <c r="D45" s="7" t="s">
        <v>183</v>
      </c>
      <c r="E45" s="7" t="s">
        <v>248</v>
      </c>
    </row>
    <row r="46" spans="1:5" ht="12">
      <c r="A46" s="7" t="s">
        <v>1119</v>
      </c>
      <c r="B46" s="7" t="s">
        <v>1093</v>
      </c>
      <c r="C46" s="7" t="s">
        <v>248</v>
      </c>
      <c r="D46" s="7" t="s">
        <v>183</v>
      </c>
      <c r="E46" s="7" t="s">
        <v>248</v>
      </c>
    </row>
    <row r="47" spans="1:5" ht="12">
      <c r="A47" s="7" t="s">
        <v>1120</v>
      </c>
      <c r="B47" s="7" t="s">
        <v>781</v>
      </c>
      <c r="C47" s="7" t="s">
        <v>248</v>
      </c>
      <c r="D47" s="7" t="s">
        <v>183</v>
      </c>
      <c r="E47" s="7" t="s">
        <v>248</v>
      </c>
    </row>
    <row r="48" spans="1:5" ht="12">
      <c r="A48" s="7" t="s">
        <v>1060</v>
      </c>
      <c r="B48" s="7" t="s">
        <v>1121</v>
      </c>
      <c r="C48" s="7" t="s">
        <v>182</v>
      </c>
      <c r="D48" s="7" t="s">
        <v>183</v>
      </c>
      <c r="E48" s="7" t="s">
        <v>248</v>
      </c>
    </row>
    <row r="49" spans="1:5" ht="12">
      <c r="A49" s="12" t="s">
        <v>59</v>
      </c>
      <c r="B49" s="12" t="s">
        <v>60</v>
      </c>
      <c r="C49" s="7" t="s">
        <v>183</v>
      </c>
      <c r="D49" s="7" t="s">
        <v>248</v>
      </c>
      <c r="E49" s="7" t="s">
        <v>248</v>
      </c>
    </row>
    <row r="50" spans="1:5" ht="12">
      <c r="A50" s="7" t="s">
        <v>816</v>
      </c>
      <c r="B50" s="12" t="s">
        <v>815</v>
      </c>
      <c r="C50" s="7" t="s">
        <v>182</v>
      </c>
      <c r="D50" s="7" t="s">
        <v>183</v>
      </c>
      <c r="E50" s="7" t="s">
        <v>248</v>
      </c>
    </row>
    <row r="51" spans="1:5" ht="12">
      <c r="A51" s="7" t="s">
        <v>820</v>
      </c>
      <c r="B51" s="7" t="s">
        <v>819</v>
      </c>
      <c r="C51" s="7" t="s">
        <v>248</v>
      </c>
      <c r="D51" s="7" t="s">
        <v>248</v>
      </c>
      <c r="E51" s="7" t="s">
        <v>248</v>
      </c>
    </row>
    <row r="52" spans="1:5" ht="12">
      <c r="A52" s="11" t="s">
        <v>61</v>
      </c>
      <c r="B52" s="11" t="s">
        <v>821</v>
      </c>
      <c r="C52" s="7" t="s">
        <v>183</v>
      </c>
      <c r="D52" s="7" t="s">
        <v>248</v>
      </c>
      <c r="E52" s="7" t="s">
        <v>248</v>
      </c>
    </row>
    <row r="53" spans="1:5" ht="12">
      <c r="A53" s="7" t="s">
        <v>567</v>
      </c>
      <c r="B53" s="12" t="s">
        <v>62</v>
      </c>
      <c r="C53" s="7" t="s">
        <v>182</v>
      </c>
      <c r="D53" s="7" t="s">
        <v>183</v>
      </c>
      <c r="E53" s="7" t="s">
        <v>248</v>
      </c>
    </row>
    <row r="54" spans="1:5" ht="12">
      <c r="A54" s="7" t="s">
        <v>569</v>
      </c>
      <c r="B54" s="7" t="s">
        <v>568</v>
      </c>
      <c r="C54" s="7" t="s">
        <v>183</v>
      </c>
      <c r="D54" s="7" t="s">
        <v>248</v>
      </c>
      <c r="E54" s="7" t="s">
        <v>248</v>
      </c>
    </row>
    <row r="55" spans="1:5" ht="12">
      <c r="A55" s="7" t="s">
        <v>573</v>
      </c>
      <c r="B55" s="12" t="s">
        <v>843</v>
      </c>
      <c r="C55" s="7" t="s">
        <v>183</v>
      </c>
      <c r="D55" s="7" t="s">
        <v>248</v>
      </c>
      <c r="E55" s="7" t="s">
        <v>248</v>
      </c>
    </row>
    <row r="56" spans="1:5" ht="12">
      <c r="A56" s="7" t="s">
        <v>575</v>
      </c>
      <c r="B56" s="12" t="s">
        <v>574</v>
      </c>
      <c r="C56" s="7" t="s">
        <v>182</v>
      </c>
      <c r="D56" s="7" t="s">
        <v>183</v>
      </c>
      <c r="E56" s="7" t="s">
        <v>248</v>
      </c>
    </row>
    <row r="57" spans="1:5" ht="12">
      <c r="A57" s="7" t="s">
        <v>216</v>
      </c>
      <c r="B57" s="7" t="s">
        <v>215</v>
      </c>
      <c r="C57" s="7" t="s">
        <v>182</v>
      </c>
      <c r="D57" s="7" t="s">
        <v>183</v>
      </c>
      <c r="E57" s="7" t="s">
        <v>248</v>
      </c>
    </row>
    <row r="58" spans="1:5" ht="12">
      <c r="A58" s="7" t="s">
        <v>680</v>
      </c>
      <c r="B58" s="12" t="s">
        <v>230</v>
      </c>
      <c r="C58" s="7" t="s">
        <v>183</v>
      </c>
      <c r="D58" s="7" t="s">
        <v>248</v>
      </c>
      <c r="E58" s="7" t="s">
        <v>248</v>
      </c>
    </row>
    <row r="59" spans="1:5" ht="12">
      <c r="A59" s="7" t="s">
        <v>797</v>
      </c>
      <c r="B59" s="7" t="s">
        <v>372</v>
      </c>
      <c r="C59" s="7" t="s">
        <v>183</v>
      </c>
      <c r="D59" s="7" t="s">
        <v>248</v>
      </c>
      <c r="E59" s="7" t="s">
        <v>248</v>
      </c>
    </row>
    <row r="60" spans="1:5" ht="12">
      <c r="A60" s="7" t="s">
        <v>799</v>
      </c>
      <c r="B60" s="7" t="s">
        <v>798</v>
      </c>
      <c r="C60" s="7" t="s">
        <v>183</v>
      </c>
      <c r="D60" s="7" t="s">
        <v>248</v>
      </c>
      <c r="E60" s="7" t="s">
        <v>248</v>
      </c>
    </row>
    <row r="61" spans="1:5" ht="12">
      <c r="A61" s="7" t="s">
        <v>801</v>
      </c>
      <c r="B61" s="12" t="s">
        <v>555</v>
      </c>
      <c r="C61" s="7" t="s">
        <v>248</v>
      </c>
      <c r="D61" s="7" t="s">
        <v>183</v>
      </c>
      <c r="E61" s="7" t="s">
        <v>248</v>
      </c>
    </row>
    <row r="62" spans="1:5" ht="12">
      <c r="A62" s="11" t="s">
        <v>803</v>
      </c>
      <c r="B62" s="11" t="s">
        <v>802</v>
      </c>
      <c r="C62" s="7" t="s">
        <v>248</v>
      </c>
      <c r="D62" s="7" t="s">
        <v>183</v>
      </c>
      <c r="E62" s="7" t="s">
        <v>248</v>
      </c>
    </row>
    <row r="63" spans="1:5" ht="12">
      <c r="A63" s="12" t="s">
        <v>44</v>
      </c>
      <c r="B63" s="12" t="s">
        <v>372</v>
      </c>
      <c r="C63" s="7" t="s">
        <v>183</v>
      </c>
      <c r="D63" s="7" t="s">
        <v>248</v>
      </c>
      <c r="E63" s="7" t="s">
        <v>248</v>
      </c>
    </row>
    <row r="64" spans="1:5" ht="12">
      <c r="A64" s="12" t="s">
        <v>46</v>
      </c>
      <c r="B64" s="12" t="s">
        <v>45</v>
      </c>
      <c r="C64" s="7" t="s">
        <v>248</v>
      </c>
      <c r="D64" s="7" t="s">
        <v>248</v>
      </c>
      <c r="E64" s="7" t="s">
        <v>248</v>
      </c>
    </row>
    <row r="65" spans="1:5" ht="12">
      <c r="A65" s="7" t="s">
        <v>53</v>
      </c>
      <c r="B65" s="7" t="s">
        <v>52</v>
      </c>
      <c r="C65" s="7" t="s">
        <v>183</v>
      </c>
      <c r="D65" s="7" t="s">
        <v>248</v>
      </c>
      <c r="E65" s="7" t="s">
        <v>248</v>
      </c>
    </row>
    <row r="66" spans="1:5" ht="12">
      <c r="A66" s="7" t="s">
        <v>527</v>
      </c>
      <c r="B66" s="7" t="s">
        <v>54</v>
      </c>
      <c r="C66" s="7" t="s">
        <v>183</v>
      </c>
      <c r="D66" s="7" t="s">
        <v>248</v>
      </c>
      <c r="E66" s="7" t="s">
        <v>248</v>
      </c>
    </row>
    <row r="67" spans="1:5" ht="12">
      <c r="A67" s="7" t="s">
        <v>527</v>
      </c>
      <c r="B67" s="7" t="s">
        <v>753</v>
      </c>
      <c r="C67" s="7" t="s">
        <v>183</v>
      </c>
      <c r="D67" s="7" t="s">
        <v>183</v>
      </c>
      <c r="E67" s="7" t="s">
        <v>248</v>
      </c>
    </row>
    <row r="68" spans="1:5" ht="12">
      <c r="A68" s="12" t="s">
        <v>532</v>
      </c>
      <c r="B68" s="12" t="s">
        <v>247</v>
      </c>
      <c r="C68" s="7" t="s">
        <v>183</v>
      </c>
      <c r="D68" s="7" t="s">
        <v>248</v>
      </c>
      <c r="E68" s="7" t="s">
        <v>248</v>
      </c>
    </row>
    <row r="69" spans="1:5" ht="12">
      <c r="A69" s="7" t="s">
        <v>534</v>
      </c>
      <c r="B69" s="7" t="s">
        <v>533</v>
      </c>
      <c r="C69" s="7" t="s">
        <v>248</v>
      </c>
      <c r="D69" s="7" t="s">
        <v>183</v>
      </c>
      <c r="E69" s="7" t="s">
        <v>248</v>
      </c>
    </row>
    <row r="70" spans="1:5" ht="12">
      <c r="A70" s="12" t="s">
        <v>367</v>
      </c>
      <c r="B70" s="12" t="s">
        <v>689</v>
      </c>
      <c r="C70" s="7" t="s">
        <v>248</v>
      </c>
      <c r="D70" s="7" t="s">
        <v>183</v>
      </c>
      <c r="E70" s="7" t="s">
        <v>248</v>
      </c>
    </row>
    <row r="71" spans="1:5" ht="12">
      <c r="A71" s="7" t="s">
        <v>677</v>
      </c>
      <c r="B71" s="7" t="s">
        <v>391</v>
      </c>
      <c r="C71" s="7" t="s">
        <v>248</v>
      </c>
      <c r="D71" s="7" t="s">
        <v>248</v>
      </c>
      <c r="E71" s="7" t="s">
        <v>248</v>
      </c>
    </row>
    <row r="72" spans="1:5" ht="12">
      <c r="A72" s="7" t="s">
        <v>679</v>
      </c>
      <c r="B72" s="7" t="s">
        <v>678</v>
      </c>
      <c r="C72" s="7" t="s">
        <v>183</v>
      </c>
      <c r="D72" s="7" t="s">
        <v>248</v>
      </c>
      <c r="E72" s="7" t="s">
        <v>248</v>
      </c>
    </row>
    <row r="73" spans="1:5" ht="12">
      <c r="A73" s="12" t="s">
        <v>1053</v>
      </c>
      <c r="B73" s="12" t="s">
        <v>692</v>
      </c>
      <c r="C73" s="7" t="s">
        <v>183</v>
      </c>
      <c r="D73" s="7" t="s">
        <v>248</v>
      </c>
      <c r="E73" s="7" t="s">
        <v>248</v>
      </c>
    </row>
    <row r="74" spans="1:5" ht="12">
      <c r="A74" s="7" t="s">
        <v>1055</v>
      </c>
      <c r="B74" s="7" t="s">
        <v>1054</v>
      </c>
      <c r="C74" s="7" t="s">
        <v>182</v>
      </c>
      <c r="D74" s="7" t="s">
        <v>183</v>
      </c>
      <c r="E74" s="7" t="s">
        <v>248</v>
      </c>
    </row>
    <row r="75" spans="1:5" ht="12">
      <c r="A75" s="7" t="s">
        <v>1057</v>
      </c>
      <c r="B75" s="12" t="s">
        <v>63</v>
      </c>
      <c r="C75" s="7" t="s">
        <v>182</v>
      </c>
      <c r="D75" s="7" t="s">
        <v>183</v>
      </c>
      <c r="E75" s="7" t="s">
        <v>248</v>
      </c>
    </row>
    <row r="76" spans="1:5" ht="12">
      <c r="A76" s="7" t="s">
        <v>1058</v>
      </c>
      <c r="B76" s="7" t="s">
        <v>493</v>
      </c>
      <c r="C76" s="7" t="s">
        <v>183</v>
      </c>
      <c r="D76" s="7" t="s">
        <v>248</v>
      </c>
      <c r="E76" s="7" t="s">
        <v>248</v>
      </c>
    </row>
    <row r="77" spans="1:5" ht="12">
      <c r="A77" s="7" t="s">
        <v>1058</v>
      </c>
      <c r="B77" s="12" t="s">
        <v>263</v>
      </c>
      <c r="C77" s="7" t="s">
        <v>183</v>
      </c>
      <c r="D77" s="7" t="s">
        <v>248</v>
      </c>
      <c r="E77" s="7" t="s">
        <v>248</v>
      </c>
    </row>
    <row r="78" spans="1:5" ht="12">
      <c r="A78" s="12" t="s">
        <v>806</v>
      </c>
      <c r="B78" s="12" t="s">
        <v>805</v>
      </c>
      <c r="C78" s="7" t="s">
        <v>248</v>
      </c>
      <c r="D78" s="7" t="s">
        <v>183</v>
      </c>
      <c r="E78" s="7" t="s">
        <v>248</v>
      </c>
    </row>
    <row r="79" spans="1:5" ht="12">
      <c r="A79" s="12" t="s">
        <v>807</v>
      </c>
      <c r="B79" s="12" t="s">
        <v>932</v>
      </c>
      <c r="C79" s="7" t="s">
        <v>183</v>
      </c>
      <c r="D79" s="7" t="s">
        <v>248</v>
      </c>
      <c r="E79" s="7" t="s">
        <v>248</v>
      </c>
    </row>
    <row r="80" spans="1:5" ht="12">
      <c r="A80" s="7" t="s">
        <v>691</v>
      </c>
      <c r="B80" s="7" t="s">
        <v>690</v>
      </c>
      <c r="C80" s="7" t="s">
        <v>183</v>
      </c>
      <c r="D80" s="7" t="s">
        <v>248</v>
      </c>
      <c r="E80" s="7" t="s">
        <v>248</v>
      </c>
    </row>
    <row r="81" spans="1:5" ht="12">
      <c r="A81" s="11" t="s">
        <v>392</v>
      </c>
      <c r="B81" s="11" t="s">
        <v>805</v>
      </c>
      <c r="C81" s="7" t="s">
        <v>183</v>
      </c>
      <c r="D81" s="7" t="s">
        <v>248</v>
      </c>
      <c r="E81" s="7" t="s">
        <v>248</v>
      </c>
    </row>
    <row r="82" spans="1:5" ht="12">
      <c r="A82" s="7" t="s">
        <v>188</v>
      </c>
      <c r="B82" s="7" t="s">
        <v>469</v>
      </c>
      <c r="C82" s="7" t="s">
        <v>248</v>
      </c>
      <c r="D82" s="7" t="s">
        <v>183</v>
      </c>
      <c r="E82" s="7" t="s">
        <v>248</v>
      </c>
    </row>
    <row r="83" spans="1:5" ht="12">
      <c r="A83" s="12" t="s">
        <v>190</v>
      </c>
      <c r="B83" s="12" t="s">
        <v>189</v>
      </c>
      <c r="C83" s="7" t="s">
        <v>248</v>
      </c>
      <c r="D83" s="7" t="s">
        <v>183</v>
      </c>
      <c r="E83" s="7" t="s">
        <v>248</v>
      </c>
    </row>
    <row r="84" spans="1:5" ht="12">
      <c r="A84" s="7" t="s">
        <v>191</v>
      </c>
      <c r="B84" s="7" t="s">
        <v>128</v>
      </c>
      <c r="C84" s="7" t="s">
        <v>183</v>
      </c>
      <c r="D84" s="7" t="s">
        <v>248</v>
      </c>
      <c r="E84" s="7" t="s">
        <v>248</v>
      </c>
    </row>
    <row r="85" spans="1:5" ht="12">
      <c r="A85" s="7" t="s">
        <v>264</v>
      </c>
      <c r="B85" s="12" t="s">
        <v>758</v>
      </c>
      <c r="C85" s="7" t="s">
        <v>248</v>
      </c>
      <c r="D85" s="7" t="s">
        <v>183</v>
      </c>
      <c r="E85" s="7" t="s">
        <v>248</v>
      </c>
    </row>
    <row r="86" spans="1:5" ht="12">
      <c r="A86" s="12" t="s">
        <v>4</v>
      </c>
      <c r="B86" s="12" t="s">
        <v>819</v>
      </c>
      <c r="C86" s="7" t="s">
        <v>183</v>
      </c>
      <c r="D86" s="7" t="s">
        <v>248</v>
      </c>
      <c r="E86" s="7" t="s">
        <v>248</v>
      </c>
    </row>
    <row r="87" spans="1:5" ht="12">
      <c r="A87" s="7" t="s">
        <v>5</v>
      </c>
      <c r="B87" s="7" t="s">
        <v>689</v>
      </c>
      <c r="C87" s="7" t="s">
        <v>182</v>
      </c>
      <c r="D87" s="7" t="s">
        <v>183</v>
      </c>
      <c r="E87" s="7" t="s">
        <v>248</v>
      </c>
    </row>
    <row r="88" spans="1:5" ht="12">
      <c r="A88" s="12" t="s">
        <v>6</v>
      </c>
      <c r="B88" s="12" t="s">
        <v>689</v>
      </c>
      <c r="C88" s="7" t="s">
        <v>248</v>
      </c>
      <c r="D88" s="7" t="s">
        <v>183</v>
      </c>
      <c r="E88" s="7" t="s">
        <v>248</v>
      </c>
    </row>
    <row r="89" spans="1:5" ht="12">
      <c r="A89" s="11" t="s">
        <v>232</v>
      </c>
      <c r="B89" s="11" t="s">
        <v>231</v>
      </c>
      <c r="C89" s="7" t="s">
        <v>182</v>
      </c>
      <c r="D89" s="7" t="s">
        <v>183</v>
      </c>
      <c r="E89" s="7" t="s">
        <v>248</v>
      </c>
    </row>
    <row r="90" spans="1:5" ht="12">
      <c r="A90" s="7" t="s">
        <v>41</v>
      </c>
      <c r="B90" s="7" t="s">
        <v>40</v>
      </c>
      <c r="C90" s="7" t="s">
        <v>183</v>
      </c>
      <c r="D90" s="7" t="s">
        <v>248</v>
      </c>
      <c r="E90" s="7" t="s">
        <v>248</v>
      </c>
    </row>
    <row r="91" spans="1:5" ht="12">
      <c r="A91" s="11" t="s">
        <v>173</v>
      </c>
      <c r="B91" s="11" t="s">
        <v>781</v>
      </c>
      <c r="C91" s="7" t="s">
        <v>182</v>
      </c>
      <c r="D91" s="7" t="s">
        <v>183</v>
      </c>
      <c r="E91" s="7" t="s">
        <v>248</v>
      </c>
    </row>
    <row r="92" spans="1:5" ht="12">
      <c r="A92" s="12" t="s">
        <v>1183</v>
      </c>
      <c r="B92" s="12" t="s">
        <v>14</v>
      </c>
      <c r="C92" s="7" t="s">
        <v>183</v>
      </c>
      <c r="D92" s="7" t="s">
        <v>248</v>
      </c>
      <c r="E92" s="7" t="s">
        <v>248</v>
      </c>
    </row>
    <row r="93" spans="1:5" ht="12">
      <c r="A93" s="7" t="s">
        <v>1185</v>
      </c>
      <c r="B93" s="12" t="s">
        <v>1184</v>
      </c>
      <c r="C93" s="7" t="s">
        <v>248</v>
      </c>
      <c r="D93" s="7" t="s">
        <v>183</v>
      </c>
      <c r="E93" s="7" t="s">
        <v>248</v>
      </c>
    </row>
    <row r="94" spans="1:5" ht="12">
      <c r="A94" s="7" t="s">
        <v>1190</v>
      </c>
      <c r="B94" s="7" t="s">
        <v>1189</v>
      </c>
      <c r="C94" s="7" t="s">
        <v>183</v>
      </c>
      <c r="D94" s="7" t="s">
        <v>248</v>
      </c>
      <c r="E94" s="7" t="s">
        <v>248</v>
      </c>
    </row>
    <row r="95" spans="1:5" ht="12">
      <c r="A95" s="7" t="s">
        <v>1193</v>
      </c>
      <c r="B95" s="7" t="s">
        <v>493</v>
      </c>
      <c r="C95" s="7" t="s">
        <v>248</v>
      </c>
      <c r="D95" s="7" t="s">
        <v>248</v>
      </c>
      <c r="E95" s="7" t="s">
        <v>248</v>
      </c>
    </row>
    <row r="96" spans="1:5" ht="12">
      <c r="A96" s="7" t="s">
        <v>1195</v>
      </c>
      <c r="B96" s="12" t="s">
        <v>1194</v>
      </c>
      <c r="C96" s="7" t="s">
        <v>183</v>
      </c>
      <c r="D96" s="7" t="s">
        <v>248</v>
      </c>
      <c r="E96" s="7" t="s">
        <v>248</v>
      </c>
    </row>
    <row r="97" spans="1:5" ht="12">
      <c r="A97" s="7" t="s">
        <v>1197</v>
      </c>
      <c r="B97" s="12" t="s">
        <v>557</v>
      </c>
      <c r="C97" s="7" t="s">
        <v>182</v>
      </c>
      <c r="D97" s="7" t="s">
        <v>183</v>
      </c>
      <c r="E97" s="7" t="s">
        <v>248</v>
      </c>
    </row>
    <row r="98" spans="1:5" ht="12">
      <c r="A98" s="12" t="s">
        <v>633</v>
      </c>
      <c r="B98" s="12" t="s">
        <v>1191</v>
      </c>
      <c r="C98" s="7" t="s">
        <v>183</v>
      </c>
      <c r="D98" s="7" t="s">
        <v>248</v>
      </c>
      <c r="E98" s="7" t="s">
        <v>248</v>
      </c>
    </row>
    <row r="99" spans="1:5" ht="12">
      <c r="A99" s="7" t="s">
        <v>528</v>
      </c>
      <c r="B99" s="7" t="s">
        <v>938</v>
      </c>
      <c r="C99" s="7" t="s">
        <v>183</v>
      </c>
      <c r="D99" s="7" t="s">
        <v>248</v>
      </c>
      <c r="E99" s="7" t="s">
        <v>248</v>
      </c>
    </row>
    <row r="100" spans="1:5" ht="12">
      <c r="A100" s="7" t="s">
        <v>634</v>
      </c>
      <c r="B100" s="7" t="s">
        <v>1199</v>
      </c>
      <c r="C100" s="7" t="s">
        <v>182</v>
      </c>
      <c r="D100" s="7" t="s">
        <v>248</v>
      </c>
      <c r="E100" s="7" t="s">
        <v>248</v>
      </c>
    </row>
    <row r="101" spans="1:5" ht="12">
      <c r="A101" s="7" t="s">
        <v>916</v>
      </c>
      <c r="B101" s="7" t="s">
        <v>917</v>
      </c>
      <c r="C101" s="7" t="s">
        <v>183</v>
      </c>
      <c r="D101" s="7" t="s">
        <v>248</v>
      </c>
      <c r="E101" s="7" t="s">
        <v>248</v>
      </c>
    </row>
    <row r="102" spans="1:5" ht="12">
      <c r="A102" s="12" t="s">
        <v>635</v>
      </c>
      <c r="B102" s="12" t="s">
        <v>921</v>
      </c>
      <c r="C102" s="7" t="s">
        <v>183</v>
      </c>
      <c r="D102" s="7" t="s">
        <v>248</v>
      </c>
      <c r="E102" s="7" t="s">
        <v>248</v>
      </c>
    </row>
    <row r="103" spans="1:5" ht="12">
      <c r="A103" s="7" t="s">
        <v>927</v>
      </c>
      <c r="B103" s="12" t="s">
        <v>689</v>
      </c>
      <c r="C103" s="7" t="s">
        <v>248</v>
      </c>
      <c r="D103" s="7" t="s">
        <v>183</v>
      </c>
      <c r="E103" s="7" t="s">
        <v>248</v>
      </c>
    </row>
    <row r="104" spans="1:5" ht="12">
      <c r="A104" s="11" t="s">
        <v>980</v>
      </c>
      <c r="B104" s="11" t="s">
        <v>819</v>
      </c>
      <c r="C104" s="7" t="s">
        <v>183</v>
      </c>
      <c r="D104" s="7" t="s">
        <v>248</v>
      </c>
      <c r="E104" s="7" t="s">
        <v>248</v>
      </c>
    </row>
    <row r="105" spans="1:5" ht="12">
      <c r="A105" s="12" t="s">
        <v>982</v>
      </c>
      <c r="B105" s="12" t="s">
        <v>636</v>
      </c>
      <c r="C105" s="7" t="s">
        <v>248</v>
      </c>
      <c r="D105" s="7" t="s">
        <v>183</v>
      </c>
      <c r="E105" s="7" t="s">
        <v>248</v>
      </c>
    </row>
    <row r="106" spans="1:5" ht="12">
      <c r="A106" s="11" t="s">
        <v>984</v>
      </c>
      <c r="B106" s="12" t="s">
        <v>983</v>
      </c>
      <c r="C106" s="7" t="s">
        <v>248</v>
      </c>
      <c r="D106" s="7" t="s">
        <v>183</v>
      </c>
      <c r="E106" s="7" t="s">
        <v>248</v>
      </c>
    </row>
    <row r="107" spans="1:5" ht="12">
      <c r="A107" s="12" t="s">
        <v>1206</v>
      </c>
      <c r="B107" s="11" t="s">
        <v>689</v>
      </c>
      <c r="C107" s="7" t="s">
        <v>248</v>
      </c>
      <c r="D107" s="7" t="s">
        <v>183</v>
      </c>
      <c r="E107" s="7" t="s">
        <v>248</v>
      </c>
    </row>
    <row r="108" spans="1:5" ht="12">
      <c r="A108" s="7" t="s">
        <v>1207</v>
      </c>
      <c r="B108" s="7" t="s">
        <v>599</v>
      </c>
      <c r="C108" s="7" t="s">
        <v>248</v>
      </c>
      <c r="D108" s="7" t="s">
        <v>248</v>
      </c>
      <c r="E108" s="7" t="s">
        <v>248</v>
      </c>
    </row>
    <row r="109" spans="1:5" ht="12">
      <c r="A109" s="12" t="s">
        <v>637</v>
      </c>
      <c r="B109" s="12" t="s">
        <v>781</v>
      </c>
      <c r="C109" s="7" t="s">
        <v>183</v>
      </c>
      <c r="D109" s="7" t="s">
        <v>248</v>
      </c>
      <c r="E109" s="7" t="s">
        <v>248</v>
      </c>
    </row>
    <row r="110" spans="1:5" ht="12">
      <c r="A110" s="12" t="s">
        <v>638</v>
      </c>
      <c r="B110" s="12" t="s">
        <v>689</v>
      </c>
      <c r="C110" s="7" t="s">
        <v>248</v>
      </c>
      <c r="D110" s="7" t="s">
        <v>183</v>
      </c>
      <c r="E110" s="7" t="s">
        <v>248</v>
      </c>
    </row>
    <row r="111" spans="1:5" ht="12">
      <c r="A111" s="7" t="s">
        <v>608</v>
      </c>
      <c r="B111" s="7" t="s">
        <v>282</v>
      </c>
      <c r="C111" s="7" t="s">
        <v>183</v>
      </c>
      <c r="D111" s="7" t="s">
        <v>248</v>
      </c>
      <c r="E111" s="7" t="s">
        <v>248</v>
      </c>
    </row>
    <row r="112" spans="1:5" ht="12">
      <c r="A112" s="7" t="s">
        <v>610</v>
      </c>
      <c r="B112" s="7" t="s">
        <v>609</v>
      </c>
      <c r="C112" s="7" t="s">
        <v>183</v>
      </c>
      <c r="D112" s="7" t="s">
        <v>248</v>
      </c>
      <c r="E112" s="7" t="s">
        <v>248</v>
      </c>
    </row>
    <row r="113" spans="1:5" ht="12">
      <c r="A113" s="7" t="s">
        <v>952</v>
      </c>
      <c r="B113" s="7" t="s">
        <v>283</v>
      </c>
      <c r="C113" s="7" t="s">
        <v>183</v>
      </c>
      <c r="D113" s="7" t="s">
        <v>248</v>
      </c>
      <c r="E113" s="7" t="s">
        <v>248</v>
      </c>
    </row>
    <row r="114" spans="1:5" ht="12">
      <c r="A114" s="7" t="s">
        <v>284</v>
      </c>
      <c r="B114" s="7" t="s">
        <v>285</v>
      </c>
      <c r="C114" s="7" t="s">
        <v>183</v>
      </c>
      <c r="D114" s="7" t="s">
        <v>248</v>
      </c>
      <c r="E114" s="7" t="s">
        <v>248</v>
      </c>
    </row>
    <row r="115" spans="1:5" ht="12">
      <c r="A115" s="7" t="s">
        <v>956</v>
      </c>
      <c r="B115" s="7" t="s">
        <v>955</v>
      </c>
      <c r="C115" s="7" t="s">
        <v>248</v>
      </c>
      <c r="D115" s="7" t="s">
        <v>183</v>
      </c>
      <c r="E115" s="7" t="s">
        <v>248</v>
      </c>
    </row>
    <row r="116" spans="1:5" ht="12">
      <c r="A116" s="12" t="s">
        <v>958</v>
      </c>
      <c r="B116" s="12" t="s">
        <v>286</v>
      </c>
      <c r="C116" s="7" t="s">
        <v>182</v>
      </c>
      <c r="D116" s="7" t="s">
        <v>183</v>
      </c>
      <c r="E116" s="7" t="s">
        <v>248</v>
      </c>
    </row>
    <row r="117" spans="1:5" ht="12">
      <c r="A117" s="11" t="s">
        <v>287</v>
      </c>
      <c r="B117" s="11" t="s">
        <v>901</v>
      </c>
      <c r="C117" s="7" t="s">
        <v>183</v>
      </c>
      <c r="D117" s="7" t="s">
        <v>248</v>
      </c>
      <c r="E117" s="7" t="s">
        <v>248</v>
      </c>
    </row>
    <row r="118" spans="1:5" ht="12">
      <c r="A118" s="7" t="s">
        <v>903</v>
      </c>
      <c r="B118" s="12" t="s">
        <v>781</v>
      </c>
      <c r="C118" s="7" t="s">
        <v>183</v>
      </c>
      <c r="D118" s="7" t="s">
        <v>248</v>
      </c>
      <c r="E118" s="7" t="s">
        <v>248</v>
      </c>
    </row>
    <row r="119" spans="1:5" ht="12">
      <c r="A119" s="11" t="s">
        <v>288</v>
      </c>
      <c r="B119" s="11" t="s">
        <v>904</v>
      </c>
      <c r="C119" s="7" t="s">
        <v>248</v>
      </c>
      <c r="D119" s="7" t="s">
        <v>183</v>
      </c>
      <c r="E119" s="7" t="s">
        <v>248</v>
      </c>
    </row>
    <row r="120" spans="1:5" ht="12">
      <c r="A120" s="7" t="s">
        <v>909</v>
      </c>
      <c r="B120" s="7" t="s">
        <v>908</v>
      </c>
      <c r="C120" s="7" t="s">
        <v>183</v>
      </c>
      <c r="D120" s="7" t="s">
        <v>248</v>
      </c>
      <c r="E120" s="7" t="s">
        <v>248</v>
      </c>
    </row>
    <row r="121" spans="1:5" ht="12">
      <c r="A121" s="7" t="s">
        <v>911</v>
      </c>
      <c r="B121" s="12" t="s">
        <v>910</v>
      </c>
      <c r="C121" s="7" t="s">
        <v>248</v>
      </c>
      <c r="D121" s="7" t="s">
        <v>183</v>
      </c>
      <c r="E121" s="7" t="s">
        <v>248</v>
      </c>
    </row>
    <row r="122" spans="1:5" ht="12">
      <c r="A122" s="11" t="s">
        <v>577</v>
      </c>
      <c r="B122" s="11" t="s">
        <v>516</v>
      </c>
      <c r="C122" s="7" t="s">
        <v>248</v>
      </c>
      <c r="D122" s="7" t="s">
        <v>183</v>
      </c>
      <c r="E122" s="7" t="s">
        <v>248</v>
      </c>
    </row>
    <row r="123" spans="1:5" ht="12">
      <c r="A123" s="7" t="s">
        <v>660</v>
      </c>
      <c r="B123" s="7" t="s">
        <v>359</v>
      </c>
      <c r="C123" s="7" t="s">
        <v>182</v>
      </c>
      <c r="D123" s="7" t="s">
        <v>183</v>
      </c>
      <c r="E123" s="7" t="s">
        <v>248</v>
      </c>
    </row>
    <row r="124" spans="1:5" ht="12">
      <c r="A124" s="7" t="s">
        <v>660</v>
      </c>
      <c r="B124" s="7" t="s">
        <v>80</v>
      </c>
      <c r="C124" s="7" t="s">
        <v>182</v>
      </c>
      <c r="D124" s="7" t="s">
        <v>183</v>
      </c>
      <c r="E124" s="7" t="s">
        <v>248</v>
      </c>
    </row>
    <row r="125" spans="1:5" ht="12">
      <c r="A125" s="7" t="s">
        <v>660</v>
      </c>
      <c r="B125" s="7" t="s">
        <v>1050</v>
      </c>
      <c r="C125" s="7" t="s">
        <v>182</v>
      </c>
      <c r="D125" s="7" t="s">
        <v>183</v>
      </c>
      <c r="E125" s="7" t="s">
        <v>248</v>
      </c>
    </row>
    <row r="126" spans="1:5" ht="12">
      <c r="A126" s="11" t="s">
        <v>329</v>
      </c>
      <c r="B126" s="11" t="s">
        <v>328</v>
      </c>
      <c r="C126" s="7" t="s">
        <v>248</v>
      </c>
      <c r="D126" s="7" t="s">
        <v>183</v>
      </c>
      <c r="E126" s="7" t="s">
        <v>248</v>
      </c>
    </row>
    <row r="127" spans="1:5" ht="12">
      <c r="A127" s="15" t="s">
        <v>665</v>
      </c>
      <c r="B127" s="12" t="s">
        <v>513</v>
      </c>
      <c r="C127" s="7" t="s">
        <v>248</v>
      </c>
      <c r="D127" s="7" t="s">
        <v>183</v>
      </c>
      <c r="E127" s="7" t="s">
        <v>248</v>
      </c>
    </row>
    <row r="128" spans="1:5" ht="12">
      <c r="A128" s="12" t="s">
        <v>345</v>
      </c>
      <c r="B128" s="12" t="s">
        <v>344</v>
      </c>
      <c r="C128" s="7" t="s">
        <v>248</v>
      </c>
      <c r="D128" s="7" t="s">
        <v>183</v>
      </c>
      <c r="E128" s="7" t="s">
        <v>248</v>
      </c>
    </row>
    <row r="129" spans="1:5" ht="12">
      <c r="A129" s="7" t="s">
        <v>346</v>
      </c>
      <c r="B129" s="12" t="s">
        <v>75</v>
      </c>
      <c r="C129" s="7" t="s">
        <v>183</v>
      </c>
      <c r="D129" s="7" t="s">
        <v>248</v>
      </c>
      <c r="E129" s="7" t="s">
        <v>248</v>
      </c>
    </row>
    <row r="130" spans="1:5" ht="12">
      <c r="A130" s="12" t="s">
        <v>423</v>
      </c>
      <c r="B130" s="12" t="s">
        <v>344</v>
      </c>
      <c r="C130" s="7" t="s">
        <v>183</v>
      </c>
      <c r="D130" s="7" t="s">
        <v>248</v>
      </c>
      <c r="E130" s="7" t="s">
        <v>248</v>
      </c>
    </row>
    <row r="131" spans="1:5" ht="12">
      <c r="A131" s="12" t="s">
        <v>106</v>
      </c>
      <c r="B131" s="12" t="s">
        <v>105</v>
      </c>
      <c r="C131" s="7" t="s">
        <v>248</v>
      </c>
      <c r="D131" s="7" t="s">
        <v>183</v>
      </c>
      <c r="E131" s="7" t="s">
        <v>248</v>
      </c>
    </row>
    <row r="132" spans="1:5" ht="12">
      <c r="A132" s="11" t="s">
        <v>108</v>
      </c>
      <c r="B132" s="11" t="s">
        <v>932</v>
      </c>
      <c r="C132" s="7" t="s">
        <v>248</v>
      </c>
      <c r="D132" s="7" t="s">
        <v>248</v>
      </c>
      <c r="E132" s="7" t="s">
        <v>248</v>
      </c>
    </row>
    <row r="133" spans="1:5" ht="12">
      <c r="A133" s="11" t="s">
        <v>337</v>
      </c>
      <c r="B133" s="11" t="s">
        <v>336</v>
      </c>
      <c r="C133" s="7" t="s">
        <v>183</v>
      </c>
      <c r="D133" s="7" t="s">
        <v>248</v>
      </c>
      <c r="E133" s="7" t="s">
        <v>248</v>
      </c>
    </row>
    <row r="134" spans="1:5" ht="12">
      <c r="A134" s="7" t="s">
        <v>339</v>
      </c>
      <c r="B134" s="12" t="s">
        <v>338</v>
      </c>
      <c r="C134" s="7" t="s">
        <v>183</v>
      </c>
      <c r="D134" s="7" t="s">
        <v>248</v>
      </c>
      <c r="E134" s="7" t="s">
        <v>248</v>
      </c>
    </row>
    <row r="135" spans="1:5" ht="12">
      <c r="A135" s="12" t="s">
        <v>340</v>
      </c>
      <c r="B135" s="12" t="s">
        <v>932</v>
      </c>
      <c r="C135" s="7" t="s">
        <v>248</v>
      </c>
      <c r="D135" s="7" t="s">
        <v>183</v>
      </c>
      <c r="E135" s="7" t="s">
        <v>248</v>
      </c>
    </row>
    <row r="136" spans="1:5" ht="12">
      <c r="A136" s="12" t="s">
        <v>669</v>
      </c>
      <c r="B136" s="12" t="s">
        <v>668</v>
      </c>
      <c r="C136" s="7" t="s">
        <v>248</v>
      </c>
      <c r="D136" s="7" t="s">
        <v>183</v>
      </c>
      <c r="E136" s="7" t="s">
        <v>248</v>
      </c>
    </row>
    <row r="137" spans="1:5" ht="12">
      <c r="A137" s="7" t="s">
        <v>517</v>
      </c>
      <c r="B137" s="7" t="s">
        <v>354</v>
      </c>
      <c r="C137" s="7" t="s">
        <v>183</v>
      </c>
      <c r="D137" s="7" t="s">
        <v>248</v>
      </c>
      <c r="E137" s="7" t="s">
        <v>248</v>
      </c>
    </row>
    <row r="138" spans="1:5" ht="12">
      <c r="A138" s="7" t="s">
        <v>518</v>
      </c>
      <c r="B138" s="7" t="s">
        <v>45</v>
      </c>
      <c r="C138" s="7" t="s">
        <v>182</v>
      </c>
      <c r="D138" s="7" t="s">
        <v>183</v>
      </c>
      <c r="E138" s="7" t="s">
        <v>248</v>
      </c>
    </row>
    <row r="139" spans="1:5" ht="12">
      <c r="A139" s="12" t="s">
        <v>241</v>
      </c>
      <c r="B139" s="12" t="s">
        <v>235</v>
      </c>
      <c r="C139" s="7" t="s">
        <v>182</v>
      </c>
      <c r="D139" s="7" t="s">
        <v>183</v>
      </c>
      <c r="E139" s="7" t="s">
        <v>248</v>
      </c>
    </row>
    <row r="140" spans="1:5" ht="12">
      <c r="A140" s="7" t="s">
        <v>611</v>
      </c>
      <c r="B140" s="7" t="s">
        <v>526</v>
      </c>
      <c r="C140" s="7" t="s">
        <v>183</v>
      </c>
      <c r="D140" s="7" t="s">
        <v>248</v>
      </c>
      <c r="E140" s="7" t="s">
        <v>248</v>
      </c>
    </row>
    <row r="141" spans="1:5" ht="12">
      <c r="A141" s="12" t="s">
        <v>613</v>
      </c>
      <c r="B141" s="12" t="s">
        <v>781</v>
      </c>
      <c r="C141" s="7" t="s">
        <v>248</v>
      </c>
      <c r="D141" s="7" t="s">
        <v>183</v>
      </c>
      <c r="E141" s="7" t="s">
        <v>248</v>
      </c>
    </row>
    <row r="142" spans="1:5" ht="12">
      <c r="A142" s="11" t="s">
        <v>408</v>
      </c>
      <c r="B142" s="11" t="s">
        <v>614</v>
      </c>
      <c r="C142" s="7" t="s">
        <v>183</v>
      </c>
      <c r="D142" s="7" t="s">
        <v>248</v>
      </c>
      <c r="E142" s="7" t="s">
        <v>248</v>
      </c>
    </row>
    <row r="143" spans="1:5" ht="12">
      <c r="A143" s="12" t="s">
        <v>363</v>
      </c>
      <c r="B143" s="12" t="s">
        <v>364</v>
      </c>
      <c r="C143" s="7" t="s">
        <v>183</v>
      </c>
      <c r="D143" s="7" t="s">
        <v>248</v>
      </c>
      <c r="E143" s="7" t="s">
        <v>248</v>
      </c>
    </row>
    <row r="144" spans="1:5" ht="12">
      <c r="A144" s="7" t="s">
        <v>136</v>
      </c>
      <c r="B144" s="12" t="s">
        <v>411</v>
      </c>
      <c r="C144" s="7" t="s">
        <v>183</v>
      </c>
      <c r="D144" s="7" t="s">
        <v>248</v>
      </c>
      <c r="E144" s="7" t="s">
        <v>248</v>
      </c>
    </row>
    <row r="145" spans="1:5" ht="12">
      <c r="A145" s="7" t="s">
        <v>620</v>
      </c>
      <c r="B145" s="7" t="s">
        <v>619</v>
      </c>
      <c r="C145" s="7" t="s">
        <v>248</v>
      </c>
      <c r="D145" s="7" t="s">
        <v>183</v>
      </c>
      <c r="E145" s="7" t="s">
        <v>248</v>
      </c>
    </row>
    <row r="146" spans="1:5" ht="12">
      <c r="A146" s="7" t="s">
        <v>623</v>
      </c>
      <c r="B146" s="12" t="s">
        <v>622</v>
      </c>
      <c r="C146" s="7" t="s">
        <v>183</v>
      </c>
      <c r="D146" s="7" t="s">
        <v>248</v>
      </c>
      <c r="E146" s="7" t="s">
        <v>248</v>
      </c>
    </row>
    <row r="147" spans="1:5" ht="12">
      <c r="A147" s="11" t="s">
        <v>254</v>
      </c>
      <c r="B147" s="11" t="s">
        <v>253</v>
      </c>
      <c r="C147" s="7" t="s">
        <v>183</v>
      </c>
      <c r="D147" s="7" t="s">
        <v>248</v>
      </c>
      <c r="E147" s="7" t="s">
        <v>248</v>
      </c>
    </row>
    <row r="148" spans="1:5" ht="12">
      <c r="A148" s="7" t="s">
        <v>67</v>
      </c>
      <c r="B148" s="7" t="s">
        <v>81</v>
      </c>
      <c r="C148" s="7" t="s">
        <v>183</v>
      </c>
      <c r="D148" s="7" t="s">
        <v>248</v>
      </c>
      <c r="E148" s="7" t="s">
        <v>248</v>
      </c>
    </row>
    <row r="149" spans="1:5" ht="12">
      <c r="A149" s="7" t="s">
        <v>265</v>
      </c>
      <c r="B149" s="12" t="s">
        <v>82</v>
      </c>
      <c r="C149" s="7" t="s">
        <v>248</v>
      </c>
      <c r="D149" s="7" t="s">
        <v>183</v>
      </c>
      <c r="E149" s="7" t="s">
        <v>248</v>
      </c>
    </row>
    <row r="150" spans="1:5" ht="12">
      <c r="A150" s="12" t="s">
        <v>267</v>
      </c>
      <c r="B150" s="12" t="s">
        <v>266</v>
      </c>
      <c r="C150" s="7" t="s">
        <v>248</v>
      </c>
      <c r="D150" s="7" t="s">
        <v>248</v>
      </c>
      <c r="E150" s="7" t="s">
        <v>248</v>
      </c>
    </row>
    <row r="151" spans="1:5" ht="12">
      <c r="A151" s="7" t="s">
        <v>552</v>
      </c>
      <c r="B151" s="12" t="s">
        <v>45</v>
      </c>
      <c r="C151" s="7" t="s">
        <v>183</v>
      </c>
      <c r="D151" s="7" t="s">
        <v>248</v>
      </c>
      <c r="E151" s="7" t="s">
        <v>248</v>
      </c>
    </row>
    <row r="152" spans="1:5" ht="12">
      <c r="A152" s="7" t="s">
        <v>553</v>
      </c>
      <c r="B152" s="12" t="s">
        <v>932</v>
      </c>
      <c r="C152" s="7" t="s">
        <v>183</v>
      </c>
      <c r="D152" s="7" t="s">
        <v>248</v>
      </c>
      <c r="E152" s="7" t="s">
        <v>248</v>
      </c>
    </row>
    <row r="153" spans="1:5" ht="12">
      <c r="A153" s="11" t="s">
        <v>302</v>
      </c>
      <c r="B153" s="11" t="s">
        <v>554</v>
      </c>
      <c r="C153" s="7" t="s">
        <v>182</v>
      </c>
      <c r="D153" s="7" t="s">
        <v>248</v>
      </c>
      <c r="E153" s="7" t="s">
        <v>248</v>
      </c>
    </row>
    <row r="154" spans="1:5" ht="12">
      <c r="A154" s="7" t="s">
        <v>352</v>
      </c>
      <c r="B154" s="12" t="s">
        <v>351</v>
      </c>
      <c r="C154" s="7" t="s">
        <v>183</v>
      </c>
      <c r="D154" s="7" t="s">
        <v>248</v>
      </c>
      <c r="E154" s="7" t="s">
        <v>248</v>
      </c>
    </row>
    <row r="155" spans="1:5" ht="12">
      <c r="A155" s="7" t="s">
        <v>305</v>
      </c>
      <c r="B155" s="7" t="s">
        <v>557</v>
      </c>
      <c r="C155" s="7" t="s">
        <v>248</v>
      </c>
      <c r="D155" s="7" t="s">
        <v>183</v>
      </c>
      <c r="E155" s="7" t="s">
        <v>248</v>
      </c>
    </row>
    <row r="156" spans="1:5" ht="12">
      <c r="A156" s="7" t="s">
        <v>306</v>
      </c>
      <c r="B156" s="12" t="s">
        <v>128</v>
      </c>
      <c r="C156" s="7" t="s">
        <v>248</v>
      </c>
      <c r="D156" s="7" t="s">
        <v>183</v>
      </c>
      <c r="E156" s="7" t="s">
        <v>248</v>
      </c>
    </row>
    <row r="157" spans="1:5" ht="12">
      <c r="A157" s="7" t="s">
        <v>93</v>
      </c>
      <c r="B157" s="7" t="s">
        <v>361</v>
      </c>
      <c r="C157" s="7" t="s">
        <v>248</v>
      </c>
      <c r="D157" s="7" t="s">
        <v>183</v>
      </c>
      <c r="E157" s="7" t="s">
        <v>248</v>
      </c>
    </row>
    <row r="158" spans="1:5" ht="12">
      <c r="A158" s="7" t="s">
        <v>519</v>
      </c>
      <c r="B158" s="7" t="s">
        <v>96</v>
      </c>
      <c r="C158" s="7" t="s">
        <v>183</v>
      </c>
      <c r="D158" s="7" t="s">
        <v>248</v>
      </c>
      <c r="E158" s="7" t="s">
        <v>248</v>
      </c>
    </row>
    <row r="159" spans="1:5" ht="12">
      <c r="A159" s="7" t="s">
        <v>312</v>
      </c>
      <c r="B159" s="7" t="s">
        <v>299</v>
      </c>
      <c r="C159" s="7" t="s">
        <v>182</v>
      </c>
      <c r="D159" s="7" t="s">
        <v>183</v>
      </c>
      <c r="E159" s="7" t="s">
        <v>248</v>
      </c>
    </row>
    <row r="160" spans="1:5" ht="12">
      <c r="A160" s="7" t="s">
        <v>313</v>
      </c>
      <c r="B160" s="7" t="s">
        <v>800</v>
      </c>
      <c r="C160" s="7" t="s">
        <v>183</v>
      </c>
      <c r="D160" s="7" t="s">
        <v>248</v>
      </c>
      <c r="E160" s="7" t="s">
        <v>248</v>
      </c>
    </row>
    <row r="161" spans="1:5" ht="12">
      <c r="A161" s="12" t="s">
        <v>1110</v>
      </c>
      <c r="B161" s="12" t="s">
        <v>330</v>
      </c>
      <c r="C161" s="7" t="s">
        <v>248</v>
      </c>
      <c r="D161" s="7" t="s">
        <v>183</v>
      </c>
      <c r="E161" s="7" t="s">
        <v>248</v>
      </c>
    </row>
    <row r="162" spans="1:5" ht="12">
      <c r="A162" s="7" t="s">
        <v>1113</v>
      </c>
      <c r="B162" s="7" t="s">
        <v>1112</v>
      </c>
      <c r="C162" s="7" t="s">
        <v>248</v>
      </c>
      <c r="D162" s="7" t="s">
        <v>183</v>
      </c>
      <c r="E162" s="7" t="s">
        <v>248</v>
      </c>
    </row>
    <row r="163" spans="1:5" ht="12">
      <c r="A163" s="7" t="s">
        <v>1160</v>
      </c>
      <c r="B163" s="12" t="s">
        <v>300</v>
      </c>
      <c r="C163" s="7" t="s">
        <v>182</v>
      </c>
      <c r="D163" s="7" t="s">
        <v>183</v>
      </c>
      <c r="E163" s="7" t="s">
        <v>248</v>
      </c>
    </row>
    <row r="164" spans="1:5" ht="12">
      <c r="A164" s="12" t="s">
        <v>301</v>
      </c>
      <c r="B164" s="11" t="s">
        <v>689</v>
      </c>
      <c r="C164" s="7" t="s">
        <v>248</v>
      </c>
      <c r="D164" s="7" t="s">
        <v>183</v>
      </c>
      <c r="E164" s="7" t="s">
        <v>248</v>
      </c>
    </row>
    <row r="165" spans="1:5" ht="12">
      <c r="A165" s="12" t="s">
        <v>1164</v>
      </c>
      <c r="B165" s="12" t="s">
        <v>266</v>
      </c>
      <c r="C165" s="7" t="s">
        <v>248</v>
      </c>
      <c r="D165" s="7" t="s">
        <v>183</v>
      </c>
      <c r="E165" s="7" t="s">
        <v>248</v>
      </c>
    </row>
    <row r="166" spans="1:5" ht="12">
      <c r="A166" s="12" t="s">
        <v>1166</v>
      </c>
      <c r="B166" s="12" t="s">
        <v>87</v>
      </c>
      <c r="C166" s="7" t="s">
        <v>248</v>
      </c>
      <c r="D166" s="7" t="s">
        <v>183</v>
      </c>
      <c r="E166" s="7" t="s">
        <v>248</v>
      </c>
    </row>
    <row r="167" spans="1:5" ht="12">
      <c r="A167" s="12" t="s">
        <v>1168</v>
      </c>
      <c r="B167" s="12" t="s">
        <v>88</v>
      </c>
      <c r="C167" s="7" t="s">
        <v>183</v>
      </c>
      <c r="D167" s="7" t="s">
        <v>248</v>
      </c>
      <c r="E167" s="7" t="s">
        <v>248</v>
      </c>
    </row>
    <row r="168" spans="1:5" ht="12">
      <c r="A168" s="12" t="s">
        <v>1123</v>
      </c>
      <c r="B168" s="12" t="s">
        <v>599</v>
      </c>
      <c r="C168" s="7" t="s">
        <v>248</v>
      </c>
      <c r="D168" s="7" t="s">
        <v>183</v>
      </c>
      <c r="E168" s="7" t="s">
        <v>248</v>
      </c>
    </row>
    <row r="169" spans="1:5" ht="12">
      <c r="A169" s="7" t="s">
        <v>89</v>
      </c>
      <c r="B169" s="7" t="s">
        <v>699</v>
      </c>
      <c r="C169" s="7" t="s">
        <v>183</v>
      </c>
      <c r="D169" s="7" t="s">
        <v>248</v>
      </c>
      <c r="E169" s="7" t="s">
        <v>248</v>
      </c>
    </row>
    <row r="170" spans="1:5" ht="12">
      <c r="A170" s="11" t="s">
        <v>1128</v>
      </c>
      <c r="B170" s="11" t="s">
        <v>90</v>
      </c>
      <c r="C170" s="7" t="s">
        <v>248</v>
      </c>
      <c r="D170" s="7" t="s">
        <v>183</v>
      </c>
      <c r="E170" s="7" t="s">
        <v>248</v>
      </c>
    </row>
    <row r="171" spans="1:5" ht="12">
      <c r="A171" s="7" t="s">
        <v>825</v>
      </c>
      <c r="B171" s="7" t="s">
        <v>1129</v>
      </c>
      <c r="C171" s="7" t="s">
        <v>183</v>
      </c>
      <c r="D171" s="7" t="s">
        <v>248</v>
      </c>
      <c r="E171" s="7" t="s">
        <v>248</v>
      </c>
    </row>
    <row r="172" spans="1:5" ht="12">
      <c r="A172" s="11" t="s">
        <v>827</v>
      </c>
      <c r="B172" s="11" t="s">
        <v>91</v>
      </c>
      <c r="C172" s="7" t="s">
        <v>248</v>
      </c>
      <c r="D172" s="7" t="s">
        <v>183</v>
      </c>
      <c r="E172" s="7" t="s">
        <v>248</v>
      </c>
    </row>
    <row r="173" spans="1:5" ht="12">
      <c r="A173" s="7" t="s">
        <v>1068</v>
      </c>
      <c r="B173" s="7" t="s">
        <v>1121</v>
      </c>
      <c r="C173" s="7" t="s">
        <v>183</v>
      </c>
      <c r="D173" s="7" t="s">
        <v>248</v>
      </c>
      <c r="E173" s="7" t="s">
        <v>248</v>
      </c>
    </row>
    <row r="174" spans="1:5" ht="12">
      <c r="A174" s="7" t="s">
        <v>1070</v>
      </c>
      <c r="B174" s="7" t="s">
        <v>1069</v>
      </c>
      <c r="C174" s="7" t="s">
        <v>183</v>
      </c>
      <c r="D174" s="7" t="s">
        <v>248</v>
      </c>
      <c r="E174" s="7" t="s">
        <v>248</v>
      </c>
    </row>
    <row r="175" spans="1:5" ht="12">
      <c r="A175" s="7" t="s">
        <v>1071</v>
      </c>
      <c r="B175" s="7" t="s">
        <v>253</v>
      </c>
      <c r="C175" s="7" t="s">
        <v>183</v>
      </c>
      <c r="D175" s="7" t="s">
        <v>248</v>
      </c>
      <c r="E175" s="7" t="s">
        <v>248</v>
      </c>
    </row>
    <row r="176" spans="1:5" ht="12">
      <c r="A176" s="7" t="s">
        <v>913</v>
      </c>
      <c r="B176" s="7" t="s">
        <v>914</v>
      </c>
      <c r="C176" s="7" t="s">
        <v>182</v>
      </c>
      <c r="D176" s="7" t="s">
        <v>183</v>
      </c>
      <c r="E176" s="7" t="s">
        <v>248</v>
      </c>
    </row>
    <row r="177" spans="1:5" ht="12">
      <c r="A177" s="7" t="s">
        <v>1075</v>
      </c>
      <c r="B177" s="12" t="s">
        <v>652</v>
      </c>
      <c r="C177" s="7" t="s">
        <v>248</v>
      </c>
      <c r="D177" s="7" t="s">
        <v>183</v>
      </c>
      <c r="E177" s="7" t="s">
        <v>248</v>
      </c>
    </row>
    <row r="178" spans="1:5" ht="12">
      <c r="A178" s="7" t="s">
        <v>1078</v>
      </c>
      <c r="B178" s="7" t="s">
        <v>1077</v>
      </c>
      <c r="C178" s="7" t="s">
        <v>248</v>
      </c>
      <c r="D178" s="7" t="s">
        <v>183</v>
      </c>
      <c r="E178" s="7" t="s">
        <v>248</v>
      </c>
    </row>
    <row r="179" spans="1:5" ht="12">
      <c r="A179" s="7" t="s">
        <v>832</v>
      </c>
      <c r="B179" s="7" t="s">
        <v>653</v>
      </c>
      <c r="C179" s="7" t="s">
        <v>183</v>
      </c>
      <c r="D179" s="7" t="s">
        <v>248</v>
      </c>
      <c r="E179" s="7" t="s">
        <v>248</v>
      </c>
    </row>
    <row r="180" spans="1:5" ht="12">
      <c r="A180" s="7" t="s">
        <v>833</v>
      </c>
      <c r="B180" s="7" t="s">
        <v>128</v>
      </c>
      <c r="C180" s="7" t="s">
        <v>248</v>
      </c>
      <c r="D180" s="7" t="s">
        <v>248</v>
      </c>
      <c r="E180" s="7" t="s">
        <v>248</v>
      </c>
    </row>
    <row r="181" spans="1:5" ht="12">
      <c r="A181" s="12" t="s">
        <v>835</v>
      </c>
      <c r="B181" s="12" t="s">
        <v>834</v>
      </c>
      <c r="C181" s="7" t="s">
        <v>248</v>
      </c>
      <c r="D181" s="7" t="s">
        <v>183</v>
      </c>
      <c r="E181" s="7" t="s">
        <v>248</v>
      </c>
    </row>
    <row r="182" spans="1:5" ht="12">
      <c r="A182" s="7" t="s">
        <v>840</v>
      </c>
      <c r="B182" s="7" t="s">
        <v>839</v>
      </c>
      <c r="C182" s="7" t="s">
        <v>183</v>
      </c>
      <c r="D182" s="7" t="s">
        <v>248</v>
      </c>
      <c r="E182" s="7" t="s">
        <v>248</v>
      </c>
    </row>
    <row r="183" spans="1:5" ht="12">
      <c r="A183" s="7" t="s">
        <v>844</v>
      </c>
      <c r="B183" s="7" t="s">
        <v>843</v>
      </c>
      <c r="C183" s="7" t="s">
        <v>248</v>
      </c>
      <c r="D183" s="7" t="s">
        <v>183</v>
      </c>
      <c r="E183" s="7" t="s">
        <v>248</v>
      </c>
    </row>
    <row r="184" spans="1:5" ht="12">
      <c r="A184" s="12" t="s">
        <v>454</v>
      </c>
      <c r="B184" s="12" t="s">
        <v>843</v>
      </c>
      <c r="C184" s="7" t="s">
        <v>183</v>
      </c>
      <c r="D184" s="7" t="s">
        <v>248</v>
      </c>
      <c r="E184" s="7" t="s">
        <v>248</v>
      </c>
    </row>
    <row r="185" spans="1:5" ht="12">
      <c r="A185" s="7" t="s">
        <v>1084</v>
      </c>
      <c r="B185" s="7" t="s">
        <v>953</v>
      </c>
      <c r="C185" s="7" t="s">
        <v>248</v>
      </c>
      <c r="D185" s="7" t="s">
        <v>183</v>
      </c>
      <c r="E185" s="7" t="s">
        <v>248</v>
      </c>
    </row>
    <row r="186" spans="1:5" ht="12">
      <c r="A186" s="7" t="s">
        <v>1086</v>
      </c>
      <c r="B186" s="7" t="s">
        <v>1085</v>
      </c>
      <c r="C186" s="7" t="s">
        <v>183</v>
      </c>
      <c r="D186" s="7" t="s">
        <v>248</v>
      </c>
      <c r="E186" s="7" t="s">
        <v>248</v>
      </c>
    </row>
    <row r="187" spans="1:5" ht="12">
      <c r="A187" s="12" t="s">
        <v>138</v>
      </c>
      <c r="B187" s="12" t="s">
        <v>689</v>
      </c>
      <c r="C187" s="7" t="s">
        <v>248</v>
      </c>
      <c r="D187" s="7" t="s">
        <v>183</v>
      </c>
      <c r="E187" s="7" t="s">
        <v>248</v>
      </c>
    </row>
    <row r="188" spans="1:5" ht="12">
      <c r="A188" s="7" t="s">
        <v>416</v>
      </c>
      <c r="B188" s="7" t="s">
        <v>654</v>
      </c>
      <c r="C188" s="7" t="s">
        <v>248</v>
      </c>
      <c r="D188" s="7" t="s">
        <v>183</v>
      </c>
      <c r="E188" s="7" t="s">
        <v>248</v>
      </c>
    </row>
    <row r="189" spans="1:5" ht="12">
      <c r="A189" s="12" t="s">
        <v>417</v>
      </c>
      <c r="B189" s="12" t="s">
        <v>493</v>
      </c>
      <c r="C189" s="7" t="s">
        <v>183</v>
      </c>
      <c r="D189" s="7" t="s">
        <v>248</v>
      </c>
      <c r="E189" s="7" t="s">
        <v>248</v>
      </c>
    </row>
    <row r="190" spans="1:5" ht="12">
      <c r="A190" s="7" t="s">
        <v>418</v>
      </c>
      <c r="B190" s="7" t="s">
        <v>699</v>
      </c>
      <c r="C190" s="7" t="s">
        <v>248</v>
      </c>
      <c r="D190" s="7" t="s">
        <v>183</v>
      </c>
      <c r="E190" s="7" t="s">
        <v>248</v>
      </c>
    </row>
    <row r="191" spans="1:5" ht="12">
      <c r="A191" s="7" t="s">
        <v>655</v>
      </c>
      <c r="B191" s="7" t="s">
        <v>656</v>
      </c>
      <c r="C191" s="7" t="s">
        <v>182</v>
      </c>
      <c r="D191" s="7" t="s">
        <v>183</v>
      </c>
      <c r="E191" s="7" t="s">
        <v>248</v>
      </c>
    </row>
    <row r="192" spans="1:5" ht="12">
      <c r="A192" s="7" t="s">
        <v>823</v>
      </c>
      <c r="B192" s="7" t="s">
        <v>822</v>
      </c>
      <c r="C192" s="7" t="s">
        <v>183</v>
      </c>
      <c r="D192" s="7" t="s">
        <v>248</v>
      </c>
      <c r="E192" s="7" t="s">
        <v>248</v>
      </c>
    </row>
    <row r="193" spans="1:5" ht="12">
      <c r="A193" s="7" t="s">
        <v>824</v>
      </c>
      <c r="B193" s="7" t="s">
        <v>344</v>
      </c>
      <c r="C193" s="7" t="s">
        <v>183</v>
      </c>
      <c r="D193" s="7" t="s">
        <v>248</v>
      </c>
      <c r="E193" s="7" t="s">
        <v>248</v>
      </c>
    </row>
    <row r="194" spans="1:5" ht="12">
      <c r="A194" s="7" t="s">
        <v>693</v>
      </c>
      <c r="B194" s="7" t="s">
        <v>315</v>
      </c>
      <c r="C194" s="7" t="s">
        <v>183</v>
      </c>
      <c r="D194" s="7" t="s">
        <v>248</v>
      </c>
      <c r="E194" s="7" t="s">
        <v>248</v>
      </c>
    </row>
    <row r="195" spans="1:5" ht="12">
      <c r="A195" s="12" t="s">
        <v>695</v>
      </c>
      <c r="B195" s="12" t="s">
        <v>694</v>
      </c>
      <c r="C195" s="7" t="s">
        <v>183</v>
      </c>
      <c r="D195" s="7" t="s">
        <v>248</v>
      </c>
      <c r="E195" s="7" t="s">
        <v>248</v>
      </c>
    </row>
    <row r="196" spans="1:5" ht="12">
      <c r="A196" s="7" t="s">
        <v>830</v>
      </c>
      <c r="B196" s="12" t="s">
        <v>1029</v>
      </c>
      <c r="C196" s="7" t="s">
        <v>183</v>
      </c>
      <c r="D196" s="7" t="s">
        <v>248</v>
      </c>
      <c r="E196" s="7" t="s">
        <v>248</v>
      </c>
    </row>
    <row r="197" spans="1:5" ht="12">
      <c r="A197" s="7" t="s">
        <v>324</v>
      </c>
      <c r="B197" s="7" t="s">
        <v>323</v>
      </c>
      <c r="C197" s="7" t="s">
        <v>248</v>
      </c>
      <c r="D197" s="7" t="s">
        <v>183</v>
      </c>
      <c r="E197" s="7" t="s">
        <v>248</v>
      </c>
    </row>
    <row r="198" spans="1:5" ht="12">
      <c r="A198" s="7" t="s">
        <v>316</v>
      </c>
      <c r="B198" s="12" t="s">
        <v>1072</v>
      </c>
      <c r="C198" s="7" t="s">
        <v>248</v>
      </c>
      <c r="D198" s="7" t="s">
        <v>248</v>
      </c>
      <c r="E198" s="7" t="s">
        <v>248</v>
      </c>
    </row>
    <row r="199" spans="1:5" ht="12">
      <c r="A199" s="7" t="s">
        <v>742</v>
      </c>
      <c r="B199" s="7" t="s">
        <v>743</v>
      </c>
      <c r="C199" s="7" t="s">
        <v>182</v>
      </c>
      <c r="D199" s="7" t="s">
        <v>183</v>
      </c>
      <c r="E199" s="7" t="s">
        <v>248</v>
      </c>
    </row>
    <row r="200" spans="1:5" ht="12">
      <c r="A200" s="11" t="s">
        <v>335</v>
      </c>
      <c r="B200" s="11" t="s">
        <v>744</v>
      </c>
      <c r="C200" s="7" t="s">
        <v>182</v>
      </c>
      <c r="D200" s="7" t="s">
        <v>248</v>
      </c>
      <c r="E200" s="7" t="s">
        <v>248</v>
      </c>
    </row>
    <row r="201" spans="1:5" ht="12">
      <c r="A201" s="11" t="s">
        <v>765</v>
      </c>
      <c r="B201" s="11" t="s">
        <v>1025</v>
      </c>
      <c r="C201" s="7" t="s">
        <v>248</v>
      </c>
      <c r="D201" s="7" t="s">
        <v>248</v>
      </c>
      <c r="E201" s="7" t="s">
        <v>248</v>
      </c>
    </row>
    <row r="202" spans="1:5" ht="12">
      <c r="A202" s="12" t="s">
        <v>1030</v>
      </c>
      <c r="B202" s="12" t="s">
        <v>1029</v>
      </c>
      <c r="C202" s="7" t="s">
        <v>248</v>
      </c>
      <c r="D202" s="7" t="s">
        <v>183</v>
      </c>
      <c r="E202" s="7" t="s">
        <v>248</v>
      </c>
    </row>
    <row r="203" spans="1:5" ht="12">
      <c r="A203" s="11" t="s">
        <v>764</v>
      </c>
      <c r="B203" s="11" t="s">
        <v>819</v>
      </c>
      <c r="C203" s="7" t="s">
        <v>248</v>
      </c>
      <c r="D203" s="7" t="s">
        <v>248</v>
      </c>
      <c r="E203" s="7" t="s">
        <v>248</v>
      </c>
    </row>
    <row r="204" spans="1:5" ht="12">
      <c r="A204" s="7" t="s">
        <v>769</v>
      </c>
      <c r="B204" s="12" t="s">
        <v>810</v>
      </c>
      <c r="C204" s="7" t="s">
        <v>183</v>
      </c>
      <c r="D204" s="7" t="s">
        <v>248</v>
      </c>
      <c r="E204" s="7" t="s">
        <v>248</v>
      </c>
    </row>
    <row r="205" spans="1:5" ht="12">
      <c r="A205" s="12" t="s">
        <v>771</v>
      </c>
      <c r="B205" s="12" t="s">
        <v>599</v>
      </c>
      <c r="C205" s="7" t="s">
        <v>182</v>
      </c>
      <c r="D205" s="7" t="s">
        <v>183</v>
      </c>
      <c r="E205" s="7" t="s">
        <v>248</v>
      </c>
    </row>
    <row r="206" spans="1:5" ht="12">
      <c r="A206" s="11" t="s">
        <v>773</v>
      </c>
      <c r="B206" s="11" t="s">
        <v>772</v>
      </c>
      <c r="C206" s="7" t="s">
        <v>248</v>
      </c>
      <c r="D206" s="7" t="s">
        <v>183</v>
      </c>
      <c r="E206" s="7" t="s">
        <v>248</v>
      </c>
    </row>
    <row r="207" spans="1:5" ht="12">
      <c r="A207" s="7" t="s">
        <v>774</v>
      </c>
      <c r="B207" s="7" t="s">
        <v>558</v>
      </c>
      <c r="C207" s="7" t="s">
        <v>183</v>
      </c>
      <c r="D207" s="7" t="s">
        <v>248</v>
      </c>
      <c r="E207" s="7" t="s">
        <v>248</v>
      </c>
    </row>
    <row r="208" spans="1:5" ht="12">
      <c r="A208" s="12" t="s">
        <v>776</v>
      </c>
      <c r="B208" s="12" t="s">
        <v>745</v>
      </c>
      <c r="C208" s="7" t="s">
        <v>183</v>
      </c>
      <c r="D208" s="7" t="s">
        <v>248</v>
      </c>
      <c r="E208" s="7" t="s">
        <v>248</v>
      </c>
    </row>
    <row r="209" spans="1:5" ht="12">
      <c r="A209" s="7" t="s">
        <v>780</v>
      </c>
      <c r="B209" s="7" t="s">
        <v>779</v>
      </c>
      <c r="C209" s="7" t="s">
        <v>248</v>
      </c>
      <c r="D209" s="7" t="s">
        <v>183</v>
      </c>
      <c r="E209" s="7" t="s">
        <v>248</v>
      </c>
    </row>
    <row r="210" spans="1:5" ht="12">
      <c r="A210" s="11" t="s">
        <v>362</v>
      </c>
      <c r="B210" s="11" t="s">
        <v>675</v>
      </c>
      <c r="C210" s="7" t="s">
        <v>182</v>
      </c>
      <c r="D210" s="7" t="s">
        <v>248</v>
      </c>
      <c r="E210" s="7" t="s">
        <v>248</v>
      </c>
    </row>
    <row r="211" spans="1:5" ht="12">
      <c r="A211" s="7" t="s">
        <v>30</v>
      </c>
      <c r="B211" s="12" t="s">
        <v>790</v>
      </c>
      <c r="C211" s="7" t="s">
        <v>183</v>
      </c>
      <c r="D211" s="7" t="s">
        <v>248</v>
      </c>
      <c r="E211" s="7" t="s">
        <v>248</v>
      </c>
    </row>
    <row r="212" spans="1:5" ht="12">
      <c r="A212" s="7" t="s">
        <v>746</v>
      </c>
      <c r="B212" s="7" t="s">
        <v>557</v>
      </c>
      <c r="C212" s="7" t="s">
        <v>183</v>
      </c>
      <c r="D212" s="7" t="s">
        <v>248</v>
      </c>
      <c r="E212" s="7" t="s">
        <v>248</v>
      </c>
    </row>
    <row r="213" spans="1:5" ht="12">
      <c r="A213" s="7" t="s">
        <v>207</v>
      </c>
      <c r="B213" s="7" t="s">
        <v>206</v>
      </c>
      <c r="C213" s="7" t="s">
        <v>183</v>
      </c>
      <c r="D213" s="7" t="s">
        <v>248</v>
      </c>
      <c r="E213" s="7" t="s">
        <v>248</v>
      </c>
    </row>
    <row r="214" spans="1:5" ht="12">
      <c r="A214" s="7" t="s">
        <v>486</v>
      </c>
      <c r="B214" s="7" t="s">
        <v>485</v>
      </c>
      <c r="C214" s="7" t="s">
        <v>183</v>
      </c>
      <c r="D214" s="7" t="s">
        <v>248</v>
      </c>
      <c r="E214" s="7" t="s">
        <v>248</v>
      </c>
    </row>
    <row r="215" spans="1:5" ht="12">
      <c r="A215" s="7" t="s">
        <v>488</v>
      </c>
      <c r="B215" s="7" t="s">
        <v>487</v>
      </c>
      <c r="C215" s="7" t="s">
        <v>183</v>
      </c>
      <c r="D215" s="7" t="s">
        <v>248</v>
      </c>
      <c r="E215" s="7" t="s">
        <v>248</v>
      </c>
    </row>
    <row r="216" spans="1:5" ht="12">
      <c r="A216" s="12" t="s">
        <v>152</v>
      </c>
      <c r="B216" s="12" t="s">
        <v>1093</v>
      </c>
      <c r="C216" s="7" t="s">
        <v>182</v>
      </c>
      <c r="D216" s="7" t="s">
        <v>183</v>
      </c>
      <c r="E216" s="7" t="s">
        <v>248</v>
      </c>
    </row>
    <row r="217" spans="1:5" ht="12">
      <c r="A217" s="12" t="s">
        <v>438</v>
      </c>
      <c r="B217" s="12" t="s">
        <v>45</v>
      </c>
      <c r="C217" s="7" t="s">
        <v>248</v>
      </c>
      <c r="D217" s="7" t="s">
        <v>183</v>
      </c>
      <c r="E217" s="7" t="s">
        <v>248</v>
      </c>
    </row>
    <row r="218" spans="1:5" ht="12">
      <c r="A218" s="7" t="s">
        <v>156</v>
      </c>
      <c r="B218" s="7" t="s">
        <v>441</v>
      </c>
      <c r="C218" s="7" t="s">
        <v>183</v>
      </c>
      <c r="D218" s="7" t="s">
        <v>248</v>
      </c>
      <c r="E218" s="7" t="s">
        <v>248</v>
      </c>
    </row>
    <row r="219" spans="1:5" ht="12">
      <c r="A219" s="7" t="s">
        <v>157</v>
      </c>
      <c r="B219" s="7" t="s">
        <v>805</v>
      </c>
      <c r="C219" s="7" t="s">
        <v>183</v>
      </c>
      <c r="D219" s="7" t="s">
        <v>248</v>
      </c>
      <c r="E219" s="7" t="s">
        <v>248</v>
      </c>
    </row>
    <row r="220" spans="1:5" ht="12">
      <c r="A220" s="12" t="s">
        <v>0</v>
      </c>
      <c r="B220" s="12" t="s">
        <v>1050</v>
      </c>
      <c r="C220" s="7" t="s">
        <v>248</v>
      </c>
      <c r="D220" s="7" t="s">
        <v>248</v>
      </c>
      <c r="E220" s="7" t="s">
        <v>248</v>
      </c>
    </row>
    <row r="221" spans="1:5" ht="12">
      <c r="A221" s="12" t="s">
        <v>2</v>
      </c>
      <c r="B221" s="12" t="s">
        <v>843</v>
      </c>
      <c r="C221" s="7" t="s">
        <v>248</v>
      </c>
      <c r="D221" s="7" t="s">
        <v>183</v>
      </c>
      <c r="E221" s="7" t="s">
        <v>248</v>
      </c>
    </row>
    <row r="222" spans="1:5" ht="12">
      <c r="A222" s="12" t="s">
        <v>515</v>
      </c>
      <c r="B222" s="12" t="s">
        <v>3</v>
      </c>
      <c r="C222" s="7" t="s">
        <v>248</v>
      </c>
      <c r="D222" s="7" t="s">
        <v>183</v>
      </c>
      <c r="E222" s="7" t="s">
        <v>248</v>
      </c>
    </row>
    <row r="223" spans="1:5" ht="12">
      <c r="A223" s="12" t="s">
        <v>524</v>
      </c>
      <c r="B223" s="12" t="s">
        <v>747</v>
      </c>
      <c r="C223" s="7" t="s">
        <v>183</v>
      </c>
      <c r="D223" s="7" t="s">
        <v>248</v>
      </c>
      <c r="E223" s="7" t="s">
        <v>248</v>
      </c>
    </row>
    <row r="224" spans="1:5" ht="12">
      <c r="A224" s="12" t="s">
        <v>748</v>
      </c>
      <c r="B224" s="12" t="s">
        <v>540</v>
      </c>
      <c r="C224" s="7" t="s">
        <v>248</v>
      </c>
      <c r="D224" s="7" t="s">
        <v>183</v>
      </c>
      <c r="E224" s="7" t="s">
        <v>248</v>
      </c>
    </row>
    <row r="225" spans="1:5" ht="12">
      <c r="A225" s="12" t="s">
        <v>1176</v>
      </c>
      <c r="B225" s="12" t="s">
        <v>1175</v>
      </c>
      <c r="C225" s="7" t="s">
        <v>248</v>
      </c>
      <c r="D225" s="7" t="s">
        <v>183</v>
      </c>
      <c r="E225" s="7" t="s">
        <v>248</v>
      </c>
    </row>
    <row r="226" spans="1:5" ht="12">
      <c r="A226" s="7" t="s">
        <v>547</v>
      </c>
      <c r="B226" s="7" t="s">
        <v>169</v>
      </c>
      <c r="C226" s="7" t="s">
        <v>183</v>
      </c>
      <c r="D226" s="7" t="s">
        <v>248</v>
      </c>
      <c r="E226" s="7" t="s">
        <v>248</v>
      </c>
    </row>
    <row r="227" spans="1:5" ht="12">
      <c r="A227" s="7" t="s">
        <v>549</v>
      </c>
      <c r="B227" s="7" t="s">
        <v>548</v>
      </c>
      <c r="C227" s="7" t="s">
        <v>183</v>
      </c>
      <c r="D227" s="7" t="s">
        <v>248</v>
      </c>
      <c r="E227" s="7" t="s">
        <v>248</v>
      </c>
    </row>
    <row r="228" spans="1:5" ht="12">
      <c r="A228" s="11" t="s">
        <v>271</v>
      </c>
      <c r="B228" s="11" t="s">
        <v>555</v>
      </c>
      <c r="C228" s="7" t="s">
        <v>248</v>
      </c>
      <c r="D228" s="7" t="s">
        <v>248</v>
      </c>
      <c r="E228" s="7" t="s">
        <v>248</v>
      </c>
    </row>
    <row r="229" spans="1:5" ht="12">
      <c r="A229" s="12" t="s">
        <v>71</v>
      </c>
      <c r="B229" s="12" t="s">
        <v>70</v>
      </c>
      <c r="C229" s="7" t="s">
        <v>182</v>
      </c>
      <c r="D229" s="7" t="s">
        <v>183</v>
      </c>
      <c r="E229" s="7" t="s">
        <v>248</v>
      </c>
    </row>
    <row r="230" spans="1:5" ht="12">
      <c r="A230" s="12" t="s">
        <v>73</v>
      </c>
      <c r="B230" s="11" t="s">
        <v>72</v>
      </c>
      <c r="C230" s="7" t="s">
        <v>248</v>
      </c>
      <c r="D230" s="7" t="s">
        <v>183</v>
      </c>
      <c r="E230" s="7" t="s">
        <v>248</v>
      </c>
    </row>
    <row r="231" spans="1:5" ht="12">
      <c r="A231" s="12" t="s">
        <v>74</v>
      </c>
      <c r="B231" s="12" t="s">
        <v>599</v>
      </c>
      <c r="C231" s="7" t="s">
        <v>248</v>
      </c>
      <c r="D231" s="7" t="s">
        <v>183</v>
      </c>
      <c r="E231" s="7" t="s">
        <v>248</v>
      </c>
    </row>
    <row r="232" spans="1:5" ht="12">
      <c r="A232" s="12" t="s">
        <v>440</v>
      </c>
      <c r="B232" s="12" t="s">
        <v>1015</v>
      </c>
      <c r="C232" s="7" t="s">
        <v>182</v>
      </c>
      <c r="D232" s="7" t="s">
        <v>183</v>
      </c>
      <c r="E232" s="7" t="s">
        <v>248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B. Shoemake</dc:creator>
  <cp:keywords/>
  <dc:description/>
  <cp:lastModifiedBy>Matthew B. Shoemake</cp:lastModifiedBy>
  <dcterms:created xsi:type="dcterms:W3CDTF">2002-10-24T00:26:43Z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