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11/"/>
    </mc:Choice>
  </mc:AlternateContent>
  <xr:revisionPtr revIDLastSave="307" documentId="8_{60ECA169-251A-4231-8F26-FF7E0F8AB901}" xr6:coauthVersionLast="47" xr6:coauthVersionMax="47" xr10:uidLastSave="{DB7CF61E-02F1-477B-8294-93E292490B5F}"/>
  <bookViews>
    <workbookView xWindow="1551" yWindow="1140" windowWidth="23238" windowHeight="17246" xr2:uid="{00000000-000D-0000-FFFF-FFFF00000000}"/>
  </bookViews>
  <sheets>
    <sheet name="EC_Closing_Agenda" sheetId="1" r:id="rId1"/>
  </sheets>
  <definedNames>
    <definedName name="_xlnm.Print_Area" localSheetId="0">EC_Closing_Agenda!$A$1:$F$104</definedName>
    <definedName name="Print_Area_MI">EC_Closing_Agenda!$A$1:$E$24</definedName>
    <definedName name="PRINT_AREA_MI_1">EC_Closing_Agenda!$A$1:$E$24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A28" i="1"/>
  <c r="F100" i="1" l="1"/>
  <c r="A43" i="1" l="1"/>
  <c r="A44" i="1"/>
  <c r="A45" i="1" s="1"/>
  <c r="F8" i="1"/>
  <c r="F9" i="1" s="1"/>
  <c r="F11" i="1" s="1"/>
  <c r="F12" i="1" s="1"/>
  <c r="F14" i="1" s="1"/>
  <c r="A81" i="1" l="1"/>
  <c r="A25" i="1" l="1"/>
  <c r="A26" i="1" s="1"/>
  <c r="A27" i="1" s="1"/>
  <c r="A82" i="1"/>
  <c r="A54" i="1"/>
  <c r="A16" i="1"/>
  <c r="A14" i="1"/>
  <c r="A11" i="1"/>
  <c r="A8" i="1"/>
  <c r="A63" i="1" l="1"/>
  <c r="A64" i="1" s="1"/>
  <c r="A65" i="1" s="1"/>
  <c r="A66" i="1" s="1"/>
  <c r="A55" i="1"/>
  <c r="A56" i="1" s="1"/>
  <c r="A57" i="1" s="1"/>
  <c r="A58" i="1" s="1"/>
  <c r="A59" i="1" s="1"/>
  <c r="A60" i="1" s="1"/>
  <c r="A61" i="1" s="1"/>
  <c r="A62" i="1" s="1"/>
  <c r="A17" i="1"/>
  <c r="A18" i="1" s="1"/>
  <c r="A19" i="1" s="1"/>
  <c r="A20" i="1" s="1"/>
  <c r="A21" i="1" s="1"/>
  <c r="A22" i="1" s="1"/>
  <c r="A67" i="1"/>
  <c r="A46" i="1"/>
  <c r="A47" i="1" s="1"/>
  <c r="A29" i="1"/>
  <c r="A87" i="1"/>
  <c r="A93" i="1" s="1"/>
  <c r="A94" i="1" s="1"/>
  <c r="A95" i="1" s="1"/>
  <c r="A83" i="1"/>
  <c r="A84" i="1" s="1"/>
  <c r="A85" i="1" s="1"/>
  <c r="A86" i="1" s="1"/>
  <c r="A48" i="1" l="1"/>
  <c r="A30" i="1"/>
  <c r="A96" i="1"/>
  <c r="A68" i="1"/>
  <c r="A88" i="1"/>
  <c r="A89" i="1" s="1"/>
  <c r="A32" i="1" l="1"/>
  <c r="A33" i="1" s="1"/>
  <c r="A34" i="1" s="1"/>
  <c r="A35" i="1" s="1"/>
  <c r="A36" i="1" s="1"/>
  <c r="A37" i="1" s="1"/>
  <c r="A38" i="1" s="1"/>
  <c r="A31" i="1"/>
  <c r="A51" i="1"/>
  <c r="A49" i="1"/>
  <c r="A50" i="1" s="1"/>
  <c r="A73" i="1"/>
  <c r="A76" i="1" s="1"/>
  <c r="A77" i="1" s="1"/>
  <c r="A78" i="1" s="1"/>
  <c r="A69" i="1"/>
  <c r="A70" i="1" s="1"/>
  <c r="A71" i="1" s="1"/>
  <c r="A72" i="1" s="1"/>
  <c r="F15" i="1"/>
  <c r="F16" i="1" s="1"/>
  <c r="F17" i="1" s="1"/>
  <c r="F18" i="1" s="1"/>
  <c r="F19" i="1" s="1"/>
  <c r="F20" i="1" s="1"/>
  <c r="F21" i="1" s="1"/>
  <c r="F22" i="1" s="1"/>
  <c r="F23" i="1" s="1"/>
  <c r="A90" i="1"/>
  <c r="A91" i="1" s="1"/>
  <c r="A92" i="1" s="1"/>
  <c r="A74" i="1" l="1"/>
  <c r="A75" i="1" s="1"/>
  <c r="F24" i="1"/>
  <c r="F25" i="1" s="1"/>
  <c r="F26" i="1" l="1"/>
  <c r="F27" i="1" l="1"/>
  <c r="F30" i="1" s="1"/>
  <c r="F31" i="1" s="1"/>
  <c r="F32" i="1" s="1"/>
  <c r="F33" i="1" s="1"/>
  <c r="F34" i="1" s="1"/>
  <c r="F35" i="1" s="1"/>
  <c r="F36" i="1" s="1"/>
  <c r="F39" i="1" l="1"/>
  <c r="F37" i="1"/>
  <c r="F38" i="1" s="1"/>
  <c r="F40" i="1"/>
  <c r="F41" i="1" s="1"/>
  <c r="F42" i="1" s="1"/>
  <c r="F43" i="1" s="1"/>
  <c r="F44" i="1" s="1"/>
  <c r="F45" i="1" s="1"/>
  <c r="F46" i="1" s="1"/>
  <c r="F47" i="1" s="1"/>
  <c r="F48" i="1" s="1"/>
  <c r="F49" i="1" l="1"/>
  <c r="F50" i="1" s="1"/>
  <c r="F51" i="1" s="1"/>
  <c r="F52" i="1" s="1"/>
  <c r="F53" i="1" s="1"/>
  <c r="F54" i="1" s="1"/>
  <c r="F63" i="1" l="1"/>
  <c r="F64" i="1" s="1"/>
  <c r="F65" i="1" s="1"/>
  <c r="F66" i="1" s="1"/>
  <c r="F67" i="1" s="1"/>
  <c r="F68" i="1" s="1"/>
  <c r="F55" i="1"/>
  <c r="F56" i="1" s="1"/>
  <c r="F57" i="1" s="1"/>
  <c r="F58" i="1" s="1"/>
  <c r="F59" i="1" s="1"/>
  <c r="F60" i="1" s="1"/>
  <c r="F61" i="1" s="1"/>
  <c r="F62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</calcChain>
</file>

<file path=xl/sharedStrings.xml><?xml version="1.0" encoding="utf-8"?>
<sst xmlns="http://schemas.openxmlformats.org/spreadsheetml/2006/main" count="222" uniqueCount="102">
  <si>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</si>
  <si>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</si>
  <si>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</si>
  <si>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</si>
  <si>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</si>
  <si>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</si>
  <si>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</si>
  <si>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</si>
  <si>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</si>
  <si>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</si>
  <si>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</si>
  <si>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</si>
  <si>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</si>
  <si>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</si>
  <si>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</si>
  <si>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</si>
  <si>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</si>
  <si>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</si>
  <si>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</si>
  <si>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</si>
  <si>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</si>
  <si>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</si>
  <si>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</si>
  <si>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</si>
  <si>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</si>
  <si>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</si>
  <si>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</si>
  <si>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</si>
  <si>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</si>
  <si>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</si>
  <si>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</si>
  <si>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</si>
  <si>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</si>
  <si>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</si>
  <si>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</si>
  <si>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</si>
  <si>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</si>
  <si>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</si>
  <si>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</si>
  <si>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</si>
  <si>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</si>
  <si>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</si>
  <si>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</si>
  <si>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</si>
  <si>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</si>
  <si>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</si>
  <si>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</si>
  <si>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</si>
  <si>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</si>
  <si>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</si>
  <si>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</si>
  <si>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</si>
  <si>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</si>
  <si>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</si>
  <si>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</si>
  <si>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</si>
  <si>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Yee</t>
  </si>
  <si>
    <t xml:space="preserve">Announcement of 802 EC Interim Telecons
</t>
  </si>
  <si>
    <t xml:space="preserve">IEEE-SA Participation / Copyright Policies 
Reference - https://ieee802.org/sapolicies.shtml </t>
  </si>
  <si>
    <t>Chaplin</t>
  </si>
  <si>
    <t>Stacey</t>
  </si>
  <si>
    <t>Halasz</t>
  </si>
  <si>
    <t>IEEE 802 History Activity</t>
  </si>
  <si>
    <t>Nikolich</t>
  </si>
  <si>
    <t>IEEE 802 EC November 2024 Workshop</t>
  </si>
  <si>
    <t>AGENDA  -  IEEE 802 LMSC EXECUTIVE COMMITTEE MEETING
IEEE 802 LMSC 137th Plenary Session</t>
  </si>
  <si>
    <t>R1</t>
  </si>
  <si>
    <t>Roll Call</t>
  </si>
  <si>
    <t xml:space="preserve">Call for Tutorials for Mar 2025 Plenary </t>
  </si>
  <si>
    <t>Approve Draft Response, to Japan MIC's consultation</t>
  </si>
  <si>
    <t>Approve Draft Response, to Saudi Arabia CST's consultation</t>
  </si>
  <si>
    <t>ME*</t>
  </si>
  <si>
    <t>MI*</t>
  </si>
  <si>
    <t xml:space="preserve">IEEE 802.3 Ethernet Powering Cabling Restrictions Study Group (first rechartering)
Motion: Grant the first rechartering of IEEE 802.3 Ethernet Powering Cabling Restrictions Study Group
M: Law     S: D'Ambrosia
</t>
  </si>
  <si>
    <t>To RevCom, IEEE P802.3.1 (IEEE 802.3.1b) SMIv2 Data Models (Revision) 
Motion: Approve sending IEEE P802.3.1 (IEEE 802.3.1b) draft D3.2 to RevCom
M: Law     S: D'Ambrosia</t>
  </si>
  <si>
    <t xml:space="preserve">IEEE 802.3 Standards Committee External Liaison coordinator (aka liaison officer) to TIA TR42 Telecommunications Cabling Systems
Motion: Confirm the appointment of Bob Voss as the IEEE 802.3 Standards Committee External Liaison coordinator to TIA TR42 Telecommunications Cabling Systems
M: Law     S: D'Ambrosia
</t>
  </si>
  <si>
    <t xml:space="preserve">Draft-sharing relationship between the IEEE 802.3 Ethernet Working Group and PROFIBUS and PROFINET International (PI)
Motion: Establish a draft-sharing relationship between the IEEE 802.3 Ethernet Working Group and PROFIBUS and PROFINET International (PI)
M: Law     S: D'Ambrosia
</t>
  </si>
  <si>
    <t>Draft-sharing relationship between the IEEE 802.3 Ethernet Working Group and the Ultra Accelerator Link Consortium (UALink)
Motion: Establish a draft-sharing relationship between the IEEE 802.3 Ethernet Working Group and the Ultra Accelerator Link Consortium (UALink)
M: Law     S: D'Ambrosia</t>
  </si>
  <si>
    <t>To NesCom, P802.1CBec
Motion:  
• Approve forwarding P802.1CBec PAR documentation in https://www.ieee802.org/1/files/public/docs2024/ec-PAR-1124-v01.pdf to NesCom
• Approve CSD documentation in https://www.ieee802.org/1/files/public/docs2024/ec-CSD-1124-v01.pdf
M: Parsons     S: Law</t>
  </si>
  <si>
    <t>To SA Ballot (conditional),  P802.1DP D3.0 
Motion:
• Conditionally approve sending P802.1DP D3.0 to Standards Association ballot
• Confirm the CSD for P802.1DP in https://mentor.ieee.org/802-ec/dcn/21/ec-21-0096-00-ACSD-p802-1dp.pdf 
M: Parsons     S: Law</t>
  </si>
  <si>
    <t>To RevCom (conditional), P802.1Qdy 
Motion:
• Conditionally approve sending P802.1Qdy to RevCom
• Approve CSD documentation in https://mentor.ieee.org/802-ec/dcn/23/ec-23-0149-00-ACSD-p802-1qdy.pdf 
M: Parsons     S: Law</t>
  </si>
  <si>
    <t>To RevCom, P802-REVc 
Motion: Approve sending P802-REVc to RevCom
M: Parsons     S: Law</t>
  </si>
  <si>
    <t xml:space="preserve">Motion: Approve sending ballot comment responses to ISO/IEC JTC1 SC6 on: 
IEEE Std 802.1AEdk, IEEE Std 802.1Qcz and IEEE Std 802.1Qdj
https://www.ieee802.org/1/files/public/docs2024/liaison-randall-SC6CommentResponse8021Qdj-1124.pdf
https://www.ieee802.org/1/files/public/docs2024/liaison-randall-SC6CommentResponse8021QczFDIS-1124.pdf
https://www.ieee802.org/1/files/public/docs2024/liaison-randall-SC6CommentResponse8021AEdkFDIS-1124.pdf
M: Parsons      S: Law
</t>
  </si>
  <si>
    <t xml:space="preserve">Motion: Approve submission of the following draft when SA ballot starts to ISO/IEC JTC1/SC6 for information under the PSDO agreement: IEEE P802.1DP 
M: Parsons      S: Law
</t>
  </si>
  <si>
    <t xml:space="preserve">Motion: Approve submission of the following drafts when published to ISO/IEC JTC1/SC6 for adoption under the PSDO agreement: IEEE 802, IEEE 802.1Qdy 
M: Parsons      S: Law
</t>
  </si>
  <si>
    <t xml:space="preserve">Motion: Approve https://www.ieee802.org/1/files/public/docs2024/liaison-response-itu-t-SG15-LS135-OTNTStdznWorkPlan34-1124.pdf as communication to ITU-T SG15 on OTNT Standardization Work Plan Issue 34 granting the IEEE 802.1 WG chair (or his delegate) editorial license.
M: Parsons      S: Law
</t>
  </si>
  <si>
    <t xml:space="preserve">Motion: Approve https://www.ieee802.org/1/files/public/docs2024/liaison-response-itu-t-SG13-LS208-DetermNetwrking-1124-v01.pdf as communication to ITU-T SG13 granting the IEEE 802.1 WG chair (or his delegate) editorial license.
M: Parsons      S: Law
</t>
  </si>
  <si>
    <t xml:space="preserve">Motion: Approve establishing a liaison relationship between the IEEE 802.1 Working Group and IEC TC 57/WG15 for collaboration on MACsec profiles.
M: Parsons      S: Law
</t>
  </si>
  <si>
    <t xml:space="preserve">Motion: Approve appointing Maik Seewald as the Standards Committee External Liaison coordinator from IEEE 802.1 Working Group to IEC TC 57/WG15.
M: Parsons      S: Law
</t>
  </si>
  <si>
    <t xml:space="preserve">Approve sharing IEC/IEEE 60802 Draft 3.0 with OPC Foundation
M: Parsons      S: Law
</t>
  </si>
  <si>
    <t>To NesCom, P802.1CB-2017-Revision
Motion: 
Approve forwarding P802.1CB-2017-Revision PAR documentation in
https://www.ieee802.org/1/files/public/docs2024/cb-Hantel-draft-PAR-0924-v01.pdf  to NesCom
M: Parsons     S: Law</t>
  </si>
  <si>
    <t>To NesCom, P802.16 Revision
Motion: Approve forwarding P802.16 Revision PAR documentation in https://mentor.ieee.org/802.15/dcn/24/15-24-0519-01-016t-draft-revision-par-for-802-16-2017.pdf to NesCom.
M: Powell     S: Au</t>
  </si>
  <si>
    <t>Approve draft-sharing relationship between WG15 and AES
Motion: Establish a draft-sharing relationship between the IEEE 802.15 WSN Working Group and the Audio Engineering Society.
M: Powell     S: Au</t>
  </si>
  <si>
    <t>Approve sending comments to NIST re: NIST SP 800-232 Initial Public Draft
Motion: Approve forwarding comments on NIST SP 800-232 Initial Public Draft in document https://mentor.ieee.org/802.15/dcn/24/15-24-0617-02-04ae-comments-to-nist-sp-800-232-ipd.docx to NIST.
M: Powell     S; Au</t>
  </si>
  <si>
    <t>Response to ISO/JTC1 Comments on 802.15.7</t>
  </si>
  <si>
    <t>Response to ISO/JTC1 Comments on 802.15.9</t>
  </si>
  <si>
    <t>IEEE RAC Appointment- LMSC Representative</t>
  </si>
  <si>
    <t>Study Group Formation, IEEE 802.3 Pin Optimized PHY Interface Study Group</t>
  </si>
  <si>
    <t>IEEE Standards Board, SA Ballot Items,  Industry Connections, Open Source Projects</t>
  </si>
  <si>
    <t>Approval: IEEE 802.3 Channel Operating Margin (COM) Open Source Project Request</t>
  </si>
  <si>
    <t>Approval: IEEE 802.3 New Ethernet Applications ICAID renewal request</t>
  </si>
  <si>
    <t xml:space="preserve">Friday  (1:00 pm to 6:00 pm PST)
15 Nov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</si>
</sst>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65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1" fontId="22" fillId="20" borderId="11" xfId="0" applyNumberFormat="1" applyFont="1" applyFill="1" applyBorder="1" applyAlignment="1">
      <alignment horizontal="right" vertical="top"/>
    </xf>
    <xf numFmtId="2" fontId="18" fillId="0" borderId="12" xfId="0" applyNumberFormat="1" applyFont="1" applyBorder="1" applyAlignment="1">
      <alignment vertical="top" wrapText="1"/>
    </xf>
    <xf numFmtId="164" fontId="18" fillId="19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20" fillId="19" borderId="16" xfId="0" applyNumberFormat="1" applyFont="1" applyFill="1" applyBorder="1" applyAlignment="1">
      <alignment vertical="top"/>
    </xf>
    <xf numFmtId="1" fontId="20" fillId="19" borderId="15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5" fontId="20" fillId="20" borderId="13" xfId="0" applyNumberFormat="1" applyFont="1" applyFill="1" applyBorder="1" applyAlignment="1">
      <alignment vertical="top"/>
    </xf>
    <xf numFmtId="1" fontId="20" fillId="0" borderId="13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horizontal="left" vertical="top" wrapText="1" indent="1"/>
    </xf>
    <xf numFmtId="164" fontId="19" fillId="0" borderId="11" xfId="0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0"/>
  <sheetViews>
    <sheetView tabSelected="1" zoomScale="200" zoomScaleNormal="200" workbookViewId="0">
      <selection activeCell="C51" sqref="C51"/>
    </sheetView>
  </sheetViews>
  <sheetFormatPr defaultColWidth="8.87890625" defaultRowHeight="19.5" customHeight="1" x14ac:dyDescent="0.45"/>
  <cols>
    <col min="1" max="1" width="3.29296875" style="50" customWidth="1"/>
    <col min="2" max="2" width="3.703125" style="110" customWidth="1"/>
    <col min="3" max="3" width="42.17578125" style="51" customWidth="1"/>
    <col min="4" max="4" width="9.1171875" style="1" customWidth="1"/>
    <col min="5" max="5" width="3.41015625" style="49" customWidth="1"/>
    <col min="6" max="6" width="7.17578125" style="1" customWidth="1"/>
    <col min="7" max="7" width="3.87890625" style="1" customWidth="1"/>
    <col min="8" max="8" width="2.5859375" style="1" customWidth="1"/>
    <col min="9" max="9" width="6" style="1" customWidth="1"/>
    <col min="10" max="10" width="4.1171875" style="1" customWidth="1"/>
    <col min="11" max="256" width="9.87890625" style="1" customWidth="1"/>
    <col min="257" max="16384" width="8.87890625" style="1"/>
  </cols>
  <sheetData>
    <row r="1" spans="1:252" ht="23.7" customHeight="1" x14ac:dyDescent="0.45">
      <c r="A1" s="12" t="s">
        <v>66</v>
      </c>
      <c r="B1" s="99"/>
      <c r="C1" s="14" t="s">
        <v>65</v>
      </c>
      <c r="D1" s="13"/>
      <c r="E1" s="35"/>
      <c r="F1" s="13"/>
    </row>
    <row r="2" spans="1:252" ht="24" customHeight="1" x14ac:dyDescent="0.45">
      <c r="A2" s="12"/>
      <c r="B2" s="99"/>
      <c r="C2" s="14" t="s">
        <v>101</v>
      </c>
      <c r="D2" s="13"/>
      <c r="E2" s="35"/>
      <c r="F2" s="13"/>
    </row>
    <row r="3" spans="1:252" ht="19.5" customHeight="1" x14ac:dyDescent="0.45">
      <c r="A3" s="12"/>
      <c r="B3" s="99"/>
      <c r="C3" s="15"/>
      <c r="D3" s="13"/>
      <c r="E3" s="35"/>
      <c r="F3" s="13"/>
    </row>
    <row r="4" spans="1:252" ht="22.5" customHeight="1" x14ac:dyDescent="0.45">
      <c r="A4" s="16" t="s">
        <v>0</v>
      </c>
      <c r="B4" s="99" t="s">
        <v>1</v>
      </c>
      <c r="C4" s="15" t="s">
        <v>2</v>
      </c>
      <c r="D4" s="13"/>
      <c r="E4" s="35" t="s">
        <v>1</v>
      </c>
      <c r="F4" s="7" t="s">
        <v>1</v>
      </c>
    </row>
    <row r="5" spans="1:252" ht="19.5" customHeight="1" x14ac:dyDescent="0.45">
      <c r="A5" s="17"/>
      <c r="B5" s="100"/>
      <c r="C5" s="18" t="s">
        <v>3</v>
      </c>
      <c r="D5" s="19"/>
      <c r="E5" s="36"/>
      <c r="F5" s="19"/>
    </row>
    <row r="6" spans="1:252" ht="19.5" customHeight="1" x14ac:dyDescent="0.45">
      <c r="A6" s="20"/>
      <c r="B6" s="101"/>
      <c r="C6" s="22" t="s">
        <v>4</v>
      </c>
      <c r="D6" s="21"/>
      <c r="E6" s="37"/>
      <c r="F6" s="23"/>
    </row>
    <row r="7" spans="1:252" s="47" customFormat="1" ht="19.5" customHeight="1" x14ac:dyDescent="0.45">
      <c r="A7" s="12"/>
      <c r="B7" s="99"/>
      <c r="C7" s="15"/>
      <c r="D7" s="13"/>
      <c r="E7" s="35"/>
      <c r="F7" s="7"/>
      <c r="L7" s="48"/>
      <c r="R7" s="48"/>
      <c r="X7" s="48"/>
      <c r="AD7" s="48"/>
      <c r="AJ7" s="48"/>
      <c r="AP7" s="48"/>
      <c r="AV7" s="48"/>
      <c r="BB7" s="48"/>
      <c r="BH7" s="48"/>
      <c r="BN7" s="48"/>
      <c r="BT7" s="48"/>
      <c r="BZ7" s="48"/>
      <c r="CF7" s="48"/>
      <c r="CL7" s="48"/>
      <c r="CR7" s="48"/>
      <c r="CX7" s="48"/>
      <c r="DD7" s="48"/>
      <c r="DJ7" s="48"/>
      <c r="DP7" s="48"/>
      <c r="DV7" s="48"/>
      <c r="EB7" s="48"/>
      <c r="EH7" s="48"/>
      <c r="EN7" s="48"/>
      <c r="ET7" s="48"/>
      <c r="EZ7" s="48"/>
      <c r="FF7" s="48"/>
      <c r="FL7" s="48"/>
      <c r="FR7" s="48"/>
      <c r="FX7" s="48"/>
      <c r="GD7" s="48"/>
      <c r="GJ7" s="48"/>
      <c r="GP7" s="48"/>
      <c r="GV7" s="48"/>
      <c r="HB7" s="48"/>
      <c r="HH7" s="48"/>
      <c r="HN7" s="48"/>
      <c r="HT7" s="48"/>
      <c r="HZ7" s="48"/>
      <c r="IF7" s="48"/>
      <c r="IL7" s="48"/>
      <c r="IR7" s="48"/>
    </row>
    <row r="8" spans="1:252" ht="10.4" customHeight="1" x14ac:dyDescent="0.45">
      <c r="A8" s="24">
        <f>1</f>
        <v>1</v>
      </c>
      <c r="B8" s="102"/>
      <c r="C8" s="25" t="s">
        <v>5</v>
      </c>
      <c r="D8" s="42" t="s">
        <v>11</v>
      </c>
      <c r="E8" s="76">
        <v>1</v>
      </c>
      <c r="F8" s="77">
        <f>TIME(13,0,0)</f>
        <v>0.54166666666666663</v>
      </c>
    </row>
    <row r="9" spans="1:252" ht="10.4" customHeight="1" x14ac:dyDescent="0.45">
      <c r="A9" s="67">
        <v>2.0099999999999998</v>
      </c>
      <c r="B9" s="103"/>
      <c r="C9" s="71" t="s">
        <v>67</v>
      </c>
      <c r="D9" s="42" t="s">
        <v>14</v>
      </c>
      <c r="E9" s="78">
        <v>5</v>
      </c>
      <c r="F9" s="81">
        <f>F8+TIME(0,E8,0)</f>
        <v>0.54236111111111107</v>
      </c>
    </row>
    <row r="10" spans="1:252" ht="10.4" customHeight="1" x14ac:dyDescent="0.45">
      <c r="A10" s="26"/>
      <c r="B10" s="103"/>
      <c r="C10" s="123"/>
      <c r="D10" s="42"/>
      <c r="E10" s="78"/>
      <c r="F10" s="79"/>
    </row>
    <row r="11" spans="1:252" ht="10.4" customHeight="1" x14ac:dyDescent="0.45">
      <c r="A11" s="26">
        <f>2</f>
        <v>2</v>
      </c>
      <c r="B11" s="103" t="s">
        <v>6</v>
      </c>
      <c r="C11" s="71" t="s">
        <v>7</v>
      </c>
      <c r="D11" s="42" t="s">
        <v>11</v>
      </c>
      <c r="E11" s="78">
        <v>5</v>
      </c>
      <c r="F11" s="79">
        <f>F9+TIME(0,E9,0)</f>
        <v>0.54583333333333328</v>
      </c>
    </row>
    <row r="12" spans="1:252" ht="22.2" customHeight="1" x14ac:dyDescent="0.45">
      <c r="A12" s="67">
        <v>2.0099999999999998</v>
      </c>
      <c r="B12" s="104" t="s">
        <v>8</v>
      </c>
      <c r="C12" s="55" t="s">
        <v>58</v>
      </c>
      <c r="D12" s="42" t="s">
        <v>11</v>
      </c>
      <c r="E12" s="80">
        <v>2</v>
      </c>
      <c r="F12" s="81">
        <f>F11+TIME(0,E11,0)</f>
        <v>0.54930555555555549</v>
      </c>
    </row>
    <row r="13" spans="1:252" ht="11.25" customHeight="1" x14ac:dyDescent="0.45">
      <c r="A13" s="69"/>
      <c r="B13" s="105"/>
      <c r="C13" s="70"/>
      <c r="D13" s="94"/>
      <c r="E13" s="82"/>
      <c r="F13" s="81"/>
    </row>
    <row r="14" spans="1:252" ht="10.4" customHeight="1" x14ac:dyDescent="0.45">
      <c r="A14" s="26">
        <f>3</f>
        <v>3</v>
      </c>
      <c r="B14" s="103" t="s">
        <v>8</v>
      </c>
      <c r="C14" s="71" t="s">
        <v>18</v>
      </c>
      <c r="D14" s="42" t="s">
        <v>11</v>
      </c>
      <c r="E14" s="78">
        <v>5</v>
      </c>
      <c r="F14" s="79">
        <f>F12+TIME(0,E12,0)</f>
        <v>0.55069444444444438</v>
      </c>
    </row>
    <row r="15" spans="1:252" ht="10.4" customHeight="1" x14ac:dyDescent="0.45">
      <c r="A15" s="32"/>
      <c r="B15" s="106"/>
      <c r="C15" s="34"/>
      <c r="D15" s="33"/>
      <c r="E15" s="83"/>
      <c r="F15" s="81">
        <f>F14+TIME(0,E14,0)</f>
        <v>0.55416666666666659</v>
      </c>
    </row>
    <row r="16" spans="1:252" ht="10.4" customHeight="1" x14ac:dyDescent="0.45">
      <c r="A16" s="3">
        <f>4</f>
        <v>4</v>
      </c>
      <c r="B16" s="107"/>
      <c r="C16" s="2" t="s">
        <v>9</v>
      </c>
      <c r="D16" s="5"/>
      <c r="E16" s="38"/>
      <c r="F16" s="81">
        <f t="shared" ref="F16:F97" si="0">F15+TIME(0,E15,0)</f>
        <v>0.55416666666666659</v>
      </c>
    </row>
    <row r="17" spans="1:6" ht="10.4" customHeight="1" x14ac:dyDescent="0.45">
      <c r="A17" s="3">
        <f>A16+0.01</f>
        <v>4.01</v>
      </c>
      <c r="B17" s="107" t="s">
        <v>8</v>
      </c>
      <c r="C17" s="45" t="s">
        <v>34</v>
      </c>
      <c r="D17" s="42" t="s">
        <v>59</v>
      </c>
      <c r="E17" s="84">
        <v>10</v>
      </c>
      <c r="F17" s="81">
        <f t="shared" si="0"/>
        <v>0.55416666666666659</v>
      </c>
    </row>
    <row r="18" spans="1:6" ht="10.4" customHeight="1" x14ac:dyDescent="0.45">
      <c r="A18" s="3">
        <f t="shared" ref="A18:A22" si="1">A17+0.01</f>
        <v>4.0199999999999996</v>
      </c>
      <c r="B18" s="107" t="s">
        <v>6</v>
      </c>
      <c r="C18" s="45" t="s">
        <v>46</v>
      </c>
      <c r="D18" s="42" t="s">
        <v>10</v>
      </c>
      <c r="E18" s="84">
        <v>30</v>
      </c>
      <c r="F18" s="81">
        <f t="shared" si="0"/>
        <v>0.56111111111111101</v>
      </c>
    </row>
    <row r="19" spans="1:6" ht="10.4" customHeight="1" x14ac:dyDescent="0.45">
      <c r="A19" s="3">
        <f t="shared" si="1"/>
        <v>4.0299999999999994</v>
      </c>
      <c r="B19" s="107" t="s">
        <v>6</v>
      </c>
      <c r="C19" s="45" t="s">
        <v>54</v>
      </c>
      <c r="D19" s="42" t="s">
        <v>44</v>
      </c>
      <c r="E19" s="84">
        <v>10</v>
      </c>
      <c r="F19" s="81">
        <f t="shared" si="0"/>
        <v>0.58194444444444438</v>
      </c>
    </row>
    <row r="20" spans="1:6" ht="10.4" customHeight="1" x14ac:dyDescent="0.45">
      <c r="A20" s="121">
        <f t="shared" si="1"/>
        <v>4.0399999999999991</v>
      </c>
      <c r="B20" s="108" t="s">
        <v>8</v>
      </c>
      <c r="C20" s="120" t="s">
        <v>62</v>
      </c>
      <c r="D20" s="120" t="s">
        <v>63</v>
      </c>
      <c r="E20" s="122">
        <v>5</v>
      </c>
      <c r="F20" s="81">
        <f t="shared" si="0"/>
        <v>0.5888888888888888</v>
      </c>
    </row>
    <row r="21" spans="1:6" ht="10.4" customHeight="1" x14ac:dyDescent="0.45">
      <c r="A21" s="121">
        <f t="shared" si="1"/>
        <v>4.0499999999999989</v>
      </c>
      <c r="B21" s="108" t="s">
        <v>8</v>
      </c>
      <c r="C21" s="120" t="s">
        <v>64</v>
      </c>
      <c r="D21" s="120" t="s">
        <v>63</v>
      </c>
      <c r="E21" s="122">
        <v>5</v>
      </c>
      <c r="F21" s="81">
        <f t="shared" si="0"/>
        <v>0.59236111111111101</v>
      </c>
    </row>
    <row r="22" spans="1:6" ht="10.4" customHeight="1" x14ac:dyDescent="0.45">
      <c r="A22" s="121">
        <f t="shared" si="1"/>
        <v>4.0599999999999987</v>
      </c>
      <c r="B22" s="108" t="s">
        <v>35</v>
      </c>
      <c r="C22" s="120" t="s">
        <v>96</v>
      </c>
      <c r="D22" s="120" t="s">
        <v>11</v>
      </c>
      <c r="E22" s="122">
        <v>3</v>
      </c>
      <c r="F22" s="81">
        <f t="shared" si="0"/>
        <v>0.59583333333333321</v>
      </c>
    </row>
    <row r="23" spans="1:6" ht="8.25" customHeight="1" x14ac:dyDescent="0.45">
      <c r="A23" s="95"/>
      <c r="B23" s="108"/>
      <c r="C23" s="96"/>
      <c r="D23" s="54"/>
      <c r="E23" s="86"/>
      <c r="F23" s="81">
        <f t="shared" si="0"/>
        <v>0.59791666666666654</v>
      </c>
    </row>
    <row r="24" spans="1:6" ht="10.4" customHeight="1" x14ac:dyDescent="0.45">
      <c r="A24" s="3">
        <v>5</v>
      </c>
      <c r="B24" s="109"/>
      <c r="C24" s="11" t="s">
        <v>98</v>
      </c>
      <c r="D24" s="4"/>
      <c r="E24" s="38"/>
      <c r="F24" s="81">
        <f t="shared" si="0"/>
        <v>0.59791666666666654</v>
      </c>
    </row>
    <row r="25" spans="1:6" ht="10.4" customHeight="1" x14ac:dyDescent="0.45">
      <c r="A25" s="3">
        <f>A24+0.01</f>
        <v>5.01</v>
      </c>
      <c r="B25" s="107" t="s">
        <v>35</v>
      </c>
      <c r="C25" s="64" t="s">
        <v>23</v>
      </c>
      <c r="E25" s="38"/>
      <c r="F25" s="81">
        <f t="shared" si="0"/>
        <v>0.59791666666666654</v>
      </c>
    </row>
    <row r="26" spans="1:6" ht="32.15" customHeight="1" x14ac:dyDescent="0.45">
      <c r="A26" s="31">
        <f t="shared" ref="A26:A27" si="2">A25+0.001</f>
        <v>5.0110000000000001</v>
      </c>
      <c r="B26" s="124" t="s">
        <v>71</v>
      </c>
      <c r="C26" s="128" t="s">
        <v>74</v>
      </c>
      <c r="D26" s="125" t="s">
        <v>25</v>
      </c>
      <c r="E26" s="90">
        <v>0</v>
      </c>
      <c r="F26" s="91">
        <f t="shared" si="0"/>
        <v>0.59791666666666654</v>
      </c>
    </row>
    <row r="27" spans="1:6" s="46" customFormat="1" ht="13.75" customHeight="1" x14ac:dyDescent="0.45">
      <c r="A27" s="131">
        <f t="shared" si="2"/>
        <v>5.0120000000000005</v>
      </c>
      <c r="B27" s="112" t="s">
        <v>35</v>
      </c>
      <c r="C27" s="133" t="s">
        <v>99</v>
      </c>
      <c r="D27" s="132" t="s">
        <v>25</v>
      </c>
      <c r="E27" s="80">
        <v>5</v>
      </c>
      <c r="F27" s="81">
        <f t="shared" si="0"/>
        <v>0.59791666666666654</v>
      </c>
    </row>
    <row r="28" spans="1:6" s="46" customFormat="1" ht="12" customHeight="1" x14ac:dyDescent="0.45">
      <c r="A28" s="131">
        <f t="shared" ref="A28" si="3">A27+0.001</f>
        <v>5.0130000000000008</v>
      </c>
      <c r="B28" s="112" t="s">
        <v>35</v>
      </c>
      <c r="C28" s="133" t="s">
        <v>100</v>
      </c>
      <c r="D28" s="132" t="s">
        <v>25</v>
      </c>
      <c r="E28" s="80">
        <v>5</v>
      </c>
      <c r="F28" s="81">
        <f t="shared" ref="F28" si="4">F27+TIME(0,E27,0)</f>
        <v>0.60138888888888875</v>
      </c>
    </row>
    <row r="29" spans="1:6" ht="9.9" customHeight="1" x14ac:dyDescent="0.45">
      <c r="A29" s="3">
        <f>A25+0.01</f>
        <v>5.0199999999999996</v>
      </c>
      <c r="B29" s="107" t="s">
        <v>35</v>
      </c>
      <c r="C29" s="64" t="s">
        <v>24</v>
      </c>
      <c r="D29" s="9" t="s">
        <v>60</v>
      </c>
      <c r="E29" s="38"/>
      <c r="F29" s="81">
        <f t="shared" si="0"/>
        <v>0.60486111111111096</v>
      </c>
    </row>
    <row r="30" spans="1:6" ht="10.3" customHeight="1" x14ac:dyDescent="0.45">
      <c r="A30" s="3">
        <f>A29+0.01</f>
        <v>5.0299999999999994</v>
      </c>
      <c r="B30" s="107"/>
      <c r="C30" s="64" t="s">
        <v>26</v>
      </c>
      <c r="E30" s="38"/>
      <c r="F30" s="81">
        <f t="shared" si="0"/>
        <v>0.60486111111111096</v>
      </c>
    </row>
    <row r="31" spans="1:6" ht="52.75" customHeight="1" x14ac:dyDescent="0.45">
      <c r="A31" s="131">
        <f t="shared" ref="A31" si="5">A30+0.001</f>
        <v>5.0309999999999997</v>
      </c>
      <c r="B31" s="112" t="s">
        <v>35</v>
      </c>
      <c r="C31" s="133" t="s">
        <v>91</v>
      </c>
      <c r="D31" s="132" t="s">
        <v>52</v>
      </c>
      <c r="E31" s="80">
        <v>0</v>
      </c>
      <c r="F31" s="81">
        <f t="shared" si="0"/>
        <v>0.60486111111111096</v>
      </c>
    </row>
    <row r="32" spans="1:6" ht="14.15" customHeight="1" x14ac:dyDescent="0.45">
      <c r="A32" s="3">
        <f>A30+0.01</f>
        <v>5.0399999999999991</v>
      </c>
      <c r="B32" s="107" t="s">
        <v>35</v>
      </c>
      <c r="C32" s="64" t="s">
        <v>21</v>
      </c>
      <c r="D32" s="9" t="s">
        <v>55</v>
      </c>
      <c r="E32" s="38"/>
      <c r="F32" s="81">
        <f t="shared" si="0"/>
        <v>0.60486111111111096</v>
      </c>
    </row>
    <row r="33" spans="1:6" ht="11.15" customHeight="1" x14ac:dyDescent="0.45">
      <c r="A33" s="3">
        <f>A32+0.01</f>
        <v>5.0499999999999989</v>
      </c>
      <c r="B33" s="107"/>
      <c r="C33" s="64" t="s">
        <v>22</v>
      </c>
      <c r="E33" s="38"/>
      <c r="F33" s="81">
        <f>F32+TIME(0,E32,0)</f>
        <v>0.60486111111111096</v>
      </c>
    </row>
    <row r="34" spans="1:6" ht="86.6" customHeight="1" x14ac:dyDescent="0.45">
      <c r="A34" s="31">
        <f t="shared" ref="A34:A36" si="6">A33+0.001</f>
        <v>5.0509999999999993</v>
      </c>
      <c r="B34" s="124" t="s">
        <v>71</v>
      </c>
      <c r="C34" s="128" t="s">
        <v>78</v>
      </c>
      <c r="D34" s="125" t="s">
        <v>36</v>
      </c>
      <c r="E34" s="90">
        <v>0</v>
      </c>
      <c r="F34" s="91">
        <f t="shared" ref="F34:F36" si="7">F33+TIME(0,E33,0)</f>
        <v>0.60486111111111096</v>
      </c>
    </row>
    <row r="35" spans="1:6" ht="65.599999999999994" customHeight="1" x14ac:dyDescent="0.45">
      <c r="A35" s="31">
        <f t="shared" si="6"/>
        <v>5.0519999999999996</v>
      </c>
      <c r="B35" s="124" t="s">
        <v>71</v>
      </c>
      <c r="C35" s="128" t="s">
        <v>90</v>
      </c>
      <c r="D35" s="125" t="s">
        <v>36</v>
      </c>
      <c r="E35" s="90">
        <v>0</v>
      </c>
      <c r="F35" s="91">
        <f t="shared" si="7"/>
        <v>0.60486111111111096</v>
      </c>
    </row>
    <row r="36" spans="1:6" ht="64.3" customHeight="1" x14ac:dyDescent="0.45">
      <c r="A36" s="31">
        <f t="shared" si="6"/>
        <v>5.0529999999999999</v>
      </c>
      <c r="B36" s="124" t="s">
        <v>71</v>
      </c>
      <c r="C36" s="128" t="s">
        <v>79</v>
      </c>
      <c r="D36" s="125" t="s">
        <v>36</v>
      </c>
      <c r="E36" s="90">
        <v>0</v>
      </c>
      <c r="F36" s="91">
        <f t="shared" si="7"/>
        <v>0.60486111111111096</v>
      </c>
    </row>
    <row r="37" spans="1:6" ht="32.6" customHeight="1" x14ac:dyDescent="0.45">
      <c r="A37" s="31">
        <f t="shared" ref="A37:A38" si="8">A36+0.001</f>
        <v>5.0540000000000003</v>
      </c>
      <c r="B37" s="124" t="s">
        <v>71</v>
      </c>
      <c r="C37" s="128" t="s">
        <v>81</v>
      </c>
      <c r="D37" s="125" t="s">
        <v>36</v>
      </c>
      <c r="E37" s="90">
        <v>0</v>
      </c>
      <c r="F37" s="91">
        <f t="shared" ref="F37:F38" si="9">F36+TIME(0,E36,0)</f>
        <v>0.60486111111111096</v>
      </c>
    </row>
    <row r="38" spans="1:6" ht="63" customHeight="1" x14ac:dyDescent="0.45">
      <c r="A38" s="31">
        <f t="shared" si="8"/>
        <v>5.0550000000000006</v>
      </c>
      <c r="B38" s="124" t="s">
        <v>71</v>
      </c>
      <c r="C38" s="128" t="s">
        <v>80</v>
      </c>
      <c r="D38" s="125" t="s">
        <v>36</v>
      </c>
      <c r="E38" s="90">
        <v>0</v>
      </c>
      <c r="F38" s="91">
        <f t="shared" si="9"/>
        <v>0.60486111111111096</v>
      </c>
    </row>
    <row r="39" spans="1:6" ht="10.4" customHeight="1" x14ac:dyDescent="0.45">
      <c r="A39" s="66"/>
      <c r="E39" s="85"/>
      <c r="F39" s="129">
        <f>F36+TIME(0,E36,0)</f>
        <v>0.60486111111111096</v>
      </c>
    </row>
    <row r="40" spans="1:6" ht="10.4" customHeight="1" x14ac:dyDescent="0.45">
      <c r="A40" s="28"/>
      <c r="B40" s="108"/>
      <c r="C40" s="52" t="s">
        <v>41</v>
      </c>
      <c r="D40" s="54"/>
      <c r="E40" s="86">
        <v>5</v>
      </c>
      <c r="F40" s="81">
        <f t="shared" si="0"/>
        <v>0.60486111111111096</v>
      </c>
    </row>
    <row r="41" spans="1:6" ht="10.4" customHeight="1" x14ac:dyDescent="0.45">
      <c r="A41" s="27"/>
      <c r="B41" s="111"/>
      <c r="E41" s="85"/>
      <c r="F41" s="81">
        <f t="shared" si="0"/>
        <v>0.60833333333333317</v>
      </c>
    </row>
    <row r="42" spans="1:6" ht="10.4" customHeight="1" x14ac:dyDescent="0.45">
      <c r="A42" s="3">
        <v>6</v>
      </c>
      <c r="B42" s="109"/>
      <c r="C42" s="2" t="s">
        <v>48</v>
      </c>
      <c r="D42" s="4"/>
      <c r="E42" s="38"/>
      <c r="F42" s="81">
        <f t="shared" si="0"/>
        <v>0.60833333333333317</v>
      </c>
    </row>
    <row r="43" spans="1:6" s="46" customFormat="1" ht="10.4" customHeight="1" x14ac:dyDescent="0.45">
      <c r="A43" s="3">
        <f>A42+0.01</f>
        <v>6.01</v>
      </c>
      <c r="B43" s="112" t="s">
        <v>6</v>
      </c>
      <c r="C43" s="64" t="s">
        <v>26</v>
      </c>
      <c r="D43" s="9" t="s">
        <v>52</v>
      </c>
      <c r="E43" s="38"/>
      <c r="F43" s="81">
        <f t="shared" si="0"/>
        <v>0.60833333333333317</v>
      </c>
    </row>
    <row r="44" spans="1:6" s="46" customFormat="1" ht="10.4" customHeight="1" x14ac:dyDescent="0.45">
      <c r="A44" s="67">
        <f>A42+0.01</f>
        <v>6.01</v>
      </c>
      <c r="B44" s="112" t="s">
        <v>6</v>
      </c>
      <c r="C44" s="64" t="s">
        <v>20</v>
      </c>
      <c r="D44" s="9" t="s">
        <v>53</v>
      </c>
      <c r="F44" s="81">
        <f t="shared" si="0"/>
        <v>0.60833333333333317</v>
      </c>
    </row>
    <row r="45" spans="1:6" s="46" customFormat="1" ht="10.4" customHeight="1" x14ac:dyDescent="0.45">
      <c r="A45" s="67">
        <f>A44+0.01</f>
        <v>6.02</v>
      </c>
      <c r="B45" s="112" t="s">
        <v>6</v>
      </c>
      <c r="C45" s="64" t="s">
        <v>21</v>
      </c>
      <c r="D45" s="9" t="s">
        <v>55</v>
      </c>
      <c r="E45" s="38"/>
      <c r="F45" s="81">
        <f t="shared" si="0"/>
        <v>0.60833333333333317</v>
      </c>
    </row>
    <row r="46" spans="1:6" ht="10.4" customHeight="1" x14ac:dyDescent="0.45">
      <c r="A46" s="3">
        <f>A45+0.01</f>
        <v>6.0299999999999994</v>
      </c>
      <c r="B46" s="112" t="s">
        <v>6</v>
      </c>
      <c r="C46" s="64" t="s">
        <v>27</v>
      </c>
      <c r="D46" s="9" t="s">
        <v>39</v>
      </c>
      <c r="E46" s="38"/>
      <c r="F46" s="81">
        <f t="shared" si="0"/>
        <v>0.60833333333333317</v>
      </c>
    </row>
    <row r="47" spans="1:6" ht="10.4" customHeight="1" x14ac:dyDescent="0.45">
      <c r="A47" s="3">
        <f t="shared" ref="A47" si="10">A46+0.01</f>
        <v>6.0399999999999991</v>
      </c>
      <c r="B47" s="112" t="s">
        <v>6</v>
      </c>
      <c r="C47" s="64" t="s">
        <v>22</v>
      </c>
      <c r="D47" s="9" t="s">
        <v>36</v>
      </c>
      <c r="E47" s="80"/>
      <c r="F47" s="81">
        <f t="shared" si="0"/>
        <v>0.60833333333333317</v>
      </c>
    </row>
    <row r="48" spans="1:6" ht="10.4" customHeight="1" x14ac:dyDescent="0.45">
      <c r="A48" s="3">
        <f>A47+0.01</f>
        <v>6.0499999999999989</v>
      </c>
      <c r="B48" s="1"/>
      <c r="C48" s="64" t="s">
        <v>23</v>
      </c>
      <c r="E48" s="86"/>
      <c r="F48" s="81">
        <f t="shared" si="0"/>
        <v>0.60833333333333317</v>
      </c>
    </row>
    <row r="49" spans="1:6" ht="42" customHeight="1" x14ac:dyDescent="0.45">
      <c r="A49" s="31">
        <f t="shared" ref="A49:A50" si="11">A48+0.001</f>
        <v>6.0509999999999993</v>
      </c>
      <c r="B49" s="124" t="s">
        <v>72</v>
      </c>
      <c r="C49" s="128" t="s">
        <v>73</v>
      </c>
      <c r="D49" s="125" t="s">
        <v>25</v>
      </c>
      <c r="E49" s="127">
        <v>0</v>
      </c>
      <c r="F49" s="91">
        <f t="shared" si="0"/>
        <v>0.60833333333333317</v>
      </c>
    </row>
    <row r="50" spans="1:6" ht="15.45" customHeight="1" x14ac:dyDescent="0.45">
      <c r="A50" s="10">
        <f t="shared" si="11"/>
        <v>6.0519999999999996</v>
      </c>
      <c r="B50" s="112" t="s">
        <v>6</v>
      </c>
      <c r="C50" s="74" t="s">
        <v>97</v>
      </c>
      <c r="D50" s="9" t="s">
        <v>25</v>
      </c>
      <c r="E50" s="86">
        <v>3</v>
      </c>
      <c r="F50" s="81">
        <f t="shared" si="0"/>
        <v>0.60833333333333317</v>
      </c>
    </row>
    <row r="51" spans="1:6" ht="10.4" customHeight="1" x14ac:dyDescent="0.45">
      <c r="A51" s="3">
        <f>A48+0.01</f>
        <v>6.0599999999999987</v>
      </c>
      <c r="B51" s="112" t="s">
        <v>6</v>
      </c>
      <c r="C51" s="64" t="s">
        <v>24</v>
      </c>
      <c r="D51" s="9" t="s">
        <v>60</v>
      </c>
      <c r="E51" s="38"/>
      <c r="F51" s="81">
        <f t="shared" si="0"/>
        <v>0.6104166666666665</v>
      </c>
    </row>
    <row r="52" spans="1:6" ht="10.4" customHeight="1" x14ac:dyDescent="0.45">
      <c r="A52" s="63"/>
      <c r="B52" s="113"/>
      <c r="E52" s="87"/>
      <c r="F52" s="81">
        <f t="shared" si="0"/>
        <v>0.6104166666666665</v>
      </c>
    </row>
    <row r="53" spans="1:6" ht="19.5" customHeight="1" x14ac:dyDescent="0.45">
      <c r="A53" s="3">
        <v>7</v>
      </c>
      <c r="B53" s="109"/>
      <c r="C53" s="2" t="s">
        <v>40</v>
      </c>
      <c r="D53" s="5"/>
      <c r="E53" s="39"/>
      <c r="F53" s="81">
        <f t="shared" si="0"/>
        <v>0.6104166666666665</v>
      </c>
    </row>
    <row r="54" spans="1:6" ht="10.4" customHeight="1" x14ac:dyDescent="0.45">
      <c r="A54" s="3">
        <f t="shared" ref="A54:A78" si="12">A53+0.01</f>
        <v>7.01</v>
      </c>
      <c r="B54" s="109"/>
      <c r="C54" s="64" t="s">
        <v>22</v>
      </c>
      <c r="E54" s="62"/>
      <c r="F54" s="81">
        <f t="shared" si="0"/>
        <v>0.6104166666666665</v>
      </c>
    </row>
    <row r="55" spans="1:6" ht="96.45" customHeight="1" x14ac:dyDescent="0.45">
      <c r="A55" s="31">
        <f t="shared" ref="A55" si="13">A54+0.001</f>
        <v>7.0110000000000001</v>
      </c>
      <c r="B55" s="124" t="s">
        <v>71</v>
      </c>
      <c r="C55" s="128" t="s">
        <v>82</v>
      </c>
      <c r="D55" s="125" t="s">
        <v>36</v>
      </c>
      <c r="E55" s="126">
        <v>0</v>
      </c>
      <c r="F55" s="91">
        <f t="shared" ref="F55" si="14">F54+TIME(0,E54,0)</f>
        <v>0.6104166666666665</v>
      </c>
    </row>
    <row r="56" spans="1:6" ht="34.299999999999997" customHeight="1" x14ac:dyDescent="0.45">
      <c r="A56" s="31">
        <f t="shared" ref="A56:A62" si="15">A55+0.001</f>
        <v>7.0120000000000005</v>
      </c>
      <c r="B56" s="124" t="s">
        <v>71</v>
      </c>
      <c r="C56" s="128" t="s">
        <v>83</v>
      </c>
      <c r="D56" s="125" t="s">
        <v>36</v>
      </c>
      <c r="E56" s="126">
        <v>0</v>
      </c>
      <c r="F56" s="91">
        <f t="shared" ref="F56:F62" si="16">F55+TIME(0,E55,0)</f>
        <v>0.6104166666666665</v>
      </c>
    </row>
    <row r="57" spans="1:6" ht="30.9" customHeight="1" x14ac:dyDescent="0.45">
      <c r="A57" s="31">
        <f t="shared" si="15"/>
        <v>7.0130000000000008</v>
      </c>
      <c r="B57" s="124" t="s">
        <v>71</v>
      </c>
      <c r="C57" s="128" t="s">
        <v>84</v>
      </c>
      <c r="D57" s="125" t="s">
        <v>36</v>
      </c>
      <c r="E57" s="126">
        <v>0</v>
      </c>
      <c r="F57" s="91">
        <f t="shared" si="16"/>
        <v>0.6104166666666665</v>
      </c>
    </row>
    <row r="58" spans="1:6" ht="54.9" customHeight="1" x14ac:dyDescent="0.45">
      <c r="A58" s="31">
        <f t="shared" si="15"/>
        <v>7.0140000000000011</v>
      </c>
      <c r="B58" s="124" t="s">
        <v>71</v>
      </c>
      <c r="C58" s="128" t="s">
        <v>85</v>
      </c>
      <c r="D58" s="125" t="s">
        <v>36</v>
      </c>
      <c r="E58" s="126">
        <v>0</v>
      </c>
      <c r="F58" s="91">
        <f t="shared" si="16"/>
        <v>0.6104166666666665</v>
      </c>
    </row>
    <row r="59" spans="1:6" ht="45.9" customHeight="1" x14ac:dyDescent="0.45">
      <c r="A59" s="31">
        <f t="shared" si="15"/>
        <v>7.0150000000000015</v>
      </c>
      <c r="B59" s="124" t="s">
        <v>71</v>
      </c>
      <c r="C59" s="128" t="s">
        <v>86</v>
      </c>
      <c r="D59" s="125" t="s">
        <v>36</v>
      </c>
      <c r="E59" s="126">
        <v>0</v>
      </c>
      <c r="F59" s="91">
        <f t="shared" si="16"/>
        <v>0.6104166666666665</v>
      </c>
    </row>
    <row r="60" spans="1:6" ht="33.9" customHeight="1" x14ac:dyDescent="0.45">
      <c r="A60" s="31">
        <f t="shared" si="15"/>
        <v>7.0160000000000018</v>
      </c>
      <c r="B60" s="124" t="s">
        <v>71</v>
      </c>
      <c r="C60" s="128" t="s">
        <v>87</v>
      </c>
      <c r="D60" s="125" t="s">
        <v>36</v>
      </c>
      <c r="E60" s="126">
        <v>0</v>
      </c>
      <c r="F60" s="91">
        <f t="shared" si="16"/>
        <v>0.6104166666666665</v>
      </c>
    </row>
    <row r="61" spans="1:6" ht="35.15" customHeight="1" x14ac:dyDescent="0.45">
      <c r="A61" s="31">
        <f t="shared" si="15"/>
        <v>7.0170000000000021</v>
      </c>
      <c r="B61" s="124" t="s">
        <v>71</v>
      </c>
      <c r="C61" s="128" t="s">
        <v>88</v>
      </c>
      <c r="D61" s="125" t="s">
        <v>36</v>
      </c>
      <c r="E61" s="126">
        <v>0</v>
      </c>
      <c r="F61" s="91">
        <f t="shared" si="16"/>
        <v>0.6104166666666665</v>
      </c>
    </row>
    <row r="62" spans="1:6" ht="33.9" customHeight="1" x14ac:dyDescent="0.45">
      <c r="A62" s="31">
        <f t="shared" si="15"/>
        <v>7.0180000000000025</v>
      </c>
      <c r="B62" s="124" t="s">
        <v>16</v>
      </c>
      <c r="C62" s="128" t="s">
        <v>89</v>
      </c>
      <c r="D62" s="125" t="s">
        <v>36</v>
      </c>
      <c r="E62" s="126">
        <v>0</v>
      </c>
      <c r="F62" s="91">
        <f t="shared" si="16"/>
        <v>0.6104166666666665</v>
      </c>
    </row>
    <row r="63" spans="1:6" ht="10.4" customHeight="1" x14ac:dyDescent="0.45">
      <c r="A63" s="3">
        <f t="shared" ref="A63" si="17">A54+0.01</f>
        <v>7.02</v>
      </c>
      <c r="B63" s="109"/>
      <c r="C63" s="45" t="s">
        <v>23</v>
      </c>
      <c r="E63" s="88"/>
      <c r="F63" s="81">
        <f>F54+TIME(0,E54,0)</f>
        <v>0.6104166666666665</v>
      </c>
    </row>
    <row r="64" spans="1:6" ht="63" customHeight="1" x14ac:dyDescent="0.45">
      <c r="A64" s="31">
        <f t="shared" ref="A64:A66" si="18">A63+0.001</f>
        <v>7.0209999999999999</v>
      </c>
      <c r="B64" s="124" t="s">
        <v>71</v>
      </c>
      <c r="C64" s="128" t="s">
        <v>75</v>
      </c>
      <c r="D64" s="125" t="s">
        <v>25</v>
      </c>
      <c r="E64" s="126">
        <v>0</v>
      </c>
      <c r="F64" s="91">
        <f t="shared" si="0"/>
        <v>0.6104166666666665</v>
      </c>
    </row>
    <row r="65" spans="1:9" ht="54" customHeight="1" x14ac:dyDescent="0.45">
      <c r="A65" s="31">
        <f t="shared" si="18"/>
        <v>7.0220000000000002</v>
      </c>
      <c r="B65" s="124" t="s">
        <v>71</v>
      </c>
      <c r="C65" s="128" t="s">
        <v>76</v>
      </c>
      <c r="D65" s="125" t="s">
        <v>25</v>
      </c>
      <c r="E65" s="126">
        <v>0</v>
      </c>
      <c r="F65" s="91">
        <f t="shared" si="0"/>
        <v>0.6104166666666665</v>
      </c>
    </row>
    <row r="66" spans="1:9" ht="54.9" customHeight="1" x14ac:dyDescent="0.45">
      <c r="A66" s="31">
        <f t="shared" si="18"/>
        <v>7.0230000000000006</v>
      </c>
      <c r="B66" s="124" t="s">
        <v>71</v>
      </c>
      <c r="C66" s="128" t="s">
        <v>77</v>
      </c>
      <c r="D66" s="125" t="s">
        <v>25</v>
      </c>
      <c r="E66" s="126">
        <v>0</v>
      </c>
      <c r="F66" s="91">
        <f t="shared" si="0"/>
        <v>0.6104166666666665</v>
      </c>
    </row>
    <row r="67" spans="1:9" ht="10.4" customHeight="1" x14ac:dyDescent="0.45">
      <c r="A67" s="3">
        <f>A63+0.01</f>
        <v>7.0299999999999994</v>
      </c>
      <c r="B67" s="109"/>
      <c r="C67" s="64" t="s">
        <v>24</v>
      </c>
      <c r="D67" s="9" t="s">
        <v>60</v>
      </c>
      <c r="E67" s="38"/>
      <c r="F67" s="81">
        <f t="shared" si="0"/>
        <v>0.6104166666666665</v>
      </c>
    </row>
    <row r="68" spans="1:9" ht="10.4" customHeight="1" x14ac:dyDescent="0.45">
      <c r="A68" s="3">
        <f>A67+0.01</f>
        <v>7.0399999999999991</v>
      </c>
      <c r="B68" s="109"/>
      <c r="C68" s="64" t="s">
        <v>26</v>
      </c>
      <c r="D68" s="9"/>
      <c r="E68" s="38"/>
      <c r="F68" s="81">
        <f t="shared" si="0"/>
        <v>0.6104166666666665</v>
      </c>
    </row>
    <row r="69" spans="1:9" ht="44.6" customHeight="1" x14ac:dyDescent="0.45">
      <c r="A69" s="31">
        <f>A68+0.001</f>
        <v>7.0409999999999995</v>
      </c>
      <c r="B69" s="124" t="s">
        <v>71</v>
      </c>
      <c r="C69" s="128" t="s">
        <v>92</v>
      </c>
      <c r="D69" s="125" t="s">
        <v>52</v>
      </c>
      <c r="E69" s="90">
        <v>0</v>
      </c>
      <c r="F69" s="91">
        <f t="shared" si="0"/>
        <v>0.6104166666666665</v>
      </c>
    </row>
    <row r="70" spans="1:9" ht="52.75" customHeight="1" x14ac:dyDescent="0.45">
      <c r="A70" s="31">
        <f>A69+0.001</f>
        <v>7.0419999999999998</v>
      </c>
      <c r="B70" s="124" t="s">
        <v>71</v>
      </c>
      <c r="C70" s="128" t="s">
        <v>93</v>
      </c>
      <c r="D70" s="125" t="s">
        <v>52</v>
      </c>
      <c r="E70" s="90">
        <v>0</v>
      </c>
      <c r="F70" s="91">
        <f t="shared" ref="F70" si="19">F69+TIME(0,E69,0)</f>
        <v>0.6104166666666665</v>
      </c>
    </row>
    <row r="71" spans="1:9" s="46" customFormat="1" ht="14.15" customHeight="1" x14ac:dyDescent="0.45">
      <c r="A71" s="10">
        <f t="shared" ref="A71:A72" si="20">A70+0.001</f>
        <v>7.0430000000000001</v>
      </c>
      <c r="B71" s="112" t="s">
        <v>35</v>
      </c>
      <c r="C71" s="133" t="s">
        <v>94</v>
      </c>
      <c r="D71" s="132" t="s">
        <v>52</v>
      </c>
      <c r="E71" s="89">
        <v>3</v>
      </c>
      <c r="F71" s="81">
        <f t="shared" si="0"/>
        <v>0.6104166666666665</v>
      </c>
    </row>
    <row r="72" spans="1:9" s="46" customFormat="1" ht="15" customHeight="1" x14ac:dyDescent="0.45">
      <c r="A72" s="10">
        <f t="shared" si="20"/>
        <v>7.0440000000000005</v>
      </c>
      <c r="B72" s="112" t="s">
        <v>35</v>
      </c>
      <c r="C72" s="133" t="s">
        <v>95</v>
      </c>
      <c r="D72" s="132" t="s">
        <v>52</v>
      </c>
      <c r="E72" s="89">
        <v>3</v>
      </c>
      <c r="F72" s="81">
        <f t="shared" si="0"/>
        <v>0.61249999999999982</v>
      </c>
    </row>
    <row r="73" spans="1:9" ht="10.4" customHeight="1" x14ac:dyDescent="0.45">
      <c r="A73" s="3">
        <f>A68+0.01</f>
        <v>7.0499999999999989</v>
      </c>
      <c r="B73" s="114"/>
      <c r="C73" s="64" t="s">
        <v>20</v>
      </c>
      <c r="D73" s="134"/>
      <c r="E73" s="130"/>
      <c r="F73" s="81">
        <f t="shared" si="0"/>
        <v>0.61458333333333315</v>
      </c>
    </row>
    <row r="74" spans="1:9" ht="10.4" customHeight="1" x14ac:dyDescent="0.45">
      <c r="A74" s="10">
        <f>A73+0.001</f>
        <v>7.0509999999999993</v>
      </c>
      <c r="B74" s="112" t="s">
        <v>35</v>
      </c>
      <c r="C74" s="74" t="s">
        <v>69</v>
      </c>
      <c r="D74" s="9" t="s">
        <v>53</v>
      </c>
      <c r="E74" s="38">
        <v>3</v>
      </c>
      <c r="F74" s="81">
        <f t="shared" si="0"/>
        <v>0.61458333333333315</v>
      </c>
    </row>
    <row r="75" spans="1:9" ht="10.4" customHeight="1" x14ac:dyDescent="0.45">
      <c r="A75" s="10">
        <f>A74+0.001</f>
        <v>7.0519999999999996</v>
      </c>
      <c r="B75" s="112" t="s">
        <v>35</v>
      </c>
      <c r="C75" s="74" t="s">
        <v>70</v>
      </c>
      <c r="D75" s="9" t="s">
        <v>53</v>
      </c>
      <c r="E75" s="38">
        <v>3</v>
      </c>
      <c r="F75" s="81">
        <f t="shared" si="0"/>
        <v>0.61666666666666647</v>
      </c>
    </row>
    <row r="76" spans="1:9" ht="10.4" customHeight="1" x14ac:dyDescent="0.45">
      <c r="A76" s="3">
        <f>A73+0.01</f>
        <v>7.0599999999999987</v>
      </c>
      <c r="B76" s="112" t="s">
        <v>35</v>
      </c>
      <c r="C76" s="64" t="s">
        <v>21</v>
      </c>
      <c r="D76" s="9" t="s">
        <v>55</v>
      </c>
      <c r="E76" s="38"/>
      <c r="F76" s="81">
        <f t="shared" si="0"/>
        <v>0.6187499999999998</v>
      </c>
    </row>
    <row r="77" spans="1:9" ht="10.4" customHeight="1" x14ac:dyDescent="0.45">
      <c r="A77" s="3">
        <f>A76+0.01</f>
        <v>7.0699999999999985</v>
      </c>
      <c r="B77" s="112" t="s">
        <v>35</v>
      </c>
      <c r="C77" s="64" t="s">
        <v>27</v>
      </c>
      <c r="D77" s="9" t="s">
        <v>39</v>
      </c>
      <c r="E77" s="38"/>
      <c r="F77" s="81">
        <f t="shared" si="0"/>
        <v>0.6187499999999998</v>
      </c>
    </row>
    <row r="78" spans="1:9" ht="10.4" customHeight="1" x14ac:dyDescent="0.45">
      <c r="A78" s="3">
        <f t="shared" si="12"/>
        <v>7.0799999999999983</v>
      </c>
      <c r="B78" s="112" t="s">
        <v>35</v>
      </c>
      <c r="C78" s="68" t="s">
        <v>28</v>
      </c>
      <c r="D78" s="42" t="s">
        <v>11</v>
      </c>
      <c r="E78" s="38"/>
      <c r="F78" s="81">
        <f t="shared" si="0"/>
        <v>0.6187499999999998</v>
      </c>
    </row>
    <row r="79" spans="1:9" ht="10.4" customHeight="1" x14ac:dyDescent="0.45">
      <c r="A79" s="3"/>
      <c r="B79" s="114"/>
      <c r="E79" s="38"/>
      <c r="F79" s="81">
        <f t="shared" si="0"/>
        <v>0.6187499999999998</v>
      </c>
    </row>
    <row r="80" spans="1:9" ht="10.4" customHeight="1" x14ac:dyDescent="0.45">
      <c r="A80" s="3">
        <v>8</v>
      </c>
      <c r="B80" s="109"/>
      <c r="C80" s="2" t="s">
        <v>12</v>
      </c>
      <c r="D80" s="4"/>
      <c r="E80" s="61"/>
      <c r="F80" s="81">
        <f t="shared" si="0"/>
        <v>0.6187499999999998</v>
      </c>
      <c r="I80" s="6"/>
    </row>
    <row r="81" spans="1:9" ht="10.4" customHeight="1" x14ac:dyDescent="0.45">
      <c r="A81" s="3">
        <f t="shared" ref="A81" si="21">A80+0.01</f>
        <v>8.01</v>
      </c>
      <c r="B81" s="109" t="s">
        <v>8</v>
      </c>
      <c r="C81" s="2" t="s">
        <v>31</v>
      </c>
      <c r="D81" s="9"/>
      <c r="E81" s="38"/>
      <c r="F81" s="81">
        <f t="shared" si="0"/>
        <v>0.6187499999999998</v>
      </c>
      <c r="I81" s="6"/>
    </row>
    <row r="82" spans="1:9" ht="10.4" customHeight="1" x14ac:dyDescent="0.45">
      <c r="A82" s="3">
        <f>A81+0.01</f>
        <v>8.02</v>
      </c>
      <c r="B82" s="109"/>
      <c r="C82" s="2" t="s">
        <v>29</v>
      </c>
      <c r="D82" s="9"/>
      <c r="E82" s="38"/>
      <c r="F82" s="81">
        <f t="shared" si="0"/>
        <v>0.6187499999999998</v>
      </c>
      <c r="I82" s="6"/>
    </row>
    <row r="83" spans="1:9" ht="10.4" customHeight="1" x14ac:dyDescent="0.45">
      <c r="A83" s="10">
        <f>A82+0.001</f>
        <v>8.020999999999999</v>
      </c>
      <c r="B83" s="109" t="s">
        <v>8</v>
      </c>
      <c r="C83" s="72" t="s">
        <v>42</v>
      </c>
      <c r="D83" s="40" t="s">
        <v>56</v>
      </c>
      <c r="E83" s="38">
        <v>3</v>
      </c>
      <c r="F83" s="81">
        <f t="shared" si="0"/>
        <v>0.6187499999999998</v>
      </c>
      <c r="I83" s="6"/>
    </row>
    <row r="84" spans="1:9" ht="10.4" customHeight="1" x14ac:dyDescent="0.45">
      <c r="A84" s="10">
        <f>A83+0.001</f>
        <v>8.0219999999999985</v>
      </c>
      <c r="B84" s="109" t="s">
        <v>6</v>
      </c>
      <c r="C84" s="72" t="s">
        <v>37</v>
      </c>
      <c r="D84" s="40" t="s">
        <v>36</v>
      </c>
      <c r="E84" s="38">
        <v>8</v>
      </c>
      <c r="F84" s="81">
        <f t="shared" si="0"/>
        <v>0.62083333333333313</v>
      </c>
      <c r="I84" s="6"/>
    </row>
    <row r="85" spans="1:9" ht="10.4" customHeight="1" x14ac:dyDescent="0.45">
      <c r="A85" s="10">
        <f>A84+0.001</f>
        <v>8.0229999999999979</v>
      </c>
      <c r="B85" s="109" t="s">
        <v>8</v>
      </c>
      <c r="C85" s="73" t="s">
        <v>38</v>
      </c>
      <c r="D85" s="41" t="s">
        <v>43</v>
      </c>
      <c r="E85" s="38">
        <v>3</v>
      </c>
      <c r="F85" s="81">
        <f t="shared" si="0"/>
        <v>0.62638888888888866</v>
      </c>
      <c r="I85" s="6"/>
    </row>
    <row r="86" spans="1:9" ht="10.4" customHeight="1" x14ac:dyDescent="0.45">
      <c r="A86" s="10">
        <f>A85+0.001</f>
        <v>8.0239999999999974</v>
      </c>
      <c r="B86" s="109" t="s">
        <v>8</v>
      </c>
      <c r="C86" s="73" t="s">
        <v>47</v>
      </c>
      <c r="D86" s="41" t="s">
        <v>55</v>
      </c>
      <c r="E86" s="38">
        <v>3</v>
      </c>
      <c r="F86" s="81">
        <f t="shared" si="0"/>
        <v>0.62847222222222199</v>
      </c>
      <c r="I86" s="6"/>
    </row>
    <row r="87" spans="1:9" ht="10.4" customHeight="1" x14ac:dyDescent="0.45">
      <c r="A87" s="8">
        <f>A82+0.01</f>
        <v>8.0299999999999994</v>
      </c>
      <c r="B87" s="107"/>
      <c r="C87" s="29" t="s">
        <v>30</v>
      </c>
      <c r="D87" s="30"/>
      <c r="E87" s="84"/>
      <c r="F87" s="81">
        <f t="shared" si="0"/>
        <v>0.63055555555555531</v>
      </c>
      <c r="I87" s="6"/>
    </row>
    <row r="88" spans="1:9" ht="10.4" customHeight="1" x14ac:dyDescent="0.45">
      <c r="A88" s="10">
        <f t="shared" ref="A88:A92" si="22">A87+0.001</f>
        <v>8.0309999999999988</v>
      </c>
      <c r="B88" s="107" t="s">
        <v>8</v>
      </c>
      <c r="C88" s="74" t="s">
        <v>32</v>
      </c>
      <c r="D88" s="9" t="s">
        <v>61</v>
      </c>
      <c r="E88" s="84"/>
      <c r="F88" s="81">
        <f t="shared" si="0"/>
        <v>0.63055555555555531</v>
      </c>
      <c r="I88" s="6"/>
    </row>
    <row r="89" spans="1:9" ht="10.4" customHeight="1" x14ac:dyDescent="0.45">
      <c r="A89" s="10">
        <f>A88+0.001</f>
        <v>8.0319999999999983</v>
      </c>
      <c r="B89" s="109" t="s">
        <v>8</v>
      </c>
      <c r="C89" s="74" t="s">
        <v>33</v>
      </c>
      <c r="D89" s="9" t="s">
        <v>44</v>
      </c>
      <c r="E89" s="80">
        <v>2</v>
      </c>
      <c r="F89" s="81">
        <f t="shared" si="0"/>
        <v>0.63055555555555531</v>
      </c>
      <c r="I89" s="6"/>
    </row>
    <row r="90" spans="1:9" ht="10.4" customHeight="1" x14ac:dyDescent="0.45">
      <c r="A90" s="10">
        <f t="shared" si="22"/>
        <v>8.0329999999999977</v>
      </c>
      <c r="B90" s="104" t="s">
        <v>8</v>
      </c>
      <c r="C90" s="75" t="s">
        <v>13</v>
      </c>
      <c r="D90" s="43" t="s">
        <v>10</v>
      </c>
      <c r="E90" s="38">
        <v>0</v>
      </c>
      <c r="F90" s="81">
        <f t="shared" si="0"/>
        <v>0.6319444444444442</v>
      </c>
    </row>
    <row r="91" spans="1:9" ht="10.4" customHeight="1" x14ac:dyDescent="0.45">
      <c r="A91" s="10">
        <f t="shared" si="22"/>
        <v>8.0339999999999971</v>
      </c>
      <c r="B91" s="115" t="s">
        <v>8</v>
      </c>
      <c r="C91" s="72" t="s">
        <v>19</v>
      </c>
      <c r="D91" s="40" t="s">
        <v>14</v>
      </c>
      <c r="E91" s="89"/>
      <c r="F91" s="81">
        <f t="shared" si="0"/>
        <v>0.6319444444444442</v>
      </c>
    </row>
    <row r="92" spans="1:9" ht="10.4" customHeight="1" x14ac:dyDescent="0.45">
      <c r="A92" s="31">
        <f t="shared" si="22"/>
        <v>8.0349999999999966</v>
      </c>
      <c r="B92" s="116" t="s">
        <v>16</v>
      </c>
      <c r="C92" s="65" t="s">
        <v>17</v>
      </c>
      <c r="D92" s="44" t="s">
        <v>14</v>
      </c>
      <c r="E92" s="90">
        <v>0</v>
      </c>
      <c r="F92" s="91">
        <f t="shared" si="0"/>
        <v>0.6319444444444442</v>
      </c>
    </row>
    <row r="93" spans="1:9" ht="10.5" customHeight="1" x14ac:dyDescent="0.45">
      <c r="A93" s="3">
        <f>A87+0.01</f>
        <v>8.0399999999999991</v>
      </c>
      <c r="B93" s="104" t="s">
        <v>8</v>
      </c>
      <c r="C93" s="55" t="s">
        <v>57</v>
      </c>
      <c r="D93" s="40" t="s">
        <v>10</v>
      </c>
      <c r="E93" s="38">
        <v>5</v>
      </c>
      <c r="F93" s="81">
        <f t="shared" si="0"/>
        <v>0.6319444444444442</v>
      </c>
    </row>
    <row r="94" spans="1:9" ht="11.5" customHeight="1" x14ac:dyDescent="0.45">
      <c r="A94" s="3">
        <f t="shared" ref="A94:A96" si="23">A93+0.01</f>
        <v>8.0499999999999989</v>
      </c>
      <c r="B94" s="107" t="s">
        <v>8</v>
      </c>
      <c r="C94" s="59" t="s">
        <v>68</v>
      </c>
      <c r="D94" s="40" t="s">
        <v>10</v>
      </c>
      <c r="E94" s="38">
        <v>5</v>
      </c>
      <c r="F94" s="81">
        <f t="shared" si="0"/>
        <v>0.63541666666666641</v>
      </c>
    </row>
    <row r="95" spans="1:9" ht="10.4" customHeight="1" x14ac:dyDescent="0.45">
      <c r="A95" s="3">
        <f>A94+0.01</f>
        <v>8.0599999999999987</v>
      </c>
      <c r="B95" s="107" t="s">
        <v>8</v>
      </c>
      <c r="C95" s="59" t="s">
        <v>45</v>
      </c>
      <c r="D95" s="40" t="s">
        <v>14</v>
      </c>
      <c r="E95" s="38">
        <v>5</v>
      </c>
      <c r="F95" s="81">
        <f t="shared" si="0"/>
        <v>0.63888888888888862</v>
      </c>
    </row>
    <row r="96" spans="1:9" ht="10.4" customHeight="1" x14ac:dyDescent="0.45">
      <c r="A96" s="3">
        <f t="shared" si="23"/>
        <v>8.0699999999999985</v>
      </c>
      <c r="B96" s="117" t="s">
        <v>49</v>
      </c>
      <c r="C96" s="60" t="s">
        <v>51</v>
      </c>
      <c r="D96" s="42" t="s">
        <v>11</v>
      </c>
      <c r="E96" s="38">
        <v>1</v>
      </c>
      <c r="F96" s="81">
        <f t="shared" si="0"/>
        <v>0.64236111111111083</v>
      </c>
    </row>
    <row r="97" spans="1:6" ht="10.4" customHeight="1" x14ac:dyDescent="0.45">
      <c r="A97" s="63"/>
      <c r="B97" s="108"/>
      <c r="C97" s="97"/>
      <c r="D97" s="94"/>
      <c r="E97" s="82"/>
      <c r="F97" s="81">
        <f t="shared" si="0"/>
        <v>0.64305555555555527</v>
      </c>
    </row>
    <row r="98" spans="1:6" ht="10.4" customHeight="1" x14ac:dyDescent="0.45">
      <c r="A98" s="3">
        <v>9</v>
      </c>
      <c r="B98" s="107"/>
      <c r="C98" s="59" t="s">
        <v>50</v>
      </c>
      <c r="D98" s="42" t="s">
        <v>11</v>
      </c>
      <c r="E98" s="38"/>
      <c r="F98" s="81">
        <f t="shared" ref="F98:F99" si="24">F97+TIME(0,E97,0)</f>
        <v>0.64305555555555527</v>
      </c>
    </row>
    <row r="99" spans="1:6" ht="10.4" customHeight="1" x14ac:dyDescent="0.45">
      <c r="A99" s="27"/>
      <c r="B99" s="118"/>
      <c r="C99" s="98"/>
      <c r="D99" s="53"/>
      <c r="E99" s="6"/>
      <c r="F99" s="81">
        <f t="shared" si="24"/>
        <v>0.64305555555555527</v>
      </c>
    </row>
    <row r="100" spans="1:6" s="6" customFormat="1" ht="11.5" customHeight="1" x14ac:dyDescent="0.45">
      <c r="A100" s="56">
        <v>10</v>
      </c>
      <c r="B100" s="119"/>
      <c r="C100" s="57" t="s">
        <v>15</v>
      </c>
      <c r="D100" s="58" t="s">
        <v>11</v>
      </c>
      <c r="E100" s="92">
        <v>0</v>
      </c>
      <c r="F100" s="93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2024-11-15T04:41:53Z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