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31" documentId="8_{569716CD-A434-4228-910A-81C2872CD1E7}" xr6:coauthVersionLast="47" xr6:coauthVersionMax="47" xr10:uidLastSave="{41E6031F-216D-4A95-81C3-2783FCD50096}"/>
  <bookViews>
    <workbookView xWindow="34575" yWindow="1065" windowWidth="21540" windowHeight="25710" xr2:uid="{00000000-000D-0000-FFFF-FFFF00000000}"/>
  </bookViews>
  <sheets>
    <sheet name="EC_Opening_Agenda" sheetId="1" r:id="rId1"/>
  </sheets>
  <definedNames>
    <definedName name="Excel_BuiltIn_Print_Area_1_1">EC_Opening_Agenda!$A$1:$F$73</definedName>
    <definedName name="_xlnm.Print_Area" localSheetId="0">EC_Opening_Agenda!$A$1:$F$74</definedName>
    <definedName name="Print_Area_MI">EC_Opening_Agenda!$A$1:$E$53</definedName>
    <definedName name="PRINT_AREA_MI_1">EC_Opening_Agenda!$A$1:$E$53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A45" i="1"/>
  <c r="A18" i="1"/>
  <c r="A9" i="1"/>
  <c r="A43" i="1"/>
  <c r="A44" i="1" s="1"/>
  <c r="A68" i="1" l="1"/>
  <c r="A34" i="1" l="1"/>
  <c r="A19" i="1"/>
  <c r="A48" i="1" l="1"/>
  <c r="A49" i="1" s="1"/>
  <c r="F8" i="1"/>
  <c r="F9" i="1" l="1"/>
  <c r="F11" i="1" s="1"/>
  <c r="F13" i="1" s="1"/>
  <c r="A52" i="1"/>
  <c r="F15" i="1" l="1"/>
  <c r="F14" i="1"/>
  <c r="F16" i="1" s="1"/>
  <c r="A13" i="1"/>
  <c r="A14" i="1" s="1"/>
  <c r="A15" i="1" s="1"/>
  <c r="A36" i="1" l="1"/>
  <c r="A37" i="1" s="1"/>
  <c r="A38" i="1" s="1"/>
  <c r="A39" i="1" s="1"/>
  <c r="A40" i="1" s="1"/>
  <c r="A53" i="1" l="1"/>
  <c r="A54" i="1" s="1"/>
  <c r="A55" i="1" s="1"/>
  <c r="A56" i="1" s="1"/>
  <c r="A57" i="1" s="1"/>
  <c r="A22" i="1"/>
  <c r="A23" i="1" s="1"/>
  <c r="A24" i="1" s="1"/>
  <c r="A62" i="1"/>
  <c r="A63" i="1" s="1"/>
  <c r="A25" i="1" l="1"/>
  <c r="A26" i="1" s="1"/>
  <c r="A27" i="1" s="1"/>
  <c r="A64" i="1"/>
  <c r="A65" i="1" s="1"/>
  <c r="A28" i="1" l="1"/>
  <c r="A29" i="1" s="1"/>
  <c r="A30" i="1" s="1"/>
  <c r="A31" i="1" s="1"/>
  <c r="A32" i="1" s="1"/>
  <c r="F17" i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s="1"/>
  <c r="F38" i="1" s="1"/>
  <c r="F40" i="1" l="1"/>
  <c r="F39" i="1"/>
  <c r="F41" i="1" s="1"/>
  <c r="F42" i="1" l="1"/>
  <c r="F43" i="1" s="1"/>
  <c r="F44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9" i="1" s="1"/>
  <c r="F61" i="1" s="1"/>
  <c r="F62" i="1" s="1"/>
  <c r="F63" i="1" s="1"/>
  <c r="F64" i="1" s="1"/>
  <c r="F65" i="1" s="1"/>
  <c r="F67" i="1" s="1"/>
  <c r="F68" i="1" s="1"/>
</calcChain>
</file>

<file path=xl/sharedStrings.xml><?xml version="1.0" encoding="utf-8"?>
<sst xmlns="http://schemas.openxmlformats.org/spreadsheetml/2006/main" count="150" uniqueCount="81">
  <si>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</si>
  <si>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</si>
  <si>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</si>
  <si>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</si>
  <si>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</si>
  <si>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</si>
  <si>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</si>
  <si>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</si>
  <si>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</si>
  <si>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</si>
  <si>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LMSC items</t>
  </si>
  <si>
    <t>II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</si>
  <si>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</si>
  <si>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</si>
  <si>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</si>
  <si>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</si>
  <si>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</si>
  <si>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</si>
  <si>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</si>
  <si>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</si>
  <si>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</si>
  <si>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</si>
  <si>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</si>
  <si>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</si>
  <si>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</si>
  <si>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</si>
  <si>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</si>
  <si>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</si>
  <si>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</si>
  <si>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</si>
  <si>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</si>
  <si>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</si>
  <si>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</si>
  <si>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</si>
  <si>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</si>
  <si>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</si>
  <si>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</si>
  <si>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</si>
  <si>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</si>
  <si>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</si>
  <si>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</si>
  <si>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</si>
  <si>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</si>
  <si>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</si>
  <si>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</si>
  <si>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</si>
  <si>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</si>
  <si>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</si>
  <si>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Chaplin</t>
  </si>
  <si>
    <t>Halasz</t>
  </si>
  <si>
    <t xml:space="preserve"> WG / TAG Chairs</t>
  </si>
  <si>
    <t>Internal Business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</si>
  <si>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</si>
  <si>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</si>
  <si>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</si>
  <si>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</si>
  <si>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</si>
  <si>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</si>
  <si>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</si>
  <si>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</si>
  <si>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</si>
  <si>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</si>
  <si>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</si>
  <si>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</si>
  <si>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</si>
  <si>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</si>
  <si>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History Activity Update</t>
  </si>
  <si>
    <t>IEEE 802 EC November 2024 Workshop Update</t>
  </si>
  <si>
    <t>Monday 1800 - 2015  (8:00 am to 10:15 am PDT)
11 Nov 2024</t>
  </si>
  <si>
    <t>AGENDA  -  IEEE 802 LMSC EXECUTIVE COMMITTEE MEETING
IEEE 802 LMSC 137th Plenary Session</t>
  </si>
  <si>
    <t>Executive Session</t>
  </si>
  <si>
    <t>ME*</t>
  </si>
  <si>
    <t>Approve Draft Response, to Japan's MIC consultation
Motion: Move to approve document https://mentor.ieee.org/802.18/dcn/24/18-24-0100-05-0000-proposed-repsonse-to-japan-mic-s-consultation-on-frequency-reorganization-plan-2024.pdf for submission to MIC before the submission deadline, granting the IEEE LMSC chair (or his delegate) editorial license.
M: Au     S: Stacey</t>
  </si>
  <si>
    <t>Approve Draft Response, to Belgium BIPT's consultation
Motion: Move to approve document https://mentor.ieee.org/802.18/dcn/24/18-24-0102-02-0000-proposed-response-to-belgium-bipt-s-consultation-on-uwb-regulation.pdf for submission to BIPT before the submission deadline, granting the IEEE LMSC chair (or his delegate) editorial license.
M: Au     S: Powell</t>
  </si>
  <si>
    <t>Action Item Recap - 
Ref: https://mentor.ieee.org/802-ec/dcn/24/ec-24-0127-08-00EC-ec-action-items-ongoing.docx</t>
  </si>
  <si>
    <t>Roll Call</t>
  </si>
  <si>
    <t>APPROVE Motion: Approve  the following minutes 
· 01 Oct 2024 802 EC Monthly Teleconference - https://mentor.ieee.org/802-ec/dcn/24/ec-24-0232-00-00EC-01-oct-2024-802-lmsc-conference-call-minutes.pdf 
M: D'Ambrosia     S: Zimmerman</t>
  </si>
  <si>
    <t>R2</t>
  </si>
  <si>
    <t>ME</t>
  </si>
  <si>
    <t>Approve Draft Response, to Czech Republic CTU's consultation</t>
  </si>
  <si>
    <r>
      <t xml:space="preserve">FEE Waivers
Confirm meeting fee waivers for the Nov 2024 LMSC Session for the following individuals:
</t>
    </r>
    <r>
      <rPr>
        <sz val="8"/>
        <color rgb="FF000000"/>
        <rFont val="Symbol"/>
        <family val="1"/>
        <charset val="2"/>
      </rPr>
      <t xml:space="preserve">  ·</t>
    </r>
    <r>
      <rPr>
        <sz val="8"/>
        <color rgb="FF000000"/>
        <rFont val="Aptos Narrow"/>
        <family val="2"/>
      </rPr>
      <t xml:space="preserve"> Jordon Woods, editor of IEC/IEEE 60802
    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Aptos Narrow"/>
        <family val="2"/>
      </rPr>
      <t xml:space="preserve"> Michelle Turner, IEEE Staff
    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Aptos Narrow"/>
        <family val="2"/>
      </rPr>
      <t>Catherine Burger, IEEE Staff</t>
    </r>
    <r>
      <rPr>
        <sz val="8"/>
        <color rgb="FF000000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</si>
</sst>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Symbol"/>
      <family val="1"/>
      <charset val="2"/>
    </font>
    <font>
      <sz val="8"/>
      <color rgb="FF000000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5" fillId="0" borderId="10" xfId="0" applyFont="1" applyBorder="1" applyAlignment="1">
      <alignment horizontal="center" vertical="top" wrapTex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1" fontId="26" fillId="19" borderId="10" xfId="0" applyNumberFormat="1" applyFont="1" applyFill="1" applyBorder="1" applyAlignment="1">
      <alignment horizontal="right" vertical="top"/>
    </xf>
    <xf numFmtId="165" fontId="26" fillId="0" borderId="10" xfId="0" applyNumberFormat="1" applyFont="1" applyBorder="1" applyAlignment="1">
      <alignment horizontal="right" vertical="top"/>
    </xf>
    <xf numFmtId="165" fontId="26" fillId="23" borderId="10" xfId="0" applyNumberFormat="1" applyFont="1" applyFill="1" applyBorder="1" applyAlignment="1">
      <alignment horizontal="right" vertical="top"/>
    </xf>
    <xf numFmtId="164" fontId="26" fillId="19" borderId="12" xfId="0" applyFont="1" applyFill="1" applyBorder="1" applyAlignment="1">
      <alignment horizontal="left" vertical="top" wrapText="1" indent="1"/>
    </xf>
    <xf numFmtId="1" fontId="26" fillId="19" borderId="12" xfId="0" applyNumberFormat="1" applyFont="1" applyFill="1" applyBorder="1" applyAlignment="1">
      <alignment horizontal="right" vertical="top"/>
    </xf>
    <xf numFmtId="164" fontId="26" fillId="19" borderId="17" xfId="0" applyFont="1" applyFill="1" applyBorder="1" applyAlignment="1">
      <alignment horizontal="left" vertical="top" wrapText="1" indent="1"/>
    </xf>
    <xf numFmtId="1" fontId="26" fillId="19" borderId="16" xfId="0" applyNumberFormat="1" applyFont="1" applyFill="1" applyBorder="1" applyAlignment="1">
      <alignment horizontal="right" vertical="top"/>
    </xf>
    <xf numFmtId="165" fontId="26" fillId="23" borderId="16" xfId="0" applyNumberFormat="1" applyFont="1" applyFill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 indent="1"/>
    </xf>
    <xf numFmtId="1" fontId="26" fillId="19" borderId="11" xfId="0" applyNumberFormat="1" applyFont="1" applyFill="1" applyBorder="1" applyAlignment="1">
      <alignment horizontal="right" vertical="top"/>
    </xf>
    <xf numFmtId="1" fontId="26" fillId="23" borderId="11" xfId="0" applyNumberFormat="1" applyFont="1" applyFill="1" applyBorder="1" applyAlignment="1">
      <alignment horizontal="right" vertical="top"/>
    </xf>
    <xf numFmtId="164" fontId="26" fillId="0" borderId="11" xfId="0" applyFont="1" applyBorder="1" applyAlignment="1">
      <alignment horizontal="left" vertical="top" wrapText="1" indent="1"/>
    </xf>
    <xf numFmtId="1" fontId="26" fillId="0" borderId="11" xfId="0" applyNumberFormat="1" applyFont="1" applyBorder="1" applyAlignment="1">
      <alignment horizontal="right" vertical="top"/>
    </xf>
    <xf numFmtId="1" fontId="26" fillId="0" borderId="10" xfId="0" applyNumberFormat="1" applyFont="1" applyBorder="1" applyAlignment="1">
      <alignment horizontal="right" vertical="top"/>
    </xf>
    <xf numFmtId="164" fontId="26" fillId="18" borderId="10" xfId="0" applyFont="1" applyFill="1" applyBorder="1" applyAlignment="1">
      <alignment horizontal="left" vertical="top" wrapText="1"/>
    </xf>
    <xf numFmtId="1" fontId="26" fillId="18" borderId="10" xfId="0" applyNumberFormat="1" applyFont="1" applyFill="1" applyBorder="1" applyAlignment="1">
      <alignment horizontal="right" vertical="top"/>
    </xf>
    <xf numFmtId="165" fontId="26" fillId="22" borderId="10" xfId="0" applyNumberFormat="1" applyFont="1" applyFill="1" applyBorder="1" applyAlignment="1">
      <alignment horizontal="right" vertical="top"/>
    </xf>
    <xf numFmtId="164" fontId="26" fillId="19" borderId="10" xfId="0" applyFont="1" applyFill="1" applyBorder="1" applyAlignment="1">
      <alignment horizontal="left" vertical="top" wrapText="1"/>
    </xf>
    <xf numFmtId="1" fontId="26" fillId="0" borderId="10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 wrapText="1"/>
    </xf>
    <xf numFmtId="165" fontId="26" fillId="0" borderId="11" xfId="0" applyNumberFormat="1" applyFont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/>
    </xf>
    <xf numFmtId="1" fontId="27" fillId="0" borderId="11" xfId="0" applyNumberFormat="1" applyFont="1" applyBorder="1" applyAlignment="1">
      <alignment horizontal="right" vertical="top"/>
    </xf>
    <xf numFmtId="165" fontId="26" fillId="23" borderId="11" xfId="0" applyNumberFormat="1" applyFont="1" applyFill="1" applyBorder="1" applyAlignment="1">
      <alignment horizontal="right" vertical="top"/>
    </xf>
    <xf numFmtId="164" fontId="26" fillId="22" borderId="11" xfId="0" applyFont="1" applyFill="1" applyBorder="1" applyAlignment="1">
      <alignment horizontal="left" vertical="top" wrapText="1"/>
    </xf>
    <xf numFmtId="1" fontId="26" fillId="22" borderId="11" xfId="0" applyNumberFormat="1" applyFont="1" applyFill="1" applyBorder="1" applyAlignment="1">
      <alignment horizontal="right" vertical="top"/>
    </xf>
    <xf numFmtId="165" fontId="26" fillId="22" borderId="11" xfId="0" applyNumberFormat="1" applyFont="1" applyFill="1" applyBorder="1" applyAlignment="1">
      <alignment horizontal="right" vertical="top"/>
    </xf>
    <xf numFmtId="164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vertical="top"/>
    </xf>
    <xf numFmtId="165" fontId="26" fillId="0" borderId="15" xfId="0" applyNumberFormat="1" applyFont="1" applyBorder="1" applyAlignment="1">
      <alignment horizontal="right" vertical="top"/>
    </xf>
    <xf numFmtId="164" fontId="26" fillId="14" borderId="13" xfId="0" applyFont="1" applyFill="1" applyBorder="1" applyAlignment="1">
      <alignment vertical="top" wrapText="1"/>
    </xf>
    <xf numFmtId="1" fontId="26" fillId="14" borderId="13" xfId="0" applyNumberFormat="1" applyFont="1" applyFill="1" applyBorder="1" applyAlignment="1">
      <alignment vertical="top"/>
    </xf>
    <xf numFmtId="165" fontId="26" fillId="20" borderId="15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0" fillId="0" borderId="0" xfId="0" applyFont="1" applyAlignment="1">
      <alignment horizontal="left" vertical="top" wrapText="1"/>
    </xf>
    <xf numFmtId="166" fontId="20" fillId="23" borderId="10" xfId="0" applyNumberFormat="1" applyFont="1" applyFill="1" applyBorder="1" applyAlignment="1">
      <alignment horizontal="right" vertical="top"/>
    </xf>
    <xf numFmtId="164" fontId="20" fillId="19" borderId="19" xfId="0" applyFont="1" applyFill="1" applyBorder="1" applyAlignment="1">
      <alignment vertical="top"/>
    </xf>
    <xf numFmtId="164" fontId="26" fillId="19" borderId="20" xfId="0" applyFont="1" applyFill="1" applyBorder="1" applyAlignment="1">
      <alignment horizontal="left" vertical="top" wrapText="1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6" xfId="0" applyFont="1" applyFill="1" applyBorder="1" applyAlignment="1">
      <alignment horizontal="left" vertical="top" wrapText="1"/>
    </xf>
    <xf numFmtId="164" fontId="26" fillId="19" borderId="11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8"/>
  <sheetViews>
    <sheetView tabSelected="1" topLeftCell="A8" zoomScale="170" zoomScaleNormal="170" workbookViewId="0">
      <selection activeCell="C14" sqref="C1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77</v>
      </c>
      <c r="B1" s="2"/>
      <c r="C1" s="87" t="s">
        <v>69</v>
      </c>
      <c r="D1" s="4"/>
      <c r="E1" s="5"/>
      <c r="F1" s="6"/>
      <c r="G1" s="7">
        <v>5</v>
      </c>
      <c r="H1" s="8"/>
    </row>
    <row r="2" spans="1:254" ht="24" customHeight="1" x14ac:dyDescent="0.25">
      <c r="A2" s="2"/>
      <c r="B2" s="2"/>
      <c r="C2" s="3" t="s">
        <v>68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ht="11.25" customHeight="1" x14ac:dyDescent="0.25">
      <c r="A8" s="26">
        <v>1</v>
      </c>
      <c r="B8" s="2"/>
      <c r="C8" s="25" t="s">
        <v>5</v>
      </c>
      <c r="D8" s="89" t="s">
        <v>12</v>
      </c>
      <c r="E8" s="103">
        <v>1</v>
      </c>
      <c r="F8" s="92">
        <f>F7+TIME(8,E7,0)</f>
        <v>0.33333333333333331</v>
      </c>
      <c r="H8" s="27">
        <v>6.9444444444444436E-4</v>
      </c>
    </row>
    <row r="9" spans="1:254" ht="11.25" customHeight="1" x14ac:dyDescent="0.25">
      <c r="A9" s="59">
        <f t="shared" ref="A9" si="0">A8+0.01</f>
        <v>1.01</v>
      </c>
      <c r="B9" s="2"/>
      <c r="C9" s="25" t="s">
        <v>75</v>
      </c>
      <c r="D9" s="89" t="s">
        <v>21</v>
      </c>
      <c r="E9" s="103">
        <v>5</v>
      </c>
      <c r="F9" s="91">
        <f t="shared" ref="F9" si="1">F8+TIME(0,E8,0)</f>
        <v>0.33402777777777776</v>
      </c>
      <c r="H9" s="27"/>
    </row>
    <row r="10" spans="1:254" ht="11.25" customHeight="1" x14ac:dyDescent="0.25">
      <c r="A10" s="59"/>
      <c r="B10" s="2"/>
      <c r="C10" s="25"/>
      <c r="D10" s="89"/>
      <c r="E10" s="103"/>
      <c r="F10" s="92"/>
      <c r="H10" s="27"/>
    </row>
    <row r="11" spans="1:254" ht="10.35" customHeight="1" x14ac:dyDescent="0.25">
      <c r="A11" s="26">
        <v>2</v>
      </c>
      <c r="B11" s="2" t="s">
        <v>7</v>
      </c>
      <c r="C11" s="25" t="s">
        <v>46</v>
      </c>
      <c r="D11" s="89" t="s">
        <v>12</v>
      </c>
      <c r="E11" s="103">
        <v>5</v>
      </c>
      <c r="F11" s="92">
        <f t="shared" ref="F11:F16" si="2">F9+TIME(0,E9,0)</f>
        <v>0.33749999999999997</v>
      </c>
      <c r="H11" s="27">
        <v>6.9444444444444449E-3</v>
      </c>
    </row>
    <row r="12" spans="1:254" ht="10.35" customHeight="1" x14ac:dyDescent="0.25">
      <c r="A12" s="26"/>
      <c r="B12" s="2"/>
      <c r="C12" s="125"/>
      <c r="D12" s="89"/>
      <c r="E12" s="103"/>
      <c r="F12" s="91"/>
      <c r="H12" s="27"/>
    </row>
    <row r="13" spans="1:254" ht="22.35" customHeight="1" x14ac:dyDescent="0.25">
      <c r="A13" s="82">
        <f>A11+1</f>
        <v>3</v>
      </c>
      <c r="B13" s="66" t="s">
        <v>11</v>
      </c>
      <c r="C13" s="129" t="s">
        <v>45</v>
      </c>
      <c r="D13" s="89" t="s">
        <v>12</v>
      </c>
      <c r="E13" s="90">
        <v>2</v>
      </c>
      <c r="F13" s="92">
        <f t="shared" si="2"/>
        <v>0.34097222222222218</v>
      </c>
      <c r="H13" s="27"/>
    </row>
    <row r="14" spans="1:254" ht="47.25" customHeight="1" x14ac:dyDescent="0.25">
      <c r="A14" s="28">
        <f>A13+0.01</f>
        <v>3.01</v>
      </c>
      <c r="B14" s="18" t="s">
        <v>8</v>
      </c>
      <c r="C14" s="130" t="s">
        <v>76</v>
      </c>
      <c r="D14" s="104" t="s">
        <v>21</v>
      </c>
      <c r="E14" s="105">
        <v>0</v>
      </c>
      <c r="F14" s="106">
        <f t="shared" ref="F14:F68" si="3">F13+TIME(0,E13,0)</f>
        <v>0.34236111111111106</v>
      </c>
      <c r="H14" s="29">
        <v>0</v>
      </c>
    </row>
    <row r="15" spans="1:254" s="81" customFormat="1" ht="61.5" customHeight="1" x14ac:dyDescent="0.25">
      <c r="A15" s="59">
        <f>A14+0.01</f>
        <v>3.0199999999999996</v>
      </c>
      <c r="B15" s="127" t="s">
        <v>7</v>
      </c>
      <c r="C15" s="131" t="s">
        <v>80</v>
      </c>
      <c r="D15" s="128" t="s">
        <v>12</v>
      </c>
      <c r="E15" s="90">
        <v>10</v>
      </c>
      <c r="F15" s="92">
        <f t="shared" si="2"/>
        <v>0.34236111111111106</v>
      </c>
      <c r="G15" s="79"/>
      <c r="H15" s="83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ht="10.35" customHeight="1" x14ac:dyDescent="0.25">
      <c r="A16" s="59"/>
      <c r="B16" s="66"/>
      <c r="D16" s="107"/>
      <c r="E16" s="90"/>
      <c r="F16" s="92">
        <f t="shared" si="2"/>
        <v>0.34236111111111106</v>
      </c>
      <c r="H16" s="29"/>
    </row>
    <row r="17" spans="1:254" ht="12" customHeight="1" x14ac:dyDescent="0.25">
      <c r="A17" s="59">
        <v>4</v>
      </c>
      <c r="B17" s="66" t="s">
        <v>11</v>
      </c>
      <c r="C17" s="67" t="s">
        <v>54</v>
      </c>
      <c r="D17" s="89" t="s">
        <v>12</v>
      </c>
      <c r="E17" s="90">
        <v>2</v>
      </c>
      <c r="F17" s="91">
        <f t="shared" si="3"/>
        <v>0.34236111111111106</v>
      </c>
      <c r="H17" s="29">
        <v>0</v>
      </c>
    </row>
    <row r="18" spans="1:254" ht="12" customHeight="1" x14ac:dyDescent="0.25">
      <c r="A18" s="59">
        <f>A17+0.01</f>
        <v>4.01</v>
      </c>
      <c r="B18" s="66" t="s">
        <v>11</v>
      </c>
      <c r="C18" s="67" t="s">
        <v>55</v>
      </c>
      <c r="D18" s="89" t="s">
        <v>12</v>
      </c>
      <c r="E18" s="90">
        <v>5</v>
      </c>
      <c r="F18" s="91">
        <f t="shared" si="3"/>
        <v>0.34374999999999994</v>
      </c>
      <c r="H18" s="29"/>
    </row>
    <row r="19" spans="1:254" ht="12" customHeight="1" x14ac:dyDescent="0.25">
      <c r="A19" s="59">
        <f t="shared" ref="A19" si="4">A18+0.01</f>
        <v>4.0199999999999996</v>
      </c>
      <c r="B19" s="66" t="s">
        <v>11</v>
      </c>
      <c r="C19" s="67" t="s">
        <v>56</v>
      </c>
      <c r="D19" s="89" t="s">
        <v>12</v>
      </c>
      <c r="E19" s="90">
        <v>2</v>
      </c>
      <c r="F19" s="91">
        <f t="shared" si="3"/>
        <v>0.34722222222222215</v>
      </c>
      <c r="H19" s="29"/>
    </row>
    <row r="20" spans="1:254" ht="10.35" customHeight="1" x14ac:dyDescent="0.25">
      <c r="A20" s="26"/>
      <c r="B20" s="2"/>
      <c r="C20" s="67"/>
      <c r="D20" s="89"/>
      <c r="E20" s="108">
        <v>0</v>
      </c>
      <c r="F20" s="91">
        <f t="shared" si="3"/>
        <v>0.34861111111111104</v>
      </c>
      <c r="H20" s="8">
        <v>0</v>
      </c>
    </row>
    <row r="21" spans="1:254" ht="11.25" customHeight="1" x14ac:dyDescent="0.25">
      <c r="A21" s="26"/>
      <c r="B21" s="2"/>
      <c r="C21" s="25" t="s">
        <v>10</v>
      </c>
      <c r="D21" s="89"/>
      <c r="E21" s="108">
        <v>0</v>
      </c>
      <c r="F21" s="91">
        <f t="shared" si="3"/>
        <v>0.34861111111111104</v>
      </c>
      <c r="H21" s="8"/>
    </row>
    <row r="22" spans="1:254" ht="10.35" customHeight="1" x14ac:dyDescent="0.25">
      <c r="A22" s="59">
        <f>5</f>
        <v>5</v>
      </c>
      <c r="B22" s="2"/>
      <c r="C22" s="25" t="s">
        <v>22</v>
      </c>
      <c r="D22" s="89" t="s">
        <v>12</v>
      </c>
      <c r="E22" s="108">
        <v>0</v>
      </c>
      <c r="F22" s="91">
        <f t="shared" si="3"/>
        <v>0.34861111111111104</v>
      </c>
      <c r="H22" s="29"/>
    </row>
    <row r="23" spans="1:254" ht="10.35" customHeight="1" x14ac:dyDescent="0.25">
      <c r="A23" s="59">
        <f>A22+0.01</f>
        <v>5.01</v>
      </c>
      <c r="B23" s="66" t="s">
        <v>11</v>
      </c>
      <c r="C23" s="88" t="s">
        <v>26</v>
      </c>
      <c r="D23" s="89" t="s">
        <v>12</v>
      </c>
      <c r="E23" s="90">
        <v>5</v>
      </c>
      <c r="F23" s="91">
        <f t="shared" si="3"/>
        <v>0.34861111111111104</v>
      </c>
      <c r="H23" s="29">
        <v>0</v>
      </c>
    </row>
    <row r="24" spans="1:254" ht="10.35" customHeight="1" x14ac:dyDescent="0.25">
      <c r="A24" s="59">
        <f>A23+0.01</f>
        <v>5.0199999999999996</v>
      </c>
      <c r="B24" s="66" t="s">
        <v>11</v>
      </c>
      <c r="C24" s="88" t="s">
        <v>57</v>
      </c>
      <c r="D24" s="89" t="s">
        <v>12</v>
      </c>
      <c r="E24" s="90">
        <v>3</v>
      </c>
      <c r="F24" s="91">
        <f t="shared" si="3"/>
        <v>0.35208333333333325</v>
      </c>
      <c r="H24" s="29">
        <v>0</v>
      </c>
    </row>
    <row r="25" spans="1:254" ht="10.35" customHeight="1" x14ac:dyDescent="0.25">
      <c r="A25" s="59">
        <f t="shared" ref="A25:A32" si="5">A24+0.01</f>
        <v>5.0299999999999994</v>
      </c>
      <c r="B25" s="66" t="s">
        <v>11</v>
      </c>
      <c r="C25" s="88" t="s">
        <v>58</v>
      </c>
      <c r="D25" s="89" t="s">
        <v>12</v>
      </c>
      <c r="E25" s="90">
        <v>3</v>
      </c>
      <c r="F25" s="92">
        <f t="shared" si="3"/>
        <v>0.35416666666666657</v>
      </c>
      <c r="H25" s="29">
        <v>0</v>
      </c>
    </row>
    <row r="26" spans="1:254" ht="10.35" customHeight="1" x14ac:dyDescent="0.25">
      <c r="A26" s="59">
        <f t="shared" si="5"/>
        <v>5.0399999999999991</v>
      </c>
      <c r="B26" s="66" t="s">
        <v>11</v>
      </c>
      <c r="C26" s="88" t="s">
        <v>59</v>
      </c>
      <c r="D26" s="89" t="s">
        <v>12</v>
      </c>
      <c r="E26" s="90">
        <v>1</v>
      </c>
      <c r="F26" s="92">
        <f t="shared" si="3"/>
        <v>0.3562499999999999</v>
      </c>
      <c r="H26" s="29"/>
    </row>
    <row r="27" spans="1:254" s="31" customFormat="1" ht="10.35" customHeight="1" x14ac:dyDescent="0.25">
      <c r="A27" s="59">
        <f t="shared" si="5"/>
        <v>5.0499999999999989</v>
      </c>
      <c r="B27" s="66" t="s">
        <v>11</v>
      </c>
      <c r="C27" s="88" t="s">
        <v>60</v>
      </c>
      <c r="D27" s="89" t="s">
        <v>12</v>
      </c>
      <c r="E27" s="90">
        <v>2</v>
      </c>
      <c r="F27" s="92">
        <f t="shared" si="3"/>
        <v>0.35694444444444434</v>
      </c>
      <c r="G27" s="30"/>
      <c r="H27" s="29"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0.35" customHeight="1" x14ac:dyDescent="0.25">
      <c r="A28" s="59">
        <f t="shared" si="5"/>
        <v>5.0599999999999987</v>
      </c>
      <c r="B28" s="66" t="s">
        <v>11</v>
      </c>
      <c r="C28" s="88" t="s">
        <v>61</v>
      </c>
      <c r="D28" s="89" t="s">
        <v>12</v>
      </c>
      <c r="E28" s="90">
        <v>1</v>
      </c>
      <c r="F28" s="92">
        <f t="shared" si="3"/>
        <v>0.35833333333333323</v>
      </c>
      <c r="H28" s="29">
        <v>0</v>
      </c>
    </row>
    <row r="29" spans="1:254" ht="10.35" customHeight="1" x14ac:dyDescent="0.25">
      <c r="A29" s="59">
        <f t="shared" si="5"/>
        <v>5.0699999999999985</v>
      </c>
      <c r="B29" s="66" t="s">
        <v>11</v>
      </c>
      <c r="C29" s="93" t="s">
        <v>62</v>
      </c>
      <c r="D29" s="89" t="s">
        <v>12</v>
      </c>
      <c r="E29" s="94">
        <v>1</v>
      </c>
      <c r="F29" s="92">
        <f t="shared" si="3"/>
        <v>0.35902777777777767</v>
      </c>
      <c r="H29" s="29"/>
    </row>
    <row r="30" spans="1:254" ht="10.35" customHeight="1" x14ac:dyDescent="0.25">
      <c r="A30" s="59">
        <f t="shared" si="5"/>
        <v>5.0799999999999983</v>
      </c>
      <c r="B30" s="66" t="s">
        <v>11</v>
      </c>
      <c r="C30" s="95" t="s">
        <v>63</v>
      </c>
      <c r="D30" s="89" t="s">
        <v>12</v>
      </c>
      <c r="E30" s="96">
        <v>10</v>
      </c>
      <c r="F30" s="97">
        <f t="shared" si="3"/>
        <v>0.35972222222222211</v>
      </c>
      <c r="H30" s="27">
        <v>3.4722222222222225E-3</v>
      </c>
    </row>
    <row r="31" spans="1:254" ht="10.35" customHeight="1" x14ac:dyDescent="0.25">
      <c r="A31" s="59">
        <f t="shared" si="5"/>
        <v>5.0899999999999981</v>
      </c>
      <c r="B31" s="66" t="s">
        <v>11</v>
      </c>
      <c r="C31" s="98" t="s">
        <v>64</v>
      </c>
      <c r="D31" s="89" t="s">
        <v>12</v>
      </c>
      <c r="E31" s="99">
        <v>1</v>
      </c>
      <c r="F31" s="97">
        <f t="shared" si="3"/>
        <v>0.36666666666666653</v>
      </c>
      <c r="H31" s="27">
        <v>3.4722222222222225E-3</v>
      </c>
    </row>
    <row r="32" spans="1:254" ht="10.35" customHeight="1" x14ac:dyDescent="0.25">
      <c r="A32" s="59">
        <f t="shared" si="5"/>
        <v>5.0999999999999979</v>
      </c>
      <c r="B32" s="66" t="s">
        <v>11</v>
      </c>
      <c r="C32" s="98" t="s">
        <v>65</v>
      </c>
      <c r="D32" s="89" t="s">
        <v>12</v>
      </c>
      <c r="E32" s="100">
        <v>0</v>
      </c>
      <c r="F32" s="97">
        <f t="shared" si="3"/>
        <v>0.36736111111111097</v>
      </c>
      <c r="H32" s="27"/>
    </row>
    <row r="33" spans="1:254" ht="10.35" customHeight="1" x14ac:dyDescent="0.25">
      <c r="A33" s="59"/>
      <c r="B33" s="66"/>
      <c r="C33" s="70"/>
      <c r="D33" s="62"/>
      <c r="E33" s="71"/>
      <c r="F33" s="97">
        <f t="shared" si="3"/>
        <v>0.36736111111111097</v>
      </c>
      <c r="H33" s="27"/>
    </row>
    <row r="34" spans="1:254" ht="23.25" customHeight="1" x14ac:dyDescent="0.25">
      <c r="A34" s="59">
        <f>5.99</f>
        <v>5.99</v>
      </c>
      <c r="B34" s="85" t="s">
        <v>11</v>
      </c>
      <c r="C34" s="109" t="s">
        <v>74</v>
      </c>
      <c r="D34" s="109" t="s">
        <v>27</v>
      </c>
      <c r="E34" s="102">
        <v>5</v>
      </c>
      <c r="F34" s="97">
        <f t="shared" si="3"/>
        <v>0.36736111111111097</v>
      </c>
      <c r="H34" s="27"/>
    </row>
    <row r="35" spans="1:254" ht="10.35" customHeight="1" x14ac:dyDescent="0.25">
      <c r="A35" s="84"/>
      <c r="B35" s="86"/>
      <c r="C35" s="70"/>
      <c r="D35" s="109"/>
      <c r="E35" s="102"/>
      <c r="F35" s="97">
        <f>F34+TIME(0,E34,0)</f>
        <v>0.37083333333333318</v>
      </c>
      <c r="H35" s="27"/>
    </row>
    <row r="36" spans="1:254" ht="9" customHeight="1" x14ac:dyDescent="0.25">
      <c r="A36" s="59">
        <f>6</f>
        <v>6</v>
      </c>
      <c r="B36" s="55"/>
      <c r="C36" s="62" t="s">
        <v>23</v>
      </c>
      <c r="D36" s="109"/>
      <c r="E36" s="102"/>
      <c r="F36" s="110">
        <f t="shared" si="3"/>
        <v>0.37083333333333318</v>
      </c>
      <c r="H36" s="27">
        <v>3.4722222222222225E-3</v>
      </c>
    </row>
    <row r="37" spans="1:254" ht="10.35" customHeight="1" x14ac:dyDescent="0.25">
      <c r="A37" s="69">
        <f>A36+0.01</f>
        <v>6.01</v>
      </c>
      <c r="B37" s="55" t="s">
        <v>11</v>
      </c>
      <c r="C37" s="101" t="s">
        <v>14</v>
      </c>
      <c r="D37" s="111" t="s">
        <v>31</v>
      </c>
      <c r="E37" s="102">
        <v>5</v>
      </c>
      <c r="F37" s="110">
        <f t="shared" si="3"/>
        <v>0.37083333333333318</v>
      </c>
      <c r="H37" s="27">
        <v>3.4722222222222225E-3</v>
      </c>
      <c r="J37" s="58"/>
    </row>
    <row r="38" spans="1:254" ht="10.35" customHeight="1" x14ac:dyDescent="0.25">
      <c r="A38" s="69">
        <f t="shared" ref="A38:A40" si="6">A37+0.01</f>
        <v>6.02</v>
      </c>
      <c r="B38" s="55" t="s">
        <v>11</v>
      </c>
      <c r="C38" s="101" t="s">
        <v>28</v>
      </c>
      <c r="D38" s="109" t="s">
        <v>15</v>
      </c>
      <c r="E38" s="112">
        <v>10</v>
      </c>
      <c r="F38" s="110">
        <f t="shared" si="3"/>
        <v>0.37430555555555539</v>
      </c>
      <c r="H38" s="27">
        <v>3.4722222222222225E-3</v>
      </c>
    </row>
    <row r="39" spans="1:254" ht="10.35" customHeight="1" x14ac:dyDescent="0.25">
      <c r="A39" s="69">
        <f t="shared" si="6"/>
        <v>6.0299999999999994</v>
      </c>
      <c r="B39" s="75" t="s">
        <v>11</v>
      </c>
      <c r="C39" s="98" t="s">
        <v>16</v>
      </c>
      <c r="D39" s="109" t="s">
        <v>48</v>
      </c>
      <c r="E39" s="100">
        <v>10</v>
      </c>
      <c r="F39" s="110">
        <f t="shared" ref="F39" si="7">F38+TIME(0,E38,0)</f>
        <v>0.38124999999999981</v>
      </c>
      <c r="H39" s="27"/>
    </row>
    <row r="40" spans="1:254" ht="10.35" customHeight="1" x14ac:dyDescent="0.25">
      <c r="A40" s="69">
        <f t="shared" si="6"/>
        <v>6.0399999999999991</v>
      </c>
      <c r="B40" s="75" t="s">
        <v>11</v>
      </c>
      <c r="C40" s="98" t="s">
        <v>52</v>
      </c>
      <c r="D40" s="111" t="s">
        <v>49</v>
      </c>
      <c r="E40" s="100">
        <v>3</v>
      </c>
      <c r="F40" s="113">
        <f>F38+TIME(0,E38,0)</f>
        <v>0.38124999999999981</v>
      </c>
      <c r="H40" s="27"/>
    </row>
    <row r="41" spans="1:254" ht="10.35" customHeight="1" x14ac:dyDescent="0.25">
      <c r="A41" s="69"/>
      <c r="B41" s="75"/>
      <c r="C41" s="73"/>
      <c r="D41" s="111"/>
      <c r="E41" s="100"/>
      <c r="F41" s="113">
        <f>F39+TIME(0,E39,0)</f>
        <v>0.38819444444444423</v>
      </c>
      <c r="H41" s="27"/>
    </row>
    <row r="42" spans="1:254" ht="11.25" customHeight="1" x14ac:dyDescent="0.25">
      <c r="A42" s="69">
        <v>7</v>
      </c>
      <c r="B42" s="75"/>
      <c r="C42" s="74" t="s">
        <v>50</v>
      </c>
      <c r="D42" s="111"/>
      <c r="E42" s="100"/>
      <c r="F42" s="113">
        <f t="shared" si="3"/>
        <v>0.38819444444444423</v>
      </c>
      <c r="H42" s="27"/>
    </row>
    <row r="43" spans="1:254" ht="68.25" customHeight="1" x14ac:dyDescent="0.25">
      <c r="A43" s="72">
        <f>A42+0.01</f>
        <v>7.01</v>
      </c>
      <c r="B43" s="65" t="s">
        <v>71</v>
      </c>
      <c r="C43" s="124" t="s">
        <v>72</v>
      </c>
      <c r="D43" s="114" t="s">
        <v>43</v>
      </c>
      <c r="E43" s="115">
        <v>0</v>
      </c>
      <c r="F43" s="116">
        <f t="shared" si="3"/>
        <v>0.38819444444444423</v>
      </c>
      <c r="H43" s="27"/>
    </row>
    <row r="44" spans="1:254" ht="57" customHeight="1" x14ac:dyDescent="0.25">
      <c r="A44" s="72">
        <f t="shared" ref="A44:A45" si="8">A43+0.01</f>
        <v>7.02</v>
      </c>
      <c r="B44" s="65" t="s">
        <v>71</v>
      </c>
      <c r="C44" s="124" t="s">
        <v>73</v>
      </c>
      <c r="D44" s="114" t="s">
        <v>43</v>
      </c>
      <c r="E44" s="115">
        <v>0</v>
      </c>
      <c r="F44" s="116">
        <f t="shared" si="3"/>
        <v>0.38819444444444423</v>
      </c>
      <c r="H44" s="27"/>
    </row>
    <row r="45" spans="1:254" s="81" customFormat="1" ht="15.75" customHeight="1" x14ac:dyDescent="0.25">
      <c r="A45" s="78">
        <f t="shared" si="8"/>
        <v>7.0299999999999994</v>
      </c>
      <c r="B45" s="75" t="s">
        <v>78</v>
      </c>
      <c r="C45" s="98" t="s">
        <v>79</v>
      </c>
      <c r="D45" s="111" t="s">
        <v>43</v>
      </c>
      <c r="E45" s="100">
        <v>3</v>
      </c>
      <c r="F45" s="113">
        <f t="shared" si="3"/>
        <v>0.38819444444444423</v>
      </c>
      <c r="G45" s="79"/>
      <c r="H45" s="12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</row>
    <row r="46" spans="1:254" ht="10.35" customHeight="1" x14ac:dyDescent="0.25">
      <c r="A46" s="69"/>
      <c r="B46" s="75"/>
      <c r="C46" s="73"/>
      <c r="D46" s="111"/>
      <c r="E46" s="100"/>
      <c r="F46" s="113">
        <f t="shared" si="3"/>
        <v>0.39027777777777756</v>
      </c>
      <c r="H46" s="27"/>
    </row>
    <row r="47" spans="1:254" ht="10.35" customHeight="1" x14ac:dyDescent="0.25">
      <c r="A47" s="69">
        <v>8</v>
      </c>
      <c r="B47" s="75"/>
      <c r="C47" s="74" t="s">
        <v>51</v>
      </c>
      <c r="D47" s="111"/>
      <c r="E47" s="100"/>
      <c r="F47" s="113">
        <f t="shared" si="3"/>
        <v>0.39027777777777756</v>
      </c>
      <c r="H47" s="27"/>
    </row>
    <row r="48" spans="1:254" ht="10.35" customHeight="1" x14ac:dyDescent="0.25">
      <c r="A48" s="69">
        <f t="shared" ref="A48" si="9">A47+0.01</f>
        <v>8.01</v>
      </c>
      <c r="B48" s="55" t="s">
        <v>11</v>
      </c>
      <c r="C48" s="98" t="s">
        <v>66</v>
      </c>
      <c r="D48" s="111" t="s">
        <v>6</v>
      </c>
      <c r="E48" s="100">
        <v>5</v>
      </c>
      <c r="F48" s="113">
        <f t="shared" si="3"/>
        <v>0.39027777777777756</v>
      </c>
      <c r="H48" s="27"/>
    </row>
    <row r="49" spans="1:10" ht="10.35" customHeight="1" x14ac:dyDescent="0.25">
      <c r="A49" s="69">
        <f>A48+0.01</f>
        <v>8.02</v>
      </c>
      <c r="B49" s="55" t="s">
        <v>11</v>
      </c>
      <c r="C49" s="98" t="s">
        <v>67</v>
      </c>
      <c r="D49" s="111" t="s">
        <v>6</v>
      </c>
      <c r="E49" s="100">
        <v>5</v>
      </c>
      <c r="F49" s="113">
        <f t="shared" si="3"/>
        <v>0.39374999999999977</v>
      </c>
      <c r="H49" s="27"/>
    </row>
    <row r="50" spans="1:10" ht="10.35" customHeight="1" x14ac:dyDescent="0.25">
      <c r="A50" s="69"/>
      <c r="B50" s="75"/>
      <c r="C50" s="73"/>
      <c r="D50" s="111"/>
      <c r="E50" s="100"/>
      <c r="F50" s="113">
        <f t="shared" si="3"/>
        <v>0.39722222222222198</v>
      </c>
      <c r="H50" s="27"/>
    </row>
    <row r="51" spans="1:10" ht="10.35" customHeight="1" x14ac:dyDescent="0.25">
      <c r="A51" s="69">
        <v>9</v>
      </c>
      <c r="B51" s="55"/>
      <c r="C51" s="62" t="s">
        <v>24</v>
      </c>
      <c r="D51" s="109"/>
      <c r="E51" s="102"/>
      <c r="F51" s="113">
        <f t="shared" si="3"/>
        <v>0.39722222222222198</v>
      </c>
      <c r="H51" s="27"/>
    </row>
    <row r="52" spans="1:10" ht="10.35" customHeight="1" x14ac:dyDescent="0.25">
      <c r="A52" s="69">
        <f t="shared" ref="A52:A65" si="10">A51+0.01</f>
        <v>9.01</v>
      </c>
      <c r="B52" s="55" t="s">
        <v>11</v>
      </c>
      <c r="C52" s="101" t="s">
        <v>32</v>
      </c>
      <c r="D52" s="109" t="s">
        <v>53</v>
      </c>
      <c r="E52" s="102">
        <v>3</v>
      </c>
      <c r="F52" s="113">
        <f>F51+TIME(0,E51,0)</f>
        <v>0.39722222222222198</v>
      </c>
      <c r="H52" s="27">
        <v>3.4722222222222225E-3</v>
      </c>
      <c r="J52" s="58"/>
    </row>
    <row r="53" spans="1:10" ht="10.35" customHeight="1" x14ac:dyDescent="0.25">
      <c r="A53" s="69">
        <f>A52+0.01</f>
        <v>9.02</v>
      </c>
      <c r="B53" s="55" t="s">
        <v>11</v>
      </c>
      <c r="C53" s="123" t="s">
        <v>33</v>
      </c>
      <c r="D53" s="109" t="s">
        <v>30</v>
      </c>
      <c r="E53" s="102">
        <v>8</v>
      </c>
      <c r="F53" s="113">
        <f t="shared" si="3"/>
        <v>0.3993055555555553</v>
      </c>
      <c r="H53" s="27">
        <v>3.4722222222222225E-3</v>
      </c>
    </row>
    <row r="54" spans="1:10" ht="10.35" customHeight="1" x14ac:dyDescent="0.25">
      <c r="A54" s="69">
        <f t="shared" si="10"/>
        <v>9.0299999999999994</v>
      </c>
      <c r="B54" s="55" t="s">
        <v>11</v>
      </c>
      <c r="C54" s="123" t="s">
        <v>34</v>
      </c>
      <c r="D54" s="109" t="s">
        <v>29</v>
      </c>
      <c r="E54" s="102">
        <v>3</v>
      </c>
      <c r="F54" s="113">
        <f t="shared" si="3"/>
        <v>0.40486111111111084</v>
      </c>
      <c r="H54" s="27"/>
    </row>
    <row r="55" spans="1:10" ht="10.35" customHeight="1" x14ac:dyDescent="0.25">
      <c r="A55" s="69">
        <f t="shared" si="10"/>
        <v>9.0399999999999991</v>
      </c>
      <c r="B55" s="55" t="s">
        <v>11</v>
      </c>
      <c r="C55" s="123" t="s">
        <v>35</v>
      </c>
      <c r="D55" s="109" t="s">
        <v>29</v>
      </c>
      <c r="E55" s="102">
        <v>3</v>
      </c>
      <c r="F55" s="113">
        <f t="shared" si="3"/>
        <v>0.40694444444444416</v>
      </c>
      <c r="H55" s="27"/>
    </row>
    <row r="56" spans="1:10" ht="10.35" customHeight="1" x14ac:dyDescent="0.25">
      <c r="A56" s="69">
        <f t="shared" si="10"/>
        <v>9.0499999999999989</v>
      </c>
      <c r="B56" s="55" t="s">
        <v>11</v>
      </c>
      <c r="C56" s="123" t="s">
        <v>36</v>
      </c>
      <c r="D56" s="109" t="s">
        <v>43</v>
      </c>
      <c r="E56" s="102">
        <v>3</v>
      </c>
      <c r="F56" s="113">
        <f t="shared" si="3"/>
        <v>0.40902777777777749</v>
      </c>
      <c r="H56" s="27"/>
    </row>
    <row r="57" spans="1:10" ht="10.35" customHeight="1" x14ac:dyDescent="0.25">
      <c r="A57" s="69">
        <f t="shared" si="10"/>
        <v>9.0599999999999987</v>
      </c>
      <c r="B57" s="55" t="s">
        <v>11</v>
      </c>
      <c r="C57" s="123" t="s">
        <v>37</v>
      </c>
      <c r="D57" s="109" t="s">
        <v>47</v>
      </c>
      <c r="E57" s="102">
        <v>3</v>
      </c>
      <c r="F57" s="113">
        <f t="shared" si="3"/>
        <v>0.41111111111111082</v>
      </c>
      <c r="H57" s="27"/>
    </row>
    <row r="58" spans="1:10" ht="10.35" customHeight="1" x14ac:dyDescent="0.25">
      <c r="A58" s="69"/>
      <c r="B58" s="55"/>
      <c r="C58" s="61"/>
      <c r="D58" s="109"/>
      <c r="E58" s="102"/>
      <c r="F58" s="113"/>
      <c r="H58" s="27"/>
    </row>
    <row r="59" spans="1:10" x14ac:dyDescent="0.25">
      <c r="A59" s="69">
        <v>10</v>
      </c>
      <c r="B59" s="55"/>
      <c r="C59" s="62" t="s">
        <v>25</v>
      </c>
      <c r="D59" s="109"/>
      <c r="E59" s="102"/>
      <c r="F59" s="113">
        <f>F57+TIME(0,E57,0)</f>
        <v>0.41319444444444414</v>
      </c>
      <c r="H59" s="27"/>
      <c r="J59" s="58"/>
    </row>
    <row r="60" spans="1:10" ht="10.35" customHeight="1" x14ac:dyDescent="0.25">
      <c r="A60" s="69"/>
      <c r="B60" s="55"/>
      <c r="C60" s="62"/>
      <c r="D60" s="109"/>
      <c r="E60" s="102"/>
      <c r="F60" s="113"/>
      <c r="H60" s="27"/>
      <c r="J60" s="58"/>
    </row>
    <row r="61" spans="1:10" x14ac:dyDescent="0.25">
      <c r="A61" s="69">
        <v>11</v>
      </c>
      <c r="B61" s="55"/>
      <c r="C61" s="62" t="s">
        <v>44</v>
      </c>
      <c r="D61" s="109"/>
      <c r="E61" s="102"/>
      <c r="F61" s="113">
        <f>F59+TIME(0,E59,0)</f>
        <v>0.41319444444444414</v>
      </c>
      <c r="H61" s="27">
        <v>2.0833333333333333E-3</v>
      </c>
    </row>
    <row r="62" spans="1:10" ht="10.35" customHeight="1" x14ac:dyDescent="0.25">
      <c r="A62" s="72">
        <f t="shared" si="10"/>
        <v>11.01</v>
      </c>
      <c r="B62" s="65" t="s">
        <v>9</v>
      </c>
      <c r="C62" s="124" t="s">
        <v>39</v>
      </c>
      <c r="D62" s="114" t="s">
        <v>38</v>
      </c>
      <c r="E62" s="115">
        <v>0</v>
      </c>
      <c r="F62" s="116">
        <f t="shared" si="3"/>
        <v>0.41319444444444414</v>
      </c>
      <c r="H62" s="27"/>
    </row>
    <row r="63" spans="1:10" ht="10.35" customHeight="1" x14ac:dyDescent="0.25">
      <c r="A63" s="72">
        <f t="shared" si="10"/>
        <v>11.02</v>
      </c>
      <c r="B63" s="65" t="s">
        <v>9</v>
      </c>
      <c r="C63" s="124" t="s">
        <v>40</v>
      </c>
      <c r="D63" s="114" t="s">
        <v>38</v>
      </c>
      <c r="E63" s="115">
        <v>0</v>
      </c>
      <c r="F63" s="116">
        <f t="shared" si="3"/>
        <v>0.41319444444444414</v>
      </c>
      <c r="H63" s="68"/>
    </row>
    <row r="64" spans="1:10" ht="10.35" customHeight="1" x14ac:dyDescent="0.25">
      <c r="A64" s="72">
        <f t="shared" si="10"/>
        <v>11.03</v>
      </c>
      <c r="B64" s="65" t="s">
        <v>9</v>
      </c>
      <c r="C64" s="124" t="s">
        <v>41</v>
      </c>
      <c r="D64" s="114" t="s">
        <v>38</v>
      </c>
      <c r="E64" s="115">
        <v>0</v>
      </c>
      <c r="F64" s="116">
        <f t="shared" si="3"/>
        <v>0.41319444444444414</v>
      </c>
      <c r="H64" s="76"/>
    </row>
    <row r="65" spans="1:254" ht="10.35" customHeight="1" x14ac:dyDescent="0.25">
      <c r="A65" s="72">
        <f t="shared" si="10"/>
        <v>11.04</v>
      </c>
      <c r="B65" s="65" t="s">
        <v>9</v>
      </c>
      <c r="C65" s="124" t="s">
        <v>42</v>
      </c>
      <c r="D65" s="114" t="s">
        <v>38</v>
      </c>
      <c r="E65" s="115">
        <v>0</v>
      </c>
      <c r="F65" s="116">
        <f t="shared" si="3"/>
        <v>0.41319444444444414</v>
      </c>
      <c r="H65" s="76"/>
    </row>
    <row r="66" spans="1:254" s="81" customFormat="1" ht="10.35" customHeight="1" x14ac:dyDescent="0.25">
      <c r="A66" s="78"/>
      <c r="B66" s="75"/>
      <c r="C66" s="73"/>
      <c r="D66" s="111"/>
      <c r="E66" s="100"/>
      <c r="F66" s="113"/>
      <c r="G66" s="79"/>
      <c r="H66" s="80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</row>
    <row r="67" spans="1:254" ht="10.35" customHeight="1" x14ac:dyDescent="0.25">
      <c r="A67" s="69">
        <v>12</v>
      </c>
      <c r="B67" s="55" t="s">
        <v>11</v>
      </c>
      <c r="C67" s="62" t="s">
        <v>17</v>
      </c>
      <c r="D67" s="89" t="s">
        <v>12</v>
      </c>
      <c r="E67" s="102">
        <v>3</v>
      </c>
      <c r="F67" s="113">
        <f>F65+TIME(0,E65,0)</f>
        <v>0.41319444444444414</v>
      </c>
      <c r="H67" s="8"/>
    </row>
    <row r="68" spans="1:254" ht="10.35" customHeight="1" x14ac:dyDescent="0.25">
      <c r="A68" s="69">
        <f t="shared" ref="A68" si="11">A67+0.01</f>
        <v>12.01</v>
      </c>
      <c r="B68" s="55"/>
      <c r="C68" s="62" t="s">
        <v>70</v>
      </c>
      <c r="D68" s="109" t="s">
        <v>12</v>
      </c>
      <c r="E68" s="102">
        <v>20</v>
      </c>
      <c r="F68" s="110">
        <f t="shared" si="3"/>
        <v>0.41527777777777747</v>
      </c>
      <c r="H68" s="8"/>
    </row>
    <row r="69" spans="1:254" ht="10.35" customHeight="1" x14ac:dyDescent="0.25">
      <c r="A69" s="63"/>
      <c r="B69" s="60"/>
      <c r="C69" s="64"/>
      <c r="D69" s="117"/>
      <c r="E69" s="118"/>
      <c r="F69" s="119"/>
      <c r="H69" s="33"/>
    </row>
    <row r="70" spans="1:254" ht="10.35" customHeight="1" x14ac:dyDescent="0.25">
      <c r="A70" s="77">
        <v>13</v>
      </c>
      <c r="B70" s="56" t="s">
        <v>13</v>
      </c>
      <c r="C70" s="57" t="s">
        <v>18</v>
      </c>
      <c r="D70" s="120" t="s">
        <v>12</v>
      </c>
      <c r="E70" s="121"/>
      <c r="F70" s="122">
        <v>0.42708333333333331</v>
      </c>
      <c r="H70" s="38"/>
    </row>
    <row r="71" spans="1:254" ht="24.75" customHeight="1" x14ac:dyDescent="0.25">
      <c r="A71" s="34"/>
      <c r="B71" s="35"/>
      <c r="C71" s="32"/>
      <c r="D71" s="32"/>
      <c r="E71" s="36"/>
      <c r="F71" s="37"/>
      <c r="H71" s="40" t="s">
        <v>1</v>
      </c>
    </row>
    <row r="72" spans="1:254" x14ac:dyDescent="0.25">
      <c r="A72" s="39" t="s">
        <v>1</v>
      </c>
      <c r="B72" s="35" t="s">
        <v>1</v>
      </c>
      <c r="C72" s="32" t="s">
        <v>19</v>
      </c>
      <c r="D72" s="32"/>
      <c r="E72" s="36" t="s">
        <v>1</v>
      </c>
      <c r="F72" s="37" t="s">
        <v>1</v>
      </c>
      <c r="H72" s="45"/>
    </row>
    <row r="73" spans="1:254" x14ac:dyDescent="0.25">
      <c r="A73" s="35"/>
      <c r="B73" s="41"/>
      <c r="C73" s="32" t="s">
        <v>20</v>
      </c>
      <c r="D73" s="42"/>
      <c r="E73" s="43"/>
      <c r="F73" s="44"/>
      <c r="H73" s="45"/>
    </row>
    <row r="74" spans="1:254" x14ac:dyDescent="0.25">
      <c r="A74" s="35"/>
      <c r="B74" s="41"/>
      <c r="C74" s="32"/>
      <c r="D74" s="42"/>
      <c r="E74" s="43"/>
      <c r="F74" s="44"/>
    </row>
    <row r="75" spans="1:254" x14ac:dyDescent="0.25">
      <c r="A75" s="46"/>
      <c r="B75" s="47"/>
      <c r="C75" s="48"/>
    </row>
    <row r="76" spans="1:254" x14ac:dyDescent="0.25">
      <c r="A76" s="46"/>
      <c r="B76" s="47"/>
      <c r="C76" s="53"/>
      <c r="D76" s="53"/>
    </row>
    <row r="77" spans="1:254" x14ac:dyDescent="0.25">
      <c r="A77" s="46"/>
      <c r="B77" s="47"/>
      <c r="C77" s="54"/>
      <c r="D77" s="53"/>
    </row>
    <row r="78" spans="1:254" x14ac:dyDescent="0.25">
      <c r="D78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2024-11-08T17:22:54Z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