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07/"/>
    </mc:Choice>
  </mc:AlternateContent>
  <xr:revisionPtr revIDLastSave="39" documentId="14_{DA46B8D2-FFD7-410B-9377-64D731490D28}" xr6:coauthVersionLast="47" xr6:coauthVersionMax="47" xr10:uidLastSave="{246EF26B-929F-4EA6-812E-403A3B34C424}"/>
  <bookViews>
    <workbookView xWindow="1620" yWindow="248" windowWidth="26910" windowHeight="16012" xr2:uid="{00000000-000D-0000-FFFF-FFFF00000000}"/>
  </bookViews>
  <sheets>
    <sheet name="EC_Closing_Agenda" sheetId="1" r:id="rId1"/>
  </sheets>
  <definedNames>
    <definedName name="_xlnm.Print_Area" localSheetId="0">EC_Closing_Agenda!$A$1:$F$120</definedName>
    <definedName name="Print_Area_MI">EC_Closing_Agenda!$A$1:$E$33</definedName>
    <definedName name="PRINT_AREA_MI_1">EC_Closing_Agenda!$A$1:$E$33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6" i="1" l="1"/>
  <c r="F113" i="1"/>
  <c r="F112" i="1"/>
  <c r="A112" i="1"/>
  <c r="A64" i="1" l="1"/>
  <c r="A65" i="1"/>
  <c r="A66" i="1" s="1"/>
  <c r="A67" i="1" s="1"/>
  <c r="A68" i="1" s="1"/>
  <c r="F8" i="1"/>
  <c r="F9" i="1" s="1"/>
  <c r="F10" i="1" s="1"/>
  <c r="F11" i="1" s="1"/>
  <c r="F12" i="1" s="1"/>
  <c r="F13" i="1" s="1"/>
  <c r="F14" i="1" s="1"/>
  <c r="A96" i="1" l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97" i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15" i="1"/>
  <c r="A13" i="1"/>
  <c r="A10" i="1"/>
  <c r="A8" i="1"/>
  <c r="A16" i="1" l="1"/>
  <c r="A17" i="1"/>
  <c r="A18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86" i="1"/>
  <c r="A69" i="1"/>
  <c r="A70" i="1" s="1"/>
  <c r="A46" i="1"/>
  <c r="A47" i="1" s="1"/>
  <c r="A48" i="1" s="1"/>
  <c r="A49" i="1" s="1"/>
  <c r="A102" i="1"/>
  <c r="A108" i="1" s="1"/>
  <c r="A109" i="1" s="1"/>
  <c r="A110" i="1" s="1"/>
  <c r="A98" i="1"/>
  <c r="A99" i="1" s="1"/>
  <c r="A100" i="1" s="1"/>
  <c r="A101" i="1" s="1"/>
  <c r="A71" i="1" l="1"/>
  <c r="A72" i="1" s="1"/>
  <c r="A50" i="1"/>
  <c r="A111" i="1"/>
  <c r="A87" i="1"/>
  <c r="A88" i="1" s="1"/>
  <c r="A103" i="1"/>
  <c r="A104" i="1" s="1"/>
  <c r="A90" i="1" l="1"/>
  <c r="A89" i="1"/>
  <c r="A53" i="1"/>
  <c r="A51" i="1"/>
  <c r="A52" i="1" s="1"/>
  <c r="A91" i="1"/>
  <c r="F15" i="1"/>
  <c r="A105" i="1"/>
  <c r="A106" i="1" s="1"/>
  <c r="A107" i="1" s="1"/>
  <c r="A93" i="1" l="1"/>
  <c r="A92" i="1"/>
  <c r="F16" i="1"/>
  <c r="A59" i="1"/>
  <c r="A54" i="1"/>
  <c r="A55" i="1" s="1"/>
  <c r="A56" i="1" s="1"/>
  <c r="A57" i="1" s="1"/>
  <c r="A58" i="1" s="1"/>
  <c r="F17" i="1" l="1"/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46" i="1" l="1"/>
  <c r="F35" i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50" i="1" l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4" i="1" s="1"/>
  <c r="F75" i="1" s="1"/>
  <c r="F76" i="1" s="1"/>
  <c r="F77" i="1" s="1"/>
  <c r="F47" i="1"/>
  <c r="F48" i="1" s="1"/>
  <c r="F49" i="1" s="1"/>
  <c r="F86" i="1" l="1"/>
  <c r="F87" i="1" s="1"/>
  <c r="F88" i="1" s="1"/>
  <c r="F89" i="1" s="1"/>
  <c r="F90" i="1" s="1"/>
  <c r="F91" i="1" s="1"/>
  <c r="F78" i="1"/>
  <c r="F79" i="1" s="1"/>
  <c r="F80" i="1" s="1"/>
  <c r="F81" i="1" s="1"/>
  <c r="F82" i="1" s="1"/>
  <c r="F83" i="1" s="1"/>
  <c r="F84" i="1" s="1"/>
  <c r="F85" i="1" s="1"/>
  <c r="F92" i="1" l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4" i="1" s="1"/>
  <c r="F115" i="1" s="1"/>
</calcChain>
</file>

<file path=xl/sharedStrings.xml><?xml version="1.0" encoding="utf-8"?>
<sst xmlns="http://schemas.openxmlformats.org/spreadsheetml/2006/main" count="265" uniqueCount="114">
  <si>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</si>
  <si>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</si>
  <si>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</si>
  <si>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</si>
  <si>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</si>
  <si>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</si>
  <si>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</si>
  <si>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</si>
  <si>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</si>
  <si>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</si>
  <si>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</si>
  <si>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</si>
  <si>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</si>
  <si>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</si>
  <si>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</si>
  <si>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</si>
  <si>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</si>
  <si>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</si>
  <si>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</si>
  <si>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</si>
  <si>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</si>
  <si>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</si>
  <si>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</si>
  <si>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</si>
  <si>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</si>
  <si>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</si>
  <si>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IEEE 802.24</t>
  </si>
  <si>
    <t>IEEE 802</t>
  </si>
  <si>
    <t>Standing Committee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</si>
  <si>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</si>
  <si>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</si>
  <si>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</si>
  <si>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</si>
  <si>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</si>
  <si>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</si>
  <si>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Godfrey</t>
  </si>
  <si>
    <t>LMSC Liaisons and External Communications</t>
  </si>
  <si>
    <t>Break</t>
  </si>
  <si>
    <t>Stanley</t>
  </si>
  <si>
    <t>Zimmerman</t>
  </si>
  <si>
    <t>Action Item Review</t>
  </si>
  <si>
    <t>Future Meetings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</si>
  <si>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</si>
  <si>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</si>
  <si>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</si>
  <si>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</si>
  <si>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</si>
  <si>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</si>
  <si>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</si>
  <si>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>Rule Changes</t>
  </si>
  <si>
    <t>Baykas</t>
  </si>
  <si>
    <t>Yee</t>
  </si>
  <si>
    <t xml:space="preserve">IEEE-SA Participation / Copyright Policies 
Reference - https://ieee802.org/sapolicies.shtml </t>
  </si>
  <si>
    <t>AGENDA  -  IEEE 802 LMSC EXECUTIVE COMMITTEE MEETING
IEEE 802 LMSC 136th Plenary Session</t>
  </si>
  <si>
    <t>Chaplin</t>
  </si>
  <si>
    <t>Stacey</t>
  </si>
  <si>
    <t>Halasz</t>
  </si>
  <si>
    <t xml:space="preserve">Friday  (1:00 pm to 6:00 pm EDT)
19 Jul 2024
</t>
  </si>
  <si>
    <t>IEEE 802 History Activity</t>
  </si>
  <si>
    <t>Nikolich</t>
  </si>
  <si>
    <t>IEEE 802 LMSC November 2024 Workshop</t>
  </si>
  <si>
    <t>Annual Subgroup Review</t>
  </si>
  <si>
    <t>GIlb</t>
  </si>
  <si>
    <t>R2</t>
  </si>
  <si>
    <t>Roll Call</t>
  </si>
  <si>
    <t>MI*</t>
  </si>
  <si>
    <t>Study Group Formation: 802.11 ELC Study Group</t>
  </si>
  <si>
    <t>ME*</t>
  </si>
  <si>
    <t>2nd Study Group Rechartering: 802.11 IMMW Study Group
M: Grant the 2nd Rechartering &amp; 6 month extension of the 802.11 IMMW Study Group
M: Stacey     S: Rosdahl</t>
  </si>
  <si>
    <t>To NesCom, P802.1DD
M:  Approve forwarding P802.1DD PAR documentation in https://www.ieee802.org/1/files/public/docs2024/dd-PAR-0724-v01.pdf to NesCom
Approve CSD documentation in https://www.ieee802.org/1/files/public/docs2024/dd-CSD-0724-v01.pdf
M: Parsons     S: Law</t>
  </si>
  <si>
    <t>To NesCom, P802.1ASed
M: Approve forwarding P802.1ASed PAR documentation in https://www.ieee802.org/1/files/public/docs2024/ed-PAR-0724-v01.pdf to NesCom
Approve CSD documentation in https://www.ieee802.org/1/files/public/docs2024/ed-CSD-0724-v01.pdf
M: Parsons     S: Law</t>
  </si>
  <si>
    <t>To NesCom, P802.1DP
M: Approve forwarding P802.1DP PAR extension documentation in https://www.ieee802.org/1/files/public/docs2024/dp-PAR-extension-0723-v01.pdf to NesCom
Approve (unmodified) CSD documentation in https://mentor.ieee.org/802-ec/dcn/21/ec-21-0096-00-ACSD-p802-1dp.pdf  
M: Parsons     S: Law</t>
  </si>
  <si>
    <t>To NesCom, P802.1AB-2016-Rev
M: Approve forwarding P802.1AB-2016-Rev PAR documentation in
https://www.ieee802.org/1/files/public/docs2024/ab-draft-PAR-0524-v01.pdf to NesCom
M: Parsons     S: Law</t>
  </si>
  <si>
    <t>To NesCom, P802.1AC_2016-Rev
M: Approve forwarding P802.1AC-2016-Rev PAR documentation in
https://www.ieee802.org/1/files/public/docs2024/ac-draft-PAR-0524-v03.pdf to NesCom
M: Parsons     S: Law</t>
  </si>
  <si>
    <t>To NesCom, P802.1Qdd PAR withdrawal
M: Approve forwarding P802.1Qdd PAR withdrawal request to NesCom
M: Parsons     S: Law</t>
  </si>
  <si>
    <t>To SA Ballot, IEC/IEEE 60802 D3.0 
M: Confirm the CSD for IEC/IEEE 60802 in https://mentor.ieee.org/802-ec/dcn/18/ec-18-0088-01-ACSD-p60802.pdf 
M: Parsons     S: Law</t>
  </si>
  <si>
    <t>To SA Ballot, P802.1DG D4.0 
M: Approve sending P802.1DG D4.0 to Standards Association ballot
Confirm the CSD for P802.1DG in https://mentor.ieee.org/802-ec/dcn/18/ec-18-0242-00-ACSD-p802-1dg.pdf  
M: Parsons     S: Law</t>
  </si>
  <si>
    <t>To RevCom (conditional), P802.1DC 
M: Conditionally approve sending P802.1DC to RevCom
Approve CSD documentation in https://mentor.ieee.org/802-ec/dcn/18/ec-18-0091-00-ACSD-802-1dc.pdf  
M: Parsons     S: Law</t>
  </si>
  <si>
    <t>To RevCom (conditional), P802.1ASdm 
M: Conditionally approve sending P802.1ASdm to RevCom
Approve CSD documentation in https://mentor.ieee.org/802-ec/dcn/20/ec-20-0093-01-ACSD-p802-1asdm.pdf 
M: Parsons     S: Law</t>
  </si>
  <si>
    <t>To RevCom, P802.1ASdn 
M: Approve sending P802.1ASdn to RevCom
Approve CSD documentation in https://mentor.ieee.org/802-ec/dcn/20/ec-20-0202-00-ACSD-p802-1asdn.pdf
M: Parsons     S: Law</t>
  </si>
  <si>
    <t>External Communication Approval, to ITU-T SG13
M:  Approve https://www.ieee802.org/1/files/public/docs2024/liaison-response-itu-t-SG13-LS156-DetermNetwrking-0724-v01.pdf as communication to ITU-T SG13 granting the IEEE 802.1 WG chair (or his delegate) editorial license.
M: Parsons     S: Law</t>
  </si>
  <si>
    <t>External Communication Approval, Comment Responses to SC6
M: •	Approve submission of the comment responses to SC6 for ballot comments received on IEEE Std 802.1Q-2022 and IEEE Std 802f-2023
https://www.ieee802.org/1/files/public/docs2024/liaison-randall-SC6CommentResponse8021Q-0724.pdf
https://www.ieee802.org/1/files/public/docs2024/liaison-randall-SC6CommentResponse802f-0724.pdf
M: Parsons     S: Law</t>
  </si>
  <si>
    <t>External Communication Approval, Drafts to ISO/IEC JTC1/SC6
M: Approve submission of the following drafts when SA ballot starts to ISO/IEC JTC1/SC6 for information: IEEE P802.1Qdy, IEEE P802.1DG
M: Parsons     S: Law</t>
  </si>
  <si>
    <t>External Communication Approval, Published drafts to ISO/IEC JTC1/SC6
M: Approve submission of the following drafts when published to ISO/IEC JTC1/SC6 for adoption under the PSDO agreement: IEEE 802.1DC, IEEE 802.1ASdm, IEEE 802.1ASdn
M: Parsons     S: Law</t>
  </si>
  <si>
    <t>External Communication Approval, YANG blog post
M: Approve the YANG blog post in http://www.ieee802.org/1/files/public/docs2024/new-blogpost-IEEESA-YANG-blog-0724.pdf, to be released with editorial changes as deemed necessary.
M: Parsons     S: Law</t>
  </si>
  <si>
    <t xml:space="preserve">External Communication to Avnu Alliance
Approve https://www.ieee802.org/1/files/public/docs2024/liaison-response-RAP-MSRP-backwards-compatibility-AvnuAlliance-0724-v01.pdf as communication to Avnu Alliance, granting the IEEE 802.1 WG chair (or his delegate) editorial license.
</t>
  </si>
  <si>
    <t>External Communication to Lab Network Industrie 4.0
Approve https://www.ieee802.org/1/files/public/docs2024/liaison-response-LNI40-access-to-drafts-0724-v01.pdf as communication to Lab Network Industrie 4.0 (LNI 4.0), granting the IEEE 802.1 WG chair (or his delegate) editorial license.</t>
  </si>
  <si>
    <t>External Communication to Broadband Forum
Approve https://www.ieee802.org/1/files/public/docs2024/liaison-response-BroadbandForum-YANG-0724-v01.pdf as communication to Broadband Forum, granting the IEEE 802.1 WG chair (or his delegate) editorial license.</t>
  </si>
  <si>
    <t>To Nescom, P802.11bf PAR Extension
M: Approve forwarding P802.11bf PAR extension documentation in https://mentor.ieee.org/802.11/dcn/24/11-24-0903-00-00bf-enhancements-for-wlan-sensing-par-extension.pdf to NesCom.
Reaffirm CSD documentation in https://mentor.ieee.org/802-ec/dcn/20/ec-20-0203-00-ACSD-p802-11bf.docx
M: Stacey     S: Rosdahl</t>
  </si>
  <si>
    <t>To NesCom, P802.11 Revision PAR
M: Approve forwarding P802.11 revision PAR documentation in https://mentor.ieee.org/802.11/dcn/24/11-24-0859-01-000m-p802-11revm-revision-par.docx to NesCom.
M: Stacey     S: Rosdahl</t>
  </si>
  <si>
    <t>To NesCom, P802.16t PAR Extension
M: Approve forwarding P802.16t PAR extension documentation in 24/15-24-0299-00-016t to NesCom
M: Powell     S: Stacey</t>
  </si>
  <si>
    <t>To NesCom, P802.15.7a PAR Extension
M: Approve forwarding P802.15.7a PAR extension documentation in 15-24-0370-00-007a to NesCom
M: Powell     S: Stacey</t>
  </si>
  <si>
    <t>To Standards Association Ballot (Conditional), 802.15.4me 
M: Conditionally approve sending P802.15.4 D07 to Standards Association Ballot)
M: Powell     S: Stacey</t>
  </si>
  <si>
    <t>External Communication 15.3 to JTC1 Submission
M: Approve submission of the following project to ISO/IEC JTC1/SC6 for adoption under the PSDO agreement: 
IEEE Std 802.15.3™-2023 - IEEE Standard for Wireless Multi-Media Network  
M: Powell     S: Stacey</t>
  </si>
  <si>
    <t xml:space="preserve">To NesCom, P802.15.9a PAR </t>
  </si>
  <si>
    <t xml:space="preserve">To NesCom, P802.15.4ae PAR </t>
  </si>
  <si>
    <t>To NesCom, P802.3da 10 Mb/s Single Pair Multidrop Segments Enhancement PAR extension 
M: Approve forwarding IEEE P802.3da PAR extension documentation in &lt;https://mentor.ieee.org/802-ec/dcn/24/ec-24-0172-00-00EC-ieee-p802-3da-extension-request.pdf&gt; to NesCom
M: Law     S: D'Ambrosia</t>
  </si>
  <si>
    <t>To RevCom (conditional),  P802.3-2022/Cor 1 (IEEE 802.3dn) Multi-Gig Automotive MDI return loss 
M:  Conditionally approve sending IEEE P802.3-2022/Cor 1 (IEEE 802.3dn) Multi-Gig Automotive MDI return loss to RevCom
M: Law     S: D'Ambrosia</t>
  </si>
  <si>
    <t>To Standards Association Ballot, P802.3.2 (IEEE 802.3.2a) YANG Data Model (Revision)
M: Approve sending IEEE P802.3.2 (IEEE 802.3.2a) YANG Data Model (Revision) draft D3.0 to Standards Association ballot
M: Law     S: D'Ambrosia</t>
  </si>
  <si>
    <t>Executive Secretary Report</t>
  </si>
  <si>
    <t xml:space="preserve">Announcement of 802 LMSC Interim Telecons
</t>
  </si>
  <si>
    <t>Call for Tutorials for 2024 November IEEE 802 Plenary</t>
  </si>
  <si>
    <t>IEEE 802 LMSC Officers Reports</t>
  </si>
  <si>
    <t xml:space="preserve">IEEE 802 / JTC1 SC </t>
  </si>
  <si>
    <t xml:space="preserve">IEEE 802 / JTC1 SC Report </t>
  </si>
  <si>
    <t>IEEE 802 / ITU SC Report</t>
  </si>
  <si>
    <t>IEEE 802 / IETF SC Report</t>
  </si>
  <si>
    <t>IEEE 802 Public Visibility SC Report</t>
  </si>
  <si>
    <t>IEEE 802 LMSC Leadership Workshop  Planning Update</t>
  </si>
  <si>
    <t>IEEE 802 LMSC Treasury Reserve Plan Proposal</t>
  </si>
  <si>
    <t>Potterf</t>
  </si>
  <si>
    <t>Approve liaison of  802.19.1-2018 to ISO/IEC JTC1/SC6</t>
  </si>
  <si>
    <t>What's up with the RAC?</t>
  </si>
  <si>
    <t>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</si>
</sst>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24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8"/>
      <color rgb="FF000000"/>
      <name val="Times New Roman"/>
      <family val="1"/>
    </font>
    <font>
      <b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6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8" xfId="0" applyNumberFormat="1" applyFont="1" applyBorder="1" applyAlignment="1">
      <alignment horizontal="left"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7" xfId="0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164" fontId="20" fillId="0" borderId="11" xfId="0" applyFont="1" applyBorder="1" applyAlignment="1">
      <alignment horizontal="left"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0" xfId="0" applyNumberFormat="1" applyFont="1" applyAlignment="1">
      <alignment vertical="top" wrapText="1"/>
    </xf>
    <xf numFmtId="2" fontId="20" fillId="0" borderId="12" xfId="0" applyNumberFormat="1" applyFont="1" applyBorder="1" applyAlignment="1">
      <alignment vertical="top" wrapText="1"/>
    </xf>
    <xf numFmtId="2" fontId="20" fillId="0" borderId="11" xfId="0" applyNumberFormat="1" applyFont="1" applyBorder="1" applyAlignment="1">
      <alignment horizontal="left" vertical="top" wrapText="1" indent="1"/>
    </xf>
    <xf numFmtId="2" fontId="20" fillId="0" borderId="14" xfId="0" applyNumberFormat="1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2" fontId="20" fillId="20" borderId="13" xfId="0" applyNumberFormat="1" applyFont="1" applyFill="1" applyBorder="1" applyAlignment="1">
      <alignment horizontal="left" vertical="top" wrapText="1" indent="1"/>
    </xf>
    <xf numFmtId="1" fontId="20" fillId="0" borderId="10" xfId="0" applyNumberFormat="1" applyFont="1" applyBorder="1" applyAlignment="1">
      <alignment vertical="top"/>
    </xf>
    <xf numFmtId="165" fontId="20" fillId="0" borderId="10" xfId="0" applyNumberFormat="1" applyFont="1" applyBorder="1" applyAlignment="1">
      <alignment vertical="top"/>
    </xf>
    <xf numFmtId="1" fontId="20" fillId="0" borderId="12" xfId="0" applyNumberFormat="1" applyFont="1" applyBorder="1" applyAlignment="1">
      <alignment vertical="top"/>
    </xf>
    <xf numFmtId="1" fontId="20" fillId="20" borderId="11" xfId="0" applyNumberFormat="1" applyFont="1" applyFill="1" applyBorder="1" applyAlignment="1">
      <alignment vertical="top"/>
    </xf>
    <xf numFmtId="165" fontId="20" fillId="20" borderId="11" xfId="0" applyNumberFormat="1" applyFont="1" applyFill="1" applyBorder="1" applyAlignment="1">
      <alignment vertical="top"/>
    </xf>
    <xf numFmtId="1" fontId="20" fillId="0" borderId="0" xfId="0" applyNumberFormat="1" applyFont="1" applyAlignment="1">
      <alignment vertical="top"/>
    </xf>
    <xf numFmtId="1" fontId="20" fillId="16" borderId="21" xfId="0" applyNumberFormat="1" applyFont="1" applyFill="1" applyBorder="1" applyAlignment="1">
      <alignment vertical="top"/>
    </xf>
    <xf numFmtId="1" fontId="20" fillId="0" borderId="14" xfId="0" applyNumberFormat="1" applyFont="1" applyBorder="1" applyAlignment="1">
      <alignment vertical="top"/>
    </xf>
    <xf numFmtId="1" fontId="20" fillId="0" borderId="19" xfId="0" applyNumberFormat="1" applyFont="1" applyBorder="1" applyAlignment="1">
      <alignment vertical="top"/>
    </xf>
    <xf numFmtId="1" fontId="20" fillId="0" borderId="15" xfId="0" applyNumberFormat="1" applyFont="1" applyBorder="1" applyAlignment="1">
      <alignment vertical="top"/>
    </xf>
    <xf numFmtId="1" fontId="20" fillId="0" borderId="22" xfId="0" applyNumberFormat="1" applyFont="1" applyBorder="1" applyAlignment="1">
      <alignment vertical="top"/>
    </xf>
    <xf numFmtId="1" fontId="20" fillId="0" borderId="17" xfId="0" applyNumberFormat="1" applyFont="1" applyBorder="1" applyAlignment="1">
      <alignment vertical="top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5" fontId="20" fillId="19" borderId="11" xfId="0" applyNumberFormat="1" applyFont="1" applyFill="1" applyBorder="1" applyAlignment="1">
      <alignment vertical="top"/>
    </xf>
    <xf numFmtId="1" fontId="20" fillId="21" borderId="11" xfId="0" applyNumberFormat="1" applyFont="1" applyFill="1" applyBorder="1" applyAlignment="1">
      <alignment vertical="top"/>
    </xf>
    <xf numFmtId="165" fontId="20" fillId="14" borderId="11" xfId="0" applyNumberFormat="1" applyFont="1" applyFill="1" applyBorder="1" applyAlignment="1">
      <alignment vertical="top"/>
    </xf>
    <xf numFmtId="2" fontId="20" fillId="0" borderId="15" xfId="0" applyNumberFormat="1" applyFont="1" applyBorder="1" applyAlignment="1">
      <alignment vertical="top"/>
    </xf>
    <xf numFmtId="2" fontId="20" fillId="0" borderId="15" xfId="0" applyNumberFormat="1" applyFont="1" applyBorder="1" applyAlignment="1">
      <alignment vertical="top" wrapText="1"/>
    </xf>
    <xf numFmtId="2" fontId="18" fillId="0" borderId="15" xfId="0" applyNumberFormat="1" applyFont="1" applyBorder="1" applyAlignment="1">
      <alignment vertical="top" wrapText="1"/>
    </xf>
    <xf numFmtId="164" fontId="18" fillId="0" borderId="10" xfId="0" applyFont="1" applyBorder="1" applyAlignment="1">
      <alignment horizontal="center" vertical="top"/>
    </xf>
    <xf numFmtId="164" fontId="18" fillId="14" borderId="10" xfId="0" applyFont="1" applyFill="1" applyBorder="1" applyAlignment="1">
      <alignment horizontal="center" vertical="top"/>
    </xf>
    <xf numFmtId="164" fontId="18" fillId="18" borderId="10" xfId="0" applyFont="1" applyFill="1" applyBorder="1" applyAlignment="1">
      <alignment horizontal="center" vertical="top"/>
    </xf>
    <xf numFmtId="2" fontId="18" fillId="0" borderId="10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2" fontId="18" fillId="20" borderId="11" xfId="0" applyNumberFormat="1" applyFont="1" applyFill="1" applyBorder="1" applyAlignment="1">
      <alignment horizontal="center" vertical="top"/>
    </xf>
    <xf numFmtId="2" fontId="18" fillId="0" borderId="0" xfId="0" applyNumberFormat="1" applyFont="1" applyAlignment="1">
      <alignment horizontal="center" vertical="top"/>
    </xf>
    <xf numFmtId="2" fontId="18" fillId="16" borderId="21" xfId="0" applyNumberFormat="1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164" fontId="18" fillId="0" borderId="11" xfId="0" applyFont="1" applyBorder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19" xfId="0" applyFont="1" applyBorder="1" applyAlignment="1">
      <alignment horizontal="center" vertical="top"/>
    </xf>
    <xf numFmtId="164" fontId="18" fillId="20" borderId="11" xfId="0" applyFont="1" applyFill="1" applyBorder="1" applyAlignment="1">
      <alignment horizontal="center" vertical="top"/>
    </xf>
    <xf numFmtId="164" fontId="18" fillId="20" borderId="21" xfId="0" applyFont="1" applyFill="1" applyBorder="1" applyAlignment="1">
      <alignment horizontal="center" vertical="top"/>
    </xf>
    <xf numFmtId="164" fontId="19" fillId="0" borderId="11" xfId="0" applyFont="1" applyBorder="1" applyAlignment="1">
      <alignment horizontal="center" vertical="top"/>
    </xf>
    <xf numFmtId="164" fontId="19" fillId="0" borderId="13" xfId="0" applyFont="1" applyBorder="1" applyAlignment="1">
      <alignment horizontal="center" vertical="top"/>
    </xf>
    <xf numFmtId="2" fontId="18" fillId="0" borderId="13" xfId="0" applyNumberFormat="1" applyFont="1" applyBorder="1" applyAlignment="1">
      <alignment horizontal="center" vertical="top"/>
    </xf>
    <xf numFmtId="2" fontId="18" fillId="19" borderId="13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21" fillId="20" borderId="15" xfId="0" applyNumberFormat="1" applyFont="1" applyFill="1" applyBorder="1" applyAlignment="1">
      <alignment horizontal="center" vertical="top"/>
    </xf>
    <xf numFmtId="2" fontId="21" fillId="21" borderId="11" xfId="0" applyNumberFormat="1" applyFont="1" applyFill="1" applyBorder="1" applyAlignment="1">
      <alignment horizontal="center" vertical="top"/>
    </xf>
    <xf numFmtId="164" fontId="22" fillId="20" borderId="11" xfId="0" applyFont="1" applyFill="1" applyBorder="1" applyAlignment="1">
      <alignment horizontal="left" vertical="top" wrapText="1"/>
    </xf>
    <xf numFmtId="1" fontId="22" fillId="20" borderId="11" xfId="0" applyNumberFormat="1" applyFont="1" applyFill="1" applyBorder="1" applyAlignment="1">
      <alignment horizontal="right" vertical="top"/>
    </xf>
    <xf numFmtId="164" fontId="22" fillId="20" borderId="14" xfId="0" applyFont="1" applyFill="1" applyBorder="1" applyAlignment="1">
      <alignment horizontal="left" vertical="top" wrapText="1"/>
    </xf>
    <xf numFmtId="1" fontId="22" fillId="20" borderId="14" xfId="0" applyNumberFormat="1" applyFont="1" applyFill="1" applyBorder="1" applyAlignment="1">
      <alignment horizontal="right" vertical="top"/>
    </xf>
    <xf numFmtId="2" fontId="18" fillId="0" borderId="13" xfId="0" applyNumberFormat="1" applyFont="1" applyBorder="1" applyAlignment="1">
      <alignment horizontal="left" vertical="top"/>
    </xf>
    <xf numFmtId="164" fontId="18" fillId="0" borderId="13" xfId="0" applyFont="1" applyBorder="1" applyAlignment="1">
      <alignment horizontal="center" vertical="top"/>
    </xf>
    <xf numFmtId="164" fontId="21" fillId="0" borderId="13" xfId="0" applyFont="1" applyBorder="1" applyAlignment="1">
      <alignment vertical="top" wrapText="1"/>
    </xf>
    <xf numFmtId="164" fontId="18" fillId="0" borderId="13" xfId="0" applyFont="1" applyBorder="1" applyAlignment="1">
      <alignment vertical="top"/>
    </xf>
    <xf numFmtId="1" fontId="20" fillId="0" borderId="13" xfId="0" applyNumberFormat="1" applyFont="1" applyBorder="1" applyAlignment="1">
      <alignment vertical="top"/>
    </xf>
    <xf numFmtId="2" fontId="20" fillId="20" borderId="11" xfId="0" applyNumberFormat="1" applyFont="1" applyFill="1" applyBorder="1" applyAlignment="1">
      <alignment horizontal="left" vertical="top" wrapText="1" indent="1"/>
    </xf>
    <xf numFmtId="164" fontId="18" fillId="19" borderId="11" xfId="0" applyFont="1" applyFill="1" applyBorder="1" applyAlignment="1">
      <alignment horizontal="center" vertical="top"/>
    </xf>
    <xf numFmtId="164" fontId="20" fillId="19" borderId="11" xfId="0" applyFont="1" applyFill="1" applyBorder="1" applyAlignment="1">
      <alignment horizontal="left" vertical="top" wrapText="1"/>
    </xf>
    <xf numFmtId="164" fontId="20" fillId="19" borderId="11" xfId="0" applyFont="1" applyFill="1" applyBorder="1" applyAlignment="1">
      <alignment vertical="top"/>
    </xf>
    <xf numFmtId="166" fontId="18" fillId="20" borderId="11" xfId="0" applyNumberFormat="1" applyFont="1" applyFill="1" applyBorder="1" applyAlignment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4" fontId="20" fillId="20" borderId="11" xfId="0" applyFont="1" applyFill="1" applyBorder="1" applyAlignment="1">
      <alignment horizontal="left" vertical="top" wrapText="1" indent="1"/>
    </xf>
    <xf numFmtId="2" fontId="18" fillId="19" borderId="11" xfId="0" applyNumberFormat="1" applyFont="1" applyFill="1" applyBorder="1" applyAlignment="1">
      <alignment horizontal="center" vertical="top"/>
    </xf>
    <xf numFmtId="167" fontId="18" fillId="0" borderId="11" xfId="0" applyNumberFormat="1" applyFont="1" applyBorder="1" applyAlignment="1">
      <alignment horizontal="left" vertical="top"/>
    </xf>
    <xf numFmtId="167" fontId="18" fillId="19" borderId="11" xfId="0" applyNumberFormat="1" applyFont="1" applyFill="1" applyBorder="1" applyAlignment="1">
      <alignment horizontal="left" vertical="top"/>
    </xf>
    <xf numFmtId="1" fontId="20" fillId="19" borderId="16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1"/>
    </xf>
    <xf numFmtId="2" fontId="20" fillId="0" borderId="13" xfId="0" applyNumberFormat="1" applyFont="1" applyBorder="1" applyAlignment="1">
      <alignment vertical="top"/>
    </xf>
    <xf numFmtId="164" fontId="20" fillId="0" borderId="13" xfId="0" applyFont="1" applyBorder="1" applyAlignment="1">
      <alignment vertical="top" wrapText="1"/>
    </xf>
    <xf numFmtId="164" fontId="23" fillId="0" borderId="15" xfId="0" applyFont="1" applyBorder="1" applyAlignment="1">
      <alignment vertical="top"/>
    </xf>
    <xf numFmtId="164" fontId="23" fillId="0" borderId="0" xfId="0" applyFont="1" applyAlignment="1">
      <alignment horizontal="left" vertical="top"/>
    </xf>
    <xf numFmtId="2" fontId="18" fillId="0" borderId="21" xfId="0" applyNumberFormat="1" applyFont="1" applyBorder="1" applyAlignment="1">
      <alignment horizontal="center" vertical="top"/>
    </xf>
    <xf numFmtId="2" fontId="20" fillId="0" borderId="21" xfId="0" applyNumberFormat="1" applyFont="1" applyBorder="1" applyAlignment="1">
      <alignment vertical="top" wrapText="1"/>
    </xf>
    <xf numFmtId="164" fontId="20" fillId="0" borderId="19" xfId="0" applyFont="1" applyBorder="1" applyAlignment="1">
      <alignment vertical="top"/>
    </xf>
    <xf numFmtId="1" fontId="20" fillId="0" borderId="0" xfId="0" applyNumberFormat="1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16"/>
  <sheetViews>
    <sheetView tabSelected="1" zoomScale="160" zoomScaleNormal="160" workbookViewId="0">
      <selection activeCell="B64" sqref="B64"/>
    </sheetView>
  </sheetViews>
  <sheetFormatPr defaultColWidth="8.89453125" defaultRowHeight="19.5" customHeight="1" x14ac:dyDescent="0.5"/>
  <cols>
    <col min="1" max="1" width="4.62890625" style="141" customWidth="1"/>
    <col min="2" max="2" width="3.68359375" style="105" customWidth="1"/>
    <col min="3" max="3" width="41.41796875" style="49" customWidth="1"/>
    <col min="4" max="4" width="9.1015625" style="1" customWidth="1"/>
    <col min="5" max="5" width="3.41796875" style="48" customWidth="1"/>
    <col min="6" max="6" width="7.207031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65" customHeight="1" x14ac:dyDescent="0.5">
      <c r="A1" s="12" t="s">
        <v>63</v>
      </c>
      <c r="B1" s="94"/>
      <c r="C1" s="14" t="s">
        <v>53</v>
      </c>
      <c r="D1" s="13"/>
      <c r="E1" s="34"/>
      <c r="F1" s="13"/>
    </row>
    <row r="2" spans="1:252" ht="24" customHeight="1" x14ac:dyDescent="0.5">
      <c r="A2" s="12"/>
      <c r="B2" s="94"/>
      <c r="C2" s="14" t="s">
        <v>57</v>
      </c>
      <c r="D2" s="13"/>
      <c r="E2" s="34"/>
      <c r="F2" s="13"/>
    </row>
    <row r="3" spans="1:252" ht="19.5" customHeight="1" x14ac:dyDescent="0.5">
      <c r="A3" s="12"/>
      <c r="B3" s="94"/>
      <c r="C3" s="15"/>
      <c r="D3" s="13"/>
      <c r="E3" s="34"/>
      <c r="F3" s="13"/>
    </row>
    <row r="4" spans="1:252" ht="22.5" customHeight="1" x14ac:dyDescent="0.5">
      <c r="A4" s="16" t="s">
        <v>0</v>
      </c>
      <c r="B4" s="94" t="s">
        <v>1</v>
      </c>
      <c r="C4" s="15" t="s">
        <v>2</v>
      </c>
      <c r="D4" s="13"/>
      <c r="E4" s="34" t="s">
        <v>1</v>
      </c>
      <c r="F4" s="7" t="s">
        <v>1</v>
      </c>
    </row>
    <row r="5" spans="1:252" ht="19.5" customHeight="1" x14ac:dyDescent="0.5">
      <c r="A5" s="17"/>
      <c r="B5" s="95"/>
      <c r="C5" s="18" t="s">
        <v>3</v>
      </c>
      <c r="D5" s="19"/>
      <c r="E5" s="35"/>
      <c r="F5" s="19"/>
    </row>
    <row r="6" spans="1:252" ht="19.5" customHeight="1" x14ac:dyDescent="0.5">
      <c r="A6" s="20"/>
      <c r="B6" s="96"/>
      <c r="C6" s="22" t="s">
        <v>4</v>
      </c>
      <c r="D6" s="21"/>
      <c r="E6" s="36"/>
      <c r="F6" s="23"/>
    </row>
    <row r="7" spans="1:252" s="46" customFormat="1" ht="19.5" customHeight="1" x14ac:dyDescent="0.5">
      <c r="A7" s="12"/>
      <c r="B7" s="94"/>
      <c r="C7" s="15"/>
      <c r="D7" s="13"/>
      <c r="E7" s="34"/>
      <c r="F7" s="7"/>
      <c r="L7" s="47"/>
      <c r="R7" s="47"/>
      <c r="X7" s="47"/>
      <c r="AD7" s="47"/>
      <c r="AJ7" s="47"/>
      <c r="AP7" s="47"/>
      <c r="AV7" s="47"/>
      <c r="BB7" s="47"/>
      <c r="BH7" s="47"/>
      <c r="BN7" s="47"/>
      <c r="BT7" s="47"/>
      <c r="BZ7" s="47"/>
      <c r="CF7" s="47"/>
      <c r="CL7" s="47"/>
      <c r="CR7" s="47"/>
      <c r="CX7" s="47"/>
      <c r="DD7" s="47"/>
      <c r="DJ7" s="47"/>
      <c r="DP7" s="47"/>
      <c r="DV7" s="47"/>
      <c r="EB7" s="47"/>
      <c r="EH7" s="47"/>
      <c r="EN7" s="47"/>
      <c r="ET7" s="47"/>
      <c r="EZ7" s="47"/>
      <c r="FF7" s="47"/>
      <c r="FL7" s="47"/>
      <c r="FR7" s="47"/>
      <c r="FX7" s="47"/>
      <c r="GD7" s="47"/>
      <c r="GJ7" s="47"/>
      <c r="GP7" s="47"/>
      <c r="GV7" s="47"/>
      <c r="HB7" s="47"/>
      <c r="HH7" s="47"/>
      <c r="HN7" s="47"/>
      <c r="HT7" s="47"/>
      <c r="HZ7" s="47"/>
      <c r="IF7" s="47"/>
      <c r="IL7" s="47"/>
      <c r="IR7" s="47"/>
    </row>
    <row r="8" spans="1:252" ht="10.35" customHeight="1" x14ac:dyDescent="0.5">
      <c r="A8" s="24">
        <f>1</f>
        <v>1</v>
      </c>
      <c r="B8" s="97"/>
      <c r="C8" s="25" t="s">
        <v>5</v>
      </c>
      <c r="D8" s="41" t="s">
        <v>11</v>
      </c>
      <c r="E8" s="74">
        <v>1</v>
      </c>
      <c r="F8" s="75">
        <f>TIME(13,0,0)</f>
        <v>0.54166666666666663</v>
      </c>
    </row>
    <row r="9" spans="1:252" ht="10.35" customHeight="1" x14ac:dyDescent="0.5">
      <c r="A9" s="65">
        <v>2.0099999999999998</v>
      </c>
      <c r="B9" s="98"/>
      <c r="C9" s="69" t="s">
        <v>64</v>
      </c>
      <c r="D9" s="41" t="s">
        <v>13</v>
      </c>
      <c r="E9" s="76">
        <v>5</v>
      </c>
      <c r="F9" s="78">
        <f t="shared" ref="F9:F72" si="0">F8+TIME(0,E8,0)</f>
        <v>0.54236111111111107</v>
      </c>
    </row>
    <row r="10" spans="1:252" ht="10.35" customHeight="1" x14ac:dyDescent="0.5">
      <c r="A10" s="26">
        <f>2</f>
        <v>2</v>
      </c>
      <c r="B10" s="98" t="s">
        <v>6</v>
      </c>
      <c r="C10" s="69" t="s">
        <v>7</v>
      </c>
      <c r="D10" s="41" t="s">
        <v>11</v>
      </c>
      <c r="E10" s="76">
        <v>5</v>
      </c>
      <c r="F10" s="78">
        <f t="shared" si="0"/>
        <v>0.54583333333333328</v>
      </c>
    </row>
    <row r="11" spans="1:252" ht="22.15" customHeight="1" x14ac:dyDescent="0.5">
      <c r="A11" s="65">
        <v>2.0099999999999998</v>
      </c>
      <c r="B11" s="99" t="s">
        <v>8</v>
      </c>
      <c r="C11" s="53" t="s">
        <v>52</v>
      </c>
      <c r="D11" s="41" t="s">
        <v>11</v>
      </c>
      <c r="E11" s="77">
        <v>2</v>
      </c>
      <c r="F11" s="78">
        <f t="shared" si="0"/>
        <v>0.54930555555555549</v>
      </c>
    </row>
    <row r="12" spans="1:252" ht="11.25" customHeight="1" x14ac:dyDescent="0.5">
      <c r="A12" s="67"/>
      <c r="B12" s="100"/>
      <c r="C12" s="68"/>
      <c r="D12" s="91"/>
      <c r="E12" s="79"/>
      <c r="F12" s="78">
        <f t="shared" si="0"/>
        <v>0.55069444444444438</v>
      </c>
    </row>
    <row r="13" spans="1:252" ht="10.35" customHeight="1" x14ac:dyDescent="0.5">
      <c r="A13" s="26">
        <f>3</f>
        <v>3</v>
      </c>
      <c r="B13" s="98" t="s">
        <v>8</v>
      </c>
      <c r="C13" s="69" t="s">
        <v>17</v>
      </c>
      <c r="D13" s="41" t="s">
        <v>11</v>
      </c>
      <c r="E13" s="76">
        <v>5</v>
      </c>
      <c r="F13" s="78">
        <f t="shared" si="0"/>
        <v>0.55069444444444438</v>
      </c>
    </row>
    <row r="14" spans="1:252" ht="10.35" customHeight="1" x14ac:dyDescent="0.5">
      <c r="A14" s="31"/>
      <c r="B14" s="101"/>
      <c r="C14" s="33"/>
      <c r="D14" s="32"/>
      <c r="E14" s="80"/>
      <c r="F14" s="78">
        <f t="shared" si="0"/>
        <v>0.55416666666666659</v>
      </c>
    </row>
    <row r="15" spans="1:252" ht="10.35" customHeight="1" x14ac:dyDescent="0.5">
      <c r="A15" s="3">
        <f>4</f>
        <v>4</v>
      </c>
      <c r="B15" s="102"/>
      <c r="C15" s="2" t="s">
        <v>9</v>
      </c>
      <c r="D15" s="5"/>
      <c r="E15" s="37"/>
      <c r="F15" s="78">
        <f t="shared" ref="F15:F113" si="1">F14+TIME(0,E14,0)</f>
        <v>0.55416666666666659</v>
      </c>
    </row>
    <row r="16" spans="1:252" ht="10.35" customHeight="1" x14ac:dyDescent="0.5">
      <c r="A16" s="10">
        <f>A15+0.001</f>
        <v>4.0010000000000003</v>
      </c>
      <c r="B16" s="102" t="s">
        <v>44</v>
      </c>
      <c r="C16" s="139" t="s">
        <v>108</v>
      </c>
      <c r="D16" s="138" t="s">
        <v>59</v>
      </c>
      <c r="E16" s="81">
        <v>20</v>
      </c>
      <c r="F16" s="78">
        <f t="shared" si="0"/>
        <v>0.55416666666666659</v>
      </c>
    </row>
    <row r="17" spans="1:6" ht="10.35" customHeight="1" x14ac:dyDescent="0.5">
      <c r="A17" s="3">
        <f>A15+0.01</f>
        <v>4.01</v>
      </c>
      <c r="B17" s="102" t="s">
        <v>8</v>
      </c>
      <c r="C17" s="44" t="s">
        <v>32</v>
      </c>
      <c r="D17" s="41" t="s">
        <v>54</v>
      </c>
      <c r="E17" s="81">
        <v>10</v>
      </c>
      <c r="F17" s="78">
        <f t="shared" si="0"/>
        <v>0.56805555555555542</v>
      </c>
    </row>
    <row r="18" spans="1:6" ht="10.35" customHeight="1" x14ac:dyDescent="0.5">
      <c r="A18" s="10">
        <f>A17+0.001</f>
        <v>4.0110000000000001</v>
      </c>
      <c r="B18" s="102" t="s">
        <v>44</v>
      </c>
      <c r="C18" s="44" t="s">
        <v>109</v>
      </c>
      <c r="D18" s="41" t="s">
        <v>110</v>
      </c>
      <c r="E18" s="81">
        <v>15</v>
      </c>
      <c r="F18" s="78">
        <f t="shared" si="0"/>
        <v>0.57499999999999984</v>
      </c>
    </row>
    <row r="19" spans="1:6" ht="10.35" customHeight="1" x14ac:dyDescent="0.5">
      <c r="A19" s="3">
        <f>A17+0.01</f>
        <v>4.0199999999999996</v>
      </c>
      <c r="B19" s="102" t="s">
        <v>6</v>
      </c>
      <c r="C19" s="44" t="s">
        <v>41</v>
      </c>
      <c r="D19" s="41" t="s">
        <v>10</v>
      </c>
      <c r="E19" s="81">
        <v>30</v>
      </c>
      <c r="F19" s="78">
        <f t="shared" si="0"/>
        <v>0.58541666666666647</v>
      </c>
    </row>
    <row r="20" spans="1:6" ht="10.35" customHeight="1" x14ac:dyDescent="0.5">
      <c r="A20" s="3">
        <f t="shared" ref="A20:A23" si="2">A19+0.01</f>
        <v>4.0299999999999994</v>
      </c>
      <c r="B20" s="102" t="s">
        <v>6</v>
      </c>
      <c r="C20" s="44" t="s">
        <v>49</v>
      </c>
      <c r="D20" s="41" t="s">
        <v>39</v>
      </c>
      <c r="E20" s="81">
        <v>10</v>
      </c>
      <c r="F20" s="78">
        <f t="shared" si="0"/>
        <v>0.60624999999999984</v>
      </c>
    </row>
    <row r="21" spans="1:6" ht="10.35" customHeight="1" x14ac:dyDescent="0.5">
      <c r="A21" s="3">
        <f t="shared" si="2"/>
        <v>4.0399999999999991</v>
      </c>
      <c r="B21" s="102" t="s">
        <v>8</v>
      </c>
      <c r="C21" s="116" t="s">
        <v>58</v>
      </c>
      <c r="D21" s="116" t="s">
        <v>59</v>
      </c>
      <c r="E21" s="117">
        <v>5</v>
      </c>
      <c r="F21" s="78">
        <f t="shared" si="0"/>
        <v>0.61319444444444426</v>
      </c>
    </row>
    <row r="22" spans="1:6" ht="10.35" customHeight="1" x14ac:dyDescent="0.5">
      <c r="A22" s="8">
        <f t="shared" si="2"/>
        <v>4.0499999999999989</v>
      </c>
      <c r="B22" s="102" t="s">
        <v>8</v>
      </c>
      <c r="C22" s="118" t="s">
        <v>60</v>
      </c>
      <c r="D22" s="118" t="s">
        <v>59</v>
      </c>
      <c r="E22" s="119">
        <v>5</v>
      </c>
      <c r="F22" s="78">
        <f t="shared" si="0"/>
        <v>0.61666666666666647</v>
      </c>
    </row>
    <row r="23" spans="1:6" ht="10.35" customHeight="1" x14ac:dyDescent="0.5">
      <c r="A23" s="3">
        <f t="shared" si="2"/>
        <v>4.0599999999999987</v>
      </c>
      <c r="B23" s="109"/>
      <c r="C23" s="116" t="s">
        <v>61</v>
      </c>
      <c r="D23" s="116" t="s">
        <v>62</v>
      </c>
      <c r="E23" s="117">
        <v>3</v>
      </c>
      <c r="F23" s="78">
        <f t="shared" si="0"/>
        <v>0.62013888888888868</v>
      </c>
    </row>
    <row r="24" spans="1:6" ht="10.35" customHeight="1" x14ac:dyDescent="0.5">
      <c r="A24" s="10">
        <f>A23+0.001</f>
        <v>4.0609999999999991</v>
      </c>
      <c r="B24" s="102" t="s">
        <v>6</v>
      </c>
      <c r="C24" s="72" t="s">
        <v>21</v>
      </c>
      <c r="D24" s="9" t="s">
        <v>34</v>
      </c>
      <c r="E24" s="117">
        <v>3</v>
      </c>
      <c r="F24" s="78">
        <f t="shared" si="0"/>
        <v>0.62222222222222201</v>
      </c>
    </row>
    <row r="25" spans="1:6" ht="10.35" customHeight="1" x14ac:dyDescent="0.5">
      <c r="A25" s="10">
        <f>A24+0.001</f>
        <v>4.0619999999999994</v>
      </c>
      <c r="B25" s="102" t="s">
        <v>6</v>
      </c>
      <c r="C25" s="72" t="s">
        <v>22</v>
      </c>
      <c r="D25" s="9" t="s">
        <v>24</v>
      </c>
      <c r="E25" s="117">
        <v>3</v>
      </c>
      <c r="F25" s="78">
        <f>F24+TIME(0,E24,0)</f>
        <v>0.62430555555555534</v>
      </c>
    </row>
    <row r="26" spans="1:6" ht="10.35" customHeight="1" x14ac:dyDescent="0.5">
      <c r="A26" s="10">
        <f t="shared" ref="A26:A31" si="3">A25+0.001</f>
        <v>4.0629999999999997</v>
      </c>
      <c r="B26" s="102" t="s">
        <v>6</v>
      </c>
      <c r="C26" s="72" t="s">
        <v>23</v>
      </c>
      <c r="D26" s="9" t="s">
        <v>55</v>
      </c>
      <c r="E26" s="117">
        <v>3</v>
      </c>
      <c r="F26" s="78">
        <f t="shared" si="0"/>
        <v>0.62638888888888866</v>
      </c>
    </row>
    <row r="27" spans="1:6" ht="10.35" customHeight="1" x14ac:dyDescent="0.5">
      <c r="A27" s="10">
        <f t="shared" si="3"/>
        <v>4.0640000000000001</v>
      </c>
      <c r="B27" s="102" t="s">
        <v>6</v>
      </c>
      <c r="C27" s="72" t="s">
        <v>25</v>
      </c>
      <c r="D27" s="9" t="s">
        <v>47</v>
      </c>
      <c r="E27" s="117">
        <v>3</v>
      </c>
      <c r="F27" s="78">
        <f t="shared" si="0"/>
        <v>0.62847222222222199</v>
      </c>
    </row>
    <row r="28" spans="1:6" ht="10.35" customHeight="1" x14ac:dyDescent="0.5">
      <c r="A28" s="10">
        <f t="shared" si="3"/>
        <v>4.0650000000000004</v>
      </c>
      <c r="B28" s="102" t="s">
        <v>6</v>
      </c>
      <c r="C28" s="72" t="s">
        <v>19</v>
      </c>
      <c r="D28" s="9" t="s">
        <v>48</v>
      </c>
      <c r="E28" s="117">
        <v>3</v>
      </c>
      <c r="F28" s="78">
        <f t="shared" si="0"/>
        <v>0.63055555555555531</v>
      </c>
    </row>
    <row r="29" spans="1:6" ht="10.35" customHeight="1" x14ac:dyDescent="0.5">
      <c r="A29" s="10">
        <f t="shared" si="3"/>
        <v>4.0660000000000007</v>
      </c>
      <c r="B29" s="102" t="s">
        <v>6</v>
      </c>
      <c r="C29" s="72" t="s">
        <v>20</v>
      </c>
      <c r="D29" s="9" t="s">
        <v>50</v>
      </c>
      <c r="E29" s="117">
        <v>3</v>
      </c>
      <c r="F29" s="78">
        <f t="shared" si="0"/>
        <v>0.63263888888888864</v>
      </c>
    </row>
    <row r="30" spans="1:6" ht="10.35" customHeight="1" x14ac:dyDescent="0.5">
      <c r="A30" s="10">
        <f t="shared" si="3"/>
        <v>4.0670000000000011</v>
      </c>
      <c r="B30" s="102" t="s">
        <v>6</v>
      </c>
      <c r="C30" s="72" t="s">
        <v>26</v>
      </c>
      <c r="D30" s="9" t="s">
        <v>35</v>
      </c>
      <c r="E30" s="117">
        <v>3</v>
      </c>
      <c r="F30" s="78">
        <f t="shared" si="0"/>
        <v>0.63472222222222197</v>
      </c>
    </row>
    <row r="31" spans="1:6" ht="10.35" customHeight="1" x14ac:dyDescent="0.5">
      <c r="A31" s="10">
        <f t="shared" si="3"/>
        <v>4.0680000000000014</v>
      </c>
      <c r="B31" s="102" t="s">
        <v>6</v>
      </c>
      <c r="C31" s="125" t="s">
        <v>103</v>
      </c>
      <c r="D31" s="39" t="s">
        <v>51</v>
      </c>
      <c r="E31" s="117">
        <v>3</v>
      </c>
      <c r="F31" s="78">
        <f t="shared" si="0"/>
        <v>0.63680555555555529</v>
      </c>
    </row>
    <row r="32" spans="1:6" ht="10.35" customHeight="1" x14ac:dyDescent="0.5">
      <c r="A32" s="134"/>
      <c r="B32" s="102"/>
      <c r="C32" s="70"/>
      <c r="D32" s="39"/>
      <c r="E32" s="117"/>
      <c r="F32" s="78">
        <f t="shared" si="0"/>
        <v>0.63888888888888862</v>
      </c>
    </row>
    <row r="33" spans="1:6" ht="10.35" customHeight="1" x14ac:dyDescent="0.5">
      <c r="A33" s="120">
        <v>5</v>
      </c>
      <c r="B33" s="121"/>
      <c r="C33" s="122" t="s">
        <v>43</v>
      </c>
      <c r="D33" s="123"/>
      <c r="E33" s="124"/>
      <c r="F33" s="78">
        <f t="shared" si="0"/>
        <v>0.63888888888888862</v>
      </c>
    </row>
    <row r="34" spans="1:6" ht="10.35" customHeight="1" x14ac:dyDescent="0.5">
      <c r="A34" s="3">
        <f>A33+0.01</f>
        <v>5.01</v>
      </c>
      <c r="B34" s="1"/>
      <c r="C34" s="62" t="s">
        <v>21</v>
      </c>
      <c r="E34" s="37"/>
      <c r="F34" s="78">
        <f t="shared" si="0"/>
        <v>0.63888888888888862</v>
      </c>
    </row>
    <row r="35" spans="1:6" ht="72.75" customHeight="1" x14ac:dyDescent="0.5">
      <c r="A35" s="135">
        <f>A34+0.0001</f>
        <v>5.0100999999999996</v>
      </c>
      <c r="B35" s="133" t="s">
        <v>67</v>
      </c>
      <c r="C35" s="131" t="s">
        <v>69</v>
      </c>
      <c r="D35" s="128" t="s">
        <v>34</v>
      </c>
      <c r="E35" s="87">
        <v>0</v>
      </c>
      <c r="F35" s="88">
        <f t="shared" si="0"/>
        <v>0.63888888888888862</v>
      </c>
    </row>
    <row r="36" spans="1:6" ht="72.75" customHeight="1" x14ac:dyDescent="0.5">
      <c r="A36" s="135">
        <f>A35+0.0001</f>
        <v>5.0101999999999993</v>
      </c>
      <c r="B36" s="133" t="s">
        <v>67</v>
      </c>
      <c r="C36" s="131" t="s">
        <v>70</v>
      </c>
      <c r="D36" s="128" t="s">
        <v>34</v>
      </c>
      <c r="E36" s="87">
        <v>0</v>
      </c>
      <c r="F36" s="88">
        <f t="shared" ref="F36:F45" si="4">F35+TIME(0,E35,0)</f>
        <v>0.63888888888888862</v>
      </c>
    </row>
    <row r="37" spans="1:6" ht="73.5" customHeight="1" x14ac:dyDescent="0.5">
      <c r="A37" s="135">
        <f>A36+0.0001</f>
        <v>5.0102999999999991</v>
      </c>
      <c r="B37" s="133" t="s">
        <v>67</v>
      </c>
      <c r="C37" s="131" t="s">
        <v>71</v>
      </c>
      <c r="D37" s="128" t="s">
        <v>34</v>
      </c>
      <c r="E37" s="87">
        <v>0</v>
      </c>
      <c r="F37" s="88">
        <f t="shared" si="4"/>
        <v>0.63888888888888862</v>
      </c>
    </row>
    <row r="38" spans="1:6" ht="50" customHeight="1" x14ac:dyDescent="0.5">
      <c r="A38" s="135">
        <f>A37+0.0001</f>
        <v>5.0103999999999989</v>
      </c>
      <c r="B38" s="133" t="s">
        <v>67</v>
      </c>
      <c r="C38" s="131" t="s">
        <v>72</v>
      </c>
      <c r="D38" s="128" t="s">
        <v>34</v>
      </c>
      <c r="E38" s="87">
        <v>0</v>
      </c>
      <c r="F38" s="88">
        <f t="shared" si="4"/>
        <v>0.63888888888888862</v>
      </c>
    </row>
    <row r="39" spans="1:6" ht="50" customHeight="1" x14ac:dyDescent="0.5">
      <c r="A39" s="135">
        <f>A38+0.0001</f>
        <v>5.0104999999999986</v>
      </c>
      <c r="B39" s="133" t="s">
        <v>67</v>
      </c>
      <c r="C39" s="131" t="s">
        <v>73</v>
      </c>
      <c r="D39" s="128" t="s">
        <v>34</v>
      </c>
      <c r="E39" s="87">
        <v>0</v>
      </c>
      <c r="F39" s="88">
        <f t="shared" si="4"/>
        <v>0.63888888888888862</v>
      </c>
    </row>
    <row r="40" spans="1:6" ht="32.25" customHeight="1" x14ac:dyDescent="0.5">
      <c r="A40" s="135">
        <f>A39+0.0001</f>
        <v>5.0105999999999984</v>
      </c>
      <c r="B40" s="133" t="s">
        <v>67</v>
      </c>
      <c r="C40" s="131" t="s">
        <v>74</v>
      </c>
      <c r="D40" s="128" t="s">
        <v>34</v>
      </c>
      <c r="E40" s="87">
        <v>0</v>
      </c>
      <c r="F40" s="88">
        <f t="shared" si="4"/>
        <v>0.63888888888888862</v>
      </c>
    </row>
    <row r="41" spans="1:6" ht="41.25" customHeight="1" x14ac:dyDescent="0.5">
      <c r="A41" s="135">
        <f>A40+0.0001</f>
        <v>5.0106999999999982</v>
      </c>
      <c r="B41" s="133" t="s">
        <v>67</v>
      </c>
      <c r="C41" s="131" t="s">
        <v>75</v>
      </c>
      <c r="D41" s="128" t="s">
        <v>34</v>
      </c>
      <c r="E41" s="87">
        <v>0</v>
      </c>
      <c r="F41" s="88">
        <f t="shared" si="4"/>
        <v>0.63888888888888862</v>
      </c>
    </row>
    <row r="42" spans="1:6" ht="50" customHeight="1" x14ac:dyDescent="0.5">
      <c r="A42" s="135">
        <f>A41+0.0001</f>
        <v>5.0107999999999979</v>
      </c>
      <c r="B42" s="133" t="s">
        <v>67</v>
      </c>
      <c r="C42" s="131" t="s">
        <v>76</v>
      </c>
      <c r="D42" s="128" t="s">
        <v>34</v>
      </c>
      <c r="E42" s="87">
        <v>0</v>
      </c>
      <c r="F42" s="88">
        <f t="shared" si="4"/>
        <v>0.63888888888888862</v>
      </c>
    </row>
    <row r="43" spans="1:6" ht="50" customHeight="1" x14ac:dyDescent="0.5">
      <c r="A43" s="135">
        <f>A42+0.0001</f>
        <v>5.0108999999999977</v>
      </c>
      <c r="B43" s="133" t="s">
        <v>67</v>
      </c>
      <c r="C43" s="131" t="s">
        <v>77</v>
      </c>
      <c r="D43" s="128" t="s">
        <v>34</v>
      </c>
      <c r="E43" s="87">
        <v>0</v>
      </c>
      <c r="F43" s="88">
        <f t="shared" si="4"/>
        <v>0.63888888888888862</v>
      </c>
    </row>
    <row r="44" spans="1:6" ht="50" customHeight="1" x14ac:dyDescent="0.5">
      <c r="A44" s="135">
        <f>A43+0.0001</f>
        <v>5.0109999999999975</v>
      </c>
      <c r="B44" s="133" t="s">
        <v>67</v>
      </c>
      <c r="C44" s="131" t="s">
        <v>78</v>
      </c>
      <c r="D44" s="128" t="s">
        <v>34</v>
      </c>
      <c r="E44" s="87">
        <v>0</v>
      </c>
      <c r="F44" s="88">
        <f t="shared" si="4"/>
        <v>0.63888888888888862</v>
      </c>
    </row>
    <row r="45" spans="1:6" ht="50" customHeight="1" x14ac:dyDescent="0.5">
      <c r="A45" s="135">
        <f>A44+0.0001</f>
        <v>5.0110999999999972</v>
      </c>
      <c r="B45" s="133" t="s">
        <v>67</v>
      </c>
      <c r="C45" s="131" t="s">
        <v>79</v>
      </c>
      <c r="D45" s="128" t="s">
        <v>34</v>
      </c>
      <c r="E45" s="87">
        <v>0</v>
      </c>
      <c r="F45" s="88">
        <f t="shared" si="4"/>
        <v>0.63888888888888862</v>
      </c>
    </row>
    <row r="46" spans="1:6" ht="10.15" customHeight="1" x14ac:dyDescent="0.5">
      <c r="A46" s="3">
        <f>A34+0.01</f>
        <v>5.0199999999999996</v>
      </c>
      <c r="B46" s="102" t="s">
        <v>33</v>
      </c>
      <c r="C46" s="62" t="s">
        <v>22</v>
      </c>
      <c r="E46" s="37"/>
      <c r="F46" s="78">
        <f>F34+TIME(0,E34,0)</f>
        <v>0.63888888888888862</v>
      </c>
    </row>
    <row r="47" spans="1:6" ht="62.65" customHeight="1" x14ac:dyDescent="0.5">
      <c r="A47" s="30">
        <f t="shared" ref="A47:A49" si="5">A46+0.001</f>
        <v>5.0209999999999999</v>
      </c>
      <c r="B47" s="133" t="s">
        <v>67</v>
      </c>
      <c r="C47" s="131" t="s">
        <v>96</v>
      </c>
      <c r="D47" s="128" t="s">
        <v>24</v>
      </c>
      <c r="E47" s="128">
        <v>0</v>
      </c>
      <c r="F47" s="88">
        <f t="shared" si="0"/>
        <v>0.63888888888888862</v>
      </c>
    </row>
    <row r="48" spans="1:6" ht="54.4" customHeight="1" x14ac:dyDescent="0.5">
      <c r="A48" s="30">
        <f t="shared" si="5"/>
        <v>5.0220000000000002</v>
      </c>
      <c r="B48" s="133" t="s">
        <v>67</v>
      </c>
      <c r="C48" s="131" t="s">
        <v>97</v>
      </c>
      <c r="D48" s="128" t="s">
        <v>24</v>
      </c>
      <c r="E48" s="87">
        <v>0</v>
      </c>
      <c r="F48" s="88">
        <f t="shared" si="0"/>
        <v>0.63888888888888862</v>
      </c>
    </row>
    <row r="49" spans="1:6" ht="52.15" customHeight="1" x14ac:dyDescent="0.5">
      <c r="A49" s="30">
        <f t="shared" si="5"/>
        <v>5.0230000000000006</v>
      </c>
      <c r="B49" s="133" t="s">
        <v>67</v>
      </c>
      <c r="C49" s="131" t="s">
        <v>98</v>
      </c>
      <c r="D49" s="128" t="s">
        <v>24</v>
      </c>
      <c r="E49" s="87">
        <v>0</v>
      </c>
      <c r="F49" s="88">
        <f t="shared" si="0"/>
        <v>0.63888888888888862</v>
      </c>
    </row>
    <row r="50" spans="1:6" ht="10.35" customHeight="1" x14ac:dyDescent="0.5">
      <c r="A50" s="3">
        <f>A46+0.01</f>
        <v>5.0299999999999994</v>
      </c>
      <c r="B50" s="102"/>
      <c r="C50" s="62" t="s">
        <v>23</v>
      </c>
      <c r="E50" s="37"/>
      <c r="F50" s="78">
        <f>F46+TIME(0,E46,0)</f>
        <v>0.63888888888888862</v>
      </c>
    </row>
    <row r="51" spans="1:6" ht="72.400000000000006" customHeight="1" x14ac:dyDescent="0.5">
      <c r="A51" s="30">
        <f t="shared" ref="A51:A52" si="6">A50+0.001</f>
        <v>5.0309999999999997</v>
      </c>
      <c r="B51" s="133" t="s">
        <v>67</v>
      </c>
      <c r="C51" s="131" t="s">
        <v>88</v>
      </c>
      <c r="D51" s="128" t="s">
        <v>55</v>
      </c>
      <c r="E51" s="87">
        <v>0</v>
      </c>
      <c r="F51" s="88">
        <f t="shared" si="0"/>
        <v>0.63888888888888862</v>
      </c>
    </row>
    <row r="52" spans="1:6" ht="53.25" customHeight="1" x14ac:dyDescent="0.5">
      <c r="A52" s="30">
        <f t="shared" si="6"/>
        <v>5.032</v>
      </c>
      <c r="B52" s="133" t="s">
        <v>67</v>
      </c>
      <c r="C52" s="131" t="s">
        <v>89</v>
      </c>
      <c r="D52" s="128" t="s">
        <v>55</v>
      </c>
      <c r="E52" s="87">
        <v>0</v>
      </c>
      <c r="F52" s="88">
        <f t="shared" si="0"/>
        <v>0.63888888888888862</v>
      </c>
    </row>
    <row r="53" spans="1:6" ht="10.35" customHeight="1" x14ac:dyDescent="0.5">
      <c r="A53" s="3">
        <f>A50+0.01</f>
        <v>5.0399999999999991</v>
      </c>
      <c r="B53" s="102"/>
      <c r="C53" s="62" t="s">
        <v>25</v>
      </c>
      <c r="E53" s="37"/>
      <c r="F53" s="78">
        <f t="shared" si="0"/>
        <v>0.63888888888888862</v>
      </c>
    </row>
    <row r="54" spans="1:6" ht="41.65" customHeight="1" x14ac:dyDescent="0.5">
      <c r="A54" s="30">
        <f t="shared" ref="A54:A58" si="7">A53+0.001</f>
        <v>5.0409999999999995</v>
      </c>
      <c r="B54" s="133" t="s">
        <v>67</v>
      </c>
      <c r="C54" s="131" t="s">
        <v>90</v>
      </c>
      <c r="D54" s="128" t="s">
        <v>47</v>
      </c>
      <c r="E54" s="87">
        <v>0</v>
      </c>
      <c r="F54" s="88">
        <f t="shared" si="0"/>
        <v>0.63888888888888862</v>
      </c>
    </row>
    <row r="55" spans="1:6" ht="40.15" customHeight="1" x14ac:dyDescent="0.5">
      <c r="A55" s="30">
        <f t="shared" si="7"/>
        <v>5.0419999999999998</v>
      </c>
      <c r="B55" s="133" t="s">
        <v>67</v>
      </c>
      <c r="C55" s="131" t="s">
        <v>91</v>
      </c>
      <c r="D55" s="128" t="s">
        <v>47</v>
      </c>
      <c r="E55" s="87">
        <v>0</v>
      </c>
      <c r="F55" s="88">
        <f t="shared" si="0"/>
        <v>0.63888888888888862</v>
      </c>
    </row>
    <row r="56" spans="1:6" ht="40.9" customHeight="1" x14ac:dyDescent="0.5">
      <c r="A56" s="30">
        <f t="shared" si="7"/>
        <v>5.0430000000000001</v>
      </c>
      <c r="B56" s="133" t="s">
        <v>67</v>
      </c>
      <c r="C56" s="131" t="s">
        <v>92</v>
      </c>
      <c r="D56" s="128" t="s">
        <v>47</v>
      </c>
      <c r="E56" s="87">
        <v>0</v>
      </c>
      <c r="F56" s="88">
        <f t="shared" si="0"/>
        <v>0.63888888888888862</v>
      </c>
    </row>
    <row r="57" spans="1:6" s="45" customFormat="1" ht="16.149999999999999" customHeight="1" x14ac:dyDescent="0.5">
      <c r="A57" s="129">
        <f t="shared" si="7"/>
        <v>5.0440000000000005</v>
      </c>
      <c r="B57" s="99" t="s">
        <v>33</v>
      </c>
      <c r="C57" s="132" t="s">
        <v>94</v>
      </c>
      <c r="D57" s="130" t="s">
        <v>47</v>
      </c>
      <c r="E57" s="77">
        <v>3</v>
      </c>
      <c r="F57" s="78">
        <f t="shared" si="0"/>
        <v>0.63888888888888862</v>
      </c>
    </row>
    <row r="58" spans="1:6" s="45" customFormat="1" ht="14.65" customHeight="1" x14ac:dyDescent="0.5">
      <c r="A58" s="129">
        <f t="shared" si="7"/>
        <v>5.0450000000000008</v>
      </c>
      <c r="B58" s="99" t="s">
        <v>33</v>
      </c>
      <c r="C58" s="132" t="s">
        <v>95</v>
      </c>
      <c r="D58" s="130" t="s">
        <v>47</v>
      </c>
      <c r="E58" s="77">
        <v>3</v>
      </c>
      <c r="F58" s="78">
        <f t="shared" si="0"/>
        <v>0.64097222222222194</v>
      </c>
    </row>
    <row r="59" spans="1:6" ht="10.35" customHeight="1" x14ac:dyDescent="0.5">
      <c r="A59" s="3">
        <f>A53+0.01</f>
        <v>5.0499999999999989</v>
      </c>
      <c r="B59" s="102" t="s">
        <v>33</v>
      </c>
      <c r="C59" s="62" t="s">
        <v>20</v>
      </c>
      <c r="D59" s="9" t="s">
        <v>50</v>
      </c>
      <c r="E59" s="37"/>
      <c r="F59" s="78">
        <f t="shared" si="0"/>
        <v>0.64305555555555527</v>
      </c>
    </row>
    <row r="60" spans="1:6" ht="10.35" customHeight="1" x14ac:dyDescent="0.5">
      <c r="A60" s="64"/>
      <c r="C60" s="1"/>
      <c r="E60" s="82"/>
      <c r="F60" s="78">
        <f t="shared" si="0"/>
        <v>0.64305555555555527</v>
      </c>
    </row>
    <row r="61" spans="1:6" ht="10.35" customHeight="1" x14ac:dyDescent="0.5">
      <c r="A61" s="140"/>
      <c r="B61" s="103"/>
      <c r="C61" s="50" t="s">
        <v>37</v>
      </c>
      <c r="D61" s="52"/>
      <c r="E61" s="83">
        <v>5</v>
      </c>
      <c r="F61" s="78">
        <f t="shared" si="0"/>
        <v>0.64305555555555527</v>
      </c>
    </row>
    <row r="62" spans="1:6" ht="10.35" customHeight="1" x14ac:dyDescent="0.5">
      <c r="A62" s="27"/>
      <c r="B62" s="106"/>
      <c r="E62" s="82"/>
      <c r="F62" s="78">
        <f t="shared" si="0"/>
        <v>0.64652777777777748</v>
      </c>
    </row>
    <row r="63" spans="1:6" ht="10.35" customHeight="1" x14ac:dyDescent="0.5">
      <c r="A63" s="3">
        <v>6</v>
      </c>
      <c r="B63" s="104"/>
      <c r="C63" s="2" t="s">
        <v>42</v>
      </c>
      <c r="D63" s="4"/>
      <c r="E63" s="37"/>
      <c r="F63" s="78">
        <f t="shared" si="0"/>
        <v>0.64652777777777748</v>
      </c>
    </row>
    <row r="64" spans="1:6" s="45" customFormat="1" ht="10.35" customHeight="1" x14ac:dyDescent="0.5">
      <c r="A64" s="3">
        <f>A63+0.01</f>
        <v>6.01</v>
      </c>
      <c r="B64" s="107" t="s">
        <v>6</v>
      </c>
      <c r="C64" s="62" t="s">
        <v>21</v>
      </c>
      <c r="D64" s="9" t="s">
        <v>34</v>
      </c>
      <c r="E64" s="37"/>
      <c r="F64" s="78">
        <f t="shared" si="0"/>
        <v>0.64652777777777748</v>
      </c>
    </row>
    <row r="65" spans="1:6" s="45" customFormat="1" ht="10.35" customHeight="1" x14ac:dyDescent="0.5">
      <c r="A65" s="65">
        <f>A63+0.01</f>
        <v>6.01</v>
      </c>
      <c r="B65" s="107" t="s">
        <v>6</v>
      </c>
      <c r="C65" s="62" t="s">
        <v>22</v>
      </c>
      <c r="D65" s="9" t="s">
        <v>24</v>
      </c>
      <c r="F65" s="78">
        <f t="shared" si="0"/>
        <v>0.64652777777777748</v>
      </c>
    </row>
    <row r="66" spans="1:6" s="45" customFormat="1" ht="10.35" customHeight="1" x14ac:dyDescent="0.5">
      <c r="A66" s="65">
        <f>A65+0.01</f>
        <v>6.02</v>
      </c>
      <c r="B66" s="107"/>
      <c r="C66" s="62" t="s">
        <v>23</v>
      </c>
      <c r="E66" s="37"/>
      <c r="F66" s="78">
        <f t="shared" si="0"/>
        <v>0.64652777777777748</v>
      </c>
    </row>
    <row r="67" spans="1:6" s="45" customFormat="1" ht="30.4" customHeight="1" x14ac:dyDescent="0.5">
      <c r="A67" s="30">
        <f>A66+0.001</f>
        <v>6.0209999999999999</v>
      </c>
      <c r="B67" s="126" t="s">
        <v>65</v>
      </c>
      <c r="C67" s="131" t="s">
        <v>68</v>
      </c>
      <c r="D67" s="128" t="s">
        <v>55</v>
      </c>
      <c r="E67" s="87">
        <v>0</v>
      </c>
      <c r="F67" s="88">
        <f t="shared" si="0"/>
        <v>0.64652777777777748</v>
      </c>
    </row>
    <row r="68" spans="1:6" s="45" customFormat="1" ht="10.35" customHeight="1" x14ac:dyDescent="0.5">
      <c r="A68" s="129">
        <f>A67+0.001</f>
        <v>6.0220000000000002</v>
      </c>
      <c r="B68" s="107" t="s">
        <v>6</v>
      </c>
      <c r="C68" s="132" t="s">
        <v>66</v>
      </c>
      <c r="D68" s="130" t="s">
        <v>55</v>
      </c>
      <c r="E68" s="77">
        <v>3</v>
      </c>
      <c r="F68" s="78">
        <f t="shared" si="0"/>
        <v>0.64652777777777748</v>
      </c>
    </row>
    <row r="69" spans="1:6" ht="10.35" customHeight="1" x14ac:dyDescent="0.5">
      <c r="A69" s="3">
        <f>A66+0.01</f>
        <v>6.0299999999999994</v>
      </c>
      <c r="B69" s="107" t="s">
        <v>6</v>
      </c>
      <c r="C69" s="62" t="s">
        <v>25</v>
      </c>
      <c r="D69" s="9" t="s">
        <v>47</v>
      </c>
      <c r="E69" s="37"/>
      <c r="F69" s="78">
        <f t="shared" si="0"/>
        <v>0.64861111111111081</v>
      </c>
    </row>
    <row r="70" spans="1:6" ht="10.35" customHeight="1" x14ac:dyDescent="0.5">
      <c r="A70" s="3">
        <f>A69+0.01</f>
        <v>6.0399999999999991</v>
      </c>
      <c r="B70" s="107" t="s">
        <v>6</v>
      </c>
      <c r="C70" s="62" t="s">
        <v>19</v>
      </c>
      <c r="D70" s="9" t="s">
        <v>48</v>
      </c>
      <c r="E70" s="77"/>
      <c r="F70" s="78">
        <f>F69+TIME(0,E69,0)</f>
        <v>0.64861111111111081</v>
      </c>
    </row>
    <row r="71" spans="1:6" ht="10.35" customHeight="1" x14ac:dyDescent="0.5">
      <c r="A71" s="3">
        <f>A70+0.01</f>
        <v>6.0499999999999989</v>
      </c>
      <c r="B71" s="107" t="s">
        <v>6</v>
      </c>
      <c r="C71" s="62" t="s">
        <v>20</v>
      </c>
      <c r="D71" s="9" t="s">
        <v>50</v>
      </c>
      <c r="E71" s="83"/>
      <c r="F71" s="78">
        <f t="shared" si="0"/>
        <v>0.64861111111111081</v>
      </c>
    </row>
    <row r="72" spans="1:6" ht="10.35" customHeight="1" x14ac:dyDescent="0.5">
      <c r="A72" s="3">
        <f>A71+0.01</f>
        <v>6.0599999999999987</v>
      </c>
      <c r="B72" s="107" t="s">
        <v>6</v>
      </c>
      <c r="C72" s="62" t="s">
        <v>26</v>
      </c>
      <c r="D72" s="9" t="s">
        <v>35</v>
      </c>
      <c r="E72" s="37"/>
      <c r="F72" s="78">
        <f t="shared" si="0"/>
        <v>0.64861111111111081</v>
      </c>
    </row>
    <row r="73" spans="1:6" ht="10.35" customHeight="1" x14ac:dyDescent="0.5">
      <c r="A73" s="61"/>
      <c r="B73" s="108"/>
      <c r="C73" s="1"/>
      <c r="E73" s="84"/>
      <c r="F73" s="78"/>
    </row>
    <row r="74" spans="1:6" ht="10.35" customHeight="1" x14ac:dyDescent="0.5">
      <c r="A74" s="61"/>
      <c r="B74" s="108"/>
      <c r="C74" s="1"/>
      <c r="E74" s="84"/>
      <c r="F74" s="78">
        <f>F72+TIME(0,E72,0)</f>
        <v>0.64861111111111081</v>
      </c>
    </row>
    <row r="75" spans="1:6" ht="19.5" customHeight="1" x14ac:dyDescent="0.5">
      <c r="A75" s="3">
        <v>7</v>
      </c>
      <c r="B75" s="104"/>
      <c r="C75" s="2" t="s">
        <v>36</v>
      </c>
      <c r="D75" s="5"/>
      <c r="E75" s="38"/>
      <c r="F75" s="78">
        <f t="shared" si="1"/>
        <v>0.64861111111111081</v>
      </c>
    </row>
    <row r="76" spans="1:6" ht="10.35" customHeight="1" x14ac:dyDescent="0.5">
      <c r="A76" s="3">
        <f t="shared" ref="A76" si="8">A75+0.01</f>
        <v>7.01</v>
      </c>
      <c r="B76" s="104"/>
      <c r="C76" s="66" t="s">
        <v>27</v>
      </c>
      <c r="D76" s="41" t="s">
        <v>11</v>
      </c>
      <c r="E76" s="60"/>
      <c r="F76" s="78">
        <f t="shared" si="1"/>
        <v>0.64861111111111081</v>
      </c>
    </row>
    <row r="77" spans="1:6" ht="10.35" customHeight="1" x14ac:dyDescent="0.5">
      <c r="A77" s="3">
        <f t="shared" ref="A77:A88" si="9">A76+0.01</f>
        <v>7.02</v>
      </c>
      <c r="B77" s="104"/>
      <c r="C77" s="62" t="s">
        <v>21</v>
      </c>
      <c r="E77" s="85"/>
      <c r="F77" s="78">
        <f t="shared" si="1"/>
        <v>0.64861111111111081</v>
      </c>
    </row>
    <row r="78" spans="1:6" ht="61.9" customHeight="1" x14ac:dyDescent="0.5">
      <c r="A78" s="30">
        <f>A77+0.001</f>
        <v>7.0209999999999999</v>
      </c>
      <c r="B78" s="126" t="s">
        <v>67</v>
      </c>
      <c r="C78" s="137" t="s">
        <v>80</v>
      </c>
      <c r="D78" s="128" t="s">
        <v>34</v>
      </c>
      <c r="E78" s="136">
        <v>0</v>
      </c>
      <c r="F78" s="88">
        <f t="shared" si="1"/>
        <v>0.64861111111111081</v>
      </c>
    </row>
    <row r="79" spans="1:6" ht="84.75" customHeight="1" x14ac:dyDescent="0.5">
      <c r="A79" s="30">
        <f t="shared" ref="A79:A85" si="10">A78+0.001</f>
        <v>7.0220000000000002</v>
      </c>
      <c r="B79" s="126" t="s">
        <v>67</v>
      </c>
      <c r="C79" s="137" t="s">
        <v>81</v>
      </c>
      <c r="D79" s="128" t="s">
        <v>34</v>
      </c>
      <c r="E79" s="136">
        <v>0</v>
      </c>
      <c r="F79" s="88">
        <f t="shared" si="1"/>
        <v>0.64861111111111081</v>
      </c>
    </row>
    <row r="80" spans="1:6" ht="43.9" customHeight="1" x14ac:dyDescent="0.5">
      <c r="A80" s="30">
        <f t="shared" si="10"/>
        <v>7.0230000000000006</v>
      </c>
      <c r="B80" s="126" t="s">
        <v>67</v>
      </c>
      <c r="C80" s="137" t="s">
        <v>82</v>
      </c>
      <c r="D80" s="128" t="s">
        <v>34</v>
      </c>
      <c r="E80" s="136">
        <v>0</v>
      </c>
      <c r="F80" s="88">
        <f t="shared" si="1"/>
        <v>0.64861111111111081</v>
      </c>
    </row>
    <row r="81" spans="1:9" ht="53.25" customHeight="1" x14ac:dyDescent="0.5">
      <c r="A81" s="30">
        <f t="shared" si="10"/>
        <v>7.0240000000000009</v>
      </c>
      <c r="B81" s="126" t="s">
        <v>67</v>
      </c>
      <c r="C81" s="137" t="s">
        <v>83</v>
      </c>
      <c r="D81" s="128" t="s">
        <v>34</v>
      </c>
      <c r="E81" s="136">
        <v>0</v>
      </c>
      <c r="F81" s="88">
        <f t="shared" si="1"/>
        <v>0.64861111111111081</v>
      </c>
    </row>
    <row r="82" spans="1:9" ht="61.9" customHeight="1" x14ac:dyDescent="0.5">
      <c r="A82" s="30">
        <f t="shared" si="10"/>
        <v>7.0250000000000012</v>
      </c>
      <c r="B82" s="126" t="s">
        <v>67</v>
      </c>
      <c r="C82" s="137" t="s">
        <v>84</v>
      </c>
      <c r="D82" s="128" t="s">
        <v>34</v>
      </c>
      <c r="E82" s="136">
        <v>0</v>
      </c>
      <c r="F82" s="88">
        <f t="shared" si="1"/>
        <v>0.64861111111111081</v>
      </c>
    </row>
    <row r="83" spans="1:9" ht="54.75" customHeight="1" x14ac:dyDescent="0.5">
      <c r="A83" s="30">
        <f t="shared" si="10"/>
        <v>7.0260000000000016</v>
      </c>
      <c r="B83" s="126" t="s">
        <v>15</v>
      </c>
      <c r="C83" s="137" t="s">
        <v>86</v>
      </c>
      <c r="D83" s="128" t="s">
        <v>34</v>
      </c>
      <c r="E83" s="136">
        <v>0</v>
      </c>
      <c r="F83" s="88">
        <f t="shared" si="1"/>
        <v>0.64861111111111081</v>
      </c>
    </row>
    <row r="84" spans="1:9" ht="52.9" customHeight="1" x14ac:dyDescent="0.5">
      <c r="A84" s="30">
        <f t="shared" si="10"/>
        <v>7.0270000000000019</v>
      </c>
      <c r="B84" s="126" t="s">
        <v>15</v>
      </c>
      <c r="C84" s="137" t="s">
        <v>85</v>
      </c>
      <c r="D84" s="128" t="s">
        <v>34</v>
      </c>
      <c r="E84" s="136">
        <v>0</v>
      </c>
      <c r="F84" s="88">
        <f t="shared" si="1"/>
        <v>0.64861111111111081</v>
      </c>
    </row>
    <row r="85" spans="1:9" ht="43.15" customHeight="1" x14ac:dyDescent="0.5">
      <c r="A85" s="30">
        <f t="shared" si="10"/>
        <v>7.0280000000000022</v>
      </c>
      <c r="B85" s="126" t="s">
        <v>15</v>
      </c>
      <c r="C85" s="137" t="s">
        <v>87</v>
      </c>
      <c r="D85" s="128" t="s">
        <v>34</v>
      </c>
      <c r="E85" s="136">
        <v>0</v>
      </c>
      <c r="F85" s="88">
        <f t="shared" si="1"/>
        <v>0.64861111111111081</v>
      </c>
    </row>
    <row r="86" spans="1:9" ht="10.35" customHeight="1" x14ac:dyDescent="0.5">
      <c r="A86" s="3">
        <f>A77+0.01</f>
        <v>7.0299999999999994</v>
      </c>
      <c r="B86" s="104"/>
      <c r="C86" s="44" t="s">
        <v>22</v>
      </c>
      <c r="D86" s="9" t="s">
        <v>24</v>
      </c>
      <c r="E86" s="37"/>
      <c r="F86" s="78">
        <f>F77+TIME(0,E77,0)</f>
        <v>0.64861111111111081</v>
      </c>
    </row>
    <row r="87" spans="1:9" ht="10.35" customHeight="1" x14ac:dyDescent="0.5">
      <c r="A87" s="3">
        <f>A86+0.01</f>
        <v>7.0399999999999991</v>
      </c>
      <c r="B87" s="104"/>
      <c r="C87" s="62" t="s">
        <v>23</v>
      </c>
      <c r="D87" s="9" t="s">
        <v>55</v>
      </c>
      <c r="E87" s="37"/>
      <c r="F87" s="78">
        <f t="shared" si="1"/>
        <v>0.64861111111111081</v>
      </c>
    </row>
    <row r="88" spans="1:9" ht="10.35" customHeight="1" x14ac:dyDescent="0.5">
      <c r="A88" s="3">
        <f t="shared" si="9"/>
        <v>7.0499999999999989</v>
      </c>
      <c r="B88" s="109"/>
      <c r="C88" s="62" t="s">
        <v>25</v>
      </c>
      <c r="E88" s="37"/>
      <c r="F88" s="78">
        <f t="shared" si="1"/>
        <v>0.64861111111111081</v>
      </c>
    </row>
    <row r="89" spans="1:9" ht="10.35" customHeight="1" x14ac:dyDescent="0.5">
      <c r="A89" s="30">
        <f t="shared" ref="A89" si="11">A88+0.001</f>
        <v>7.0509999999999993</v>
      </c>
      <c r="B89" s="126" t="s">
        <v>67</v>
      </c>
      <c r="C89" s="127" t="s">
        <v>93</v>
      </c>
      <c r="D89" s="128" t="s">
        <v>47</v>
      </c>
      <c r="E89" s="87">
        <v>0</v>
      </c>
      <c r="F89" s="88">
        <f t="shared" si="1"/>
        <v>0.64861111111111081</v>
      </c>
    </row>
    <row r="90" spans="1:9" ht="10.35" customHeight="1" x14ac:dyDescent="0.5">
      <c r="A90" s="3">
        <f>A88+0.01</f>
        <v>7.0599999999999987</v>
      </c>
      <c r="B90" s="102"/>
      <c r="C90" s="62" t="s">
        <v>19</v>
      </c>
      <c r="D90" s="9" t="s">
        <v>48</v>
      </c>
      <c r="E90" s="37"/>
      <c r="F90" s="78">
        <f t="shared" si="1"/>
        <v>0.64861111111111081</v>
      </c>
    </row>
    <row r="91" spans="1:9" ht="10.35" customHeight="1" x14ac:dyDescent="0.5">
      <c r="A91" s="3">
        <f>A90+0.01</f>
        <v>7.0699999999999985</v>
      </c>
      <c r="B91" s="104"/>
      <c r="C91" s="62" t="s">
        <v>20</v>
      </c>
      <c r="E91" s="37"/>
      <c r="F91" s="78">
        <f t="shared" si="1"/>
        <v>0.64861111111111081</v>
      </c>
    </row>
    <row r="92" spans="1:9" ht="10.35" customHeight="1" x14ac:dyDescent="0.5">
      <c r="A92" s="10">
        <f>A91+0.001</f>
        <v>7.0709999999999988</v>
      </c>
      <c r="B92" s="121" t="s">
        <v>33</v>
      </c>
      <c r="C92" s="62" t="s">
        <v>111</v>
      </c>
      <c r="D92" s="9" t="s">
        <v>50</v>
      </c>
      <c r="E92" s="37">
        <v>3</v>
      </c>
      <c r="F92" s="78">
        <f t="shared" si="1"/>
        <v>0.64861111111111081</v>
      </c>
    </row>
    <row r="93" spans="1:9" ht="10.35" customHeight="1" x14ac:dyDescent="0.5">
      <c r="A93" s="3">
        <f>A91+0.01</f>
        <v>7.0799999999999983</v>
      </c>
      <c r="B93" s="110"/>
      <c r="C93" s="62" t="s">
        <v>26</v>
      </c>
      <c r="D93" s="9" t="s">
        <v>35</v>
      </c>
      <c r="E93" s="37"/>
      <c r="F93" s="78">
        <f t="shared" si="1"/>
        <v>0.65069444444444413</v>
      </c>
    </row>
    <row r="94" spans="1:9" ht="10.35" customHeight="1" x14ac:dyDescent="0.5">
      <c r="A94" s="3"/>
      <c r="B94" s="109"/>
      <c r="C94" s="11"/>
      <c r="D94" s="11"/>
      <c r="E94" s="37"/>
      <c r="F94" s="78">
        <f t="shared" si="1"/>
        <v>0.65069444444444413</v>
      </c>
    </row>
    <row r="95" spans="1:9" ht="10.35" customHeight="1" x14ac:dyDescent="0.5">
      <c r="A95" s="3">
        <v>8</v>
      </c>
      <c r="B95" s="104"/>
      <c r="C95" s="2" t="s">
        <v>12</v>
      </c>
      <c r="D95" s="4"/>
      <c r="E95" s="59"/>
      <c r="F95" s="78">
        <f t="shared" si="1"/>
        <v>0.65069444444444413</v>
      </c>
      <c r="I95" s="6"/>
    </row>
    <row r="96" spans="1:9" ht="10.35" customHeight="1" x14ac:dyDescent="0.5">
      <c r="A96" s="3">
        <f t="shared" ref="A96" si="12">A95+0.01</f>
        <v>8.01</v>
      </c>
      <c r="B96" s="104" t="s">
        <v>8</v>
      </c>
      <c r="C96" s="2" t="s">
        <v>29</v>
      </c>
      <c r="D96" s="9"/>
      <c r="E96" s="37"/>
      <c r="F96" s="78">
        <f t="shared" si="1"/>
        <v>0.65069444444444413</v>
      </c>
      <c r="I96" s="6"/>
    </row>
    <row r="97" spans="1:9" ht="10.35" customHeight="1" x14ac:dyDescent="0.5">
      <c r="A97" s="3">
        <f>A96+0.01</f>
        <v>8.02</v>
      </c>
      <c r="B97" s="104"/>
      <c r="C97" s="2" t="s">
        <v>28</v>
      </c>
      <c r="D97" s="9"/>
      <c r="E97" s="37"/>
      <c r="F97" s="78">
        <f t="shared" si="1"/>
        <v>0.65069444444444413</v>
      </c>
      <c r="I97" s="6"/>
    </row>
    <row r="98" spans="1:9" ht="10.35" customHeight="1" x14ac:dyDescent="0.5">
      <c r="A98" s="10">
        <f>A97+0.001</f>
        <v>8.020999999999999</v>
      </c>
      <c r="B98" s="104" t="s">
        <v>8</v>
      </c>
      <c r="C98" s="70" t="s">
        <v>104</v>
      </c>
      <c r="D98" s="39" t="s">
        <v>51</v>
      </c>
      <c r="E98" s="37">
        <v>3</v>
      </c>
      <c r="F98" s="78">
        <f t="shared" si="1"/>
        <v>0.65069444444444413</v>
      </c>
      <c r="I98" s="6"/>
    </row>
    <row r="99" spans="1:9" ht="10.35" customHeight="1" x14ac:dyDescent="0.5">
      <c r="A99" s="10">
        <f>A98+0.001</f>
        <v>8.0219999999999985</v>
      </c>
      <c r="B99" s="104" t="s">
        <v>8</v>
      </c>
      <c r="C99" s="70" t="s">
        <v>105</v>
      </c>
      <c r="D99" s="39" t="s">
        <v>34</v>
      </c>
      <c r="E99" s="37">
        <v>3</v>
      </c>
      <c r="F99" s="78">
        <f t="shared" si="1"/>
        <v>0.65277777777777746</v>
      </c>
      <c r="I99" s="6"/>
    </row>
    <row r="100" spans="1:9" ht="10.35" customHeight="1" x14ac:dyDescent="0.5">
      <c r="A100" s="10">
        <f>A99+0.001</f>
        <v>8.0229999999999979</v>
      </c>
      <c r="B100" s="104" t="s">
        <v>8</v>
      </c>
      <c r="C100" s="71" t="s">
        <v>106</v>
      </c>
      <c r="D100" s="40" t="s">
        <v>38</v>
      </c>
      <c r="E100" s="37">
        <v>3</v>
      </c>
      <c r="F100" s="78">
        <f t="shared" si="1"/>
        <v>0.65486111111111078</v>
      </c>
      <c r="I100" s="6"/>
    </row>
    <row r="101" spans="1:9" ht="10.35" customHeight="1" x14ac:dyDescent="0.5">
      <c r="A101" s="10">
        <f>A100+0.001</f>
        <v>8.0239999999999974</v>
      </c>
      <c r="B101" s="104" t="s">
        <v>8</v>
      </c>
      <c r="C101" s="71" t="s">
        <v>107</v>
      </c>
      <c r="D101" s="40" t="s">
        <v>50</v>
      </c>
      <c r="E101" s="37">
        <v>3</v>
      </c>
      <c r="F101" s="78">
        <f t="shared" si="1"/>
        <v>0.65694444444444411</v>
      </c>
      <c r="I101" s="6"/>
    </row>
    <row r="102" spans="1:9" ht="10.35" customHeight="1" x14ac:dyDescent="0.5">
      <c r="A102" s="8">
        <f>A97+0.01</f>
        <v>8.0299999999999994</v>
      </c>
      <c r="B102" s="102"/>
      <c r="C102" s="28" t="s">
        <v>102</v>
      </c>
      <c r="D102" s="29"/>
      <c r="E102" s="81"/>
      <c r="F102" s="78">
        <f t="shared" si="1"/>
        <v>0.65902777777777743</v>
      </c>
      <c r="I102" s="6"/>
    </row>
    <row r="103" spans="1:9" ht="10.35" customHeight="1" x14ac:dyDescent="0.5">
      <c r="A103" s="10">
        <f t="shared" ref="A103:A107" si="13">A102+0.001</f>
        <v>8.0309999999999988</v>
      </c>
      <c r="B103" s="102" t="s">
        <v>8</v>
      </c>
      <c r="C103" s="72" t="s">
        <v>30</v>
      </c>
      <c r="D103" s="9" t="s">
        <v>56</v>
      </c>
      <c r="E103" s="81"/>
      <c r="F103" s="78">
        <f t="shared" si="1"/>
        <v>0.65902777777777743</v>
      </c>
      <c r="I103" s="6"/>
    </row>
    <row r="104" spans="1:9" ht="10.35" customHeight="1" x14ac:dyDescent="0.5">
      <c r="A104" s="10">
        <f>A103+0.001</f>
        <v>8.0319999999999983</v>
      </c>
      <c r="B104" s="104" t="s">
        <v>8</v>
      </c>
      <c r="C104" s="72" t="s">
        <v>31</v>
      </c>
      <c r="D104" s="9" t="s">
        <v>39</v>
      </c>
      <c r="E104" s="77">
        <v>2</v>
      </c>
      <c r="F104" s="78">
        <f t="shared" si="1"/>
        <v>0.65902777777777743</v>
      </c>
      <c r="I104" s="6"/>
    </row>
    <row r="105" spans="1:9" ht="10.35" customHeight="1" x14ac:dyDescent="0.5">
      <c r="A105" s="10">
        <f t="shared" si="13"/>
        <v>8.0329999999999977</v>
      </c>
      <c r="B105" s="99" t="s">
        <v>8</v>
      </c>
      <c r="C105" s="73" t="s">
        <v>99</v>
      </c>
      <c r="D105" s="42" t="s">
        <v>10</v>
      </c>
      <c r="E105" s="37">
        <v>0</v>
      </c>
      <c r="F105" s="78">
        <f t="shared" si="1"/>
        <v>0.66041666666666632</v>
      </c>
    </row>
    <row r="106" spans="1:9" ht="10.35" customHeight="1" x14ac:dyDescent="0.5">
      <c r="A106" s="10">
        <f t="shared" si="13"/>
        <v>8.0339999999999971</v>
      </c>
      <c r="B106" s="111" t="s">
        <v>8</v>
      </c>
      <c r="C106" s="70" t="s">
        <v>18</v>
      </c>
      <c r="D106" s="39" t="s">
        <v>13</v>
      </c>
      <c r="E106" s="86">
        <v>0</v>
      </c>
      <c r="F106" s="78">
        <f t="shared" si="1"/>
        <v>0.66041666666666632</v>
      </c>
    </row>
    <row r="107" spans="1:9" ht="10.35" customHeight="1" x14ac:dyDescent="0.5">
      <c r="A107" s="30">
        <f t="shared" si="13"/>
        <v>8.0349999999999966</v>
      </c>
      <c r="B107" s="112" t="s">
        <v>15</v>
      </c>
      <c r="C107" s="63" t="s">
        <v>16</v>
      </c>
      <c r="D107" s="43" t="s">
        <v>13</v>
      </c>
      <c r="E107" s="87">
        <v>0</v>
      </c>
      <c r="F107" s="88">
        <f t="shared" si="1"/>
        <v>0.66041666666666632</v>
      </c>
    </row>
    <row r="108" spans="1:9" ht="10.5" customHeight="1" x14ac:dyDescent="0.5">
      <c r="A108" s="3">
        <f>A102+0.01</f>
        <v>8.0399999999999991</v>
      </c>
      <c r="B108" s="99" t="s">
        <v>8</v>
      </c>
      <c r="C108" s="53" t="s">
        <v>100</v>
      </c>
      <c r="D108" s="39" t="s">
        <v>10</v>
      </c>
      <c r="E108" s="37">
        <v>5</v>
      </c>
      <c r="F108" s="78">
        <f t="shared" si="1"/>
        <v>0.66041666666666632</v>
      </c>
    </row>
    <row r="109" spans="1:9" ht="11.45" customHeight="1" x14ac:dyDescent="0.5">
      <c r="A109" s="3">
        <f t="shared" ref="A109:A112" si="14">A108+0.01</f>
        <v>8.0499999999999989</v>
      </c>
      <c r="B109" s="102" t="s">
        <v>8</v>
      </c>
      <c r="C109" s="57" t="s">
        <v>101</v>
      </c>
      <c r="D109" s="39" t="s">
        <v>10</v>
      </c>
      <c r="E109" s="37">
        <v>5</v>
      </c>
      <c r="F109" s="78">
        <f t="shared" si="1"/>
        <v>0.66388888888888853</v>
      </c>
    </row>
    <row r="110" spans="1:9" ht="10.35" customHeight="1" x14ac:dyDescent="0.5">
      <c r="A110" s="3">
        <f>A109+0.01</f>
        <v>8.0599999999999987</v>
      </c>
      <c r="B110" s="102" t="s">
        <v>8</v>
      </c>
      <c r="C110" s="57" t="s">
        <v>40</v>
      </c>
      <c r="D110" s="39" t="s">
        <v>13</v>
      </c>
      <c r="E110" s="37">
        <v>5</v>
      </c>
      <c r="F110" s="78">
        <f t="shared" si="1"/>
        <v>0.66736111111111074</v>
      </c>
    </row>
    <row r="111" spans="1:9" ht="10.35" customHeight="1" x14ac:dyDescent="0.5">
      <c r="A111" s="3">
        <f t="shared" si="14"/>
        <v>8.0699999999999985</v>
      </c>
      <c r="B111" s="113" t="s">
        <v>44</v>
      </c>
      <c r="C111" s="58" t="s">
        <v>46</v>
      </c>
      <c r="D111" s="41" t="s">
        <v>11</v>
      </c>
      <c r="E111" s="37">
        <v>1</v>
      </c>
      <c r="F111" s="78">
        <f t="shared" si="1"/>
        <v>0.67083333333333295</v>
      </c>
    </row>
    <row r="112" spans="1:9" ht="10.35" customHeight="1" x14ac:dyDescent="0.5">
      <c r="A112" s="3">
        <f t="shared" si="14"/>
        <v>8.0799999999999983</v>
      </c>
      <c r="B112" s="142" t="s">
        <v>8</v>
      </c>
      <c r="C112" s="143" t="s">
        <v>112</v>
      </c>
      <c r="D112" s="144" t="s">
        <v>113</v>
      </c>
      <c r="E112" s="145">
        <v>10</v>
      </c>
      <c r="F112" s="78">
        <f t="shared" si="1"/>
        <v>0.67152777777777739</v>
      </c>
    </row>
    <row r="113" spans="1:6" ht="10.35" customHeight="1" x14ac:dyDescent="0.5">
      <c r="A113" s="61"/>
      <c r="B113" s="103"/>
      <c r="C113" s="92"/>
      <c r="D113" s="91"/>
      <c r="E113" s="79"/>
      <c r="F113" s="78">
        <f t="shared" si="1"/>
        <v>0.67847222222222181</v>
      </c>
    </row>
    <row r="114" spans="1:6" ht="10.35" customHeight="1" x14ac:dyDescent="0.5">
      <c r="A114" s="3">
        <v>9</v>
      </c>
      <c r="B114" s="102"/>
      <c r="C114" s="57" t="s">
        <v>45</v>
      </c>
      <c r="D114" s="41" t="s">
        <v>11</v>
      </c>
      <c r="E114" s="37"/>
      <c r="F114" s="78">
        <f t="shared" ref="F114:F115" si="15">F113+TIME(0,E113,0)</f>
        <v>0.67847222222222181</v>
      </c>
    </row>
    <row r="115" spans="1:6" ht="10.35" customHeight="1" x14ac:dyDescent="0.5">
      <c r="A115" s="27"/>
      <c r="B115" s="114"/>
      <c r="C115" s="93"/>
      <c r="D115" s="51"/>
      <c r="E115" s="6"/>
      <c r="F115" s="78">
        <f t="shared" si="15"/>
        <v>0.67847222222222181</v>
      </c>
    </row>
    <row r="116" spans="1:6" s="6" customFormat="1" ht="11.45" customHeight="1" x14ac:dyDescent="0.5">
      <c r="A116" s="54">
        <v>10</v>
      </c>
      <c r="B116" s="115"/>
      <c r="C116" s="55" t="s">
        <v>14</v>
      </c>
      <c r="D116" s="56" t="s">
        <v>11</v>
      </c>
      <c r="E116" s="89">
        <v>0</v>
      </c>
      <c r="F116" s="90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2024-07-19T02:13:58Z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