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7/"/>
    </mc:Choice>
  </mc:AlternateContent>
  <xr:revisionPtr revIDLastSave="35" documentId="8_{EA087AFE-D549-480E-8A57-B603DA0B185A}" xr6:coauthVersionLast="47" xr6:coauthVersionMax="47" xr10:uidLastSave="{82E26F74-4480-4821-B44E-983558FB61B1}"/>
  <bookViews>
    <workbookView xWindow="28185" yWindow="3915" windowWidth="26895" windowHeight="26220" xr2:uid="{00000000-000D-0000-FFFF-FFFF00000000}"/>
  </bookViews>
  <sheets>
    <sheet name="EC_Opening_Agenda" sheetId="1" r:id="rId1"/>
  </sheets>
  <definedNames>
    <definedName name="Excel_BuiltIn_Print_Area_1_1">EC_Opening_Agenda!$A$1:$F$77</definedName>
    <definedName name="_xlnm.Print_Area" localSheetId="0">EC_Opening_Agenda!$A$1:$F$78</definedName>
    <definedName name="Print_Area_MI">EC_Opening_Agenda!$A$1:$E$53</definedName>
    <definedName name="PRINT_AREA_MI_1">EC_Opening_Agenda!$A$1:$E$53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8" i="1" l="1"/>
  <c r="A18" i="1"/>
  <c r="A19" i="1" s="1"/>
  <c r="A9" i="1"/>
  <c r="A45" i="1"/>
  <c r="A35" i="1" l="1"/>
  <c r="A48" i="1" l="1"/>
  <c r="A49" i="1" s="1"/>
  <c r="F8" i="1"/>
  <c r="F9" i="1" l="1"/>
  <c r="F11" i="1" s="1"/>
  <c r="F13" i="1" s="1"/>
  <c r="A52" i="1"/>
  <c r="A13" i="1" l="1"/>
  <c r="A14" i="1" s="1"/>
  <c r="A15" i="1" s="1"/>
  <c r="A37" i="1" l="1"/>
  <c r="A38" i="1" s="1"/>
  <c r="A39" i="1" s="1"/>
  <c r="A40" i="1" s="1"/>
  <c r="A41" i="1" s="1"/>
  <c r="A42" i="1" s="1"/>
  <c r="A53" i="1" l="1"/>
  <c r="A54" i="1" s="1"/>
  <c r="A55" i="1" s="1"/>
  <c r="A56" i="1" s="1"/>
  <c r="A57" i="1" s="1"/>
  <c r="A22" i="1"/>
  <c r="A23" i="1" s="1"/>
  <c r="A24" i="1" s="1"/>
  <c r="A62" i="1"/>
  <c r="A64" i="1" s="1"/>
  <c r="A25" i="1" l="1"/>
  <c r="A26" i="1" s="1"/>
  <c r="A27" i="1" s="1"/>
  <c r="F14" i="1"/>
  <c r="F15" i="1" s="1"/>
  <c r="A66" i="1"/>
  <c r="A68" i="1" s="1"/>
  <c r="A28" i="1" l="1"/>
  <c r="A29" i="1" s="1"/>
  <c r="A30" i="1" s="1"/>
  <c r="A31" i="1" s="1"/>
  <c r="A32" i="1" s="1"/>
  <c r="F16" i="1"/>
  <c r="F17" i="1" s="1"/>
  <c r="F19" i="1" s="1"/>
  <c r="F20" i="1" s="1"/>
  <c r="F21" i="1" l="1"/>
  <c r="F22" i="1" s="1"/>
  <c r="F23" i="1" s="1"/>
  <c r="F24" i="1" s="1"/>
  <c r="F25" i="1" l="1"/>
  <c r="F26" i="1" s="1"/>
  <c r="F27" i="1" s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1" i="1" l="1"/>
  <c r="F42" i="1" s="1"/>
  <c r="F40" i="1"/>
  <c r="F43" i="1" l="1"/>
  <c r="F44" i="1" s="1"/>
  <c r="F45" i="1" s="1"/>
  <c r="F46" i="1" s="1"/>
  <c r="F47" i="1" l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9" i="1" s="1"/>
  <c r="F61" i="1" s="1"/>
  <c r="F62" i="1" s="1"/>
  <c r="F64" i="1" s="1"/>
  <c r="F66" i="1" s="1"/>
  <c r="F68" i="1" s="1"/>
  <c r="F71" i="1" s="1"/>
  <c r="F72" i="1" s="1"/>
</calcChain>
</file>

<file path=xl/sharedStrings.xml><?xml version="1.0" encoding="utf-8"?>
<sst xmlns="http://schemas.openxmlformats.org/spreadsheetml/2006/main" count="150" uniqueCount="81">
  <si>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</si>
  <si>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</si>
  <si>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</si>
  <si>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</si>
  <si>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</si>
  <si>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</si>
  <si>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</si>
  <si>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</si>
  <si>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</si>
  <si>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</si>
  <si>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LMSC items</t>
  </si>
  <si>
    <t>II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</si>
  <si>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</si>
  <si>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</si>
  <si>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</si>
  <si>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</si>
  <si>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</si>
  <si>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</si>
  <si>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</si>
  <si>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</si>
  <si>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</si>
  <si>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</si>
  <si>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</si>
  <si>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</si>
  <si>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</si>
  <si>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</si>
  <si>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Chair's Announcements</t>
  </si>
  <si>
    <t>DAmbrosia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</si>
  <si>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</si>
  <si>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</si>
  <si>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</si>
  <si>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</si>
  <si>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</si>
  <si>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</si>
  <si>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</si>
  <si>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</si>
  <si>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IEEE 802 Public Visibility</t>
  </si>
  <si>
    <t>Haasz</t>
  </si>
  <si>
    <t xml:space="preserve">IEEE 802 EC Solutions_Report
</t>
  </si>
  <si>
    <t xml:space="preserve">IEEE 802 Active Standards Report
</t>
  </si>
  <si>
    <t xml:space="preserve">IEEE 802 Active PAR Report
</t>
  </si>
  <si>
    <t>Au</t>
  </si>
  <si>
    <t>IEEE SA Reports</t>
  </si>
  <si>
    <t xml:space="preserve">IEEE-SA Participation / Copyright Policies 
Ref: https://ieee802.org/sapolicies.shtml </t>
  </si>
  <si>
    <t>APPROVE OR MODIFY AGENDA</t>
  </si>
  <si>
    <t>Baykas</t>
  </si>
  <si>
    <t>Monday 1800 - 2015  (8:00 am to 10:15 am EDT)
15 Jul 2024</t>
  </si>
  <si>
    <t>AGENDA  -  IEEE 802 LMSC EXECUTIVE COMMITTEE MEETING
IEEE 802 LMSC 136th Plenary Session</t>
  </si>
  <si>
    <t>Chaplin</t>
  </si>
  <si>
    <t>Halasz</t>
  </si>
  <si>
    <t xml:space="preserve"> WG / TAG Chairs</t>
  </si>
  <si>
    <t>Internal Business</t>
  </si>
  <si>
    <t>IEEE 802 History Activity</t>
  </si>
  <si>
    <t>IEEE 802 EC November 2024 Workshop</t>
  </si>
  <si>
    <t>Orientation Report</t>
  </si>
  <si>
    <t>Yee</t>
  </si>
  <si>
    <t>Introductions</t>
  </si>
  <si>
    <t>IEEE Staff</t>
  </si>
  <si>
    <t>Other guests</t>
  </si>
  <si>
    <t>IEEE SA BoG Actions</t>
  </si>
  <si>
    <t>IEEE Stds Board Actions (approved projects, standards, withdrawals)</t>
  </si>
  <si>
    <t>IEEE 802 LMSC email ballot results</t>
  </si>
  <si>
    <t>List of drafts to Standards Association ballot</t>
  </si>
  <si>
    <t>List of drafts to RevCom</t>
  </si>
  <si>
    <t>List of PARs to NesCom</t>
  </si>
  <si>
    <t>PAR Study Groups and other pre-PAR activity</t>
  </si>
  <si>
    <t>Draft documents to LMSC ballot</t>
  </si>
  <si>
    <t>IEEE 802/SA Task Force meeting review</t>
  </si>
  <si>
    <t xml:space="preserve">Future Venues
</t>
  </si>
  <si>
    <t>Montreal - 2024 July 802 Plenary - Things to Know</t>
  </si>
  <si>
    <t>Action Item Recap - 
Ref: https://mentor.ieee.org/802-ec/dcn/24/ec-24-0127-00-00EC-ec-action-items-ongoing.docx</t>
  </si>
  <si>
    <t xml:space="preserve">IEEE 802 Publication Report
https://mentor.ieee.org/802-ec/dcn/24/ec-24-0142-00-00SA-ieee-802-publication-report-july-2024.pdf
</t>
  </si>
  <si>
    <t xml:space="preserve">https://mentor.ieee.org/802-ec/dcn/24/ec-24-0142-00-00SA-ieee-802-publication-report-july-2024.pdf </t>
  </si>
  <si>
    <t>https://mentor.ieee.org/802-ec/dcn/24/ec-24-0143-00-00SA-ieee-802-ec-solutions-report-july-2024.pdf</t>
  </si>
  <si>
    <t xml:space="preserve">https://mentor.ieee.org/802-ec/dcn/24/ec-24-0141-00-00SA-ieee-802-active-standards-report-5-july-2024.pdf </t>
  </si>
  <si>
    <t xml:space="preserve">https://mentor.ieee.org/802-ec/dcn/24/ec-24-0140-00-00SA-ieee-802-active-par-report-5-july-2024.pdf </t>
  </si>
  <si>
    <t>R2</t>
  </si>
  <si>
    <t>IEEE 802.18 Regulatory Communications Update</t>
  </si>
  <si>
    <t xml:space="preserve">FEE Waivers
Confirm meeting fee waivers for the July 2024 LMSC Session for the following individuals:
· Amir Amdailby - IEEE Ottawa Section Chair
</t>
  </si>
  <si>
    <t>Roll Call</t>
  </si>
  <si>
    <t xml:space="preserve">APPROVE Motion: Approve  the following minutes 
· 04 Jun 2024 802 EC Monthly Teleconference - https://mentor.ieee.org/802-ec/dcn/24/ec-24-0118-01-00EC-04-jun-2024-802-ec-monthly-teleconference-minutes.pdf
M: D'Ambrosia     S: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</si>
</sst>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3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trike/>
      <sz val="8"/>
      <color rgb="FF000000"/>
      <name val="Times New Roman"/>
      <family val="1"/>
    </font>
    <font>
      <u/>
      <sz val="12"/>
      <color theme="10"/>
      <name val="Courier New"/>
      <family val="3"/>
    </font>
    <font>
      <u/>
      <sz val="8"/>
      <color theme="1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7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  <xf numFmtId="164" fontId="30" fillId="0" borderId="0" applyNumberFormat="0" applyFill="0" applyBorder="0" applyAlignment="0" applyProtection="0"/>
  </cellStyleXfs>
  <cellXfs count="161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14" xfId="0" applyFont="1" applyBorder="1" applyAlignment="1">
      <alignment horizontal="left" vertical="top" wrapText="1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" fontId="20" fillId="0" borderId="11" xfId="0" applyNumberFormat="1" applyFont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6" fillId="0" borderId="10" xfId="0" applyFont="1" applyBorder="1" applyAlignment="1">
      <alignment horizontal="center" vertical="top" wrapText="1"/>
    </xf>
    <xf numFmtId="164" fontId="27" fillId="19" borderId="10" xfId="0" applyFont="1" applyFill="1" applyBorder="1" applyAlignment="1">
      <alignment horizontal="left" vertical="top" wrapText="1" indent="1"/>
    </xf>
    <xf numFmtId="164" fontId="27" fillId="0" borderId="10" xfId="0" applyFont="1" applyBorder="1" applyAlignment="1">
      <alignment horizontal="left" vertical="top" wrapText="1"/>
    </xf>
    <xf numFmtId="1" fontId="27" fillId="19" borderId="10" xfId="0" applyNumberFormat="1" applyFont="1" applyFill="1" applyBorder="1" applyAlignment="1">
      <alignment horizontal="right" vertical="top"/>
    </xf>
    <xf numFmtId="165" fontId="27" fillId="0" borderId="10" xfId="0" applyNumberFormat="1" applyFont="1" applyBorder="1" applyAlignment="1">
      <alignment horizontal="right" vertical="top"/>
    </xf>
    <xf numFmtId="165" fontId="27" fillId="23" borderId="10" xfId="0" applyNumberFormat="1" applyFont="1" applyFill="1" applyBorder="1" applyAlignment="1">
      <alignment horizontal="right" vertical="top"/>
    </xf>
    <xf numFmtId="164" fontId="27" fillId="19" borderId="12" xfId="0" applyFont="1" applyFill="1" applyBorder="1" applyAlignment="1">
      <alignment horizontal="left" vertical="top" wrapText="1" indent="1"/>
    </xf>
    <xf numFmtId="1" fontId="27" fillId="19" borderId="12" xfId="0" applyNumberFormat="1" applyFont="1" applyFill="1" applyBorder="1" applyAlignment="1">
      <alignment horizontal="right" vertical="top"/>
    </xf>
    <xf numFmtId="164" fontId="27" fillId="19" borderId="17" xfId="0" applyFont="1" applyFill="1" applyBorder="1" applyAlignment="1">
      <alignment horizontal="left" vertical="top" wrapText="1" indent="1"/>
    </xf>
    <xf numFmtId="1" fontId="27" fillId="19" borderId="16" xfId="0" applyNumberFormat="1" applyFont="1" applyFill="1" applyBorder="1" applyAlignment="1">
      <alignment horizontal="right" vertical="top"/>
    </xf>
    <xf numFmtId="165" fontId="27" fillId="23" borderId="16" xfId="0" applyNumberFormat="1" applyFont="1" applyFill="1" applyBorder="1" applyAlignment="1">
      <alignment horizontal="right" vertical="top"/>
    </xf>
    <xf numFmtId="164" fontId="27" fillId="23" borderId="11" xfId="0" applyFont="1" applyFill="1" applyBorder="1" applyAlignment="1">
      <alignment horizontal="left" vertical="top" wrapText="1" indent="1"/>
    </xf>
    <xf numFmtId="1" fontId="27" fillId="19" borderId="11" xfId="0" applyNumberFormat="1" applyFont="1" applyFill="1" applyBorder="1" applyAlignment="1">
      <alignment horizontal="right" vertical="top"/>
    </xf>
    <xf numFmtId="1" fontId="27" fillId="23" borderId="11" xfId="0" applyNumberFormat="1" applyFont="1" applyFill="1" applyBorder="1" applyAlignment="1">
      <alignment horizontal="right" vertical="top"/>
    </xf>
    <xf numFmtId="164" fontId="27" fillId="0" borderId="11" xfId="0" applyFont="1" applyBorder="1" applyAlignment="1">
      <alignment horizontal="left" vertical="top" wrapText="1" indent="1"/>
    </xf>
    <xf numFmtId="1" fontId="27" fillId="0" borderId="11" xfId="0" applyNumberFormat="1" applyFont="1" applyBorder="1" applyAlignment="1">
      <alignment horizontal="right" vertical="top"/>
    </xf>
    <xf numFmtId="1" fontId="27" fillId="0" borderId="10" xfId="0" applyNumberFormat="1" applyFont="1" applyBorder="1" applyAlignment="1">
      <alignment horizontal="right" vertical="top"/>
    </xf>
    <xf numFmtId="164" fontId="27" fillId="18" borderId="10" xfId="0" applyFont="1" applyFill="1" applyBorder="1" applyAlignment="1">
      <alignment horizontal="left" vertical="top" wrapText="1"/>
    </xf>
    <xf numFmtId="1" fontId="27" fillId="18" borderId="10" xfId="0" applyNumberFormat="1" applyFont="1" applyFill="1" applyBorder="1" applyAlignment="1">
      <alignment horizontal="right" vertical="top"/>
    </xf>
    <xf numFmtId="165" fontId="27" fillId="22" borderId="10" xfId="0" applyNumberFormat="1" applyFont="1" applyFill="1" applyBorder="1" applyAlignment="1">
      <alignment horizontal="right" vertical="top"/>
    </xf>
    <xf numFmtId="164" fontId="27" fillId="18" borderId="20" xfId="0" applyFont="1" applyFill="1" applyBorder="1" applyAlignment="1">
      <alignment horizontal="left" vertical="top" wrapText="1"/>
    </xf>
    <xf numFmtId="164" fontId="27" fillId="19" borderId="10" xfId="0" applyFont="1" applyFill="1" applyBorder="1" applyAlignment="1">
      <alignment horizontal="left" vertical="top" wrapText="1"/>
    </xf>
    <xf numFmtId="1" fontId="27" fillId="0" borderId="10" xfId="0" applyNumberFormat="1" applyFont="1" applyBorder="1" applyAlignment="1">
      <alignment vertical="top"/>
    </xf>
    <xf numFmtId="164" fontId="27" fillId="0" borderId="11" xfId="0" applyFont="1" applyBorder="1" applyAlignment="1">
      <alignment horizontal="left" vertical="top" wrapText="1"/>
    </xf>
    <xf numFmtId="165" fontId="27" fillId="0" borderId="11" xfId="0" applyNumberFormat="1" applyFont="1" applyBorder="1" applyAlignment="1">
      <alignment horizontal="right" vertical="top"/>
    </xf>
    <xf numFmtId="164" fontId="27" fillId="23" borderId="11" xfId="0" applyFont="1" applyFill="1" applyBorder="1" applyAlignment="1">
      <alignment horizontal="left" vertical="top" wrapText="1"/>
    </xf>
    <xf numFmtId="1" fontId="28" fillId="0" borderId="11" xfId="0" applyNumberFormat="1" applyFont="1" applyBorder="1" applyAlignment="1">
      <alignment horizontal="right" vertical="top"/>
    </xf>
    <xf numFmtId="165" fontId="27" fillId="23" borderId="11" xfId="0" applyNumberFormat="1" applyFont="1" applyFill="1" applyBorder="1" applyAlignment="1">
      <alignment horizontal="right" vertical="top"/>
    </xf>
    <xf numFmtId="164" fontId="29" fillId="0" borderId="11" xfId="0" applyFont="1" applyBorder="1" applyAlignment="1">
      <alignment horizontal="left" vertical="top" wrapText="1"/>
    </xf>
    <xf numFmtId="1" fontId="29" fillId="0" borderId="11" xfId="0" applyNumberFormat="1" applyFont="1" applyBorder="1" applyAlignment="1">
      <alignment horizontal="right" vertical="top"/>
    </xf>
    <xf numFmtId="164" fontId="27" fillId="0" borderId="0" xfId="0" applyFont="1" applyAlignment="1">
      <alignment horizontal="left" vertical="top" wrapText="1"/>
    </xf>
    <xf numFmtId="1" fontId="27" fillId="0" borderId="0" xfId="0" applyNumberFormat="1" applyFont="1" applyAlignment="1">
      <alignment vertical="top"/>
    </xf>
    <xf numFmtId="165" fontId="27" fillId="0" borderId="15" xfId="0" applyNumberFormat="1" applyFont="1" applyBorder="1" applyAlignment="1">
      <alignment horizontal="right" vertical="top"/>
    </xf>
    <xf numFmtId="164" fontId="27" fillId="14" borderId="13" xfId="0" applyFont="1" applyFill="1" applyBorder="1" applyAlignment="1">
      <alignment vertical="top" wrapText="1"/>
    </xf>
    <xf numFmtId="1" fontId="27" fillId="14" borderId="13" xfId="0" applyNumberFormat="1" applyFont="1" applyFill="1" applyBorder="1" applyAlignment="1">
      <alignment vertical="top"/>
    </xf>
    <xf numFmtId="165" fontId="27" fillId="20" borderId="15" xfId="0" applyNumberFormat="1" applyFont="1" applyFill="1" applyBorder="1" applyAlignment="1">
      <alignment horizontal="right" vertical="top"/>
    </xf>
    <xf numFmtId="164" fontId="28" fillId="0" borderId="11" xfId="0" applyFont="1" applyBorder="1" applyAlignment="1">
      <alignment horizontal="left" vertical="top" wrapText="1" indent="1"/>
    </xf>
    <xf numFmtId="2" fontId="20" fillId="0" borderId="21" xfId="0" applyNumberFormat="1" applyFont="1" applyBorder="1" applyAlignment="1">
      <alignment horizontal="left" vertical="top"/>
    </xf>
    <xf numFmtId="164" fontId="20" fillId="0" borderId="21" xfId="0" applyFont="1" applyBorder="1" applyAlignment="1">
      <alignment vertical="top"/>
    </xf>
    <xf numFmtId="164" fontId="20" fillId="0" borderId="21" xfId="0" applyFont="1" applyBorder="1" applyAlignment="1">
      <alignment horizontal="left" vertical="top" wrapText="1"/>
    </xf>
    <xf numFmtId="164" fontId="27" fillId="0" borderId="21" xfId="0" applyFont="1" applyBorder="1" applyAlignment="1">
      <alignment horizontal="left" vertical="top" wrapText="1"/>
    </xf>
    <xf numFmtId="1" fontId="27" fillId="0" borderId="21" xfId="0" applyNumberFormat="1" applyFont="1" applyBorder="1" applyAlignment="1">
      <alignment horizontal="right" vertical="top"/>
    </xf>
    <xf numFmtId="165" fontId="27" fillId="23" borderId="21" xfId="0" applyNumberFormat="1" applyFont="1" applyFill="1" applyBorder="1" applyAlignment="1">
      <alignment horizontal="right" vertical="top"/>
    </xf>
    <xf numFmtId="2" fontId="20" fillId="22" borderId="13" xfId="0" applyNumberFormat="1" applyFont="1" applyFill="1" applyBorder="1" applyAlignment="1">
      <alignment horizontal="left" vertical="top"/>
    </xf>
    <xf numFmtId="164" fontId="20" fillId="22" borderId="13" xfId="0" applyFont="1" applyFill="1" applyBorder="1" applyAlignment="1">
      <alignment vertical="top"/>
    </xf>
    <xf numFmtId="164" fontId="27" fillId="22" borderId="13" xfId="0" applyFont="1" applyFill="1" applyBorder="1" applyAlignment="1">
      <alignment horizontal="left" vertical="top" wrapText="1"/>
    </xf>
    <xf numFmtId="1" fontId="27" fillId="22" borderId="13" xfId="0" applyNumberFormat="1" applyFont="1" applyFill="1" applyBorder="1" applyAlignment="1">
      <alignment horizontal="right" vertical="top"/>
    </xf>
    <xf numFmtId="165" fontId="27" fillId="22" borderId="13" xfId="0" applyNumberFormat="1" applyFont="1" applyFill="1" applyBorder="1" applyAlignment="1">
      <alignment horizontal="right" vertical="top"/>
    </xf>
    <xf numFmtId="1" fontId="27" fillId="22" borderId="0" xfId="0" applyNumberFormat="1" applyFont="1" applyFill="1" applyBorder="1" applyAlignment="1">
      <alignment horizontal="right" vertical="top"/>
    </xf>
    <xf numFmtId="164" fontId="27" fillId="22" borderId="22" xfId="0" applyFont="1" applyFill="1" applyBorder="1" applyAlignment="1">
      <alignment horizontal="left" vertical="top" wrapText="1" indent="1"/>
    </xf>
    <xf numFmtId="1" fontId="27" fillId="22" borderId="22" xfId="0" applyNumberFormat="1" applyFont="1" applyFill="1" applyBorder="1" applyAlignment="1">
      <alignment horizontal="right" vertical="top"/>
    </xf>
    <xf numFmtId="164" fontId="27" fillId="22" borderId="21" xfId="0" applyFont="1" applyFill="1" applyBorder="1" applyAlignment="1">
      <alignment horizontal="left" vertical="top" wrapText="1"/>
    </xf>
    <xf numFmtId="165" fontId="27" fillId="22" borderId="21" xfId="0" applyNumberFormat="1" applyFont="1" applyFill="1" applyBorder="1" applyAlignment="1">
      <alignment horizontal="right" vertical="top"/>
    </xf>
    <xf numFmtId="2" fontId="20" fillId="22" borderId="21" xfId="0" applyNumberFormat="1" applyFont="1" applyFill="1" applyBorder="1" applyAlignment="1">
      <alignment horizontal="left" vertical="top"/>
    </xf>
    <xf numFmtId="164" fontId="20" fillId="22" borderId="21" xfId="0" applyFont="1" applyFill="1" applyBorder="1" applyAlignment="1">
      <alignment vertical="top"/>
    </xf>
    <xf numFmtId="2" fontId="20" fillId="22" borderId="23" xfId="0" applyNumberFormat="1" applyFont="1" applyFill="1" applyBorder="1" applyAlignment="1">
      <alignment horizontal="left" vertical="top"/>
    </xf>
    <xf numFmtId="164" fontId="20" fillId="22" borderId="23" xfId="0" applyFont="1" applyFill="1" applyBorder="1" applyAlignment="1">
      <alignment vertical="top"/>
    </xf>
    <xf numFmtId="164" fontId="31" fillId="22" borderId="0" xfId="46" applyFont="1" applyFill="1" applyBorder="1" applyAlignment="1">
      <alignment horizontal="left" vertical="top" wrapText="1" indent="1"/>
    </xf>
    <xf numFmtId="164" fontId="27" fillId="22" borderId="23" xfId="0" applyFont="1" applyFill="1" applyBorder="1" applyAlignment="1">
      <alignment horizontal="left" vertical="top" wrapText="1"/>
    </xf>
    <xf numFmtId="165" fontId="27" fillId="22" borderId="23" xfId="0" applyNumberFormat="1" applyFont="1" applyFill="1" applyBorder="1" applyAlignment="1">
      <alignment horizontal="right" vertical="top"/>
    </xf>
    <xf numFmtId="2" fontId="20" fillId="23" borderId="13" xfId="0" applyNumberFormat="1" applyFont="1" applyFill="1" applyBorder="1" applyAlignment="1">
      <alignment horizontal="left" vertical="top"/>
    </xf>
    <xf numFmtId="164" fontId="20" fillId="23" borderId="13" xfId="0" applyFont="1" applyFill="1" applyBorder="1" applyAlignment="1">
      <alignment vertical="top"/>
    </xf>
    <xf numFmtId="164" fontId="20" fillId="23" borderId="13" xfId="0" applyFont="1" applyFill="1" applyBorder="1" applyAlignment="1">
      <alignment horizontal="left" vertical="top" wrapText="1" indent="1"/>
    </xf>
    <xf numFmtId="164" fontId="27" fillId="23" borderId="13" xfId="0" applyFont="1" applyFill="1" applyBorder="1" applyAlignment="1">
      <alignment horizontal="left" vertical="top" wrapText="1"/>
    </xf>
    <xf numFmtId="1" fontId="27" fillId="23" borderId="13" xfId="0" applyNumberFormat="1" applyFont="1" applyFill="1" applyBorder="1" applyAlignment="1">
      <alignment horizontal="right" vertical="top"/>
    </xf>
    <xf numFmtId="165" fontId="27" fillId="23" borderId="13" xfId="0" applyNumberFormat="1" applyFont="1" applyFill="1" applyBorder="1" applyAlignment="1">
      <alignment horizontal="right" vertical="top"/>
    </xf>
    <xf numFmtId="164" fontId="27" fillId="22" borderId="21" xfId="0" applyFont="1" applyFill="1" applyBorder="1" applyAlignment="1">
      <alignment horizontal="left" vertical="top" wrapText="1" indent="1"/>
    </xf>
    <xf numFmtId="1" fontId="27" fillId="22" borderId="21" xfId="0" applyNumberFormat="1" applyFont="1" applyFill="1" applyBorder="1" applyAlignment="1">
      <alignment horizontal="right" vertical="top"/>
    </xf>
    <xf numFmtId="164" fontId="31" fillId="22" borderId="13" xfId="46" applyFont="1" applyFill="1" applyBorder="1" applyAlignment="1">
      <alignment horizontal="left" vertical="top" wrapText="1" indent="1"/>
    </xf>
    <xf numFmtId="164" fontId="27" fillId="18" borderId="11" xfId="0" applyFont="1" applyFill="1" applyBorder="1" applyAlignment="1">
      <alignment horizontal="left" vertical="top" wrapText="1"/>
    </xf>
    <xf numFmtId="164" fontId="20" fillId="0" borderId="0" xfId="0" applyFont="1" applyBorder="1" applyAlignment="1">
      <alignment horizontal="left" vertical="top" wrapText="1"/>
    </xf>
    <xf numFmtId="164" fontId="27" fillId="18" borderId="16" xfId="0" applyFont="1" applyFill="1" applyBorder="1" applyAlignment="1">
      <alignment horizontal="left" vertical="top" wrapText="1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entor.ieee.org/802-ec/dcn/24/ec-24-0141-00-00SA-ieee-802-active-standards-report-5-july-2024.pdf" TargetMode="External"/><Relationship Id="rId2" Type="http://schemas.openxmlformats.org/officeDocument/2006/relationships/hyperlink" Target="https://mentor.ieee.org/802-ec/dcn/24/ec-24-0143-00-00SA-ieee-802-ec-solutions-report-july-2024.pdf" TargetMode="External"/><Relationship Id="rId1" Type="http://schemas.openxmlformats.org/officeDocument/2006/relationships/hyperlink" Target="https://mentor.ieee.org/802-ec/dcn/24/ec-24-0142-00-00SA-ieee-802-publication-report-july-2024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mentor.ieee.org/802-ec/dcn/24/ec-24-0140-00-00SA-ieee-802-active-par-report-5-july-202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82"/>
  <sheetViews>
    <sheetView tabSelected="1" topLeftCell="A30" zoomScale="170" zoomScaleNormal="170" workbookViewId="0">
      <selection activeCell="F18" sqref="F18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49" customWidth="1"/>
    <col min="4" max="4" width="6.8984375" style="49" customWidth="1"/>
    <col min="5" max="5" width="2.296875" style="50" customWidth="1"/>
    <col min="6" max="6" width="6.5" style="51" customWidth="1"/>
    <col min="7" max="7" width="3.3984375" style="7" customWidth="1"/>
    <col min="8" max="8" width="3" style="52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26.25" customHeight="1" x14ac:dyDescent="0.25">
      <c r="A1" s="1" t="s">
        <v>76</v>
      </c>
      <c r="B1" s="2"/>
      <c r="C1" s="89" t="s">
        <v>47</v>
      </c>
      <c r="D1" s="4"/>
      <c r="E1" s="5"/>
      <c r="F1" s="6"/>
      <c r="G1" s="7">
        <v>5</v>
      </c>
      <c r="H1" s="8"/>
    </row>
    <row r="2" spans="1:254" ht="24" customHeight="1" x14ac:dyDescent="0.25">
      <c r="A2" s="2"/>
      <c r="B2" s="2"/>
      <c r="C2" s="3" t="s">
        <v>46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25">
      <c r="A5" s="11"/>
      <c r="B5" s="12"/>
      <c r="C5" s="13" t="s">
        <v>3</v>
      </c>
      <c r="D5" s="14"/>
      <c r="E5" s="15"/>
      <c r="F5" s="16"/>
      <c r="H5" s="17"/>
    </row>
    <row r="6" spans="1:254" x14ac:dyDescent="0.25">
      <c r="A6" s="18"/>
      <c r="B6" s="19"/>
      <c r="C6" s="20" t="s">
        <v>4</v>
      </c>
      <c r="D6" s="21"/>
      <c r="E6" s="22"/>
      <c r="F6" s="23"/>
      <c r="H6" s="24"/>
    </row>
    <row r="7" spans="1:254" x14ac:dyDescent="0.25">
      <c r="A7" s="2"/>
      <c r="B7" s="1"/>
      <c r="C7" s="25"/>
      <c r="D7" s="4"/>
      <c r="E7" s="5"/>
      <c r="F7" s="10"/>
      <c r="H7" s="8"/>
    </row>
    <row r="8" spans="1:254" ht="11.25" customHeight="1" x14ac:dyDescent="0.25">
      <c r="A8" s="26">
        <v>1</v>
      </c>
      <c r="B8" s="2"/>
      <c r="C8" s="25" t="s">
        <v>5</v>
      </c>
      <c r="D8" s="91" t="s">
        <v>12</v>
      </c>
      <c r="E8" s="105">
        <v>1</v>
      </c>
      <c r="F8" s="94">
        <f>F7+TIME(8,E7,0)</f>
        <v>0.33333333333333331</v>
      </c>
      <c r="H8" s="27">
        <v>6.9444444444444436E-4</v>
      </c>
    </row>
    <row r="9" spans="1:254" ht="11.25" customHeight="1" x14ac:dyDescent="0.25">
      <c r="A9" s="59">
        <f t="shared" ref="A9" si="0">A8+0.01</f>
        <v>1.01</v>
      </c>
      <c r="B9" s="2" t="s">
        <v>13</v>
      </c>
      <c r="C9" s="25" t="s">
        <v>79</v>
      </c>
      <c r="D9" s="91" t="s">
        <v>21</v>
      </c>
      <c r="E9" s="105">
        <v>5</v>
      </c>
      <c r="F9" s="94">
        <f t="shared" ref="F9" si="1">F8+TIME(0,E8,0)</f>
        <v>0.33402777777777776</v>
      </c>
      <c r="H9" s="27"/>
    </row>
    <row r="10" spans="1:254" ht="11.25" customHeight="1" x14ac:dyDescent="0.25">
      <c r="A10" s="59"/>
      <c r="B10" s="2"/>
      <c r="C10" s="25"/>
      <c r="D10" s="91"/>
      <c r="E10" s="105"/>
      <c r="F10" s="94"/>
      <c r="H10" s="27"/>
    </row>
    <row r="11" spans="1:254" ht="10.35" customHeight="1" x14ac:dyDescent="0.25">
      <c r="A11" s="26">
        <v>2</v>
      </c>
      <c r="B11" s="2" t="s">
        <v>7</v>
      </c>
      <c r="C11" s="25" t="s">
        <v>44</v>
      </c>
      <c r="D11" s="91" t="s">
        <v>12</v>
      </c>
      <c r="E11" s="105">
        <v>5</v>
      </c>
      <c r="F11" s="94">
        <f>F9+TIME(0,E9,0)</f>
        <v>0.33749999999999997</v>
      </c>
      <c r="H11" s="27">
        <v>6.9444444444444449E-3</v>
      </c>
    </row>
    <row r="12" spans="1:254" ht="10.35" customHeight="1" x14ac:dyDescent="0.25">
      <c r="A12" s="26"/>
      <c r="B12" s="2"/>
      <c r="C12" s="159"/>
      <c r="D12" s="91"/>
      <c r="E12" s="105"/>
      <c r="F12" s="94"/>
      <c r="H12" s="27"/>
    </row>
    <row r="13" spans="1:254" ht="22.35" customHeight="1" x14ac:dyDescent="0.25">
      <c r="A13" s="82">
        <f>A11+1</f>
        <v>3</v>
      </c>
      <c r="B13" s="65" t="s">
        <v>11</v>
      </c>
      <c r="C13" s="83" t="s">
        <v>43</v>
      </c>
      <c r="D13" s="91" t="s">
        <v>12</v>
      </c>
      <c r="E13" s="92">
        <v>2</v>
      </c>
      <c r="F13" s="94">
        <f>F11+TIME(0,E11,0)</f>
        <v>0.34097222222222218</v>
      </c>
      <c r="H13" s="27"/>
    </row>
    <row r="14" spans="1:254" ht="48" customHeight="1" x14ac:dyDescent="0.25">
      <c r="A14" s="28">
        <f>A13+0.01</f>
        <v>3.01</v>
      </c>
      <c r="B14" s="18" t="s">
        <v>8</v>
      </c>
      <c r="C14" s="160" t="s">
        <v>80</v>
      </c>
      <c r="D14" s="106" t="s">
        <v>21</v>
      </c>
      <c r="E14" s="107">
        <v>0</v>
      </c>
      <c r="F14" s="108">
        <f t="shared" ref="F14:F72" si="2">F13+TIME(0,E13,0)</f>
        <v>0.34236111111111106</v>
      </c>
      <c r="H14" s="29">
        <v>0</v>
      </c>
    </row>
    <row r="15" spans="1:254" s="81" customFormat="1" ht="40.5" customHeight="1" x14ac:dyDescent="0.25">
      <c r="A15" s="28">
        <f>A14+0.01</f>
        <v>3.0199999999999996</v>
      </c>
      <c r="B15" s="88" t="s">
        <v>8</v>
      </c>
      <c r="C15" s="158" t="s">
        <v>78</v>
      </c>
      <c r="D15" s="109" t="s">
        <v>12</v>
      </c>
      <c r="E15" s="107">
        <v>0</v>
      </c>
      <c r="F15" s="108">
        <f t="shared" si="2"/>
        <v>0.34236111111111106</v>
      </c>
      <c r="G15" s="79"/>
      <c r="H15" s="84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9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  <c r="II15" s="79"/>
      <c r="IJ15" s="79"/>
      <c r="IK15" s="79"/>
      <c r="IL15" s="79"/>
      <c r="IM15" s="79"/>
      <c r="IN15" s="79"/>
      <c r="IO15" s="79"/>
      <c r="IP15" s="79"/>
      <c r="IQ15" s="79"/>
      <c r="IR15" s="79"/>
      <c r="IS15" s="79"/>
      <c r="IT15" s="79"/>
    </row>
    <row r="16" spans="1:254" ht="10.35" customHeight="1" x14ac:dyDescent="0.25">
      <c r="A16" s="59"/>
      <c r="B16" s="65"/>
      <c r="D16" s="110"/>
      <c r="E16" s="92"/>
      <c r="F16" s="93">
        <f>F14+TIME(0,E14,0)</f>
        <v>0.34236111111111106</v>
      </c>
      <c r="H16" s="29"/>
    </row>
    <row r="17" spans="1:254" ht="12" customHeight="1" x14ac:dyDescent="0.25">
      <c r="A17" s="59">
        <v>4</v>
      </c>
      <c r="B17" s="65" t="s">
        <v>11</v>
      </c>
      <c r="C17" s="66" t="s">
        <v>56</v>
      </c>
      <c r="D17" s="91" t="s">
        <v>12</v>
      </c>
      <c r="E17" s="92">
        <v>2</v>
      </c>
      <c r="F17" s="93">
        <f t="shared" si="2"/>
        <v>0.34236111111111106</v>
      </c>
      <c r="H17" s="29">
        <v>0</v>
      </c>
    </row>
    <row r="18" spans="1:254" ht="12" customHeight="1" x14ac:dyDescent="0.25">
      <c r="A18" s="59">
        <f t="shared" ref="A18:A19" si="3">A17+0.01</f>
        <v>4.01</v>
      </c>
      <c r="B18" s="65" t="s">
        <v>11</v>
      </c>
      <c r="C18" s="66" t="s">
        <v>57</v>
      </c>
      <c r="D18" s="91" t="s">
        <v>12</v>
      </c>
      <c r="E18" s="92">
        <v>5</v>
      </c>
      <c r="F18" s="93">
        <f t="shared" si="2"/>
        <v>0.34374999999999994</v>
      </c>
      <c r="H18" s="29"/>
    </row>
    <row r="19" spans="1:254" ht="12" customHeight="1" x14ac:dyDescent="0.25">
      <c r="A19" s="59">
        <f t="shared" si="3"/>
        <v>4.0199999999999996</v>
      </c>
      <c r="B19" s="65" t="s">
        <v>11</v>
      </c>
      <c r="C19" s="66" t="s">
        <v>58</v>
      </c>
      <c r="D19" s="91" t="s">
        <v>12</v>
      </c>
      <c r="E19" s="92">
        <v>2</v>
      </c>
      <c r="F19" s="93">
        <f t="shared" si="2"/>
        <v>0.34722222222222215</v>
      </c>
      <c r="H19" s="29"/>
    </row>
    <row r="20" spans="1:254" ht="10.35" customHeight="1" x14ac:dyDescent="0.25">
      <c r="A20" s="26"/>
      <c r="B20" s="2"/>
      <c r="C20" s="66"/>
      <c r="D20" s="91"/>
      <c r="E20" s="111">
        <v>0</v>
      </c>
      <c r="F20" s="93">
        <f t="shared" si="2"/>
        <v>0.34861111111111104</v>
      </c>
      <c r="H20" s="8">
        <v>0</v>
      </c>
    </row>
    <row r="21" spans="1:254" ht="11.25" customHeight="1" x14ac:dyDescent="0.25">
      <c r="A21" s="26"/>
      <c r="B21" s="2"/>
      <c r="C21" s="25" t="s">
        <v>10</v>
      </c>
      <c r="D21" s="91"/>
      <c r="E21" s="111">
        <v>0</v>
      </c>
      <c r="F21" s="93">
        <f t="shared" si="2"/>
        <v>0.34861111111111104</v>
      </c>
      <c r="H21" s="8"/>
    </row>
    <row r="22" spans="1:254" ht="10.35" customHeight="1" x14ac:dyDescent="0.25">
      <c r="A22" s="59">
        <f>5</f>
        <v>5</v>
      </c>
      <c r="B22" s="2"/>
      <c r="C22" s="25" t="s">
        <v>22</v>
      </c>
      <c r="D22" s="91" t="s">
        <v>12</v>
      </c>
      <c r="E22" s="111">
        <v>0</v>
      </c>
      <c r="F22" s="93">
        <f t="shared" si="2"/>
        <v>0.34861111111111104</v>
      </c>
      <c r="H22" s="29"/>
    </row>
    <row r="23" spans="1:254" ht="10.35" customHeight="1" x14ac:dyDescent="0.25">
      <c r="A23" s="59">
        <f>A22+0.01</f>
        <v>5.01</v>
      </c>
      <c r="B23" s="65" t="s">
        <v>11</v>
      </c>
      <c r="C23" s="90" t="s">
        <v>26</v>
      </c>
      <c r="D23" s="91" t="s">
        <v>12</v>
      </c>
      <c r="E23" s="92">
        <v>5</v>
      </c>
      <c r="F23" s="93">
        <f t="shared" si="2"/>
        <v>0.34861111111111104</v>
      </c>
      <c r="H23" s="29">
        <v>0</v>
      </c>
    </row>
    <row r="24" spans="1:254" ht="10.35" customHeight="1" x14ac:dyDescent="0.25">
      <c r="A24" s="59">
        <f>A23+0.01</f>
        <v>5.0199999999999996</v>
      </c>
      <c r="B24" s="65" t="s">
        <v>11</v>
      </c>
      <c r="C24" s="90" t="s">
        <v>59</v>
      </c>
      <c r="D24" s="91" t="s">
        <v>12</v>
      </c>
      <c r="E24" s="92">
        <v>3</v>
      </c>
      <c r="F24" s="93">
        <f t="shared" si="2"/>
        <v>0.35208333333333325</v>
      </c>
      <c r="H24" s="29">
        <v>0</v>
      </c>
    </row>
    <row r="25" spans="1:254" ht="10.35" customHeight="1" x14ac:dyDescent="0.25">
      <c r="A25" s="59">
        <f t="shared" ref="A25:A32" si="4">A24+0.01</f>
        <v>5.0299999999999994</v>
      </c>
      <c r="B25" s="65" t="s">
        <v>11</v>
      </c>
      <c r="C25" s="90" t="s">
        <v>60</v>
      </c>
      <c r="D25" s="91" t="s">
        <v>12</v>
      </c>
      <c r="E25" s="92">
        <v>3</v>
      </c>
      <c r="F25" s="94">
        <f t="shared" si="2"/>
        <v>0.35416666666666657</v>
      </c>
      <c r="H25" s="29">
        <v>0</v>
      </c>
    </row>
    <row r="26" spans="1:254" ht="10.35" customHeight="1" x14ac:dyDescent="0.25">
      <c r="A26" s="59">
        <f t="shared" si="4"/>
        <v>5.0399999999999991</v>
      </c>
      <c r="B26" s="65" t="s">
        <v>11</v>
      </c>
      <c r="C26" s="90" t="s">
        <v>61</v>
      </c>
      <c r="D26" s="91" t="s">
        <v>12</v>
      </c>
      <c r="E26" s="92">
        <v>1</v>
      </c>
      <c r="F26" s="94">
        <f t="shared" si="2"/>
        <v>0.3562499999999999</v>
      </c>
      <c r="H26" s="29"/>
    </row>
    <row r="27" spans="1:254" s="31" customFormat="1" ht="10.35" customHeight="1" x14ac:dyDescent="0.25">
      <c r="A27" s="59">
        <f t="shared" si="4"/>
        <v>5.0499999999999989</v>
      </c>
      <c r="B27" s="65" t="s">
        <v>11</v>
      </c>
      <c r="C27" s="90" t="s">
        <v>62</v>
      </c>
      <c r="D27" s="91" t="s">
        <v>12</v>
      </c>
      <c r="E27" s="92">
        <v>2</v>
      </c>
      <c r="F27" s="94">
        <f t="shared" si="2"/>
        <v>0.35694444444444434</v>
      </c>
      <c r="G27" s="30"/>
      <c r="H27" s="29">
        <v>0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0.35" customHeight="1" x14ac:dyDescent="0.25">
      <c r="A28" s="59">
        <f t="shared" si="4"/>
        <v>5.0599999999999987</v>
      </c>
      <c r="B28" s="65" t="s">
        <v>11</v>
      </c>
      <c r="C28" s="90" t="s">
        <v>63</v>
      </c>
      <c r="D28" s="91" t="s">
        <v>12</v>
      </c>
      <c r="E28" s="92">
        <v>1</v>
      </c>
      <c r="F28" s="94">
        <f t="shared" si="2"/>
        <v>0.35833333333333323</v>
      </c>
      <c r="H28" s="29">
        <v>0</v>
      </c>
    </row>
    <row r="29" spans="1:254" ht="10.35" customHeight="1" x14ac:dyDescent="0.25">
      <c r="A29" s="59">
        <f t="shared" si="4"/>
        <v>5.0699999999999985</v>
      </c>
      <c r="B29" s="65" t="s">
        <v>11</v>
      </c>
      <c r="C29" s="95" t="s">
        <v>64</v>
      </c>
      <c r="D29" s="91" t="s">
        <v>12</v>
      </c>
      <c r="E29" s="96">
        <v>1</v>
      </c>
      <c r="F29" s="94">
        <f t="shared" si="2"/>
        <v>0.35902777777777767</v>
      </c>
      <c r="H29" s="29"/>
    </row>
    <row r="30" spans="1:254" ht="10.35" customHeight="1" x14ac:dyDescent="0.25">
      <c r="A30" s="59">
        <f t="shared" si="4"/>
        <v>5.0799999999999983</v>
      </c>
      <c r="B30" s="65" t="s">
        <v>11</v>
      </c>
      <c r="C30" s="97" t="s">
        <v>65</v>
      </c>
      <c r="D30" s="91" t="s">
        <v>12</v>
      </c>
      <c r="E30" s="98">
        <v>10</v>
      </c>
      <c r="F30" s="99">
        <f t="shared" si="2"/>
        <v>0.35972222222222211</v>
      </c>
      <c r="H30" s="27">
        <v>3.4722222222222225E-3</v>
      </c>
    </row>
    <row r="31" spans="1:254" ht="10.35" customHeight="1" x14ac:dyDescent="0.25">
      <c r="A31" s="59">
        <f t="shared" si="4"/>
        <v>5.0899999999999981</v>
      </c>
      <c r="B31" s="65" t="s">
        <v>11</v>
      </c>
      <c r="C31" s="100" t="s">
        <v>66</v>
      </c>
      <c r="D31" s="91" t="s">
        <v>12</v>
      </c>
      <c r="E31" s="101">
        <v>1</v>
      </c>
      <c r="F31" s="99">
        <f t="shared" si="2"/>
        <v>0.36666666666666653</v>
      </c>
      <c r="H31" s="27">
        <v>3.4722222222222225E-3</v>
      </c>
    </row>
    <row r="32" spans="1:254" ht="10.35" customHeight="1" x14ac:dyDescent="0.25">
      <c r="A32" s="59">
        <f t="shared" si="4"/>
        <v>5.0999999999999979</v>
      </c>
      <c r="B32" s="65" t="s">
        <v>11</v>
      </c>
      <c r="C32" s="100" t="s">
        <v>67</v>
      </c>
      <c r="D32" s="91" t="s">
        <v>12</v>
      </c>
      <c r="E32" s="102">
        <v>0</v>
      </c>
      <c r="F32" s="99">
        <f t="shared" si="2"/>
        <v>0.36736111111111097</v>
      </c>
      <c r="H32" s="27"/>
    </row>
    <row r="33" spans="1:10" ht="10.35" customHeight="1" x14ac:dyDescent="0.25">
      <c r="A33" s="59"/>
      <c r="B33" s="65"/>
      <c r="C33" s="103"/>
      <c r="D33" s="91"/>
      <c r="E33" s="104"/>
      <c r="F33" s="99">
        <f t="shared" si="2"/>
        <v>0.36736111111111097</v>
      </c>
      <c r="H33" s="27"/>
    </row>
    <row r="34" spans="1:10" ht="10.35" customHeight="1" x14ac:dyDescent="0.25">
      <c r="A34" s="59"/>
      <c r="B34" s="65"/>
      <c r="C34" s="69"/>
      <c r="D34" s="62"/>
      <c r="E34" s="70"/>
      <c r="F34" s="99">
        <f t="shared" si="2"/>
        <v>0.36736111111111097</v>
      </c>
      <c r="H34" s="27"/>
    </row>
    <row r="35" spans="1:10" ht="23.25" customHeight="1" x14ac:dyDescent="0.25">
      <c r="A35" s="59">
        <f>5.99</f>
        <v>5.99</v>
      </c>
      <c r="B35" s="86" t="s">
        <v>11</v>
      </c>
      <c r="C35" s="62" t="s">
        <v>70</v>
      </c>
      <c r="D35" s="112" t="s">
        <v>27</v>
      </c>
      <c r="E35" s="104">
        <v>5</v>
      </c>
      <c r="F35" s="99">
        <f t="shared" si="2"/>
        <v>0.36736111111111097</v>
      </c>
      <c r="H35" s="27"/>
    </row>
    <row r="36" spans="1:10" ht="10.35" customHeight="1" x14ac:dyDescent="0.25">
      <c r="A36" s="85"/>
      <c r="B36" s="87"/>
      <c r="C36" s="69"/>
      <c r="D36" s="112"/>
      <c r="E36" s="104"/>
      <c r="F36" s="99">
        <f>F35+TIME(0,E35,0)</f>
        <v>0.37083333333333318</v>
      </c>
      <c r="H36" s="27"/>
    </row>
    <row r="37" spans="1:10" ht="9" customHeight="1" x14ac:dyDescent="0.25">
      <c r="A37" s="59">
        <f>6</f>
        <v>6</v>
      </c>
      <c r="B37" s="55"/>
      <c r="C37" s="62" t="s">
        <v>23</v>
      </c>
      <c r="D37" s="112"/>
      <c r="E37" s="104"/>
      <c r="F37" s="113">
        <f t="shared" si="2"/>
        <v>0.37083333333333318</v>
      </c>
      <c r="H37" s="27">
        <v>3.4722222222222225E-3</v>
      </c>
    </row>
    <row r="38" spans="1:10" ht="10.35" customHeight="1" x14ac:dyDescent="0.25">
      <c r="A38" s="68">
        <f>A37+0.01</f>
        <v>6.01</v>
      </c>
      <c r="B38" s="55" t="s">
        <v>11</v>
      </c>
      <c r="C38" s="103" t="s">
        <v>14</v>
      </c>
      <c r="D38" s="114" t="s">
        <v>30</v>
      </c>
      <c r="E38" s="104">
        <v>5</v>
      </c>
      <c r="F38" s="113">
        <f t="shared" si="2"/>
        <v>0.37083333333333318</v>
      </c>
      <c r="H38" s="27">
        <v>3.4722222222222225E-3</v>
      </c>
      <c r="J38" s="58"/>
    </row>
    <row r="39" spans="1:10" ht="10.35" customHeight="1" x14ac:dyDescent="0.25">
      <c r="A39" s="68">
        <f t="shared" ref="A39:A42" si="5">A38+0.01</f>
        <v>6.02</v>
      </c>
      <c r="B39" s="55" t="s">
        <v>11</v>
      </c>
      <c r="C39" s="103" t="s">
        <v>69</v>
      </c>
      <c r="D39" s="112" t="s">
        <v>15</v>
      </c>
      <c r="E39" s="115">
        <v>8</v>
      </c>
      <c r="F39" s="113">
        <f t="shared" si="2"/>
        <v>0.37430555555555539</v>
      </c>
      <c r="H39" s="27">
        <v>3.4722222222222225E-3</v>
      </c>
    </row>
    <row r="40" spans="1:10" ht="10.35" customHeight="1" x14ac:dyDescent="0.25">
      <c r="A40" s="68">
        <f t="shared" si="5"/>
        <v>6.0299999999999994</v>
      </c>
      <c r="B40" s="55" t="s">
        <v>11</v>
      </c>
      <c r="C40" s="103" t="s">
        <v>68</v>
      </c>
      <c r="D40" s="112" t="s">
        <v>15</v>
      </c>
      <c r="E40" s="115">
        <v>8</v>
      </c>
      <c r="F40" s="113">
        <f t="shared" ref="F40" si="6">F39+TIME(0,E39,0)</f>
        <v>0.37986111111111093</v>
      </c>
      <c r="H40" s="27"/>
    </row>
    <row r="41" spans="1:10" ht="10.35" customHeight="1" x14ac:dyDescent="0.25">
      <c r="A41" s="68">
        <f t="shared" si="5"/>
        <v>6.0399999999999991</v>
      </c>
      <c r="B41" s="76" t="s">
        <v>11</v>
      </c>
      <c r="C41" s="100" t="s">
        <v>16</v>
      </c>
      <c r="D41" s="112" t="s">
        <v>48</v>
      </c>
      <c r="E41" s="102">
        <v>10</v>
      </c>
      <c r="F41" s="116">
        <f>F39+TIME(0,E39,0)</f>
        <v>0.37986111111111093</v>
      </c>
      <c r="H41" s="27"/>
    </row>
    <row r="42" spans="1:10" ht="10.35" customHeight="1" x14ac:dyDescent="0.25">
      <c r="A42" s="68">
        <f t="shared" si="5"/>
        <v>6.0499999999999989</v>
      </c>
      <c r="B42" s="76" t="s">
        <v>11</v>
      </c>
      <c r="C42" s="100" t="s">
        <v>54</v>
      </c>
      <c r="D42" s="114" t="s">
        <v>49</v>
      </c>
      <c r="E42" s="102">
        <v>3</v>
      </c>
      <c r="F42" s="116">
        <f t="shared" si="2"/>
        <v>0.38680555555555535</v>
      </c>
      <c r="H42" s="27"/>
    </row>
    <row r="43" spans="1:10" ht="10.35" customHeight="1" x14ac:dyDescent="0.25">
      <c r="A43" s="68"/>
      <c r="B43" s="76"/>
      <c r="C43" s="74"/>
      <c r="D43" s="114"/>
      <c r="E43" s="102"/>
      <c r="F43" s="116">
        <f t="shared" si="2"/>
        <v>0.38888888888888867</v>
      </c>
      <c r="H43" s="27"/>
    </row>
    <row r="44" spans="1:10" ht="11.25" customHeight="1" x14ac:dyDescent="0.25">
      <c r="A44" s="68">
        <v>7</v>
      </c>
      <c r="B44" s="76"/>
      <c r="C44" s="75" t="s">
        <v>50</v>
      </c>
      <c r="D44" s="114"/>
      <c r="E44" s="102"/>
      <c r="F44" s="116">
        <f t="shared" si="2"/>
        <v>0.38888888888888867</v>
      </c>
      <c r="H44" s="27"/>
    </row>
    <row r="45" spans="1:10" ht="11.25" customHeight="1" x14ac:dyDescent="0.25">
      <c r="A45" s="68">
        <f>A44+0.01</f>
        <v>7.01</v>
      </c>
      <c r="B45" s="76" t="s">
        <v>11</v>
      </c>
      <c r="C45" s="100" t="s">
        <v>77</v>
      </c>
      <c r="D45" s="114" t="s">
        <v>41</v>
      </c>
      <c r="E45" s="102">
        <v>5</v>
      </c>
      <c r="F45" s="116">
        <f t="shared" si="2"/>
        <v>0.38888888888888867</v>
      </c>
      <c r="H45" s="27"/>
    </row>
    <row r="46" spans="1:10" ht="10.35" customHeight="1" x14ac:dyDescent="0.25">
      <c r="A46" s="68"/>
      <c r="B46" s="76"/>
      <c r="C46" s="74"/>
      <c r="D46" s="114"/>
      <c r="E46" s="102"/>
      <c r="F46" s="116">
        <f t="shared" si="2"/>
        <v>0.39236111111111088</v>
      </c>
      <c r="H46" s="27"/>
    </row>
    <row r="47" spans="1:10" ht="10.35" customHeight="1" x14ac:dyDescent="0.25">
      <c r="A47" s="68">
        <v>8</v>
      </c>
      <c r="B47" s="76"/>
      <c r="C47" s="75" t="s">
        <v>51</v>
      </c>
      <c r="D47" s="114"/>
      <c r="E47" s="102"/>
      <c r="F47" s="116">
        <f t="shared" si="2"/>
        <v>0.39236111111111088</v>
      </c>
      <c r="H47" s="27"/>
    </row>
    <row r="48" spans="1:10" ht="10.35" customHeight="1" x14ac:dyDescent="0.25">
      <c r="A48" s="68">
        <f t="shared" ref="A48" si="7">A47+0.01</f>
        <v>8.01</v>
      </c>
      <c r="B48" s="55" t="s">
        <v>11</v>
      </c>
      <c r="C48" s="100" t="s">
        <v>52</v>
      </c>
      <c r="D48" s="114" t="s">
        <v>6</v>
      </c>
      <c r="E48" s="102">
        <v>5</v>
      </c>
      <c r="F48" s="116">
        <f t="shared" si="2"/>
        <v>0.39236111111111088</v>
      </c>
      <c r="H48" s="27"/>
    </row>
    <row r="49" spans="1:10" ht="10.35" customHeight="1" x14ac:dyDescent="0.25">
      <c r="A49" s="68">
        <f>A48+0.01</f>
        <v>8.02</v>
      </c>
      <c r="B49" s="55" t="s">
        <v>11</v>
      </c>
      <c r="C49" s="100" t="s">
        <v>53</v>
      </c>
      <c r="D49" s="114" t="s">
        <v>6</v>
      </c>
      <c r="E49" s="102">
        <v>5</v>
      </c>
      <c r="F49" s="116">
        <f t="shared" si="2"/>
        <v>0.39583333333333309</v>
      </c>
      <c r="H49" s="27"/>
    </row>
    <row r="50" spans="1:10" ht="10.35" customHeight="1" x14ac:dyDescent="0.25">
      <c r="A50" s="68"/>
      <c r="B50" s="76"/>
      <c r="C50" s="74"/>
      <c r="D50" s="114"/>
      <c r="E50" s="102"/>
      <c r="F50" s="116">
        <f t="shared" si="2"/>
        <v>0.3993055555555553</v>
      </c>
      <c r="H50" s="27"/>
    </row>
    <row r="51" spans="1:10" ht="10.35" customHeight="1" x14ac:dyDescent="0.25">
      <c r="A51" s="68">
        <v>9</v>
      </c>
      <c r="B51" s="55"/>
      <c r="C51" s="62" t="s">
        <v>24</v>
      </c>
      <c r="D51" s="112"/>
      <c r="E51" s="104"/>
      <c r="F51" s="116">
        <f t="shared" si="2"/>
        <v>0.3993055555555553</v>
      </c>
      <c r="H51" s="27"/>
    </row>
    <row r="52" spans="1:10" ht="10.35" customHeight="1" x14ac:dyDescent="0.25">
      <c r="A52" s="68">
        <f t="shared" ref="A52:A62" si="8">A51+0.01</f>
        <v>9.01</v>
      </c>
      <c r="B52" s="55" t="s">
        <v>11</v>
      </c>
      <c r="C52" s="103" t="s">
        <v>31</v>
      </c>
      <c r="D52" s="112" t="s">
        <v>55</v>
      </c>
      <c r="E52" s="104">
        <v>3</v>
      </c>
      <c r="F52" s="116">
        <f>F51+TIME(0,E51,0)</f>
        <v>0.3993055555555553</v>
      </c>
      <c r="H52" s="27">
        <v>3.4722222222222225E-3</v>
      </c>
      <c r="J52" s="58"/>
    </row>
    <row r="53" spans="1:10" ht="10.35" customHeight="1" x14ac:dyDescent="0.25">
      <c r="A53" s="68">
        <f>A52+0.01</f>
        <v>9.02</v>
      </c>
      <c r="B53" s="55" t="s">
        <v>11</v>
      </c>
      <c r="C53" s="125" t="s">
        <v>32</v>
      </c>
      <c r="D53" s="112" t="s">
        <v>29</v>
      </c>
      <c r="E53" s="104">
        <v>3</v>
      </c>
      <c r="F53" s="116">
        <f t="shared" si="2"/>
        <v>0.40138888888888863</v>
      </c>
      <c r="H53" s="27">
        <v>3.4722222222222225E-3</v>
      </c>
    </row>
    <row r="54" spans="1:10" ht="10.35" customHeight="1" x14ac:dyDescent="0.25">
      <c r="A54" s="68">
        <f t="shared" si="8"/>
        <v>9.0299999999999994</v>
      </c>
      <c r="B54" s="55" t="s">
        <v>11</v>
      </c>
      <c r="C54" s="125" t="s">
        <v>33</v>
      </c>
      <c r="D54" s="112" t="s">
        <v>28</v>
      </c>
      <c r="E54" s="104">
        <v>3</v>
      </c>
      <c r="F54" s="116">
        <f t="shared" si="2"/>
        <v>0.40347222222222195</v>
      </c>
      <c r="H54" s="27"/>
    </row>
    <row r="55" spans="1:10" ht="10.35" customHeight="1" x14ac:dyDescent="0.25">
      <c r="A55" s="68">
        <f t="shared" si="8"/>
        <v>9.0399999999999991</v>
      </c>
      <c r="B55" s="55" t="s">
        <v>11</v>
      </c>
      <c r="C55" s="125" t="s">
        <v>34</v>
      </c>
      <c r="D55" s="112" t="s">
        <v>28</v>
      </c>
      <c r="E55" s="104">
        <v>3</v>
      </c>
      <c r="F55" s="116">
        <f t="shared" si="2"/>
        <v>0.40555555555555528</v>
      </c>
      <c r="H55" s="27"/>
    </row>
    <row r="56" spans="1:10" ht="10.35" customHeight="1" x14ac:dyDescent="0.25">
      <c r="A56" s="68">
        <f t="shared" si="8"/>
        <v>9.0499999999999989</v>
      </c>
      <c r="B56" s="55" t="s">
        <v>11</v>
      </c>
      <c r="C56" s="125" t="s">
        <v>35</v>
      </c>
      <c r="D56" s="112" t="s">
        <v>41</v>
      </c>
      <c r="E56" s="104">
        <v>3</v>
      </c>
      <c r="F56" s="116">
        <f t="shared" si="2"/>
        <v>0.40763888888888861</v>
      </c>
      <c r="H56" s="27"/>
    </row>
    <row r="57" spans="1:10" ht="10.35" customHeight="1" x14ac:dyDescent="0.25">
      <c r="A57" s="68">
        <f t="shared" si="8"/>
        <v>9.0599999999999987</v>
      </c>
      <c r="B57" s="55" t="s">
        <v>11</v>
      </c>
      <c r="C57" s="125" t="s">
        <v>36</v>
      </c>
      <c r="D57" s="112" t="s">
        <v>45</v>
      </c>
      <c r="E57" s="104">
        <v>3</v>
      </c>
      <c r="F57" s="116">
        <f t="shared" si="2"/>
        <v>0.40972222222222193</v>
      </c>
      <c r="H57" s="27"/>
    </row>
    <row r="58" spans="1:10" ht="10.35" customHeight="1" x14ac:dyDescent="0.25">
      <c r="A58" s="68"/>
      <c r="B58" s="55"/>
      <c r="C58" s="61"/>
      <c r="D58" s="112"/>
      <c r="E58" s="104"/>
      <c r="F58" s="116"/>
      <c r="H58" s="27"/>
    </row>
    <row r="59" spans="1:10" x14ac:dyDescent="0.25">
      <c r="A59" s="68">
        <v>10</v>
      </c>
      <c r="B59" s="55"/>
      <c r="C59" s="62" t="s">
        <v>25</v>
      </c>
      <c r="D59" s="112"/>
      <c r="E59" s="104"/>
      <c r="F59" s="116">
        <f>F57+TIME(0,E57,0)</f>
        <v>0.41180555555555526</v>
      </c>
      <c r="H59" s="27"/>
      <c r="J59" s="58"/>
    </row>
    <row r="60" spans="1:10" ht="10.35" customHeight="1" x14ac:dyDescent="0.25">
      <c r="A60" s="68"/>
      <c r="B60" s="55"/>
      <c r="C60" s="62"/>
      <c r="D60" s="112"/>
      <c r="E60" s="104"/>
      <c r="F60" s="116"/>
      <c r="H60" s="27"/>
      <c r="J60" s="58"/>
    </row>
    <row r="61" spans="1:10" x14ac:dyDescent="0.25">
      <c r="A61" s="126">
        <v>11</v>
      </c>
      <c r="B61" s="127"/>
      <c r="C61" s="128" t="s">
        <v>42</v>
      </c>
      <c r="D61" s="129"/>
      <c r="E61" s="130"/>
      <c r="F61" s="131">
        <f>F59+TIME(0,E59,0)</f>
        <v>0.41180555555555526</v>
      </c>
      <c r="H61" s="27">
        <v>2.0833333333333333E-3</v>
      </c>
    </row>
    <row r="62" spans="1:10" ht="9.75" customHeight="1" x14ac:dyDescent="0.25">
      <c r="A62" s="142">
        <f t="shared" si="8"/>
        <v>11.01</v>
      </c>
      <c r="B62" s="143" t="s">
        <v>9</v>
      </c>
      <c r="C62" s="138" t="s">
        <v>71</v>
      </c>
      <c r="D62" s="140" t="s">
        <v>37</v>
      </c>
      <c r="E62" s="139">
        <v>0</v>
      </c>
      <c r="F62" s="141">
        <f t="shared" si="2"/>
        <v>0.41180555555555526</v>
      </c>
      <c r="H62" s="27"/>
    </row>
    <row r="63" spans="1:10" ht="24" customHeight="1" x14ac:dyDescent="0.25">
      <c r="A63" s="144"/>
      <c r="B63" s="145"/>
      <c r="C63" s="146" t="s">
        <v>72</v>
      </c>
      <c r="D63" s="147"/>
      <c r="E63" s="137"/>
      <c r="F63" s="148"/>
      <c r="H63" s="67"/>
    </row>
    <row r="64" spans="1:10" ht="10.35" customHeight="1" x14ac:dyDescent="0.25">
      <c r="A64" s="142">
        <f>A62+0.01</f>
        <v>11.02</v>
      </c>
      <c r="B64" s="143" t="s">
        <v>9</v>
      </c>
      <c r="C64" s="155" t="s">
        <v>38</v>
      </c>
      <c r="D64" s="140" t="s">
        <v>37</v>
      </c>
      <c r="E64" s="156">
        <v>0</v>
      </c>
      <c r="F64" s="141">
        <f>F62+TIME(0,E62,0)</f>
        <v>0.41180555555555526</v>
      </c>
      <c r="H64" s="67"/>
    </row>
    <row r="65" spans="1:254" ht="21.75" customHeight="1" x14ac:dyDescent="0.25">
      <c r="A65" s="132"/>
      <c r="B65" s="133"/>
      <c r="C65" s="157" t="s">
        <v>73</v>
      </c>
      <c r="D65" s="134"/>
      <c r="E65" s="135"/>
      <c r="F65" s="136"/>
      <c r="H65" s="77"/>
    </row>
    <row r="66" spans="1:254" ht="10.35" customHeight="1" x14ac:dyDescent="0.25">
      <c r="A66" s="142">
        <f>A64+0.01</f>
        <v>11.03</v>
      </c>
      <c r="B66" s="143" t="s">
        <v>9</v>
      </c>
      <c r="C66" s="155" t="s">
        <v>39</v>
      </c>
      <c r="D66" s="140" t="s">
        <v>37</v>
      </c>
      <c r="E66" s="156">
        <v>0</v>
      </c>
      <c r="F66" s="141">
        <f>F64+TIME(0,E64,0)</f>
        <v>0.41180555555555526</v>
      </c>
      <c r="H66" s="77"/>
    </row>
    <row r="67" spans="1:254" ht="23.25" customHeight="1" x14ac:dyDescent="0.25">
      <c r="A67" s="132"/>
      <c r="B67" s="133"/>
      <c r="C67" s="157" t="s">
        <v>74</v>
      </c>
      <c r="D67" s="134"/>
      <c r="E67" s="135"/>
      <c r="F67" s="136"/>
      <c r="H67" s="77"/>
    </row>
    <row r="68" spans="1:254" ht="10.35" customHeight="1" x14ac:dyDescent="0.25">
      <c r="A68" s="142">
        <f>A66+0.01</f>
        <v>11.04</v>
      </c>
      <c r="B68" s="143" t="s">
        <v>9</v>
      </c>
      <c r="C68" s="155" t="s">
        <v>40</v>
      </c>
      <c r="D68" s="140" t="s">
        <v>37</v>
      </c>
      <c r="E68" s="156">
        <v>0</v>
      </c>
      <c r="F68" s="141">
        <f>F66+TIME(0,E66,0)</f>
        <v>0.41180555555555526</v>
      </c>
      <c r="H68" s="77"/>
    </row>
    <row r="69" spans="1:254" ht="25.5" customHeight="1" x14ac:dyDescent="0.25">
      <c r="A69" s="132"/>
      <c r="B69" s="133"/>
      <c r="C69" s="157" t="s">
        <v>75</v>
      </c>
      <c r="D69" s="134"/>
      <c r="E69" s="135"/>
      <c r="F69" s="136"/>
      <c r="H69" s="77"/>
    </row>
    <row r="70" spans="1:254" s="81" customFormat="1" ht="10.35" customHeight="1" x14ac:dyDescent="0.25">
      <c r="A70" s="149"/>
      <c r="B70" s="150"/>
      <c r="C70" s="151"/>
      <c r="D70" s="152"/>
      <c r="E70" s="153"/>
      <c r="F70" s="154"/>
      <c r="G70" s="79"/>
      <c r="H70" s="80"/>
      <c r="I70" s="79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  <c r="W70" s="79"/>
      <c r="X70" s="79"/>
      <c r="Y70" s="79"/>
      <c r="Z70" s="79"/>
      <c r="AA70" s="79"/>
      <c r="AB70" s="79"/>
      <c r="AC70" s="79"/>
      <c r="AD70" s="79"/>
      <c r="AE70" s="79"/>
      <c r="AF70" s="79"/>
      <c r="AG70" s="79"/>
      <c r="AH70" s="79"/>
      <c r="AI70" s="79"/>
      <c r="AJ70" s="79"/>
      <c r="AK70" s="79"/>
      <c r="AL70" s="79"/>
      <c r="AM70" s="79"/>
      <c r="AN70" s="79"/>
      <c r="AO70" s="79"/>
      <c r="AP70" s="79"/>
      <c r="AQ70" s="79"/>
      <c r="AR70" s="79"/>
      <c r="AS70" s="79"/>
      <c r="AT70" s="79"/>
      <c r="AU70" s="79"/>
      <c r="AV70" s="79"/>
      <c r="AW70" s="79"/>
      <c r="AX70" s="79"/>
      <c r="AY70" s="79"/>
      <c r="AZ70" s="79"/>
      <c r="BA70" s="79"/>
      <c r="BB70" s="79"/>
      <c r="BC70" s="79"/>
      <c r="BD70" s="79"/>
      <c r="BE70" s="79"/>
      <c r="BF70" s="79"/>
      <c r="BG70" s="79"/>
      <c r="BH70" s="79"/>
      <c r="BI70" s="79"/>
      <c r="BJ70" s="79"/>
      <c r="BK70" s="79"/>
      <c r="BL70" s="79"/>
      <c r="BM70" s="79"/>
      <c r="BN70" s="79"/>
      <c r="BO70" s="79"/>
      <c r="BP70" s="79"/>
      <c r="BQ70" s="79"/>
      <c r="BR70" s="79"/>
      <c r="BS70" s="79"/>
      <c r="BT70" s="79"/>
      <c r="BU70" s="79"/>
      <c r="BV70" s="79"/>
      <c r="BW70" s="79"/>
      <c r="BX70" s="79"/>
      <c r="BY70" s="79"/>
      <c r="BZ70" s="79"/>
      <c r="CA70" s="79"/>
      <c r="CB70" s="79"/>
      <c r="CC70" s="79"/>
      <c r="CD70" s="79"/>
      <c r="CE70" s="79"/>
      <c r="CF70" s="79"/>
      <c r="CG70" s="79"/>
      <c r="CH70" s="79"/>
      <c r="CI70" s="79"/>
      <c r="CJ70" s="79"/>
      <c r="CK70" s="79"/>
      <c r="CL70" s="79"/>
      <c r="CM70" s="79"/>
      <c r="CN70" s="79"/>
      <c r="CO70" s="79"/>
      <c r="CP70" s="79"/>
      <c r="CQ70" s="79"/>
      <c r="CR70" s="79"/>
      <c r="CS70" s="79"/>
      <c r="CT70" s="79"/>
      <c r="CU70" s="79"/>
      <c r="CV70" s="79"/>
      <c r="CW70" s="79"/>
      <c r="CX70" s="79"/>
      <c r="CY70" s="79"/>
      <c r="CZ70" s="79"/>
      <c r="DA70" s="79"/>
      <c r="DB70" s="79"/>
      <c r="DC70" s="79"/>
      <c r="DD70" s="79"/>
      <c r="DE70" s="79"/>
      <c r="DF70" s="79"/>
      <c r="DG70" s="79"/>
      <c r="DH70" s="79"/>
      <c r="DI70" s="79"/>
      <c r="DJ70" s="79"/>
      <c r="DK70" s="79"/>
      <c r="DL70" s="79"/>
      <c r="DM70" s="79"/>
      <c r="DN70" s="79"/>
      <c r="DO70" s="79"/>
      <c r="DP70" s="79"/>
      <c r="DQ70" s="79"/>
      <c r="DR70" s="79"/>
      <c r="DS70" s="79"/>
      <c r="DT70" s="79"/>
      <c r="DU70" s="79"/>
      <c r="DV70" s="79"/>
      <c r="DW70" s="79"/>
      <c r="DX70" s="79"/>
      <c r="DY70" s="79"/>
      <c r="DZ70" s="79"/>
      <c r="EA70" s="79"/>
      <c r="EB70" s="79"/>
      <c r="EC70" s="79"/>
      <c r="ED70" s="79"/>
      <c r="EE70" s="79"/>
      <c r="EF70" s="79"/>
      <c r="EG70" s="79"/>
      <c r="EH70" s="79"/>
      <c r="EI70" s="79"/>
      <c r="EJ70" s="79"/>
      <c r="EK70" s="79"/>
      <c r="EL70" s="79"/>
      <c r="EM70" s="79"/>
      <c r="EN70" s="79"/>
      <c r="EO70" s="79"/>
      <c r="EP70" s="79"/>
      <c r="EQ70" s="79"/>
      <c r="ER70" s="79"/>
      <c r="ES70" s="79"/>
      <c r="ET70" s="79"/>
      <c r="EU70" s="79"/>
      <c r="EV70" s="79"/>
      <c r="EW70" s="79"/>
      <c r="EX70" s="79"/>
      <c r="EY70" s="79"/>
      <c r="EZ70" s="79"/>
      <c r="FA70" s="79"/>
      <c r="FB70" s="79"/>
      <c r="FC70" s="79"/>
      <c r="FD70" s="79"/>
      <c r="FE70" s="79"/>
      <c r="FF70" s="79"/>
      <c r="FG70" s="79"/>
      <c r="FH70" s="79"/>
      <c r="FI70" s="79"/>
      <c r="FJ70" s="79"/>
      <c r="FK70" s="79"/>
      <c r="FL70" s="79"/>
      <c r="FM70" s="79"/>
      <c r="FN70" s="79"/>
      <c r="FO70" s="79"/>
      <c r="FP70" s="79"/>
      <c r="FQ70" s="79"/>
      <c r="FR70" s="79"/>
      <c r="FS70" s="79"/>
      <c r="FT70" s="79"/>
      <c r="FU70" s="79"/>
      <c r="FV70" s="79"/>
      <c r="FW70" s="79"/>
      <c r="FX70" s="79"/>
      <c r="FY70" s="79"/>
      <c r="FZ70" s="79"/>
      <c r="GA70" s="79"/>
      <c r="GB70" s="79"/>
      <c r="GC70" s="79"/>
      <c r="GD70" s="79"/>
      <c r="GE70" s="79"/>
      <c r="GF70" s="79"/>
      <c r="GG70" s="79"/>
      <c r="GH70" s="79"/>
      <c r="GI70" s="79"/>
      <c r="GJ70" s="79"/>
      <c r="GK70" s="79"/>
      <c r="GL70" s="79"/>
      <c r="GM70" s="79"/>
      <c r="GN70" s="79"/>
      <c r="GO70" s="79"/>
      <c r="GP70" s="79"/>
      <c r="GQ70" s="79"/>
      <c r="GR70" s="79"/>
      <c r="GS70" s="79"/>
      <c r="GT70" s="79"/>
      <c r="GU70" s="79"/>
      <c r="GV70" s="79"/>
      <c r="GW70" s="79"/>
      <c r="GX70" s="79"/>
      <c r="GY70" s="79"/>
      <c r="GZ70" s="79"/>
      <c r="HA70" s="79"/>
      <c r="HB70" s="79"/>
      <c r="HC70" s="79"/>
      <c r="HD70" s="79"/>
      <c r="HE70" s="79"/>
      <c r="HF70" s="79"/>
      <c r="HG70" s="79"/>
      <c r="HH70" s="79"/>
      <c r="HI70" s="79"/>
      <c r="HJ70" s="79"/>
      <c r="HK70" s="79"/>
      <c r="HL70" s="79"/>
      <c r="HM70" s="79"/>
      <c r="HN70" s="79"/>
      <c r="HO70" s="79"/>
      <c r="HP70" s="79"/>
      <c r="HQ70" s="79"/>
      <c r="HR70" s="79"/>
      <c r="HS70" s="79"/>
      <c r="HT70" s="79"/>
      <c r="HU70" s="79"/>
      <c r="HV70" s="79"/>
      <c r="HW70" s="79"/>
      <c r="HX70" s="79"/>
      <c r="HY70" s="79"/>
      <c r="HZ70" s="79"/>
      <c r="IA70" s="79"/>
      <c r="IB70" s="79"/>
      <c r="IC70" s="79"/>
      <c r="ID70" s="79"/>
      <c r="IE70" s="79"/>
      <c r="IF70" s="79"/>
      <c r="IG70" s="79"/>
      <c r="IH70" s="79"/>
      <c r="II70" s="79"/>
      <c r="IJ70" s="79"/>
      <c r="IK70" s="79"/>
      <c r="IL70" s="79"/>
      <c r="IM70" s="79"/>
      <c r="IN70" s="79"/>
      <c r="IO70" s="79"/>
      <c r="IP70" s="79"/>
      <c r="IQ70" s="79"/>
      <c r="IR70" s="79"/>
      <c r="IS70" s="79"/>
      <c r="IT70" s="79"/>
    </row>
    <row r="71" spans="1:254" ht="10.35" customHeight="1" x14ac:dyDescent="0.25">
      <c r="A71" s="68">
        <v>12</v>
      </c>
      <c r="B71" s="55" t="s">
        <v>11</v>
      </c>
      <c r="C71" s="62" t="s">
        <v>17</v>
      </c>
      <c r="D71" s="91" t="s">
        <v>12</v>
      </c>
      <c r="E71" s="104">
        <v>3</v>
      </c>
      <c r="F71" s="116">
        <f>F68+TIME(0,E68,0)</f>
        <v>0.41180555555555526</v>
      </c>
      <c r="H71" s="8"/>
    </row>
    <row r="72" spans="1:254" ht="10.35" customHeight="1" x14ac:dyDescent="0.25">
      <c r="A72" s="71"/>
      <c r="B72" s="72"/>
      <c r="C72" s="73"/>
      <c r="D72" s="117"/>
      <c r="E72" s="118"/>
      <c r="F72" s="113">
        <f t="shared" si="2"/>
        <v>0.41388888888888858</v>
      </c>
      <c r="H72" s="8"/>
    </row>
    <row r="73" spans="1:254" ht="10.35" customHeight="1" x14ac:dyDescent="0.25">
      <c r="A73" s="63"/>
      <c r="B73" s="60"/>
      <c r="C73" s="64"/>
      <c r="D73" s="119"/>
      <c r="E73" s="120"/>
      <c r="F73" s="121"/>
      <c r="H73" s="33"/>
    </row>
    <row r="74" spans="1:254" ht="10.35" customHeight="1" x14ac:dyDescent="0.25">
      <c r="A74" s="78">
        <v>13</v>
      </c>
      <c r="B74" s="56" t="s">
        <v>13</v>
      </c>
      <c r="C74" s="57" t="s">
        <v>18</v>
      </c>
      <c r="D74" s="122" t="s">
        <v>12</v>
      </c>
      <c r="E74" s="123"/>
      <c r="F74" s="124">
        <v>0.42708333333333331</v>
      </c>
      <c r="H74" s="38"/>
    </row>
    <row r="75" spans="1:254" ht="24.75" customHeight="1" x14ac:dyDescent="0.25">
      <c r="A75" s="34"/>
      <c r="B75" s="35"/>
      <c r="C75" s="32"/>
      <c r="D75" s="32"/>
      <c r="E75" s="36"/>
      <c r="F75" s="37"/>
      <c r="H75" s="40" t="s">
        <v>1</v>
      </c>
    </row>
    <row r="76" spans="1:254" x14ac:dyDescent="0.25">
      <c r="A76" s="39" t="s">
        <v>1</v>
      </c>
      <c r="B76" s="35" t="s">
        <v>1</v>
      </c>
      <c r="C76" s="32" t="s">
        <v>19</v>
      </c>
      <c r="D76" s="32"/>
      <c r="E76" s="36" t="s">
        <v>1</v>
      </c>
      <c r="F76" s="37" t="s">
        <v>1</v>
      </c>
      <c r="H76" s="45"/>
    </row>
    <row r="77" spans="1:254" x14ac:dyDescent="0.25">
      <c r="A77" s="35"/>
      <c r="B77" s="41"/>
      <c r="C77" s="32" t="s">
        <v>20</v>
      </c>
      <c r="D77" s="42"/>
      <c r="E77" s="43"/>
      <c r="F77" s="44"/>
      <c r="H77" s="45"/>
    </row>
    <row r="78" spans="1:254" x14ac:dyDescent="0.25">
      <c r="A78" s="35"/>
      <c r="B78" s="41"/>
      <c r="C78" s="32"/>
      <c r="D78" s="42"/>
      <c r="E78" s="43"/>
      <c r="F78" s="44"/>
    </row>
    <row r="79" spans="1:254" x14ac:dyDescent="0.25">
      <c r="A79" s="46"/>
      <c r="B79" s="47"/>
      <c r="C79" s="48"/>
    </row>
    <row r="80" spans="1:254" x14ac:dyDescent="0.25">
      <c r="A80" s="46"/>
      <c r="B80" s="47"/>
      <c r="C80" s="53"/>
      <c r="D80" s="53"/>
    </row>
    <row r="81" spans="1:4" x14ac:dyDescent="0.25">
      <c r="A81" s="46"/>
      <c r="B81" s="47"/>
      <c r="C81" s="54"/>
      <c r="D81" s="53"/>
    </row>
    <row r="82" spans="1:4" x14ac:dyDescent="0.25">
      <c r="D82" s="53"/>
    </row>
  </sheetData>
  <hyperlinks>
    <hyperlink ref="C63" r:id="rId1" xr:uid="{DBAF3701-6FCE-4075-8E0E-3EDECE2BC36B}"/>
    <hyperlink ref="C65" r:id="rId2" xr:uid="{16A6CDC2-2D25-4EAB-ADEB-BF1B682D5B96}"/>
    <hyperlink ref="C67" r:id="rId3" xr:uid="{A08854D8-C2AD-463F-9111-A4CBAA7884F2}"/>
    <hyperlink ref="C69" r:id="rId4" xr:uid="{2A978DCB-54B8-4714-ACA9-5892BA6E7192}"/>
  </hyperlinks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2024-07-11T13:50:45Z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