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11/"/>
    </mc:Choice>
  </mc:AlternateContent>
  <xr:revisionPtr revIDLastSave="3" documentId="8_{5FE4A5ED-28AF-4042-BF2B-5EBE9DF883A3}" xr6:coauthVersionLast="47" xr6:coauthVersionMax="47" xr10:uidLastSave="{1D43FA77-A320-498B-9A9F-C3CC1F959D48}"/>
  <bookViews>
    <workbookView xWindow="-60" yWindow="-60" windowWidth="28920" windowHeight="15600" xr2:uid="{00000000-000D-0000-FFFF-FFFF00000000}"/>
  </bookViews>
  <sheets>
    <sheet name="EC_Opening_Agenda" sheetId="1" r:id="rId1"/>
  </sheets>
  <definedNames>
    <definedName name="Excel_BuiltIn_Print_Area_1_1">EC_Opening_Agenda!$A$1:$F$68</definedName>
    <definedName name="_xlnm.Print_Area" localSheetId="0">EC_Opening_Agenda!$A$1:$F$69</definedName>
    <definedName name="Print_Area_MI">EC_Opening_Agenda!$A$1:$E$47</definedName>
    <definedName name="PRINT_AREA_MI_1">EC_Opening_Agenda!$A$1:$E$47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33" i="1" s="1"/>
  <c r="A32" i="1"/>
  <c r="A43" i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l="1"/>
  <c r="F31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A46" i="1"/>
  <c r="A10" i="1" l="1"/>
  <c r="A11" i="1" s="1"/>
  <c r="A12" i="1" s="1"/>
  <c r="A34" i="1" l="1"/>
  <c r="A35" i="1" s="1"/>
  <c r="A36" i="1" s="1"/>
  <c r="A37" i="1" s="1"/>
  <c r="A38" i="1" s="1"/>
  <c r="A39" i="1" s="1"/>
  <c r="A40" i="1" s="1"/>
  <c r="A47" i="1" l="1"/>
  <c r="A48" i="1" s="1"/>
  <c r="A49" i="1" s="1"/>
  <c r="A50" i="1" s="1"/>
  <c r="A51" i="1" s="1"/>
  <c r="A17" i="1"/>
  <c r="A18" i="1" s="1"/>
  <c r="A19" i="1" s="1"/>
  <c r="A56" i="1"/>
  <c r="A57" i="1" s="1"/>
  <c r="A20" i="1" l="1"/>
  <c r="A21" i="1" s="1"/>
  <c r="A22" i="1" s="1"/>
  <c r="A58" i="1"/>
  <c r="A59" i="1" s="1"/>
  <c r="A60" i="1" s="1"/>
  <c r="A23" i="1" l="1"/>
  <c r="A24" i="1" s="1"/>
  <c r="A25" i="1" s="1"/>
  <c r="A26" i="1" s="1"/>
  <c r="A27" i="1" s="1"/>
  <c r="A28" i="1" l="1"/>
  <c r="A29" i="1" s="1"/>
  <c r="A30" i="1" s="1"/>
  <c r="A31" i="1" s="1"/>
</calcChain>
</file>

<file path=xl/sharedStrings.xml><?xml version="1.0" encoding="utf-8"?>
<sst xmlns="http://schemas.openxmlformats.org/spreadsheetml/2006/main" count="149" uniqueCount="80">
  <si>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</si>
  <si>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</si>
  <si>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</si>
  <si>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</si>
  <si>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</si>
  <si>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</si>
  <si>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</si>
  <si>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</si>
  <si>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</si>
  <si>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</si>
  <si>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</si>
  <si>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</si>
  <si>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</si>
  <si>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</si>
  <si>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</si>
  <si>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</si>
  <si>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</si>
  <si>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</si>
  <si>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</si>
  <si>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</si>
  <si>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</si>
  <si>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</si>
  <si>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</si>
  <si>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</si>
  <si>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</si>
  <si>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</si>
  <si>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</si>
  <si>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</si>
  <si>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</si>
  <si>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</si>
  <si>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</si>
  <si>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</si>
  <si>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</si>
  <si>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</si>
  <si>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</si>
  <si>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</si>
  <si>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</si>
  <si>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</si>
  <si>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</si>
  <si>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</si>
  <si>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</si>
  <si>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</si>
  <si>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</si>
  <si>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</si>
  <si>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</si>
  <si>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</si>
  <si>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</si>
  <si>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</si>
  <si>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</si>
  <si>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</si>
  <si>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</si>
  <si>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 xml:space="preserve">IEEE-SA Participation / Copyright Policies 
Ref: https://ieee802.org/sapolicies.shtml </t>
  </si>
  <si>
    <t>List of Drafts to SA Ballot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</si>
  <si>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</si>
  <si>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</si>
  <si>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</si>
  <si>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</si>
  <si>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</si>
  <si>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</si>
  <si>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APPROVE Motion: Approve  minutes of 04 Oct 2022 802 EC Teleconference 
https://mentor.ieee.org/802-ec/dcn/22/ec-22-0176-00-00EC-04-oct-2022-802-ec-monthly-teleconference-minutes.pdf
M: D'Ambrosia     S: Marks</t>
  </si>
  <si>
    <t>FEE Waivers
Confirm meeting fee waivers for the Nov 2022 LMSC Session for the following individuals:
Ms. Valérie Demassieux, Rockwell Automation &amp; IEC SC65C Secretary 
M: Parsons     S: D'Ambrosia</t>
  </si>
  <si>
    <t>IEEE SA Reports</t>
  </si>
  <si>
    <t xml:space="preserve">IEEE 802 GET Program Report
</t>
  </si>
  <si>
    <t>2023 Electronic Media Update</t>
  </si>
  <si>
    <t>Leadership Workshop Follow up</t>
  </si>
  <si>
    <t>Zimmerman / Rolfe</t>
  </si>
  <si>
    <t>IEEE Milestone Status for 802 LMSC</t>
  </si>
  <si>
    <t>Thompson / Rolfe</t>
  </si>
  <si>
    <t>Marks</t>
  </si>
  <si>
    <t>Orientation Report - https://mentor.ieee.org/802-ec/dcn/22/ec-22-0057-02.pdf</t>
  </si>
  <si>
    <t xml:space="preserve">AGENDA  -  IEEE 802 LMSC EXECUTIVE COMMITTEE MEETING
IEEE 802 LMSC 131st Plenary Session
</t>
  </si>
  <si>
    <t>Monday 8:00am - 10:30am ICT (UTC+7)
14 Nov 2022</t>
  </si>
  <si>
    <t>Student program for Berlin July 2023</t>
  </si>
  <si>
    <t>Law</t>
  </si>
  <si>
    <t>IEEE Std 802.3cs-2022, IEEE Std 802.3db-2022, and IEEE Std 802.3ck-2022 Beyond Standards blog post
M: The EC supports the Beyond Standards blog ' Higher Ethernet Speed, Smoother Data Transfer, and Increased Range' available at &lt;https://mentor.ieee.org/802-ec/dcn/22/ec-22-0219-02-00EC-ieee-std-802d3ck-cs-db-beyond-standards-log-post.pdf&gt;, to be published with editorial changes as deemed necessary.
M: Law      S: D'Ambrosia</t>
  </si>
  <si>
    <t>Action Item Recap - 
Ref: https://mentor.ieee.org/802-ec/dcn/19/ec-19-0085-71-00EC-ec-action-items-ongoing.pdf</t>
  </si>
  <si>
    <t>Mixed mode best practices and Future 802 meeting ad hoc updates</t>
  </si>
  <si>
    <t>Zimmerman / Myles</t>
  </si>
  <si>
    <t>R4</t>
  </si>
  <si>
    <t>10:15AM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</si>
</sst>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00">
    <xf numFmtId="164" fontId="0" fillId="0" borderId="0" xfId="0"/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166" fontId="21" fillId="14" borderId="10" xfId="0" applyNumberFormat="1" applyFont="1" applyFill="1" applyBorder="1" applyAlignment="1">
      <alignment vertical="top"/>
    </xf>
    <xf numFmtId="166" fontId="20" fillId="18" borderId="10" xfId="0" applyNumberFormat="1" applyFont="1" applyFill="1" applyBorder="1" applyAlignment="1">
      <alignment vertical="top"/>
    </xf>
    <xf numFmtId="166" fontId="20" fillId="0" borderId="10" xfId="0" applyNumberFormat="1" applyFont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6" fontId="20" fillId="0" borderId="12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3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3" xfId="0" applyNumberFormat="1" applyFont="1" applyFill="1" applyBorder="1" applyAlignment="1">
      <alignment horizontal="right" vertical="top"/>
    </xf>
    <xf numFmtId="164" fontId="0" fillId="23" borderId="0" xfId="0" applyFill="1"/>
    <xf numFmtId="1" fontId="20" fillId="19" borderId="11" xfId="0" applyNumberFormat="1" applyFont="1" applyFill="1" applyBorder="1" applyAlignment="1">
      <alignment horizontal="right" vertical="top"/>
    </xf>
    <xf numFmtId="166" fontId="20" fillId="19" borderId="10" xfId="0" applyNumberFormat="1" applyFont="1" applyFill="1" applyBorder="1" applyAlignment="1">
      <alignment horizontal="right" vertical="top"/>
    </xf>
    <xf numFmtId="164" fontId="20" fillId="19" borderId="11" xfId="0" applyFont="1" applyFill="1" applyBorder="1" applyAlignment="1">
      <alignment vertical="top"/>
    </xf>
    <xf numFmtId="164" fontId="26" fillId="0" borderId="11" xfId="0" applyFont="1" applyBorder="1" applyAlignment="1">
      <alignment horizontal="left" vertical="top" wrapText="1" indent="1"/>
    </xf>
    <xf numFmtId="164" fontId="26" fillId="23" borderId="11" xfId="0" applyFont="1" applyFill="1" applyBorder="1" applyAlignment="1">
      <alignment horizontal="left" vertical="top" wrapText="1" indent="1"/>
    </xf>
    <xf numFmtId="164" fontId="27" fillId="0" borderId="11" xfId="0" applyFont="1" applyBorder="1" applyAlignment="1">
      <alignment horizontal="left" vertical="top" wrapText="1" indent="1"/>
    </xf>
    <xf numFmtId="164" fontId="26" fillId="22" borderId="11" xfId="0" applyFont="1" applyFill="1" applyBorder="1" applyAlignment="1">
      <alignment horizontal="left" vertical="top" wrapText="1" indent="1"/>
    </xf>
    <xf numFmtId="2" fontId="26" fillId="23" borderId="11" xfId="0" applyNumberFormat="1" applyFont="1" applyFill="1" applyBorder="1" applyAlignment="1">
      <alignment vertical="top" wrapText="1"/>
    </xf>
    <xf numFmtId="164" fontId="26" fillId="22" borderId="11" xfId="0" applyFont="1" applyFill="1" applyBorder="1" applyAlignment="1">
      <alignment horizontal="left" vertical="top" wrapText="1"/>
    </xf>
    <xf numFmtId="164" fontId="20" fillId="0" borderId="11" xfId="0" applyFont="1" applyBorder="1" applyAlignment="1">
      <alignment horizontal="left" vertical="top"/>
    </xf>
    <xf numFmtId="164" fontId="20" fillId="0" borderId="11" xfId="0" applyFont="1" applyBorder="1" applyAlignment="1">
      <alignment horizontal="center" vertical="top" wrapText="1"/>
    </xf>
    <xf numFmtId="164" fontId="20" fillId="0" borderId="11" xfId="0" applyFont="1" applyBorder="1" applyAlignment="1">
      <alignment vertical="top" wrapText="1"/>
    </xf>
    <xf numFmtId="1" fontId="20" fillId="0" borderId="11" xfId="0" applyNumberFormat="1" applyFont="1" applyBorder="1" applyAlignment="1">
      <alignment vertical="top"/>
    </xf>
    <xf numFmtId="164" fontId="20" fillId="0" borderId="11" xfId="0" applyFont="1" applyBorder="1" applyAlignment="1">
      <alignment horizontal="right" vertical="top"/>
    </xf>
    <xf numFmtId="49" fontId="20" fillId="0" borderId="11" xfId="0" applyNumberFormat="1" applyFont="1" applyBorder="1" applyAlignment="1">
      <alignment horizontal="left" vertical="top"/>
    </xf>
    <xf numFmtId="165" fontId="20" fillId="0" borderId="11" xfId="0" applyNumberFormat="1" applyFont="1" applyBorder="1" applyAlignment="1">
      <alignment horizontal="right" vertical="top"/>
    </xf>
    <xf numFmtId="164" fontId="20" fillId="14" borderId="11" xfId="0" applyFont="1" applyFill="1" applyBorder="1" applyAlignment="1">
      <alignment vertical="top"/>
    </xf>
    <xf numFmtId="164" fontId="21" fillId="14" borderId="11" xfId="0" applyFont="1" applyFill="1" applyBorder="1" applyAlignment="1">
      <alignment vertical="top" wrapText="1"/>
    </xf>
    <xf numFmtId="1" fontId="21" fillId="14" borderId="11" xfId="0" applyNumberFormat="1" applyFont="1" applyFill="1" applyBorder="1" applyAlignment="1">
      <alignment vertical="top"/>
    </xf>
    <xf numFmtId="164" fontId="21" fillId="14" borderId="11" xfId="0" applyFont="1" applyFill="1" applyBorder="1" applyAlignment="1">
      <alignment horizontal="right" vertical="top"/>
    </xf>
    <xf numFmtId="164" fontId="20" fillId="18" borderId="11" xfId="0" applyFont="1" applyFill="1" applyBorder="1" applyAlignment="1">
      <alignment vertical="top"/>
    </xf>
    <xf numFmtId="164" fontId="20" fillId="18" borderId="11" xfId="0" applyFont="1" applyFill="1" applyBorder="1" applyAlignment="1">
      <alignment horizontal="left" vertical="top"/>
    </xf>
    <xf numFmtId="164" fontId="20" fillId="18" borderId="11" xfId="0" applyFont="1" applyFill="1" applyBorder="1" applyAlignment="1">
      <alignment horizontal="left" vertical="top" wrapText="1"/>
    </xf>
    <xf numFmtId="164" fontId="20" fillId="18" borderId="11" xfId="0" applyFont="1" applyFill="1" applyBorder="1" applyAlignment="1">
      <alignment vertical="top" wrapText="1"/>
    </xf>
    <xf numFmtId="1" fontId="20" fillId="18" borderId="11" xfId="0" applyNumberFormat="1" applyFont="1" applyFill="1" applyBorder="1" applyAlignment="1">
      <alignment vertical="top"/>
    </xf>
    <xf numFmtId="165" fontId="20" fillId="18" borderId="11" xfId="0" applyNumberFormat="1" applyFont="1" applyFill="1" applyBorder="1" applyAlignment="1">
      <alignment horizontal="right" vertical="top"/>
    </xf>
    <xf numFmtId="164" fontId="26" fillId="0" borderId="11" xfId="0" applyFont="1" applyBorder="1" applyAlignment="1">
      <alignment horizontal="left" vertical="top" wrapText="1"/>
    </xf>
    <xf numFmtId="165" fontId="20" fillId="23" borderId="11" xfId="0" applyNumberFormat="1" applyFont="1" applyFill="1" applyBorder="1" applyAlignment="1">
      <alignment horizontal="right" vertical="top"/>
    </xf>
    <xf numFmtId="164" fontId="20" fillId="19" borderId="11" xfId="0" applyFont="1" applyFill="1" applyBorder="1" applyAlignment="1">
      <alignment horizontal="left" vertical="top" wrapText="1"/>
    </xf>
    <xf numFmtId="2" fontId="20" fillId="18" borderId="11" xfId="0" applyNumberFormat="1" applyFont="1" applyFill="1" applyBorder="1" applyAlignment="1">
      <alignment horizontal="left" vertical="top"/>
    </xf>
    <xf numFmtId="164" fontId="26" fillId="18" borderId="11" xfId="0" applyFont="1" applyFill="1" applyBorder="1" applyAlignment="1">
      <alignment horizontal="left" vertical="top" wrapText="1"/>
    </xf>
    <xf numFmtId="1" fontId="20" fillId="18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0" fillId="19" borderId="11" xfId="0" applyNumberFormat="1" applyFont="1" applyFill="1" applyBorder="1" applyAlignment="1">
      <alignment horizontal="left" vertical="top"/>
    </xf>
    <xf numFmtId="164" fontId="0" fillId="0" borderId="11" xfId="0" applyBorder="1" applyAlignment="1">
      <alignment vertical="top" wrapText="1"/>
    </xf>
    <xf numFmtId="164" fontId="26" fillId="19" borderId="11" xfId="0" applyFont="1" applyFill="1" applyBorder="1" applyAlignment="1">
      <alignment horizontal="left" vertical="top" wrapText="1" indent="1"/>
    </xf>
    <xf numFmtId="2" fontId="20" fillId="21" borderId="11" xfId="0" applyNumberFormat="1" applyFont="1" applyFill="1" applyBorder="1" applyAlignment="1">
      <alignment horizontal="left" vertical="top"/>
    </xf>
    <xf numFmtId="1" fontId="20" fillId="14" borderId="11" xfId="0" applyNumberFormat="1" applyFont="1" applyFill="1" applyBorder="1" applyAlignment="1">
      <alignment vertical="top"/>
    </xf>
    <xf numFmtId="165" fontId="20" fillId="20" borderId="11" xfId="0" applyNumberFormat="1" applyFont="1" applyFill="1" applyBorder="1" applyAlignment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3"/>
  <sheetViews>
    <sheetView tabSelected="1" topLeftCell="A43" zoomScale="160" zoomScaleNormal="160" workbookViewId="0">
      <selection activeCell="J12" sqref="J12"/>
    </sheetView>
  </sheetViews>
  <sheetFormatPr defaultRowHeight="15.75" x14ac:dyDescent="0.5"/>
  <cols>
    <col min="1" max="1" width="3.89453125" style="1" customWidth="1"/>
    <col min="2" max="2" width="3" style="1" customWidth="1"/>
    <col min="3" max="3" width="45.89453125" style="26" customWidth="1"/>
    <col min="4" max="4" width="6.89453125" style="26" customWidth="1"/>
    <col min="5" max="5" width="2.3125" style="27" customWidth="1"/>
    <col min="6" max="6" width="6.47265625" style="28" customWidth="1"/>
    <col min="7" max="7" width="3.41796875" style="1" customWidth="1"/>
    <col min="8" max="8" width="3" style="29" hidden="1" customWidth="1"/>
    <col min="9" max="9" width="3.89453125" style="1" hidden="1" customWidth="1"/>
    <col min="10" max="10" width="39.47265625" style="1" customWidth="1"/>
    <col min="11" max="254" width="9.41796875" style="1" customWidth="1"/>
    <col min="255" max="1023" width="9.41796875" customWidth="1"/>
    <col min="1024" max="1024" width="8.89453125" customWidth="1"/>
  </cols>
  <sheetData>
    <row r="1" spans="1:254" ht="33" customHeight="1" x14ac:dyDescent="0.5">
      <c r="A1" s="70" t="s">
        <v>78</v>
      </c>
      <c r="B1" s="32"/>
      <c r="C1" s="71" t="s">
        <v>70</v>
      </c>
      <c r="D1" s="72"/>
      <c r="E1" s="73"/>
      <c r="F1" s="74"/>
      <c r="H1" s="2"/>
    </row>
    <row r="2" spans="1:254" ht="22.9" customHeight="1" x14ac:dyDescent="0.5">
      <c r="A2" s="32"/>
      <c r="B2" s="32"/>
      <c r="C2" s="71" t="s">
        <v>71</v>
      </c>
      <c r="D2" s="72"/>
      <c r="E2" s="73"/>
      <c r="F2" s="74"/>
      <c r="H2" s="2"/>
    </row>
    <row r="3" spans="1:254" x14ac:dyDescent="0.5">
      <c r="A3" s="32"/>
      <c r="B3" s="32"/>
      <c r="C3" s="71"/>
      <c r="D3" s="72"/>
      <c r="E3" s="73"/>
      <c r="F3" s="74"/>
      <c r="H3" s="2"/>
    </row>
    <row r="4" spans="1:254" x14ac:dyDescent="0.5">
      <c r="A4" s="75" t="s">
        <v>0</v>
      </c>
      <c r="B4" s="70" t="s">
        <v>1</v>
      </c>
      <c r="C4" s="72" t="s">
        <v>2</v>
      </c>
      <c r="D4" s="72"/>
      <c r="E4" s="73" t="s">
        <v>1</v>
      </c>
      <c r="F4" s="76" t="s">
        <v>1</v>
      </c>
      <c r="H4" s="2" t="s">
        <v>1</v>
      </c>
    </row>
    <row r="5" spans="1:254" x14ac:dyDescent="0.5">
      <c r="A5" s="33"/>
      <c r="B5" s="77"/>
      <c r="C5" s="34" t="s">
        <v>3</v>
      </c>
      <c r="D5" s="78"/>
      <c r="E5" s="79"/>
      <c r="F5" s="80"/>
      <c r="H5" s="3"/>
    </row>
    <row r="6" spans="1:254" x14ac:dyDescent="0.5">
      <c r="A6" s="81"/>
      <c r="B6" s="82"/>
      <c r="C6" s="83" t="s">
        <v>4</v>
      </c>
      <c r="D6" s="84"/>
      <c r="E6" s="85"/>
      <c r="F6" s="86"/>
      <c r="H6" s="4"/>
    </row>
    <row r="7" spans="1:254" x14ac:dyDescent="0.5">
      <c r="A7" s="32"/>
      <c r="B7" s="70"/>
      <c r="C7" s="37"/>
      <c r="D7" s="72"/>
      <c r="E7" s="73"/>
      <c r="F7" s="76"/>
      <c r="H7" s="2"/>
    </row>
    <row r="8" spans="1:254" x14ac:dyDescent="0.5">
      <c r="A8" s="40">
        <v>1</v>
      </c>
      <c r="B8" s="32"/>
      <c r="C8" s="87" t="s">
        <v>5</v>
      </c>
      <c r="D8" s="37" t="s">
        <v>20</v>
      </c>
      <c r="E8" s="42">
        <v>1</v>
      </c>
      <c r="F8" s="88">
        <f>F7+TIME(8,E7,0)</f>
        <v>0.33333333333333331</v>
      </c>
      <c r="H8" s="5">
        <v>6.9444444444444436E-4</v>
      </c>
    </row>
    <row r="9" spans="1:254" ht="10.15" customHeight="1" x14ac:dyDescent="0.5">
      <c r="A9" s="40">
        <v>2</v>
      </c>
      <c r="B9" s="32" t="s">
        <v>7</v>
      </c>
      <c r="C9" s="87" t="s">
        <v>8</v>
      </c>
      <c r="D9" s="37" t="s">
        <v>20</v>
      </c>
      <c r="E9" s="42">
        <v>5</v>
      </c>
      <c r="F9" s="76">
        <f t="shared" ref="F9" si="0">F8+TIME(0,E8,0)</f>
        <v>0.33402777777777776</v>
      </c>
      <c r="H9" s="5">
        <v>6.9444444444444449E-3</v>
      </c>
    </row>
    <row r="10" spans="1:254" ht="22.25" customHeight="1" x14ac:dyDescent="0.5">
      <c r="A10" s="57">
        <f>A9+1</f>
        <v>3</v>
      </c>
      <c r="B10" s="63" t="s">
        <v>13</v>
      </c>
      <c r="C10" s="68" t="s">
        <v>51</v>
      </c>
      <c r="D10" s="89" t="s">
        <v>20</v>
      </c>
      <c r="E10" s="61">
        <v>2</v>
      </c>
      <c r="F10" s="88">
        <f t="shared" ref="F10:F63" si="1">F9+TIME(0,E9,0)</f>
        <v>0.33749999999999997</v>
      </c>
      <c r="H10" s="5"/>
    </row>
    <row r="11" spans="1:254" ht="42.4" customHeight="1" x14ac:dyDescent="0.5">
      <c r="A11" s="90">
        <f>A10+0.01</f>
        <v>3.01</v>
      </c>
      <c r="B11" s="81" t="s">
        <v>9</v>
      </c>
      <c r="C11" s="91" t="s">
        <v>59</v>
      </c>
      <c r="D11" s="83" t="s">
        <v>29</v>
      </c>
      <c r="E11" s="92">
        <v>0</v>
      </c>
      <c r="F11" s="93">
        <f t="shared" si="1"/>
        <v>0.33888888888888885</v>
      </c>
      <c r="H11" s="6">
        <v>0</v>
      </c>
    </row>
    <row r="12" spans="1:254" s="60" customFormat="1" ht="47.25" customHeight="1" x14ac:dyDescent="0.5">
      <c r="A12" s="90">
        <f>A11+0.01</f>
        <v>3.0199999999999996</v>
      </c>
      <c r="B12" s="81" t="s">
        <v>9</v>
      </c>
      <c r="C12" s="91" t="s">
        <v>60</v>
      </c>
      <c r="D12" s="83" t="s">
        <v>41</v>
      </c>
      <c r="E12" s="92">
        <v>0</v>
      </c>
      <c r="F12" s="93">
        <f t="shared" si="1"/>
        <v>0.33888888888888885</v>
      </c>
      <c r="G12" s="58"/>
      <c r="H12" s="62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</row>
    <row r="13" spans="1:254" ht="10.15" customHeight="1" x14ac:dyDescent="0.5">
      <c r="A13" s="94"/>
      <c r="B13" s="63"/>
      <c r="C13" s="95"/>
      <c r="D13" s="89"/>
      <c r="E13" s="61"/>
      <c r="F13" s="88">
        <f t="shared" si="1"/>
        <v>0.33888888888888885</v>
      </c>
      <c r="H13" s="6"/>
    </row>
    <row r="14" spans="1:254" x14ac:dyDescent="0.5">
      <c r="A14" s="94">
        <v>4</v>
      </c>
      <c r="B14" s="63" t="s">
        <v>13</v>
      </c>
      <c r="C14" s="89" t="s">
        <v>11</v>
      </c>
      <c r="D14" s="89" t="s">
        <v>20</v>
      </c>
      <c r="E14" s="61">
        <v>2</v>
      </c>
      <c r="F14" s="88">
        <f t="shared" si="1"/>
        <v>0.33888888888888885</v>
      </c>
      <c r="H14" s="6">
        <v>0</v>
      </c>
    </row>
    <row r="15" spans="1:254" ht="10.15" customHeight="1" x14ac:dyDescent="0.5">
      <c r="A15" s="40"/>
      <c r="B15" s="32"/>
      <c r="C15" s="89"/>
      <c r="D15" s="37"/>
      <c r="E15" s="73"/>
      <c r="F15" s="88">
        <f t="shared" si="1"/>
        <v>0.34027777777777773</v>
      </c>
      <c r="H15" s="2">
        <v>0</v>
      </c>
    </row>
    <row r="16" spans="1:254" x14ac:dyDescent="0.5">
      <c r="A16" s="40"/>
      <c r="B16" s="32"/>
      <c r="C16" s="37" t="s">
        <v>12</v>
      </c>
      <c r="D16" s="37"/>
      <c r="E16" s="73"/>
      <c r="F16" s="88">
        <f t="shared" si="1"/>
        <v>0.34027777777777773</v>
      </c>
      <c r="H16" s="2"/>
    </row>
    <row r="17" spans="1:254" ht="10.15" customHeight="1" x14ac:dyDescent="0.5">
      <c r="A17" s="94">
        <f>5</f>
        <v>5</v>
      </c>
      <c r="B17" s="32"/>
      <c r="C17" s="37" t="s">
        <v>30</v>
      </c>
      <c r="D17" s="37" t="s">
        <v>6</v>
      </c>
      <c r="E17" s="73"/>
      <c r="F17" s="88">
        <f t="shared" si="1"/>
        <v>0.34027777777777773</v>
      </c>
      <c r="H17" s="6"/>
    </row>
    <row r="18" spans="1:254" ht="10.15" customHeight="1" x14ac:dyDescent="0.5">
      <c r="A18" s="94">
        <f>A17+0.01</f>
        <v>5.01</v>
      </c>
      <c r="B18" s="63" t="s">
        <v>13</v>
      </c>
      <c r="C18" s="96" t="s">
        <v>36</v>
      </c>
      <c r="D18" s="89" t="s">
        <v>6</v>
      </c>
      <c r="E18" s="61">
        <v>5</v>
      </c>
      <c r="F18" s="88">
        <f t="shared" si="1"/>
        <v>0.34027777777777773</v>
      </c>
      <c r="H18" s="6">
        <v>0</v>
      </c>
    </row>
    <row r="19" spans="1:254" ht="10.15" customHeight="1" x14ac:dyDescent="0.5">
      <c r="A19" s="94">
        <f>A18+0.01</f>
        <v>5.0199999999999996</v>
      </c>
      <c r="B19" s="63" t="s">
        <v>13</v>
      </c>
      <c r="C19" s="96" t="s">
        <v>14</v>
      </c>
      <c r="D19" s="89" t="s">
        <v>6</v>
      </c>
      <c r="E19" s="61">
        <v>3</v>
      </c>
      <c r="F19" s="88">
        <f t="shared" si="1"/>
        <v>0.34374999999999994</v>
      </c>
      <c r="H19" s="6">
        <v>0</v>
      </c>
    </row>
    <row r="20" spans="1:254" ht="10.15" customHeight="1" x14ac:dyDescent="0.5">
      <c r="A20" s="94">
        <f t="shared" ref="A20:A27" si="2">A19+0.01</f>
        <v>5.0299999999999994</v>
      </c>
      <c r="B20" s="63" t="s">
        <v>13</v>
      </c>
      <c r="C20" s="96" t="s">
        <v>15</v>
      </c>
      <c r="D20" s="89" t="s">
        <v>6</v>
      </c>
      <c r="E20" s="61">
        <v>3</v>
      </c>
      <c r="F20" s="88">
        <f t="shared" si="1"/>
        <v>0.34583333333333327</v>
      </c>
      <c r="H20" s="6">
        <v>0</v>
      </c>
    </row>
    <row r="21" spans="1:254" ht="10.15" customHeight="1" x14ac:dyDescent="0.5">
      <c r="A21" s="94">
        <f t="shared" si="2"/>
        <v>5.0399999999999991</v>
      </c>
      <c r="B21" s="63" t="s">
        <v>13</v>
      </c>
      <c r="C21" s="96" t="s">
        <v>16</v>
      </c>
      <c r="D21" s="89" t="s">
        <v>6</v>
      </c>
      <c r="E21" s="61">
        <v>1</v>
      </c>
      <c r="F21" s="88">
        <f t="shared" si="1"/>
        <v>0.3479166666666666</v>
      </c>
      <c r="H21" s="6"/>
    </row>
    <row r="22" spans="1:254" s="8" customFormat="1" ht="10.15" customHeight="1" x14ac:dyDescent="0.5">
      <c r="A22" s="94">
        <f t="shared" si="2"/>
        <v>5.0499999999999989</v>
      </c>
      <c r="B22" s="63" t="s">
        <v>13</v>
      </c>
      <c r="C22" s="96" t="s">
        <v>37</v>
      </c>
      <c r="D22" s="89" t="s">
        <v>6</v>
      </c>
      <c r="E22" s="61">
        <v>2</v>
      </c>
      <c r="F22" s="88">
        <f t="shared" si="1"/>
        <v>0.34861111111111104</v>
      </c>
      <c r="G22" s="7"/>
      <c r="H22" s="6"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ht="10.15" customHeight="1" x14ac:dyDescent="0.5">
      <c r="A23" s="94">
        <f t="shared" si="2"/>
        <v>5.0599999999999987</v>
      </c>
      <c r="B23" s="63" t="s">
        <v>13</v>
      </c>
      <c r="C23" s="96" t="s">
        <v>52</v>
      </c>
      <c r="D23" s="89" t="s">
        <v>6</v>
      </c>
      <c r="E23" s="61">
        <v>1</v>
      </c>
      <c r="F23" s="88">
        <f t="shared" si="1"/>
        <v>0.34999999999999992</v>
      </c>
      <c r="H23" s="6">
        <v>0</v>
      </c>
    </row>
    <row r="24" spans="1:254" ht="10.15" customHeight="1" x14ac:dyDescent="0.5">
      <c r="A24" s="94">
        <f t="shared" si="2"/>
        <v>5.0699999999999985</v>
      </c>
      <c r="B24" s="63" t="s">
        <v>13</v>
      </c>
      <c r="C24" s="96" t="s">
        <v>17</v>
      </c>
      <c r="D24" s="89" t="s">
        <v>6</v>
      </c>
      <c r="E24" s="61">
        <v>1</v>
      </c>
      <c r="F24" s="88">
        <f t="shared" si="1"/>
        <v>0.35069444444444436</v>
      </c>
      <c r="H24" s="6"/>
    </row>
    <row r="25" spans="1:254" ht="10.15" customHeight="1" x14ac:dyDescent="0.5">
      <c r="A25" s="94">
        <f t="shared" si="2"/>
        <v>5.0799999999999983</v>
      </c>
      <c r="B25" s="63" t="s">
        <v>13</v>
      </c>
      <c r="C25" s="96" t="s">
        <v>34</v>
      </c>
      <c r="D25" s="89" t="s">
        <v>6</v>
      </c>
      <c r="E25" s="61">
        <v>1</v>
      </c>
      <c r="F25" s="88">
        <f t="shared" si="1"/>
        <v>0.35138888888888881</v>
      </c>
      <c r="H25" s="5">
        <v>3.4722222222222225E-3</v>
      </c>
    </row>
    <row r="26" spans="1:254" ht="10.15" customHeight="1" x14ac:dyDescent="0.5">
      <c r="A26" s="94">
        <f t="shared" si="2"/>
        <v>5.0899999999999981</v>
      </c>
      <c r="B26" s="63" t="s">
        <v>13</v>
      </c>
      <c r="C26" s="65" t="s">
        <v>18</v>
      </c>
      <c r="D26" s="52" t="s">
        <v>6</v>
      </c>
      <c r="E26" s="61">
        <v>2</v>
      </c>
      <c r="F26" s="88">
        <f t="shared" si="1"/>
        <v>0.35208333333333325</v>
      </c>
      <c r="H26" s="5">
        <v>3.4722222222222225E-3</v>
      </c>
    </row>
    <row r="27" spans="1:254" ht="10.15" customHeight="1" x14ac:dyDescent="0.5">
      <c r="A27" s="94">
        <f t="shared" si="2"/>
        <v>5.0999999999999979</v>
      </c>
      <c r="B27" s="63" t="s">
        <v>13</v>
      </c>
      <c r="C27" s="65" t="s">
        <v>19</v>
      </c>
      <c r="D27" s="52" t="s">
        <v>6</v>
      </c>
      <c r="E27" s="53">
        <v>10</v>
      </c>
      <c r="F27" s="88">
        <f t="shared" si="1"/>
        <v>0.35347222222222213</v>
      </c>
      <c r="H27" s="5"/>
    </row>
    <row r="28" spans="1:254" ht="10.15" customHeight="1" x14ac:dyDescent="0.5">
      <c r="A28" s="94">
        <f>A27+0.01</f>
        <v>5.1099999999999977</v>
      </c>
      <c r="B28" s="63" t="s">
        <v>13</v>
      </c>
      <c r="C28" s="64" t="s">
        <v>57</v>
      </c>
      <c r="D28" s="37" t="s">
        <v>6</v>
      </c>
      <c r="E28" s="42">
        <v>5</v>
      </c>
      <c r="F28" s="88">
        <f t="shared" si="1"/>
        <v>0.36041666666666655</v>
      </c>
      <c r="H28" s="5"/>
    </row>
    <row r="29" spans="1:254" ht="20.25" x14ac:dyDescent="0.5">
      <c r="A29" s="94">
        <f>A28+0.01</f>
        <v>5.1199999999999974</v>
      </c>
      <c r="B29" s="63" t="s">
        <v>13</v>
      </c>
      <c r="C29" s="37" t="s">
        <v>75</v>
      </c>
      <c r="D29" s="37" t="s">
        <v>38</v>
      </c>
      <c r="E29" s="42">
        <v>5</v>
      </c>
      <c r="F29" s="88">
        <f t="shared" si="1"/>
        <v>0.36388888888888876</v>
      </c>
      <c r="H29" s="5"/>
    </row>
    <row r="30" spans="1:254" ht="19.5" customHeight="1" x14ac:dyDescent="0.5">
      <c r="A30" s="94">
        <f>A29+0.01</f>
        <v>5.1299999999999972</v>
      </c>
      <c r="B30" s="63" t="s">
        <v>13</v>
      </c>
      <c r="C30" s="37" t="s">
        <v>64</v>
      </c>
      <c r="D30" s="37" t="s">
        <v>65</v>
      </c>
      <c r="E30" s="42">
        <v>5</v>
      </c>
      <c r="F30" s="88">
        <f t="shared" si="1"/>
        <v>0.36736111111111097</v>
      </c>
      <c r="H30" s="5"/>
    </row>
    <row r="31" spans="1:254" ht="19.899999999999999" customHeight="1" x14ac:dyDescent="0.5">
      <c r="A31" s="94">
        <f>A30+0.01</f>
        <v>5.139999999999997</v>
      </c>
      <c r="B31" s="63" t="s">
        <v>13</v>
      </c>
      <c r="C31" s="37" t="s">
        <v>66</v>
      </c>
      <c r="D31" s="37" t="s">
        <v>67</v>
      </c>
      <c r="E31" s="42">
        <v>5</v>
      </c>
      <c r="F31" s="88">
        <f t="shared" si="1"/>
        <v>0.37083333333333318</v>
      </c>
      <c r="H31" s="5"/>
    </row>
    <row r="32" spans="1:254" ht="19.899999999999999" customHeight="1" x14ac:dyDescent="0.5">
      <c r="A32" s="94">
        <f>A31+0.01</f>
        <v>5.1499999999999968</v>
      </c>
      <c r="B32" s="63" t="s">
        <v>13</v>
      </c>
      <c r="C32" s="37" t="s">
        <v>76</v>
      </c>
      <c r="D32" s="37" t="s">
        <v>77</v>
      </c>
      <c r="E32" s="42">
        <v>5</v>
      </c>
      <c r="F32" s="88">
        <f t="shared" si="1"/>
        <v>0.37430555555555539</v>
      </c>
      <c r="H32" s="5"/>
    </row>
    <row r="33" spans="1:10" ht="10.15" customHeight="1" x14ac:dyDescent="0.5">
      <c r="A33" s="94"/>
      <c r="B33" s="63"/>
      <c r="C33" s="41"/>
      <c r="D33" s="37"/>
      <c r="E33" s="42"/>
      <c r="F33" s="88">
        <f t="shared" si="1"/>
        <v>0.3777777777777776</v>
      </c>
      <c r="H33" s="5"/>
    </row>
    <row r="34" spans="1:10" x14ac:dyDescent="0.5">
      <c r="A34" s="94">
        <f>6</f>
        <v>6</v>
      </c>
      <c r="B34" s="32"/>
      <c r="C34" s="37" t="s">
        <v>31</v>
      </c>
      <c r="D34" s="37"/>
      <c r="E34" s="42"/>
      <c r="F34" s="88">
        <f t="shared" si="1"/>
        <v>0.3777777777777776</v>
      </c>
      <c r="H34" s="5">
        <v>3.4722222222222225E-3</v>
      </c>
    </row>
    <row r="35" spans="1:10" ht="10.15" customHeight="1" x14ac:dyDescent="0.5">
      <c r="A35" s="40">
        <f>A34+0.01</f>
        <v>6.01</v>
      </c>
      <c r="B35" s="32" t="s">
        <v>13</v>
      </c>
      <c r="C35" s="64" t="s">
        <v>22</v>
      </c>
      <c r="D35" s="37" t="s">
        <v>20</v>
      </c>
      <c r="E35" s="42">
        <v>5</v>
      </c>
      <c r="F35" s="88">
        <f t="shared" si="1"/>
        <v>0.3777777777777776</v>
      </c>
      <c r="H35" s="5">
        <v>3.4722222222222225E-3</v>
      </c>
      <c r="J35" s="35"/>
    </row>
    <row r="36" spans="1:10" ht="10.15" customHeight="1" x14ac:dyDescent="0.5">
      <c r="A36" s="40">
        <f t="shared" ref="A36:A40" si="3">A35+0.01</f>
        <v>6.02</v>
      </c>
      <c r="B36" s="32" t="s">
        <v>13</v>
      </c>
      <c r="C36" s="64" t="s">
        <v>39</v>
      </c>
      <c r="D36" s="37" t="s">
        <v>23</v>
      </c>
      <c r="E36" s="43">
        <v>5</v>
      </c>
      <c r="F36" s="88">
        <f t="shared" si="1"/>
        <v>0.38124999999999981</v>
      </c>
      <c r="H36" s="5">
        <v>3.4722222222222225E-3</v>
      </c>
    </row>
    <row r="37" spans="1:10" ht="10.15" customHeight="1" x14ac:dyDescent="0.5">
      <c r="A37" s="40">
        <f t="shared" si="3"/>
        <v>6.0299999999999994</v>
      </c>
      <c r="B37" s="54" t="s">
        <v>13</v>
      </c>
      <c r="C37" s="65" t="s">
        <v>24</v>
      </c>
      <c r="D37" s="52" t="s">
        <v>42</v>
      </c>
      <c r="E37" s="53">
        <v>10</v>
      </c>
      <c r="F37" s="88">
        <f t="shared" si="1"/>
        <v>0.38472222222222202</v>
      </c>
      <c r="H37" s="5"/>
    </row>
    <row r="38" spans="1:10" ht="10.15" customHeight="1" x14ac:dyDescent="0.5">
      <c r="A38" s="40">
        <f t="shared" si="3"/>
        <v>6.0399999999999991</v>
      </c>
      <c r="B38" s="54" t="s">
        <v>13</v>
      </c>
      <c r="C38" s="65" t="s">
        <v>69</v>
      </c>
      <c r="D38" s="52" t="s">
        <v>68</v>
      </c>
      <c r="E38" s="53">
        <v>3</v>
      </c>
      <c r="F38" s="88">
        <f t="shared" si="1"/>
        <v>0.39166666666666644</v>
      </c>
      <c r="H38" s="5"/>
    </row>
    <row r="39" spans="1:10" ht="10.15" customHeight="1" x14ac:dyDescent="0.5">
      <c r="A39" s="40">
        <f t="shared" si="3"/>
        <v>6.0499999999999989</v>
      </c>
      <c r="B39" s="54" t="s">
        <v>13</v>
      </c>
      <c r="C39" s="65" t="s">
        <v>63</v>
      </c>
      <c r="D39" s="52" t="s">
        <v>29</v>
      </c>
      <c r="E39" s="53">
        <v>2</v>
      </c>
      <c r="F39" s="88">
        <f t="shared" si="1"/>
        <v>0.39374999999999977</v>
      </c>
      <c r="H39" s="5"/>
    </row>
    <row r="40" spans="1:10" ht="10.15" customHeight="1" x14ac:dyDescent="0.5">
      <c r="A40" s="40">
        <f t="shared" si="3"/>
        <v>6.0599999999999987</v>
      </c>
      <c r="B40" s="54" t="s">
        <v>13</v>
      </c>
      <c r="C40" s="65" t="s">
        <v>72</v>
      </c>
      <c r="D40" s="37" t="s">
        <v>23</v>
      </c>
      <c r="E40" s="43">
        <v>5</v>
      </c>
      <c r="F40" s="88">
        <f t="shared" si="1"/>
        <v>0.39513888888888865</v>
      </c>
      <c r="H40" s="5"/>
    </row>
    <row r="41" spans="1:10" ht="10.15" customHeight="1" x14ac:dyDescent="0.5">
      <c r="A41" s="40"/>
      <c r="B41" s="54"/>
      <c r="C41" s="51"/>
      <c r="D41" s="52"/>
      <c r="E41" s="53"/>
      <c r="F41" s="88">
        <f t="shared" si="1"/>
        <v>0.39861111111111086</v>
      </c>
      <c r="H41" s="5"/>
    </row>
    <row r="42" spans="1:10" ht="15" customHeight="1" x14ac:dyDescent="0.5">
      <c r="A42" s="40">
        <v>7</v>
      </c>
      <c r="B42" s="54"/>
      <c r="C42" s="52" t="s">
        <v>48</v>
      </c>
      <c r="D42" s="52"/>
      <c r="E42" s="53"/>
      <c r="F42" s="88">
        <f t="shared" si="1"/>
        <v>0.39861111111111086</v>
      </c>
      <c r="H42" s="5"/>
    </row>
    <row r="43" spans="1:10" ht="73.5" customHeight="1" x14ac:dyDescent="0.5">
      <c r="A43" s="44">
        <f t="shared" ref="A43" si="4">A42+0.01</f>
        <v>7.01</v>
      </c>
      <c r="B43" s="38" t="s">
        <v>9</v>
      </c>
      <c r="C43" s="69" t="s">
        <v>74</v>
      </c>
      <c r="D43" s="45" t="s">
        <v>73</v>
      </c>
      <c r="E43" s="46">
        <v>0</v>
      </c>
      <c r="F43" s="93">
        <f t="shared" si="1"/>
        <v>0.39861111111111086</v>
      </c>
      <c r="H43" s="5"/>
    </row>
    <row r="44" spans="1:10" ht="10.15" customHeight="1" x14ac:dyDescent="0.5">
      <c r="A44" s="40"/>
      <c r="B44" s="54"/>
      <c r="C44" s="51"/>
      <c r="D44" s="52"/>
      <c r="E44" s="53"/>
      <c r="F44" s="88">
        <f t="shared" si="1"/>
        <v>0.39861111111111086</v>
      </c>
      <c r="H44" s="5"/>
    </row>
    <row r="45" spans="1:10" ht="10.15" customHeight="1" x14ac:dyDescent="0.5">
      <c r="A45" s="40">
        <v>8</v>
      </c>
      <c r="B45" s="32"/>
      <c r="C45" s="37" t="s">
        <v>32</v>
      </c>
      <c r="D45" s="37"/>
      <c r="E45" s="42"/>
      <c r="F45" s="88">
        <f t="shared" si="1"/>
        <v>0.39861111111111086</v>
      </c>
      <c r="H45" s="5"/>
    </row>
    <row r="46" spans="1:10" ht="10.15" customHeight="1" x14ac:dyDescent="0.5">
      <c r="A46" s="40">
        <f t="shared" ref="A46:A60" si="5">A45+0.01</f>
        <v>8.01</v>
      </c>
      <c r="B46" s="32" t="s">
        <v>13</v>
      </c>
      <c r="C46" s="64" t="s">
        <v>43</v>
      </c>
      <c r="D46" s="37" t="s">
        <v>35</v>
      </c>
      <c r="E46" s="42">
        <v>3</v>
      </c>
      <c r="F46" s="88">
        <f t="shared" si="1"/>
        <v>0.39861111111111086</v>
      </c>
      <c r="H46" s="5">
        <v>3.4722222222222225E-3</v>
      </c>
      <c r="J46" s="35"/>
    </row>
    <row r="47" spans="1:10" ht="10.15" customHeight="1" x14ac:dyDescent="0.5">
      <c r="A47" s="40">
        <f>A46+0.01</f>
        <v>8.02</v>
      </c>
      <c r="B47" s="32" t="s">
        <v>13</v>
      </c>
      <c r="C47" s="66" t="s">
        <v>44</v>
      </c>
      <c r="D47" s="37" t="s">
        <v>41</v>
      </c>
      <c r="E47" s="42">
        <v>3</v>
      </c>
      <c r="F47" s="88">
        <f t="shared" si="1"/>
        <v>0.40069444444444419</v>
      </c>
      <c r="H47" s="5">
        <v>3.4722222222222225E-3</v>
      </c>
    </row>
    <row r="48" spans="1:10" ht="10.15" customHeight="1" x14ac:dyDescent="0.5">
      <c r="A48" s="40">
        <f t="shared" si="5"/>
        <v>8.0299999999999994</v>
      </c>
      <c r="B48" s="32" t="s">
        <v>13</v>
      </c>
      <c r="C48" s="66" t="s">
        <v>45</v>
      </c>
      <c r="D48" s="37" t="s">
        <v>40</v>
      </c>
      <c r="E48" s="42">
        <v>3</v>
      </c>
      <c r="F48" s="88">
        <f t="shared" si="1"/>
        <v>0.40277777777777751</v>
      </c>
      <c r="H48" s="5"/>
    </row>
    <row r="49" spans="1:254" ht="10.15" customHeight="1" x14ac:dyDescent="0.5">
      <c r="A49" s="40">
        <f t="shared" si="5"/>
        <v>8.0399999999999991</v>
      </c>
      <c r="B49" s="32" t="s">
        <v>13</v>
      </c>
      <c r="C49" s="66" t="s">
        <v>46</v>
      </c>
      <c r="D49" s="37" t="s">
        <v>40</v>
      </c>
      <c r="E49" s="42">
        <v>3</v>
      </c>
      <c r="F49" s="88">
        <f t="shared" si="1"/>
        <v>0.40486111111111084</v>
      </c>
      <c r="H49" s="5"/>
    </row>
    <row r="50" spans="1:254" ht="10.15" customHeight="1" x14ac:dyDescent="0.5">
      <c r="A50" s="40">
        <f t="shared" si="5"/>
        <v>8.0499999999999989</v>
      </c>
      <c r="B50" s="32" t="s">
        <v>13</v>
      </c>
      <c r="C50" s="66" t="s">
        <v>47</v>
      </c>
      <c r="D50" s="37" t="s">
        <v>58</v>
      </c>
      <c r="E50" s="42">
        <v>10</v>
      </c>
      <c r="F50" s="88">
        <f t="shared" si="1"/>
        <v>0.40694444444444416</v>
      </c>
      <c r="H50" s="5"/>
    </row>
    <row r="51" spans="1:254" ht="10.15" customHeight="1" x14ac:dyDescent="0.5">
      <c r="A51" s="40">
        <f t="shared" si="5"/>
        <v>8.0599999999999987</v>
      </c>
      <c r="B51" s="32" t="s">
        <v>13</v>
      </c>
      <c r="C51" s="66" t="s">
        <v>49</v>
      </c>
      <c r="D51" s="37" t="s">
        <v>29</v>
      </c>
      <c r="E51" s="42">
        <v>2</v>
      </c>
      <c r="F51" s="88">
        <f t="shared" si="1"/>
        <v>0.41388888888888858</v>
      </c>
      <c r="H51" s="5"/>
    </row>
    <row r="52" spans="1:254" ht="10.15" customHeight="1" x14ac:dyDescent="0.5">
      <c r="A52" s="40"/>
      <c r="B52" s="32"/>
      <c r="C52" s="36"/>
      <c r="D52" s="37"/>
      <c r="E52" s="42"/>
      <c r="F52" s="88">
        <f t="shared" si="1"/>
        <v>0.41527777777777747</v>
      </c>
      <c r="H52" s="5"/>
    </row>
    <row r="53" spans="1:254" x14ac:dyDescent="0.5">
      <c r="A53" s="40">
        <v>9</v>
      </c>
      <c r="B53" s="32"/>
      <c r="C53" s="37" t="s">
        <v>33</v>
      </c>
      <c r="D53" s="37"/>
      <c r="E53" s="42"/>
      <c r="F53" s="88">
        <f t="shared" si="1"/>
        <v>0.41527777777777747</v>
      </c>
      <c r="H53" s="5"/>
      <c r="J53" s="35"/>
    </row>
    <row r="54" spans="1:254" ht="10.15" customHeight="1" x14ac:dyDescent="0.5">
      <c r="A54" s="40"/>
      <c r="B54" s="32"/>
      <c r="C54" s="37"/>
      <c r="D54" s="37"/>
      <c r="E54" s="42"/>
      <c r="F54" s="88">
        <f t="shared" si="1"/>
        <v>0.41527777777777747</v>
      </c>
      <c r="H54" s="5"/>
      <c r="J54" s="35"/>
    </row>
    <row r="55" spans="1:254" x14ac:dyDescent="0.5">
      <c r="A55" s="40">
        <v>10</v>
      </c>
      <c r="B55" s="32"/>
      <c r="C55" s="37" t="s">
        <v>61</v>
      </c>
      <c r="D55" s="37"/>
      <c r="E55" s="42"/>
      <c r="F55" s="88">
        <f t="shared" si="1"/>
        <v>0.41527777777777747</v>
      </c>
      <c r="H55" s="5">
        <v>2.0833333333333333E-3</v>
      </c>
    </row>
    <row r="56" spans="1:254" ht="10.15" customHeight="1" x14ac:dyDescent="0.5">
      <c r="A56" s="44">
        <f t="shared" si="5"/>
        <v>10.01</v>
      </c>
      <c r="B56" s="38" t="s">
        <v>10</v>
      </c>
      <c r="C56" s="67" t="s">
        <v>53</v>
      </c>
      <c r="D56" s="45" t="s">
        <v>50</v>
      </c>
      <c r="E56" s="46">
        <v>0</v>
      </c>
      <c r="F56" s="93">
        <f t="shared" si="1"/>
        <v>0.41527777777777747</v>
      </c>
      <c r="H56" s="5"/>
    </row>
    <row r="57" spans="1:254" ht="10.15" customHeight="1" x14ac:dyDescent="0.5">
      <c r="A57" s="44">
        <f t="shared" si="5"/>
        <v>10.02</v>
      </c>
      <c r="B57" s="38" t="s">
        <v>10</v>
      </c>
      <c r="C57" s="67" t="s">
        <v>54</v>
      </c>
      <c r="D57" s="45" t="s">
        <v>50</v>
      </c>
      <c r="E57" s="46">
        <v>0</v>
      </c>
      <c r="F57" s="93">
        <f t="shared" si="1"/>
        <v>0.41527777777777747</v>
      </c>
      <c r="H57" s="39"/>
    </row>
    <row r="58" spans="1:254" ht="10.15" customHeight="1" x14ac:dyDescent="0.5">
      <c r="A58" s="44">
        <f t="shared" si="5"/>
        <v>10.029999999999999</v>
      </c>
      <c r="B58" s="38" t="s">
        <v>10</v>
      </c>
      <c r="C58" s="67" t="s">
        <v>55</v>
      </c>
      <c r="D58" s="45" t="s">
        <v>50</v>
      </c>
      <c r="E58" s="46">
        <v>0</v>
      </c>
      <c r="F58" s="93">
        <f t="shared" si="1"/>
        <v>0.41527777777777747</v>
      </c>
      <c r="H58" s="55"/>
    </row>
    <row r="59" spans="1:254" ht="10.15" customHeight="1" x14ac:dyDescent="0.5">
      <c r="A59" s="44">
        <f t="shared" si="5"/>
        <v>10.039999999999999</v>
      </c>
      <c r="B59" s="38" t="s">
        <v>10</v>
      </c>
      <c r="C59" s="67" t="s">
        <v>56</v>
      </c>
      <c r="D59" s="45" t="s">
        <v>50</v>
      </c>
      <c r="E59" s="46">
        <v>0</v>
      </c>
      <c r="F59" s="93">
        <f t="shared" si="1"/>
        <v>0.41527777777777747</v>
      </c>
      <c r="H59" s="55"/>
    </row>
    <row r="60" spans="1:254" ht="10.15" customHeight="1" x14ac:dyDescent="0.5">
      <c r="A60" s="44">
        <f t="shared" si="5"/>
        <v>10.049999999999999</v>
      </c>
      <c r="B60" s="38" t="s">
        <v>10</v>
      </c>
      <c r="C60" s="67" t="s">
        <v>62</v>
      </c>
      <c r="D60" s="45" t="s">
        <v>50</v>
      </c>
      <c r="E60" s="46">
        <v>0</v>
      </c>
      <c r="F60" s="93">
        <f t="shared" si="1"/>
        <v>0.41527777777777747</v>
      </c>
      <c r="H60" s="55"/>
    </row>
    <row r="61" spans="1:254" s="60" customFormat="1" ht="10.15" customHeight="1" x14ac:dyDescent="0.5">
      <c r="A61" s="57"/>
      <c r="B61" s="54"/>
      <c r="C61" s="51"/>
      <c r="D61" s="52"/>
      <c r="E61" s="53"/>
      <c r="F61" s="88">
        <f t="shared" si="1"/>
        <v>0.41527777777777747</v>
      </c>
      <c r="G61" s="58"/>
      <c r="H61" s="59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</row>
    <row r="62" spans="1:254" ht="10.15" customHeight="1" x14ac:dyDescent="0.5">
      <c r="A62" s="40">
        <v>11</v>
      </c>
      <c r="B62" s="32" t="s">
        <v>13</v>
      </c>
      <c r="C62" s="37" t="s">
        <v>25</v>
      </c>
      <c r="D62" s="37" t="s">
        <v>6</v>
      </c>
      <c r="E62" s="42">
        <v>3</v>
      </c>
      <c r="F62" s="88">
        <f t="shared" si="1"/>
        <v>0.41527777777777747</v>
      </c>
      <c r="H62" s="2"/>
    </row>
    <row r="63" spans="1:254" ht="10.15" customHeight="1" x14ac:dyDescent="0.5">
      <c r="A63" s="47"/>
      <c r="B63" s="48"/>
      <c r="C63" s="49"/>
      <c r="D63" s="49"/>
      <c r="E63" s="50"/>
      <c r="F63" s="88">
        <f t="shared" si="1"/>
        <v>0.41736111111111079</v>
      </c>
      <c r="H63" s="2"/>
    </row>
    <row r="64" spans="1:254" ht="10.15" customHeight="1" x14ac:dyDescent="0.5">
      <c r="A64" s="97"/>
      <c r="B64" s="32"/>
      <c r="C64" s="37"/>
      <c r="D64" s="37"/>
      <c r="E64" s="73"/>
      <c r="F64" s="76"/>
      <c r="H64" s="10"/>
    </row>
    <row r="65" spans="1:8" ht="10.15" customHeight="1" x14ac:dyDescent="0.5">
      <c r="A65" s="56">
        <v>12</v>
      </c>
      <c r="B65" s="33" t="s">
        <v>21</v>
      </c>
      <c r="C65" s="34" t="s">
        <v>26</v>
      </c>
      <c r="D65" s="34" t="s">
        <v>20</v>
      </c>
      <c r="E65" s="98"/>
      <c r="F65" s="99" t="s">
        <v>79</v>
      </c>
      <c r="H65" s="15"/>
    </row>
    <row r="66" spans="1:8" ht="24.75" customHeight="1" x14ac:dyDescent="0.5">
      <c r="A66" s="11"/>
      <c r="B66" s="12"/>
      <c r="C66" s="9"/>
      <c r="D66" s="9"/>
      <c r="E66" s="13"/>
      <c r="F66" s="14"/>
      <c r="H66" s="17" t="s">
        <v>1</v>
      </c>
    </row>
    <row r="67" spans="1:8" x14ac:dyDescent="0.5">
      <c r="A67" s="16" t="s">
        <v>1</v>
      </c>
      <c r="B67" s="12" t="s">
        <v>1</v>
      </c>
      <c r="C67" s="9" t="s">
        <v>27</v>
      </c>
      <c r="D67" s="9"/>
      <c r="E67" s="13" t="s">
        <v>1</v>
      </c>
      <c r="F67" s="14" t="s">
        <v>1</v>
      </c>
      <c r="H67" s="22"/>
    </row>
    <row r="68" spans="1:8" x14ac:dyDescent="0.5">
      <c r="A68" s="12"/>
      <c r="B68" s="18"/>
      <c r="C68" s="9" t="s">
        <v>28</v>
      </c>
      <c r="D68" s="19"/>
      <c r="E68" s="20"/>
      <c r="F68" s="21"/>
      <c r="H68" s="22"/>
    </row>
    <row r="69" spans="1:8" x14ac:dyDescent="0.5">
      <c r="A69" s="12"/>
      <c r="B69" s="18"/>
      <c r="C69" s="9"/>
      <c r="D69" s="19"/>
      <c r="E69" s="20"/>
      <c r="F69" s="21"/>
    </row>
    <row r="70" spans="1:8" x14ac:dyDescent="0.5">
      <c r="A70" s="23"/>
      <c r="B70" s="24"/>
      <c r="C70" s="25"/>
    </row>
    <row r="71" spans="1:8" x14ac:dyDescent="0.5">
      <c r="A71" s="23"/>
      <c r="B71" s="24"/>
      <c r="C71" s="30"/>
      <c r="D71" s="30"/>
    </row>
    <row r="72" spans="1:8" x14ac:dyDescent="0.5">
      <c r="A72" s="23"/>
      <c r="B72" s="24"/>
      <c r="C72" s="31"/>
      <c r="D72" s="30"/>
    </row>
    <row r="73" spans="1:8" x14ac:dyDescent="0.5">
      <c r="D73" s="30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2022-11-14T04:39:02Z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