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2_07/"/>
    </mc:Choice>
  </mc:AlternateContent>
  <xr:revisionPtr revIDLastSave="3" documentId="8_{788D4C5D-BC0B-432D-B479-347FA4785530}" xr6:coauthVersionLast="47" xr6:coauthVersionMax="47" xr10:uidLastSave="{50F2DBE8-38BC-42D8-90C4-22C41058BD7C}"/>
  <bookViews>
    <workbookView xWindow="23" yWindow="397" windowWidth="18367" windowHeight="14611" xr2:uid="{00000000-000D-0000-FFFF-FFFF00000000}"/>
  </bookViews>
  <sheets>
    <sheet name="EC_Opening_Agenda" sheetId="1" r:id="rId1"/>
  </sheets>
  <definedNames>
    <definedName name="Excel_BuiltIn_Print_Area_1_1">EC_Opening_Agenda!$A$1:$F$65</definedName>
    <definedName name="_xlnm.Print_Area" localSheetId="0">EC_Opening_Agenda!$A$1:$F$66</definedName>
    <definedName name="Print_Area_MI">EC_Opening_Agenda!$A$1:$E$45</definedName>
    <definedName name="PRINT_AREA_MI_1">EC_Opening_Agenda!$A$1:$E$45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5" i="1" l="1"/>
  <c r="F34" i="1"/>
  <c r="A34" i="1"/>
  <c r="A60" i="1"/>
  <c r="F8" i="1"/>
  <c r="A44" i="1" l="1"/>
  <c r="A10" i="1" l="1"/>
  <c r="A11" i="1" s="1"/>
  <c r="A12" i="1" s="1"/>
  <c r="A13" i="1" s="1"/>
  <c r="A36" i="1" l="1"/>
  <c r="A37" i="1" s="1"/>
  <c r="A38" i="1" s="1"/>
  <c r="A39" i="1" s="1"/>
  <c r="A45" i="1" l="1"/>
  <c r="A46" i="1" s="1"/>
  <c r="A47" i="1" s="1"/>
  <c r="A48" i="1" s="1"/>
  <c r="A49" i="1" s="1"/>
  <c r="F9" i="1"/>
  <c r="F10" i="1" s="1"/>
  <c r="A18" i="1"/>
  <c r="A19" i="1" s="1"/>
  <c r="A20" i="1" s="1"/>
  <c r="A54" i="1"/>
  <c r="A55" i="1" s="1"/>
  <c r="A21" i="1" l="1"/>
  <c r="A22" i="1" s="1"/>
  <c r="A23" i="1" s="1"/>
  <c r="F11" i="1"/>
  <c r="F12" i="1" s="1"/>
  <c r="F13" i="1" s="1"/>
  <c r="F14" i="1" s="1"/>
  <c r="A56" i="1"/>
  <c r="A57" i="1" s="1"/>
  <c r="A24" i="1" l="1"/>
  <c r="A25" i="1" s="1"/>
  <c r="A26" i="1" s="1"/>
  <c r="A27" i="1" s="1"/>
  <c r="A28" i="1" s="1"/>
  <c r="F15" i="1"/>
  <c r="A29" i="1" l="1"/>
  <c r="A30" i="1" s="1"/>
  <c r="A31" i="1" s="1"/>
  <c r="A32" i="1" s="1"/>
  <c r="A33" i="1" s="1"/>
  <c r="F16" i="1"/>
  <c r="F17" i="1" s="1"/>
  <c r="F18" i="1" s="1"/>
  <c r="F19" i="1" s="1"/>
  <c r="F20" i="1" s="1"/>
  <c r="F21" i="1" l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l="1"/>
  <c r="F36" i="1" s="1"/>
  <c r="F37" i="1" s="1"/>
  <c r="F38" i="1" s="1"/>
  <c r="F39" i="1" s="1"/>
  <c r="F40" i="1" s="1"/>
  <c r="F41" i="1" s="1"/>
  <c r="F42" i="1" s="1"/>
  <c r="F43" i="1" s="1"/>
  <c r="F44" i="1" l="1"/>
  <c r="F45" i="1" s="1"/>
  <c r="F46" i="1" l="1"/>
  <c r="F47" i="1" s="1"/>
  <c r="F48" i="1" s="1"/>
  <c r="F49" i="1" s="1"/>
  <c r="F51" i="1" s="1"/>
  <c r="F53" i="1" s="1"/>
  <c r="F54" i="1" s="1"/>
  <c r="F55" i="1" s="1"/>
  <c r="F56" i="1" s="1"/>
  <c r="F57" i="1" s="1"/>
  <c r="F59" i="1" l="1"/>
  <c r="F60" i="1" s="1"/>
</calcChain>
</file>

<file path=xl/sharedStrings.xml><?xml version="1.0" encoding="utf-8"?>
<sst xmlns="http://schemas.openxmlformats.org/spreadsheetml/2006/main" count="142" uniqueCount="75">
  <si>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</si>
  <si>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</si>
  <si>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</si>
  <si>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</si>
  <si>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</si>
  <si>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</si>
  <si>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</si>
  <si>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</si>
  <si>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</si>
  <si>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</si>
  <si>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</si>
  <si>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IEEE Staff Introductions</t>
  </si>
  <si>
    <t>LMSC items</t>
  </si>
  <si>
    <t>II</t>
  </si>
  <si>
    <t>Stds Board Actions (approved projects, standards, withdrawals)</t>
  </si>
  <si>
    <t>LMSC Email Ballot Recap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</si>
  <si>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</si>
  <si>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</si>
  <si>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</si>
  <si>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</si>
  <si>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</si>
  <si>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</si>
  <si>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Rosdahl</t>
  </si>
  <si>
    <t>Treasurer's report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</si>
  <si>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</si>
  <si>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</si>
  <si>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</si>
  <si>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</si>
  <si>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D'Ambrosia</t>
  </si>
  <si>
    <t>Chair's Opening Report</t>
  </si>
  <si>
    <t>Officers / 802 Reports</t>
  </si>
  <si>
    <t>Standing Committee Reports</t>
  </si>
  <si>
    <t>Liaison Reports</t>
  </si>
  <si>
    <t>IEEE-SA Reports</t>
  </si>
  <si>
    <t>Draft documents to EC Ballot</t>
  </si>
  <si>
    <t>Myles</t>
  </si>
  <si>
    <t>Chair's Announcements</t>
  </si>
  <si>
    <t>EC Affiliation Update</t>
  </si>
  <si>
    <t>DAmbrosia</t>
  </si>
  <si>
    <t>Current / Future venues</t>
  </si>
  <si>
    <t>Stanley</t>
  </si>
  <si>
    <t>Parsons</t>
  </si>
  <si>
    <t>Zimmerman</t>
  </si>
  <si>
    <t>802 JTC1 Standing Committee Status Report and plans for plenary</t>
  </si>
  <si>
    <t>802 EC / ITU Standing Committee Status Report and plans for plenary</t>
  </si>
  <si>
    <t>IEEE 802 / IETF Standing Committee Status Report and plans for plenary</t>
  </si>
  <si>
    <t>IEEE 802 Wireless Chairs Standing Committee Status Report and plans for plenary</t>
  </si>
  <si>
    <t>IEEE 802 Regulatory Report and plans for plenary</t>
  </si>
  <si>
    <t>Agenda Items from WG / TAG Chairs</t>
  </si>
  <si>
    <t>IEEE 802 Public Visibility</t>
  </si>
  <si>
    <t>Haasz</t>
  </si>
  <si>
    <t xml:space="preserve">IEEE-SA Participation / Copyright Policies 
Ref: https://ieee802.org/sapolicies.shtml </t>
  </si>
  <si>
    <t>List of Drafts to SA Ballot</t>
  </si>
  <si>
    <t xml:space="preserve">Recap 802/SA Task Force Meeting </t>
  </si>
  <si>
    <t>AGENDA  -  IEEE 802 LMSC EXECUTIVE COMMITTEE MEETING
IEEE 802 LMSC 130th Plenary Session</t>
  </si>
  <si>
    <t>Au</t>
  </si>
  <si>
    <t>Action Item Recap - 
Ref: https://mentor.ieee.org/802-ec/dcn/19/ec-19-0085-65-00EC-ec-action-items-ongoing.pdf</t>
  </si>
  <si>
    <t>Monday 1200 - 14:30 UTC (8:00am - 10:30am ET)
11 Jul 2022</t>
  </si>
  <si>
    <t>APPROVE Motion: Approve  minutes of 07 Jun 2022 802 EC Teleconference 
https://mentor.ieee.org/802-ec/dcn/22/ec-22-0112-00-00EC-07-june-2022-802-ec-monthly-teleconference-minutes.pdf
J: D'Ambrosia     S: Rosdahl</t>
  </si>
  <si>
    <t>BoG Actions and IEEE Board Updates</t>
  </si>
  <si>
    <t>802 LMSC Leadership Workshop update</t>
  </si>
  <si>
    <t>Zimmerman/Rolfe</t>
  </si>
  <si>
    <t>Approve Geoff Thompson to serve as 802 LMSC's secondary representative to the SA RAC for the 2023/2024 term
M: Marks     S: D'Ambrosia</t>
  </si>
  <si>
    <t>802 IEEE Milestone Project Status Update</t>
  </si>
  <si>
    <t>Thompson</t>
  </si>
  <si>
    <t>New Business - TBD</t>
  </si>
  <si>
    <t>10:30AM</t>
  </si>
  <si>
    <t xml:space="preserve">Fee Wavers: Invited Guests
Motion: Approve waiving the plenary session registration fee for the following individuals:
Rob Wilson, Cisco
Carsten Bormann, Universität Bremen TZI
M: Parsons     S: Marks
</t>
  </si>
  <si>
    <t xml:space="preserve">IEEE 802 Publication Report
https://mentor.ieee.org/802-ec/dcn/22/ec-22-0131-00-00SA-ieee-802-publication-report-july-2022.pdf
</t>
  </si>
  <si>
    <t>IEEE 802 EC Solutions_Report
https://mentor.ieee.org/802-ec/dcn/22/ec-22-0132-00-00SA-ieee-802-ec-solutions-report-july-2022.pdf</t>
  </si>
  <si>
    <t xml:space="preserve">IEEE 802 Active Standards Report
https://mentor.ieee.org/802-ec/dcn/22/ec-22-0126-00-00SA-ieee-802-active-standards-report-17-june-2022.pdf
</t>
  </si>
  <si>
    <t xml:space="preserve">IEEE 802 Active PAR Report
https://mentor.ieee.org/802-ec/dcn/22/ec-22-0125-00-00SA-ieee-802-active-par-report-17-june-2022.pdf
</t>
  </si>
  <si>
    <t>EC: Welcome New Members and Service Awards</t>
  </si>
  <si>
    <t>802 Technical Plenary Update</t>
  </si>
  <si>
    <t>R5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</si>
</sst>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</numFmts>
  <fonts count="27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</fonts>
  <fills count="24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57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0" fillId="0" borderId="13" xfId="0" applyFont="1" applyBorder="1" applyAlignment="1">
      <alignment vertical="top"/>
    </xf>
    <xf numFmtId="164" fontId="20" fillId="14" borderId="13" xfId="0" applyFont="1" applyFill="1" applyBorder="1" applyAlignment="1">
      <alignment vertical="top" wrapText="1"/>
    </xf>
    <xf numFmtId="1" fontId="20" fillId="14" borderId="13" xfId="0" applyNumberFormat="1" applyFont="1" applyFill="1" applyBorder="1" applyAlignment="1" applyProtection="1">
      <alignment vertical="top"/>
    </xf>
    <xf numFmtId="165" fontId="20" fillId="20" borderId="15" xfId="0" applyNumberFormat="1" applyFont="1" applyFill="1" applyBorder="1" applyAlignment="1" applyProtection="1">
      <alignment horizontal="right" vertical="top"/>
    </xf>
    <xf numFmtId="164" fontId="24" fillId="0" borderId="11" xfId="0" applyFont="1" applyFill="1" applyBorder="1" applyAlignment="1" applyProtection="1">
      <alignment horizontal="left" vertical="top" wrapText="1" indent="1"/>
    </xf>
    <xf numFmtId="164" fontId="20" fillId="0" borderId="11" xfId="0" applyFont="1" applyFill="1" applyBorder="1" applyAlignment="1" applyProtection="1">
      <alignment horizontal="left" vertical="top" wrapText="1"/>
    </xf>
    <xf numFmtId="2" fontId="20" fillId="21" borderId="0" xfId="0" applyNumberFormat="1" applyFont="1" applyFill="1" applyBorder="1" applyAlignment="1" applyProtection="1">
      <alignment horizontal="left" vertical="top"/>
    </xf>
    <xf numFmtId="164" fontId="20" fillId="0" borderId="0" xfId="0" applyFont="1" applyFill="1" applyBorder="1" applyAlignment="1" applyProtection="1">
      <alignment horizontal="left" vertical="top" wrapText="1"/>
    </xf>
    <xf numFmtId="1" fontId="20" fillId="0" borderId="0" xfId="0" applyNumberFormat="1" applyFont="1" applyBorder="1" applyAlignment="1" applyProtection="1">
      <alignment vertical="top"/>
    </xf>
    <xf numFmtId="165" fontId="20" fillId="0" borderId="15" xfId="0" applyNumberFormat="1" applyFont="1" applyBorder="1" applyAlignment="1" applyProtection="1">
      <alignment horizontal="right" vertical="top"/>
    </xf>
    <xf numFmtId="164" fontId="20" fillId="0" borderId="14" xfId="0" applyFont="1" applyFill="1" applyBorder="1" applyAlignment="1" applyProtection="1">
      <alignment horizontal="left" vertical="top" wrapText="1"/>
    </xf>
    <xf numFmtId="164" fontId="20" fillId="22" borderId="11" xfId="0" applyFont="1" applyFill="1" applyBorder="1" applyAlignment="1">
      <alignment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 applyProtection="1">
      <alignment horizontal="left" vertical="top" wrapText="1" indent="1"/>
    </xf>
    <xf numFmtId="166" fontId="20" fillId="0" borderId="16" xfId="0" applyNumberFormat="1" applyFont="1" applyBorder="1" applyAlignment="1" applyProtection="1">
      <alignment horizontal="right"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horizontal="left" vertical="top" wrapText="1" indent="1"/>
    </xf>
    <xf numFmtId="165" fontId="20" fillId="0" borderId="11" xfId="0" applyNumberFormat="1" applyFont="1" applyBorder="1" applyAlignment="1" applyProtection="1">
      <alignment horizontal="right" vertical="top"/>
    </xf>
    <xf numFmtId="1" fontId="20" fillId="0" borderId="11" xfId="0" applyNumberFormat="1" applyFont="1" applyBorder="1" applyAlignment="1" applyProtection="1">
      <alignment horizontal="right" vertical="top"/>
    </xf>
    <xf numFmtId="1" fontId="24" fillId="0" borderId="11" xfId="0" applyNumberFormat="1" applyFont="1" applyBorder="1" applyAlignment="1" applyProtection="1">
      <alignment horizontal="right" vertical="top"/>
    </xf>
    <xf numFmtId="2" fontId="20" fillId="22" borderId="11" xfId="0" applyNumberFormat="1" applyFont="1" applyFill="1" applyBorder="1" applyAlignment="1" applyProtection="1">
      <alignment horizontal="left" vertical="top"/>
    </xf>
    <xf numFmtId="164" fontId="20" fillId="22" borderId="11" xfId="0" applyFont="1" applyFill="1" applyBorder="1" applyAlignment="1" applyProtection="1">
      <alignment horizontal="left" vertical="top" wrapText="1"/>
    </xf>
    <xf numFmtId="1" fontId="20" fillId="22" borderId="11" xfId="0" applyNumberFormat="1" applyFont="1" applyFill="1" applyBorder="1" applyAlignment="1" applyProtection="1">
      <alignment horizontal="right" vertical="top"/>
    </xf>
    <xf numFmtId="165" fontId="20" fillId="22" borderId="11" xfId="0" applyNumberFormat="1" applyFont="1" applyFill="1" applyBorder="1" applyAlignment="1" applyProtection="1">
      <alignment horizontal="right" vertical="top"/>
    </xf>
    <xf numFmtId="164" fontId="20" fillId="23" borderId="11" xfId="0" applyFont="1" applyFill="1" applyBorder="1" applyAlignment="1" applyProtection="1">
      <alignment horizontal="left" vertical="top" wrapText="1" indent="1"/>
    </xf>
    <xf numFmtId="164" fontId="20" fillId="23" borderId="11" xfId="0" applyFont="1" applyFill="1" applyBorder="1" applyAlignment="1" applyProtection="1">
      <alignment horizontal="left" vertical="top" wrapText="1"/>
    </xf>
    <xf numFmtId="1" fontId="20" fillId="23" borderId="11" xfId="0" applyNumberFormat="1" applyFont="1" applyFill="1" applyBorder="1" applyAlignment="1" applyProtection="1">
      <alignment horizontal="right" vertical="top"/>
    </xf>
    <xf numFmtId="165" fontId="20" fillId="23" borderId="11" xfId="0" applyNumberFormat="1" applyFont="1" applyFill="1" applyBorder="1" applyAlignment="1" applyProtection="1">
      <alignment horizontal="right" vertical="top"/>
    </xf>
    <xf numFmtId="164" fontId="20" fillId="23" borderId="11" xfId="0" applyFont="1" applyFill="1" applyBorder="1" applyAlignment="1">
      <alignment vertical="top"/>
    </xf>
    <xf numFmtId="166" fontId="20" fillId="0" borderId="18" xfId="0" applyNumberFormat="1" applyFont="1" applyBorder="1" applyAlignment="1" applyProtection="1">
      <alignment horizontal="right" vertical="top"/>
    </xf>
    <xf numFmtId="2" fontId="20" fillId="20" borderId="11" xfId="0" applyNumberFormat="1" applyFont="1" applyFill="1" applyBorder="1" applyAlignment="1" applyProtection="1">
      <alignment horizontal="left" vertical="top"/>
    </xf>
    <xf numFmtId="2" fontId="20" fillId="23" borderId="11" xfId="0" applyNumberFormat="1" applyFont="1" applyFill="1" applyBorder="1" applyAlignment="1" applyProtection="1">
      <alignment horizontal="left" vertical="top"/>
    </xf>
    <xf numFmtId="164" fontId="0" fillId="23" borderId="0" xfId="0" applyFill="1" applyAlignment="1">
      <alignment vertical="top"/>
    </xf>
    <xf numFmtId="166" fontId="20" fillId="23" borderId="18" xfId="0" applyNumberFormat="1" applyFont="1" applyFill="1" applyBorder="1" applyAlignment="1" applyProtection="1">
      <alignment horizontal="right" vertical="top"/>
    </xf>
    <xf numFmtId="164" fontId="0" fillId="23" borderId="0" xfId="0" applyFill="1"/>
    <xf numFmtId="165" fontId="20" fillId="23" borderId="10" xfId="0" applyNumberFormat="1" applyFont="1" applyFill="1" applyBorder="1" applyAlignment="1" applyProtection="1">
      <alignment horizontal="right" vertical="top"/>
    </xf>
    <xf numFmtId="2" fontId="20" fillId="23" borderId="10" xfId="0" applyNumberFormat="1" applyFont="1" applyFill="1" applyBorder="1" applyAlignment="1" applyProtection="1">
      <alignment horizontal="left" vertical="top"/>
    </xf>
    <xf numFmtId="164" fontId="20" fillId="19" borderId="12" xfId="0" applyFont="1" applyFill="1" applyBorder="1" applyAlignment="1" applyProtection="1">
      <alignment horizontal="left" vertical="top" wrapText="1" indent="1"/>
    </xf>
    <xf numFmtId="164" fontId="20" fillId="19" borderId="12" xfId="0" applyFont="1" applyFill="1" applyBorder="1" applyAlignment="1" applyProtection="1">
      <alignment horizontal="left" vertical="top" wrapText="1"/>
    </xf>
    <xf numFmtId="1" fontId="20" fillId="19" borderId="12" xfId="0" applyNumberFormat="1" applyFont="1" applyFill="1" applyBorder="1" applyAlignment="1" applyProtection="1">
      <alignment horizontal="right" vertical="top"/>
    </xf>
    <xf numFmtId="164" fontId="20" fillId="19" borderId="17" xfId="0" applyFont="1" applyFill="1" applyBorder="1" applyAlignment="1" applyProtection="1">
      <alignment horizontal="left" vertical="top" wrapText="1" indent="1"/>
    </xf>
    <xf numFmtId="164" fontId="20" fillId="19" borderId="16" xfId="0" applyFont="1" applyFill="1" applyBorder="1" applyAlignment="1" applyProtection="1">
      <alignment horizontal="left" vertical="top" wrapText="1"/>
    </xf>
    <xf numFmtId="1" fontId="20" fillId="19" borderId="16" xfId="0" applyNumberFormat="1" applyFont="1" applyFill="1" applyBorder="1" applyAlignment="1" applyProtection="1">
      <alignment horizontal="right" vertical="top"/>
    </xf>
    <xf numFmtId="165" fontId="20" fillId="23" borderId="16" xfId="0" applyNumberFormat="1" applyFont="1" applyFill="1" applyBorder="1" applyAlignment="1" applyProtection="1">
      <alignment horizontal="right" vertical="top"/>
    </xf>
    <xf numFmtId="1" fontId="20" fillId="19" borderId="11" xfId="0" applyNumberFormat="1" applyFont="1" applyFill="1" applyBorder="1" applyAlignment="1" applyProtection="1">
      <alignment horizontal="right" vertical="top"/>
    </xf>
    <xf numFmtId="164" fontId="20" fillId="22" borderId="11" xfId="0" applyFont="1" applyFill="1" applyBorder="1" applyAlignment="1">
      <alignment horizontal="left" vertical="top" wrapText="1" indent="1"/>
    </xf>
    <xf numFmtId="2" fontId="20" fillId="23" borderId="11" xfId="0" applyNumberFormat="1" applyFont="1" applyFill="1" applyBorder="1" applyAlignment="1">
      <alignment vertical="top" wrapText="1"/>
    </xf>
    <xf numFmtId="2" fontId="20" fillId="18" borderId="16" xfId="0" applyNumberFormat="1" applyFont="1" applyFill="1" applyBorder="1" applyAlignment="1" applyProtection="1">
      <alignment horizontal="left" vertical="top"/>
    </xf>
    <xf numFmtId="164" fontId="20" fillId="18" borderId="16" xfId="0" applyFont="1" applyFill="1" applyBorder="1" applyAlignment="1">
      <alignment vertical="top"/>
    </xf>
    <xf numFmtId="164" fontId="20" fillId="18" borderId="16" xfId="0" applyFont="1" applyFill="1" applyBorder="1" applyAlignment="1" applyProtection="1">
      <alignment horizontal="left" vertical="top" wrapText="1"/>
    </xf>
    <xf numFmtId="1" fontId="20" fillId="18" borderId="16" xfId="0" applyNumberFormat="1" applyFont="1" applyFill="1" applyBorder="1" applyAlignment="1" applyProtection="1">
      <alignment horizontal="right" vertical="top"/>
    </xf>
    <xf numFmtId="165" fontId="20" fillId="22" borderId="16" xfId="0" applyNumberFormat="1" applyFont="1" applyFill="1" applyBorder="1" applyAlignment="1" applyProtection="1">
      <alignment horizontal="right" vertical="top"/>
    </xf>
    <xf numFmtId="2" fontId="20" fillId="19" borderId="15" xfId="0" applyNumberFormat="1" applyFont="1" applyFill="1" applyBorder="1" applyAlignment="1" applyProtection="1">
      <alignment horizontal="left" vertical="top"/>
    </xf>
    <xf numFmtId="164" fontId="20" fillId="19" borderId="15" xfId="0" applyFont="1" applyFill="1" applyBorder="1" applyAlignment="1">
      <alignment vertical="top"/>
    </xf>
    <xf numFmtId="164" fontId="20" fillId="19" borderId="15" xfId="0" applyFont="1" applyFill="1" applyBorder="1" applyAlignment="1" applyProtection="1">
      <alignment horizontal="left" vertical="top" wrapText="1"/>
    </xf>
    <xf numFmtId="1" fontId="20" fillId="19" borderId="15" xfId="0" applyNumberFormat="1" applyFont="1" applyFill="1" applyBorder="1" applyAlignment="1" applyProtection="1">
      <alignment horizontal="right" vertical="top"/>
    </xf>
    <xf numFmtId="2" fontId="20" fillId="18" borderId="11" xfId="0" applyNumberFormat="1" applyFont="1" applyFill="1" applyBorder="1" applyAlignment="1" applyProtection="1">
      <alignment horizontal="left" vertical="top"/>
    </xf>
    <xf numFmtId="164" fontId="20" fillId="18" borderId="11" xfId="0" applyFont="1" applyFill="1" applyBorder="1" applyAlignment="1">
      <alignment vertical="top"/>
    </xf>
    <xf numFmtId="164" fontId="20" fillId="18" borderId="11" xfId="0" applyFont="1" applyFill="1" applyBorder="1" applyAlignment="1" applyProtection="1">
      <alignment horizontal="left" vertical="top" wrapText="1"/>
    </xf>
    <xf numFmtId="1" fontId="20" fillId="18" borderId="11" xfId="0" applyNumberFormat="1" applyFont="1" applyFill="1" applyBorder="1" applyAlignment="1" applyProtection="1">
      <alignment horizontal="right" vertical="top"/>
    </xf>
    <xf numFmtId="164" fontId="0" fillId="0" borderId="0" xfId="0" applyFill="1" applyAlignment="1">
      <alignment vertical="top"/>
    </xf>
    <xf numFmtId="166" fontId="20" fillId="0" borderId="10" xfId="0" applyNumberFormat="1" applyFont="1" applyFill="1" applyBorder="1" applyAlignment="1" applyProtection="1">
      <alignment horizontal="right" vertical="top"/>
    </xf>
    <xf numFmtId="164" fontId="0" fillId="0" borderId="0" xfId="0" applyFill="1"/>
    <xf numFmtId="164" fontId="20" fillId="19" borderId="11" xfId="0" applyFont="1" applyFill="1" applyBorder="1" applyAlignment="1" applyProtection="1">
      <alignment horizontal="left" vertical="top" wrapText="1"/>
    </xf>
    <xf numFmtId="1" fontId="20" fillId="0" borderId="11" xfId="0" applyNumberFormat="1" applyFont="1" applyFill="1" applyBorder="1" applyAlignment="1" applyProtection="1">
      <alignment horizontal="right" vertical="top"/>
    </xf>
    <xf numFmtId="2" fontId="20" fillId="19" borderId="11" xfId="0" applyNumberFormat="1" applyFont="1" applyFill="1" applyBorder="1" applyAlignment="1" applyProtection="1">
      <alignment horizontal="left" vertical="top"/>
    </xf>
    <xf numFmtId="164" fontId="20" fillId="19" borderId="11" xfId="0" applyFont="1" applyFill="1" applyBorder="1" applyAlignment="1">
      <alignment vertical="top"/>
    </xf>
    <xf numFmtId="164" fontId="0" fillId="0" borderId="11" xfId="0" applyBorder="1" applyAlignment="1">
      <alignment vertical="top" wrapText="1"/>
    </xf>
    <xf numFmtId="164" fontId="20" fillId="19" borderId="16" xfId="0" applyFont="1" applyFill="1" applyBorder="1" applyAlignment="1">
      <alignment vertical="top"/>
    </xf>
    <xf numFmtId="2" fontId="20" fillId="18" borderId="19" xfId="0" applyNumberFormat="1" applyFont="1" applyFill="1" applyBorder="1" applyAlignment="1" applyProtection="1">
      <alignment horizontal="left" vertical="top"/>
    </xf>
    <xf numFmtId="164" fontId="20" fillId="18" borderId="20" xfId="0" applyFont="1" applyFill="1" applyBorder="1" applyAlignment="1">
      <alignment vertical="top"/>
    </xf>
    <xf numFmtId="2" fontId="25" fillId="0" borderId="11" xfId="0" applyNumberFormat="1" applyFont="1" applyFill="1" applyBorder="1" applyAlignment="1" applyProtection="1">
      <alignment horizontal="left" vertical="top"/>
    </xf>
    <xf numFmtId="164" fontId="25" fillId="0" borderId="11" xfId="0" applyFont="1" applyBorder="1" applyAlignment="1">
      <alignment vertical="top"/>
    </xf>
    <xf numFmtId="164" fontId="25" fillId="0" borderId="11" xfId="0" applyFont="1" applyFill="1" applyBorder="1" applyAlignment="1" applyProtection="1">
      <alignment horizontal="left" vertical="top" wrapText="1"/>
    </xf>
    <xf numFmtId="1" fontId="25" fillId="0" borderId="11" xfId="0" applyNumberFormat="1" applyFont="1" applyBorder="1" applyAlignment="1" applyProtection="1">
      <alignment horizontal="right" vertical="top"/>
    </xf>
    <xf numFmtId="165" fontId="25" fillId="0" borderId="11" xfId="0" applyNumberFormat="1" applyFont="1" applyBorder="1" applyAlignment="1" applyProtection="1">
      <alignment horizontal="right" vertical="top"/>
    </xf>
    <xf numFmtId="164" fontId="26" fillId="0" borderId="0" xfId="0" applyFont="1" applyAlignment="1">
      <alignment vertical="top"/>
    </xf>
    <xf numFmtId="166" fontId="25" fillId="0" borderId="10" xfId="0" applyNumberFormat="1" applyFont="1" applyBorder="1" applyAlignment="1" applyProtection="1">
      <alignment vertical="top"/>
    </xf>
    <xf numFmtId="164" fontId="26" fillId="0" borderId="0" xfId="0" applyFont="1"/>
    <xf numFmtId="2" fontId="20" fillId="19" borderId="21" xfId="0" applyNumberFormat="1" applyFont="1" applyFill="1" applyBorder="1" applyAlignment="1" applyProtection="1">
      <alignment horizontal="left" vertical="top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 xr:uid="{00000000-0005-0000-0000-00001D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 xr:uid="{00000000-0005-0000-0000-000022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 xr:uid="{00000000-0005-0000-0000-000029000000}"/>
    <cellStyle name="Result2" xfId="45" xr:uid="{00000000-0005-0000-0000-00002A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70"/>
  <sheetViews>
    <sheetView tabSelected="1" topLeftCell="A26" zoomScale="170" zoomScaleNormal="170" workbookViewId="0">
      <selection activeCell="A33" sqref="A33"/>
    </sheetView>
  </sheetViews>
  <sheetFormatPr defaultRowHeight="15.75" x14ac:dyDescent="0.5"/>
  <cols>
    <col min="1" max="1" width="3.89453125" style="7" customWidth="1"/>
    <col min="2" max="2" width="3" style="7" customWidth="1"/>
    <col min="3" max="3" width="45.89453125" style="63" customWidth="1"/>
    <col min="4" max="4" width="6.89453125" style="63" customWidth="1"/>
    <col min="5" max="5" width="2.3125" style="64" customWidth="1"/>
    <col min="6" max="6" width="6.47265625" style="65" customWidth="1"/>
    <col min="7" max="7" width="3.41796875" style="7" customWidth="1"/>
    <col min="8" max="8" width="3" style="66" hidden="1" customWidth="1"/>
    <col min="9" max="9" width="3.89453125" style="7" hidden="1" customWidth="1"/>
    <col min="10" max="10" width="39.47265625" style="7" customWidth="1"/>
    <col min="11" max="254" width="9.41796875" style="7" customWidth="1"/>
    <col min="255" max="1023" width="9.41796875" customWidth="1"/>
    <col min="1024" max="1024" width="8.89453125" customWidth="1"/>
  </cols>
  <sheetData>
    <row r="1" spans="1:254" ht="26.2" customHeight="1" x14ac:dyDescent="0.5">
      <c r="A1" s="1" t="s">
        <v>74</v>
      </c>
      <c r="B1" s="2"/>
      <c r="C1" s="3" t="s">
        <v>54</v>
      </c>
      <c r="D1" s="4"/>
      <c r="E1" s="5"/>
      <c r="F1" s="6"/>
      <c r="G1" s="7">
        <v>5</v>
      </c>
      <c r="H1" s="8"/>
    </row>
    <row r="2" spans="1:254" ht="24" customHeight="1" x14ac:dyDescent="0.5">
      <c r="A2" s="2"/>
      <c r="B2" s="2"/>
      <c r="C2" s="3" t="s">
        <v>57</v>
      </c>
      <c r="D2" s="4"/>
      <c r="E2" s="5"/>
      <c r="F2" s="6"/>
      <c r="H2" s="8"/>
    </row>
    <row r="3" spans="1:254" x14ac:dyDescent="0.5">
      <c r="A3" s="2"/>
      <c r="B3" s="2"/>
      <c r="C3" s="3"/>
      <c r="D3" s="4"/>
      <c r="E3" s="5"/>
      <c r="F3" s="6"/>
      <c r="H3" s="8"/>
    </row>
    <row r="4" spans="1:254" x14ac:dyDescent="0.5">
      <c r="A4" s="9" t="s">
        <v>0</v>
      </c>
      <c r="B4" s="10" t="s">
        <v>1</v>
      </c>
      <c r="C4" s="4" t="s">
        <v>2</v>
      </c>
      <c r="D4" s="4"/>
      <c r="E4" s="11" t="s">
        <v>1</v>
      </c>
      <c r="F4" s="12" t="s">
        <v>1</v>
      </c>
      <c r="H4" s="13" t="s">
        <v>1</v>
      </c>
    </row>
    <row r="5" spans="1:254" x14ac:dyDescent="0.5">
      <c r="A5" s="14"/>
      <c r="B5" s="15"/>
      <c r="C5" s="16" t="s">
        <v>3</v>
      </c>
      <c r="D5" s="17"/>
      <c r="E5" s="18"/>
      <c r="F5" s="19"/>
      <c r="H5" s="20"/>
    </row>
    <row r="6" spans="1:254" x14ac:dyDescent="0.5">
      <c r="A6" s="21"/>
      <c r="B6" s="22"/>
      <c r="C6" s="23" t="s">
        <v>4</v>
      </c>
      <c r="D6" s="24"/>
      <c r="E6" s="25"/>
      <c r="F6" s="26"/>
      <c r="H6" s="27"/>
    </row>
    <row r="7" spans="1:254" x14ac:dyDescent="0.5">
      <c r="A7" s="28"/>
      <c r="B7" s="10"/>
      <c r="C7" s="29"/>
      <c r="D7" s="30"/>
      <c r="E7" s="31"/>
      <c r="F7" s="32"/>
      <c r="H7" s="33"/>
    </row>
    <row r="8" spans="1:254" x14ac:dyDescent="0.5">
      <c r="A8" s="34">
        <v>1</v>
      </c>
      <c r="B8" s="2"/>
      <c r="C8" s="29" t="s">
        <v>5</v>
      </c>
      <c r="D8" s="29" t="s">
        <v>6</v>
      </c>
      <c r="E8" s="35">
        <v>1</v>
      </c>
      <c r="F8" s="112">
        <f>F7+TIME(8,E7,0)</f>
        <v>0.33333333333333331</v>
      </c>
      <c r="H8" s="36">
        <v>6.9444444444444436E-4</v>
      </c>
    </row>
    <row r="9" spans="1:254" ht="10.15" customHeight="1" x14ac:dyDescent="0.5">
      <c r="A9" s="34">
        <v>2</v>
      </c>
      <c r="B9" s="2" t="s">
        <v>7</v>
      </c>
      <c r="C9" s="29" t="s">
        <v>8</v>
      </c>
      <c r="D9" s="29" t="s">
        <v>6</v>
      </c>
      <c r="E9" s="35">
        <v>5</v>
      </c>
      <c r="F9" s="12">
        <f t="shared" ref="F9:F60" si="0">F8+TIME(0,E8,0)</f>
        <v>0.33402777777777776</v>
      </c>
      <c r="H9" s="36">
        <v>6.9444444444444449E-3</v>
      </c>
    </row>
    <row r="10" spans="1:254" ht="22.25" customHeight="1" x14ac:dyDescent="0.5">
      <c r="A10" s="113">
        <f>A9+1</f>
        <v>3</v>
      </c>
      <c r="B10" s="87" t="s">
        <v>13</v>
      </c>
      <c r="C10" s="123" t="s">
        <v>51</v>
      </c>
      <c r="D10" s="88" t="s">
        <v>6</v>
      </c>
      <c r="E10" s="89">
        <v>2</v>
      </c>
      <c r="F10" s="112">
        <f t="shared" ref="F10" si="1">F9+TIME(0,E9,0)</f>
        <v>0.33749999999999997</v>
      </c>
      <c r="H10" s="36"/>
    </row>
    <row r="11" spans="1:254" ht="46.25" customHeight="1" x14ac:dyDescent="0.5">
      <c r="A11" s="124">
        <f>A10+0.01</f>
        <v>3.01</v>
      </c>
      <c r="B11" s="125" t="s">
        <v>9</v>
      </c>
      <c r="C11" s="126" t="s">
        <v>58</v>
      </c>
      <c r="D11" s="126" t="s">
        <v>28</v>
      </c>
      <c r="E11" s="127">
        <v>0</v>
      </c>
      <c r="F11" s="128">
        <f t="shared" si="0"/>
        <v>0.33888888888888885</v>
      </c>
      <c r="H11" s="37">
        <v>0</v>
      </c>
    </row>
    <row r="12" spans="1:254" ht="55.15" customHeight="1" x14ac:dyDescent="0.5">
      <c r="A12" s="133">
        <f>A11+0.01</f>
        <v>3.0199999999999996</v>
      </c>
      <c r="B12" s="134" t="s">
        <v>9</v>
      </c>
      <c r="C12" s="135" t="s">
        <v>67</v>
      </c>
      <c r="D12" s="135" t="s">
        <v>41</v>
      </c>
      <c r="E12" s="136">
        <v>0</v>
      </c>
      <c r="F12" s="100">
        <f t="shared" si="0"/>
        <v>0.33888888888888885</v>
      </c>
      <c r="H12" s="37"/>
    </row>
    <row r="13" spans="1:254" s="139" customFormat="1" ht="11.65" customHeight="1" x14ac:dyDescent="0.5">
      <c r="A13" s="92">
        <f>A12+0.01</f>
        <v>3.0299999999999994</v>
      </c>
      <c r="B13" s="70" t="s">
        <v>13</v>
      </c>
      <c r="C13" s="80" t="s">
        <v>72</v>
      </c>
      <c r="D13" s="140" t="s">
        <v>6</v>
      </c>
      <c r="E13" s="141">
        <v>5</v>
      </c>
      <c r="F13" s="104">
        <f t="shared" si="0"/>
        <v>0.33888888888888885</v>
      </c>
      <c r="G13" s="137"/>
      <c r="H13" s="138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  <c r="FF13" s="137"/>
      <c r="FG13" s="137"/>
      <c r="FH13" s="137"/>
      <c r="FI13" s="137"/>
      <c r="FJ13" s="137"/>
      <c r="FK13" s="137"/>
      <c r="FL13" s="137"/>
      <c r="FM13" s="137"/>
      <c r="FN13" s="137"/>
      <c r="FO13" s="137"/>
      <c r="FP13" s="137"/>
      <c r="FQ13" s="137"/>
      <c r="FR13" s="137"/>
      <c r="FS13" s="137"/>
      <c r="FT13" s="137"/>
      <c r="FU13" s="137"/>
      <c r="FV13" s="137"/>
      <c r="FW13" s="137"/>
      <c r="FX13" s="137"/>
      <c r="FY13" s="137"/>
      <c r="FZ13" s="137"/>
      <c r="GA13" s="137"/>
      <c r="GB13" s="137"/>
      <c r="GC13" s="137"/>
      <c r="GD13" s="137"/>
      <c r="GE13" s="137"/>
      <c r="GF13" s="137"/>
      <c r="GG13" s="137"/>
      <c r="GH13" s="137"/>
      <c r="GI13" s="137"/>
      <c r="GJ13" s="137"/>
      <c r="GK13" s="137"/>
      <c r="GL13" s="137"/>
      <c r="GM13" s="137"/>
      <c r="GN13" s="137"/>
      <c r="GO13" s="137"/>
      <c r="GP13" s="137"/>
      <c r="GQ13" s="137"/>
      <c r="GR13" s="137"/>
      <c r="GS13" s="137"/>
      <c r="GT13" s="137"/>
      <c r="GU13" s="137"/>
      <c r="GV13" s="137"/>
      <c r="GW13" s="137"/>
      <c r="GX13" s="137"/>
      <c r="GY13" s="137"/>
      <c r="GZ13" s="137"/>
      <c r="HA13" s="137"/>
      <c r="HB13" s="137"/>
      <c r="HC13" s="137"/>
      <c r="HD13" s="137"/>
      <c r="HE13" s="137"/>
      <c r="HF13" s="137"/>
      <c r="HG13" s="137"/>
      <c r="HH13" s="137"/>
      <c r="HI13" s="137"/>
      <c r="HJ13" s="137"/>
      <c r="HK13" s="137"/>
      <c r="HL13" s="137"/>
      <c r="HM13" s="137"/>
      <c r="HN13" s="137"/>
      <c r="HO13" s="137"/>
      <c r="HP13" s="137"/>
      <c r="HQ13" s="137"/>
      <c r="HR13" s="137"/>
      <c r="HS13" s="137"/>
      <c r="HT13" s="137"/>
      <c r="HU13" s="137"/>
      <c r="HV13" s="137"/>
      <c r="HW13" s="137"/>
      <c r="HX13" s="137"/>
      <c r="HY13" s="137"/>
      <c r="HZ13" s="137"/>
      <c r="IA13" s="137"/>
      <c r="IB13" s="137"/>
      <c r="IC13" s="137"/>
      <c r="ID13" s="137"/>
      <c r="IE13" s="137"/>
      <c r="IF13" s="137"/>
      <c r="IG13" s="137"/>
      <c r="IH13" s="137"/>
      <c r="II13" s="137"/>
      <c r="IJ13" s="137"/>
      <c r="IK13" s="137"/>
      <c r="IL13" s="137"/>
      <c r="IM13" s="137"/>
      <c r="IN13" s="137"/>
      <c r="IO13" s="137"/>
      <c r="IP13" s="137"/>
      <c r="IQ13" s="137"/>
      <c r="IR13" s="137"/>
      <c r="IS13" s="137"/>
      <c r="IT13" s="137"/>
    </row>
    <row r="14" spans="1:254" ht="10.15" customHeight="1" x14ac:dyDescent="0.5">
      <c r="A14" s="142"/>
      <c r="B14" s="143"/>
      <c r="C14" s="144"/>
      <c r="D14" s="140"/>
      <c r="E14" s="121"/>
      <c r="F14" s="104">
        <f t="shared" si="0"/>
        <v>0.34236111111111106</v>
      </c>
      <c r="H14" s="37"/>
    </row>
    <row r="15" spans="1:254" x14ac:dyDescent="0.5">
      <c r="A15" s="129">
        <v>4</v>
      </c>
      <c r="B15" s="130" t="s">
        <v>13</v>
      </c>
      <c r="C15" s="131" t="s">
        <v>11</v>
      </c>
      <c r="D15" s="131" t="s">
        <v>6</v>
      </c>
      <c r="E15" s="132">
        <v>2</v>
      </c>
      <c r="F15" s="84">
        <f t="shared" si="0"/>
        <v>0.34236111111111106</v>
      </c>
      <c r="H15" s="37">
        <v>0</v>
      </c>
    </row>
    <row r="16" spans="1:254" ht="10.15" customHeight="1" x14ac:dyDescent="0.5">
      <c r="A16" s="34"/>
      <c r="B16" s="2"/>
      <c r="C16" s="88"/>
      <c r="D16" s="29"/>
      <c r="E16" s="11">
        <v>0</v>
      </c>
      <c r="F16" s="12">
        <f t="shared" si="0"/>
        <v>0.34374999999999994</v>
      </c>
      <c r="H16" s="13">
        <v>0</v>
      </c>
    </row>
    <row r="17" spans="1:254" x14ac:dyDescent="0.5">
      <c r="A17" s="34"/>
      <c r="B17" s="2"/>
      <c r="C17" s="29" t="s">
        <v>12</v>
      </c>
      <c r="D17" s="29"/>
      <c r="E17" s="11">
        <v>0</v>
      </c>
      <c r="F17" s="12">
        <f t="shared" si="0"/>
        <v>0.34374999999999994</v>
      </c>
      <c r="H17" s="13"/>
    </row>
    <row r="18" spans="1:254" ht="10.15" customHeight="1" x14ac:dyDescent="0.5">
      <c r="A18" s="74">
        <f>5</f>
        <v>5</v>
      </c>
      <c r="B18" s="2"/>
      <c r="C18" s="29" t="s">
        <v>29</v>
      </c>
      <c r="D18" s="29"/>
      <c r="E18" s="11"/>
      <c r="F18" s="12">
        <f t="shared" si="0"/>
        <v>0.34374999999999994</v>
      </c>
      <c r="H18" s="37"/>
    </row>
    <row r="19" spans="1:254" ht="10.15" customHeight="1" x14ac:dyDescent="0.5">
      <c r="A19" s="74">
        <f>A18+0.01</f>
        <v>5.01</v>
      </c>
      <c r="B19" s="87" t="s">
        <v>13</v>
      </c>
      <c r="C19" s="90" t="s">
        <v>36</v>
      </c>
      <c r="D19" s="88" t="s">
        <v>6</v>
      </c>
      <c r="E19" s="89">
        <v>5</v>
      </c>
      <c r="F19" s="12">
        <f t="shared" si="0"/>
        <v>0.34374999999999994</v>
      </c>
      <c r="H19" s="37">
        <v>0</v>
      </c>
    </row>
    <row r="20" spans="1:254" ht="10.15" customHeight="1" x14ac:dyDescent="0.5">
      <c r="A20" s="74">
        <f>A19+0.01</f>
        <v>5.0199999999999996</v>
      </c>
      <c r="B20" s="87" t="s">
        <v>20</v>
      </c>
      <c r="C20" s="90" t="s">
        <v>59</v>
      </c>
      <c r="D20" s="88" t="s">
        <v>6</v>
      </c>
      <c r="E20" s="89">
        <v>3</v>
      </c>
      <c r="F20" s="12">
        <f t="shared" si="0"/>
        <v>0.34722222222222215</v>
      </c>
      <c r="H20" s="37">
        <v>0</v>
      </c>
    </row>
    <row r="21" spans="1:254" ht="10.15" customHeight="1" x14ac:dyDescent="0.5">
      <c r="A21" s="74">
        <f t="shared" ref="A21:A28" si="2">A20+0.01</f>
        <v>5.0299999999999994</v>
      </c>
      <c r="B21" s="87" t="s">
        <v>13</v>
      </c>
      <c r="C21" s="90" t="s">
        <v>14</v>
      </c>
      <c r="D21" s="88" t="s">
        <v>6</v>
      </c>
      <c r="E21" s="89">
        <v>3</v>
      </c>
      <c r="F21" s="112">
        <f t="shared" si="0"/>
        <v>0.34930555555555548</v>
      </c>
      <c r="H21" s="37">
        <v>0</v>
      </c>
    </row>
    <row r="22" spans="1:254" ht="10.15" customHeight="1" x14ac:dyDescent="0.5">
      <c r="A22" s="74">
        <f t="shared" si="2"/>
        <v>5.0399999999999991</v>
      </c>
      <c r="B22" s="87" t="s">
        <v>13</v>
      </c>
      <c r="C22" s="90" t="s">
        <v>15</v>
      </c>
      <c r="D22" s="88" t="s">
        <v>6</v>
      </c>
      <c r="E22" s="89">
        <v>1</v>
      </c>
      <c r="F22" s="112">
        <f t="shared" si="0"/>
        <v>0.35138888888888881</v>
      </c>
      <c r="H22" s="37"/>
    </row>
    <row r="23" spans="1:254" s="39" customFormat="1" ht="10.15" customHeight="1" x14ac:dyDescent="0.5">
      <c r="A23" s="74">
        <f t="shared" si="2"/>
        <v>5.0499999999999989</v>
      </c>
      <c r="B23" s="87" t="s">
        <v>13</v>
      </c>
      <c r="C23" s="90" t="s">
        <v>37</v>
      </c>
      <c r="D23" s="88" t="s">
        <v>6</v>
      </c>
      <c r="E23" s="89">
        <v>2</v>
      </c>
      <c r="F23" s="112">
        <f t="shared" si="0"/>
        <v>0.35208333333333325</v>
      </c>
      <c r="G23" s="38"/>
      <c r="H23" s="37">
        <v>0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</row>
    <row r="24" spans="1:254" ht="10.15" customHeight="1" x14ac:dyDescent="0.5">
      <c r="A24" s="74">
        <f t="shared" si="2"/>
        <v>5.0599999999999987</v>
      </c>
      <c r="B24" s="87" t="s">
        <v>13</v>
      </c>
      <c r="C24" s="90" t="s">
        <v>52</v>
      </c>
      <c r="D24" s="88" t="s">
        <v>6</v>
      </c>
      <c r="E24" s="89">
        <v>1</v>
      </c>
      <c r="F24" s="112">
        <f t="shared" si="0"/>
        <v>0.35347222222222213</v>
      </c>
      <c r="H24" s="37">
        <v>0</v>
      </c>
    </row>
    <row r="25" spans="1:254" ht="10.15" customHeight="1" x14ac:dyDescent="0.5">
      <c r="A25" s="74">
        <f t="shared" si="2"/>
        <v>5.0699999999999985</v>
      </c>
      <c r="B25" s="87" t="s">
        <v>13</v>
      </c>
      <c r="C25" s="114" t="s">
        <v>16</v>
      </c>
      <c r="D25" s="115" t="s">
        <v>6</v>
      </c>
      <c r="E25" s="116">
        <v>1</v>
      </c>
      <c r="F25" s="112">
        <f t="shared" si="0"/>
        <v>0.35416666666666657</v>
      </c>
      <c r="H25" s="37"/>
    </row>
    <row r="26" spans="1:254" ht="10.15" customHeight="1" x14ac:dyDescent="0.5">
      <c r="A26" s="74">
        <f t="shared" si="2"/>
        <v>5.0799999999999983</v>
      </c>
      <c r="B26" s="87" t="s">
        <v>13</v>
      </c>
      <c r="C26" s="117" t="s">
        <v>34</v>
      </c>
      <c r="D26" s="118" t="s">
        <v>6</v>
      </c>
      <c r="E26" s="119">
        <v>1</v>
      </c>
      <c r="F26" s="120">
        <f t="shared" si="0"/>
        <v>0.35486111111111102</v>
      </c>
      <c r="H26" s="36">
        <v>3.4722222222222225E-3</v>
      </c>
    </row>
    <row r="27" spans="1:254" ht="10.15" customHeight="1" x14ac:dyDescent="0.5">
      <c r="A27" s="74">
        <f t="shared" si="2"/>
        <v>5.0899999999999981</v>
      </c>
      <c r="B27" s="87" t="s">
        <v>13</v>
      </c>
      <c r="C27" s="101" t="s">
        <v>17</v>
      </c>
      <c r="D27" s="102" t="s">
        <v>6</v>
      </c>
      <c r="E27" s="121">
        <v>2</v>
      </c>
      <c r="F27" s="120">
        <f t="shared" si="0"/>
        <v>0.35555555555555546</v>
      </c>
      <c r="H27" s="36">
        <v>3.4722222222222225E-3</v>
      </c>
    </row>
    <row r="28" spans="1:254" ht="20.65" customHeight="1" x14ac:dyDescent="0.5">
      <c r="A28" s="74">
        <f t="shared" si="2"/>
        <v>5.0999999999999979</v>
      </c>
      <c r="B28" s="87" t="s">
        <v>13</v>
      </c>
      <c r="C28" s="101" t="s">
        <v>18</v>
      </c>
      <c r="D28" s="102" t="s">
        <v>6</v>
      </c>
      <c r="E28" s="103">
        <v>10</v>
      </c>
      <c r="F28" s="120">
        <f t="shared" si="0"/>
        <v>0.35694444444444434</v>
      </c>
      <c r="H28" s="36"/>
    </row>
    <row r="29" spans="1:254" ht="10.15" customHeight="1" x14ac:dyDescent="0.5">
      <c r="A29" s="74">
        <f t="shared" ref="A29:A34" si="3">A28+0.01</f>
        <v>5.1099999999999977</v>
      </c>
      <c r="B29" s="87" t="s">
        <v>13</v>
      </c>
      <c r="C29" s="93" t="s">
        <v>53</v>
      </c>
      <c r="D29" s="80" t="s">
        <v>6</v>
      </c>
      <c r="E29" s="95">
        <v>5</v>
      </c>
      <c r="F29" s="120">
        <f t="shared" si="0"/>
        <v>0.36388888888888876</v>
      </c>
      <c r="H29" s="36"/>
    </row>
    <row r="30" spans="1:254" ht="23.25" customHeight="1" x14ac:dyDescent="0.5">
      <c r="A30" s="74">
        <f t="shared" si="3"/>
        <v>5.1199999999999974</v>
      </c>
      <c r="B30" s="87" t="s">
        <v>13</v>
      </c>
      <c r="C30" s="80" t="s">
        <v>56</v>
      </c>
      <c r="D30" s="80" t="s">
        <v>38</v>
      </c>
      <c r="E30" s="95">
        <v>5</v>
      </c>
      <c r="F30" s="120">
        <f>F29+TIME(0,E29,0)</f>
        <v>0.36736111111111097</v>
      </c>
      <c r="H30" s="36"/>
    </row>
    <row r="31" spans="1:254" ht="20.25" x14ac:dyDescent="0.5">
      <c r="A31" s="74">
        <f t="shared" si="3"/>
        <v>5.1299999999999972</v>
      </c>
      <c r="B31" s="145" t="s">
        <v>13</v>
      </c>
      <c r="C31" s="80" t="s">
        <v>60</v>
      </c>
      <c r="D31" s="80" t="s">
        <v>61</v>
      </c>
      <c r="E31" s="95">
        <v>10</v>
      </c>
      <c r="F31" s="120">
        <f t="shared" ref="F31:F36" si="4">F30+TIME(0,E30,0)</f>
        <v>0.37083333333333318</v>
      </c>
      <c r="H31" s="36"/>
    </row>
    <row r="32" spans="1:254" ht="37.15" customHeight="1" x14ac:dyDescent="0.5">
      <c r="A32" s="146">
        <f t="shared" si="3"/>
        <v>5.139999999999997</v>
      </c>
      <c r="B32" s="147" t="s">
        <v>9</v>
      </c>
      <c r="C32" s="98" t="s">
        <v>62</v>
      </c>
      <c r="D32" s="98" t="s">
        <v>6</v>
      </c>
      <c r="E32" s="99">
        <v>0</v>
      </c>
      <c r="F32" s="128">
        <f t="shared" si="4"/>
        <v>0.3777777777777776</v>
      </c>
      <c r="H32" s="36"/>
    </row>
    <row r="33" spans="1:254" s="139" customFormat="1" x14ac:dyDescent="0.5">
      <c r="A33" s="156">
        <f t="shared" si="3"/>
        <v>5.1499999999999968</v>
      </c>
      <c r="B33" s="143" t="s">
        <v>13</v>
      </c>
      <c r="C33" s="80" t="s">
        <v>63</v>
      </c>
      <c r="D33" s="80" t="s">
        <v>64</v>
      </c>
      <c r="E33" s="141">
        <v>5</v>
      </c>
      <c r="F33" s="120">
        <f t="shared" si="4"/>
        <v>0.3777777777777776</v>
      </c>
      <c r="G33" s="137"/>
      <c r="H33" s="138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7"/>
      <c r="DZ33" s="137"/>
      <c r="EA33" s="137"/>
      <c r="EB33" s="137"/>
      <c r="EC33" s="137"/>
      <c r="ED33" s="137"/>
      <c r="EE33" s="137"/>
      <c r="EF33" s="137"/>
      <c r="EG33" s="137"/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7"/>
      <c r="ET33" s="137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7"/>
      <c r="FF33" s="137"/>
      <c r="FG33" s="137"/>
      <c r="FH33" s="137"/>
      <c r="FI33" s="137"/>
      <c r="FJ33" s="137"/>
      <c r="FK33" s="137"/>
      <c r="FL33" s="137"/>
      <c r="FM33" s="137"/>
      <c r="FN33" s="137"/>
      <c r="FO33" s="137"/>
      <c r="FP33" s="137"/>
      <c r="FQ33" s="137"/>
      <c r="FR33" s="137"/>
      <c r="FS33" s="137"/>
      <c r="FT33" s="137"/>
      <c r="FU33" s="137"/>
      <c r="FV33" s="137"/>
      <c r="FW33" s="137"/>
      <c r="FX33" s="137"/>
      <c r="FY33" s="137"/>
      <c r="FZ33" s="137"/>
      <c r="GA33" s="137"/>
      <c r="GB33" s="137"/>
      <c r="GC33" s="137"/>
      <c r="GD33" s="137"/>
      <c r="GE33" s="137"/>
      <c r="GF33" s="137"/>
      <c r="GG33" s="137"/>
      <c r="GH33" s="137"/>
      <c r="GI33" s="137"/>
      <c r="GJ33" s="137"/>
      <c r="GK33" s="137"/>
      <c r="GL33" s="137"/>
      <c r="GM33" s="137"/>
      <c r="GN33" s="137"/>
      <c r="GO33" s="137"/>
      <c r="GP33" s="137"/>
      <c r="GQ33" s="137"/>
      <c r="GR33" s="137"/>
      <c r="GS33" s="137"/>
      <c r="GT33" s="137"/>
      <c r="GU33" s="137"/>
      <c r="GV33" s="137"/>
      <c r="GW33" s="137"/>
      <c r="GX33" s="137"/>
      <c r="GY33" s="137"/>
      <c r="GZ33" s="137"/>
      <c r="HA33" s="137"/>
      <c r="HB33" s="137"/>
      <c r="HC33" s="137"/>
      <c r="HD33" s="137"/>
      <c r="HE33" s="137"/>
      <c r="HF33" s="137"/>
      <c r="HG33" s="137"/>
      <c r="HH33" s="137"/>
      <c r="HI33" s="137"/>
      <c r="HJ33" s="137"/>
      <c r="HK33" s="137"/>
      <c r="HL33" s="137"/>
      <c r="HM33" s="137"/>
      <c r="HN33" s="137"/>
      <c r="HO33" s="137"/>
      <c r="HP33" s="137"/>
      <c r="HQ33" s="137"/>
      <c r="HR33" s="137"/>
      <c r="HS33" s="137"/>
      <c r="HT33" s="137"/>
      <c r="HU33" s="137"/>
      <c r="HV33" s="137"/>
      <c r="HW33" s="137"/>
      <c r="HX33" s="137"/>
      <c r="HY33" s="137"/>
      <c r="HZ33" s="137"/>
      <c r="IA33" s="137"/>
      <c r="IB33" s="137"/>
      <c r="IC33" s="137"/>
      <c r="ID33" s="137"/>
      <c r="IE33" s="137"/>
      <c r="IF33" s="137"/>
      <c r="IG33" s="137"/>
      <c r="IH33" s="137"/>
      <c r="II33" s="137"/>
      <c r="IJ33" s="137"/>
      <c r="IK33" s="137"/>
      <c r="IL33" s="137"/>
      <c r="IM33" s="137"/>
      <c r="IN33" s="137"/>
      <c r="IO33" s="137"/>
      <c r="IP33" s="137"/>
      <c r="IQ33" s="137"/>
      <c r="IR33" s="137"/>
      <c r="IS33" s="137"/>
      <c r="IT33" s="137"/>
    </row>
    <row r="34" spans="1:254" s="139" customFormat="1" x14ac:dyDescent="0.5">
      <c r="A34" s="156">
        <f t="shared" si="3"/>
        <v>5.1599999999999966</v>
      </c>
      <c r="B34" s="143" t="s">
        <v>13</v>
      </c>
      <c r="C34" s="80" t="s">
        <v>73</v>
      </c>
      <c r="D34" s="80" t="s">
        <v>41</v>
      </c>
      <c r="E34" s="141">
        <v>5</v>
      </c>
      <c r="F34" s="120">
        <f t="shared" si="4"/>
        <v>0.38124999999999981</v>
      </c>
      <c r="G34" s="137"/>
      <c r="H34" s="138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37"/>
      <c r="DG34" s="137"/>
      <c r="DH34" s="137"/>
      <c r="DI34" s="137"/>
      <c r="DJ34" s="137"/>
      <c r="DK34" s="137"/>
      <c r="DL34" s="137"/>
      <c r="DM34" s="137"/>
      <c r="DN34" s="137"/>
      <c r="DO34" s="137"/>
      <c r="DP34" s="137"/>
      <c r="DQ34" s="137"/>
      <c r="DR34" s="137"/>
      <c r="DS34" s="137"/>
      <c r="DT34" s="137"/>
      <c r="DU34" s="137"/>
      <c r="DV34" s="137"/>
      <c r="DW34" s="137"/>
      <c r="DX34" s="137"/>
      <c r="DY34" s="137"/>
      <c r="DZ34" s="137"/>
      <c r="EA34" s="137"/>
      <c r="EB34" s="137"/>
      <c r="EC34" s="137"/>
      <c r="ED34" s="137"/>
      <c r="EE34" s="137"/>
      <c r="EF34" s="137"/>
      <c r="EG34" s="137"/>
      <c r="EH34" s="137"/>
      <c r="EI34" s="137"/>
      <c r="EJ34" s="137"/>
      <c r="EK34" s="137"/>
      <c r="EL34" s="137"/>
      <c r="EM34" s="137"/>
      <c r="EN34" s="137"/>
      <c r="EO34" s="137"/>
      <c r="EP34" s="137"/>
      <c r="EQ34" s="137"/>
      <c r="ER34" s="137"/>
      <c r="ES34" s="137"/>
      <c r="ET34" s="137"/>
      <c r="EU34" s="137"/>
      <c r="EV34" s="137"/>
      <c r="EW34" s="137"/>
      <c r="EX34" s="137"/>
      <c r="EY34" s="137"/>
      <c r="EZ34" s="137"/>
      <c r="FA34" s="137"/>
      <c r="FB34" s="137"/>
      <c r="FC34" s="137"/>
      <c r="FD34" s="137"/>
      <c r="FE34" s="137"/>
      <c r="FF34" s="137"/>
      <c r="FG34" s="137"/>
      <c r="FH34" s="137"/>
      <c r="FI34" s="137"/>
      <c r="FJ34" s="137"/>
      <c r="FK34" s="137"/>
      <c r="FL34" s="137"/>
      <c r="FM34" s="137"/>
      <c r="FN34" s="137"/>
      <c r="FO34" s="137"/>
      <c r="FP34" s="137"/>
      <c r="FQ34" s="137"/>
      <c r="FR34" s="137"/>
      <c r="FS34" s="137"/>
      <c r="FT34" s="137"/>
      <c r="FU34" s="137"/>
      <c r="FV34" s="137"/>
      <c r="FW34" s="137"/>
      <c r="FX34" s="137"/>
      <c r="FY34" s="137"/>
      <c r="FZ34" s="137"/>
      <c r="GA34" s="137"/>
      <c r="GB34" s="137"/>
      <c r="GC34" s="137"/>
      <c r="GD34" s="137"/>
      <c r="GE34" s="137"/>
      <c r="GF34" s="137"/>
      <c r="GG34" s="137"/>
      <c r="GH34" s="137"/>
      <c r="GI34" s="137"/>
      <c r="GJ34" s="137"/>
      <c r="GK34" s="137"/>
      <c r="GL34" s="137"/>
      <c r="GM34" s="137"/>
      <c r="GN34" s="137"/>
      <c r="GO34" s="137"/>
      <c r="GP34" s="137"/>
      <c r="GQ34" s="137"/>
      <c r="GR34" s="137"/>
      <c r="GS34" s="137"/>
      <c r="GT34" s="137"/>
      <c r="GU34" s="137"/>
      <c r="GV34" s="137"/>
      <c r="GW34" s="137"/>
      <c r="GX34" s="137"/>
      <c r="GY34" s="137"/>
      <c r="GZ34" s="137"/>
      <c r="HA34" s="137"/>
      <c r="HB34" s="137"/>
      <c r="HC34" s="137"/>
      <c r="HD34" s="137"/>
      <c r="HE34" s="137"/>
      <c r="HF34" s="137"/>
      <c r="HG34" s="137"/>
      <c r="HH34" s="137"/>
      <c r="HI34" s="137"/>
      <c r="HJ34" s="137"/>
      <c r="HK34" s="137"/>
      <c r="HL34" s="137"/>
      <c r="HM34" s="137"/>
      <c r="HN34" s="137"/>
      <c r="HO34" s="137"/>
      <c r="HP34" s="137"/>
      <c r="HQ34" s="137"/>
      <c r="HR34" s="137"/>
      <c r="HS34" s="137"/>
      <c r="HT34" s="137"/>
      <c r="HU34" s="137"/>
      <c r="HV34" s="137"/>
      <c r="HW34" s="137"/>
      <c r="HX34" s="137"/>
      <c r="HY34" s="137"/>
      <c r="HZ34" s="137"/>
      <c r="IA34" s="137"/>
      <c r="IB34" s="137"/>
      <c r="IC34" s="137"/>
      <c r="ID34" s="137"/>
      <c r="IE34" s="137"/>
      <c r="IF34" s="137"/>
      <c r="IG34" s="137"/>
      <c r="IH34" s="137"/>
      <c r="II34" s="137"/>
      <c r="IJ34" s="137"/>
      <c r="IK34" s="137"/>
      <c r="IL34" s="137"/>
      <c r="IM34" s="137"/>
      <c r="IN34" s="137"/>
      <c r="IO34" s="137"/>
      <c r="IP34" s="137"/>
      <c r="IQ34" s="137"/>
      <c r="IR34" s="137"/>
      <c r="IS34" s="137"/>
      <c r="IT34" s="137"/>
    </row>
    <row r="35" spans="1:254" ht="10.15" customHeight="1" x14ac:dyDescent="0.5">
      <c r="A35" s="142"/>
      <c r="B35" s="143"/>
      <c r="C35" s="93"/>
      <c r="D35" s="80"/>
      <c r="E35" s="95"/>
      <c r="F35" s="120">
        <f t="shared" si="4"/>
        <v>0.38472222222222202</v>
      </c>
      <c r="H35" s="36"/>
    </row>
    <row r="36" spans="1:254" x14ac:dyDescent="0.5">
      <c r="A36" s="129">
        <f>6</f>
        <v>6</v>
      </c>
      <c r="B36" s="75"/>
      <c r="C36" s="80" t="s">
        <v>30</v>
      </c>
      <c r="D36" s="80"/>
      <c r="E36" s="95"/>
      <c r="F36" s="120">
        <f t="shared" si="4"/>
        <v>0.38472222222222202</v>
      </c>
      <c r="H36" s="36">
        <v>3.4722222222222225E-3</v>
      </c>
    </row>
    <row r="37" spans="1:254" ht="10.15" customHeight="1" x14ac:dyDescent="0.5">
      <c r="A37" s="92">
        <f>A36+0.01</f>
        <v>6.01</v>
      </c>
      <c r="B37" s="69" t="s">
        <v>7</v>
      </c>
      <c r="C37" s="93" t="s">
        <v>21</v>
      </c>
      <c r="D37" s="80" t="s">
        <v>19</v>
      </c>
      <c r="E37" s="95">
        <v>5</v>
      </c>
      <c r="F37" s="94">
        <f t="shared" si="0"/>
        <v>0.38472222222222202</v>
      </c>
      <c r="H37" s="36">
        <v>3.4722222222222225E-3</v>
      </c>
      <c r="J37" s="73"/>
    </row>
    <row r="38" spans="1:254" ht="10.15" customHeight="1" x14ac:dyDescent="0.5">
      <c r="A38" s="92">
        <f t="shared" ref="A38:A39" si="5">A37+0.01</f>
        <v>6.02</v>
      </c>
      <c r="B38" s="69" t="s">
        <v>13</v>
      </c>
      <c r="C38" s="93" t="s">
        <v>39</v>
      </c>
      <c r="D38" s="80" t="s">
        <v>22</v>
      </c>
      <c r="E38" s="96">
        <v>10</v>
      </c>
      <c r="F38" s="94">
        <f t="shared" si="0"/>
        <v>0.38819444444444423</v>
      </c>
      <c r="H38" s="36">
        <v>3.4722222222222225E-3</v>
      </c>
    </row>
    <row r="39" spans="1:254" ht="10.15" customHeight="1" x14ac:dyDescent="0.5">
      <c r="A39" s="92">
        <f t="shared" si="5"/>
        <v>6.0299999999999994</v>
      </c>
      <c r="B39" s="69" t="s">
        <v>13</v>
      </c>
      <c r="C39" s="101" t="s">
        <v>23</v>
      </c>
      <c r="D39" s="102" t="s">
        <v>42</v>
      </c>
      <c r="E39" s="103">
        <v>1</v>
      </c>
      <c r="F39" s="104">
        <f t="shared" si="0"/>
        <v>0.39513888888888865</v>
      </c>
      <c r="H39" s="36"/>
    </row>
    <row r="40" spans="1:254" ht="10.15" customHeight="1" x14ac:dyDescent="0.5">
      <c r="A40" s="92"/>
      <c r="B40" s="105"/>
      <c r="C40" s="101"/>
      <c r="D40" s="102"/>
      <c r="E40" s="103"/>
      <c r="F40" s="104">
        <f t="shared" si="0"/>
        <v>0.39583333333333309</v>
      </c>
      <c r="H40" s="36"/>
    </row>
    <row r="41" spans="1:254" ht="15" customHeight="1" x14ac:dyDescent="0.5">
      <c r="A41" s="92">
        <v>7</v>
      </c>
      <c r="B41" s="105"/>
      <c r="C41" s="102" t="s">
        <v>48</v>
      </c>
      <c r="D41" s="102"/>
      <c r="E41" s="103"/>
      <c r="F41" s="104">
        <f t="shared" si="0"/>
        <v>0.39583333333333309</v>
      </c>
      <c r="H41" s="36"/>
    </row>
    <row r="42" spans="1:254" ht="10.15" customHeight="1" x14ac:dyDescent="0.5">
      <c r="A42" s="92"/>
      <c r="B42" s="105"/>
      <c r="C42" s="101"/>
      <c r="D42" s="102"/>
      <c r="E42" s="103"/>
      <c r="F42" s="104">
        <f t="shared" si="0"/>
        <v>0.39583333333333309</v>
      </c>
      <c r="H42" s="36"/>
    </row>
    <row r="43" spans="1:254" ht="10.15" customHeight="1" x14ac:dyDescent="0.5">
      <c r="A43" s="92">
        <v>8</v>
      </c>
      <c r="B43" s="69"/>
      <c r="C43" s="80" t="s">
        <v>31</v>
      </c>
      <c r="D43" s="80"/>
      <c r="E43" s="95"/>
      <c r="F43" s="104">
        <f t="shared" si="0"/>
        <v>0.39583333333333309</v>
      </c>
      <c r="H43" s="36"/>
    </row>
    <row r="44" spans="1:254" ht="10.15" customHeight="1" x14ac:dyDescent="0.5">
      <c r="A44" s="92">
        <f t="shared" ref="A44:A57" si="6">A43+0.01</f>
        <v>8.01</v>
      </c>
      <c r="B44" s="70" t="s">
        <v>13</v>
      </c>
      <c r="C44" s="93" t="s">
        <v>43</v>
      </c>
      <c r="D44" s="80" t="s">
        <v>35</v>
      </c>
      <c r="E44" s="95">
        <v>3</v>
      </c>
      <c r="F44" s="104">
        <f>F43+TIME(0,E43,0)</f>
        <v>0.39583333333333309</v>
      </c>
      <c r="H44" s="36">
        <v>3.4722222222222225E-3</v>
      </c>
      <c r="J44" s="73"/>
    </row>
    <row r="45" spans="1:254" ht="10.15" customHeight="1" x14ac:dyDescent="0.5">
      <c r="A45" s="92">
        <f>A44+0.01</f>
        <v>8.02</v>
      </c>
      <c r="B45" s="69" t="s">
        <v>13</v>
      </c>
      <c r="C45" s="79" t="s">
        <v>44</v>
      </c>
      <c r="D45" s="80" t="s">
        <v>41</v>
      </c>
      <c r="E45" s="95">
        <v>3</v>
      </c>
      <c r="F45" s="104">
        <f t="shared" si="0"/>
        <v>0.39791666666666642</v>
      </c>
      <c r="H45" s="36">
        <v>3.4722222222222225E-3</v>
      </c>
    </row>
    <row r="46" spans="1:254" ht="10.15" customHeight="1" x14ac:dyDescent="0.5">
      <c r="A46" s="92">
        <f t="shared" si="6"/>
        <v>8.0299999999999994</v>
      </c>
      <c r="B46" s="70" t="s">
        <v>13</v>
      </c>
      <c r="C46" s="79" t="s">
        <v>45</v>
      </c>
      <c r="D46" s="80" t="s">
        <v>40</v>
      </c>
      <c r="E46" s="95">
        <v>3</v>
      </c>
      <c r="F46" s="104">
        <f t="shared" si="0"/>
        <v>0.39999999999999974</v>
      </c>
      <c r="H46" s="36"/>
    </row>
    <row r="47" spans="1:254" ht="10.15" customHeight="1" x14ac:dyDescent="0.5">
      <c r="A47" s="92">
        <f t="shared" si="6"/>
        <v>8.0399999999999991</v>
      </c>
      <c r="B47" s="70" t="s">
        <v>13</v>
      </c>
      <c r="C47" s="79" t="s">
        <v>46</v>
      </c>
      <c r="D47" s="80" t="s">
        <v>40</v>
      </c>
      <c r="E47" s="95">
        <v>3</v>
      </c>
      <c r="F47" s="104">
        <f t="shared" si="0"/>
        <v>0.40208333333333307</v>
      </c>
      <c r="H47" s="36"/>
    </row>
    <row r="48" spans="1:254" ht="10.15" customHeight="1" x14ac:dyDescent="0.5">
      <c r="A48" s="92">
        <f t="shared" si="6"/>
        <v>8.0499999999999989</v>
      </c>
      <c r="B48" s="70" t="s">
        <v>13</v>
      </c>
      <c r="C48" s="79" t="s">
        <v>47</v>
      </c>
      <c r="D48" s="80" t="s">
        <v>55</v>
      </c>
      <c r="E48" s="95">
        <v>10</v>
      </c>
      <c r="F48" s="104">
        <f t="shared" si="0"/>
        <v>0.4041666666666664</v>
      </c>
      <c r="H48" s="36"/>
    </row>
    <row r="49" spans="1:254" ht="10.15" customHeight="1" x14ac:dyDescent="0.5">
      <c r="A49" s="92">
        <f t="shared" si="6"/>
        <v>8.0599999999999987</v>
      </c>
      <c r="B49" s="70" t="s">
        <v>13</v>
      </c>
      <c r="C49" s="79" t="s">
        <v>49</v>
      </c>
      <c r="D49" s="80" t="s">
        <v>28</v>
      </c>
      <c r="E49" s="95">
        <v>3</v>
      </c>
      <c r="F49" s="104">
        <f t="shared" si="0"/>
        <v>0.41111111111111082</v>
      </c>
      <c r="H49" s="36"/>
    </row>
    <row r="50" spans="1:254" ht="10.15" customHeight="1" x14ac:dyDescent="0.5">
      <c r="A50" s="92"/>
      <c r="B50" s="70"/>
      <c r="C50" s="79"/>
      <c r="D50" s="80"/>
      <c r="E50" s="95"/>
      <c r="F50" s="104"/>
      <c r="H50" s="36"/>
    </row>
    <row r="51" spans="1:254" x14ac:dyDescent="0.5">
      <c r="A51" s="92">
        <v>9</v>
      </c>
      <c r="B51" s="69"/>
      <c r="C51" s="80" t="s">
        <v>32</v>
      </c>
      <c r="D51" s="80"/>
      <c r="E51" s="95"/>
      <c r="F51" s="104">
        <f>F49+TIME(0,E49,0)</f>
        <v>0.41319444444444414</v>
      </c>
      <c r="H51" s="36"/>
      <c r="J51" s="73"/>
    </row>
    <row r="52" spans="1:254" ht="10.15" customHeight="1" x14ac:dyDescent="0.5">
      <c r="A52" s="92"/>
      <c r="B52" s="69"/>
      <c r="C52" s="80"/>
      <c r="D52" s="80"/>
      <c r="E52" s="95"/>
      <c r="F52" s="104"/>
      <c r="H52" s="36"/>
      <c r="J52" s="73"/>
    </row>
    <row r="53" spans="1:254" x14ac:dyDescent="0.5">
      <c r="A53" s="92">
        <v>10</v>
      </c>
      <c r="B53" s="69"/>
      <c r="C53" s="80" t="s">
        <v>33</v>
      </c>
      <c r="D53" s="80"/>
      <c r="E53" s="95"/>
      <c r="F53" s="104">
        <f>F51+TIME(0,E51,0)</f>
        <v>0.41319444444444414</v>
      </c>
      <c r="H53" s="36">
        <v>2.0833333333333333E-3</v>
      </c>
    </row>
    <row r="54" spans="1:254" ht="32.65" customHeight="1" x14ac:dyDescent="0.5">
      <c r="A54" s="97">
        <f t="shared" si="6"/>
        <v>10.01</v>
      </c>
      <c r="B54" s="86" t="s">
        <v>10</v>
      </c>
      <c r="C54" s="122" t="s">
        <v>68</v>
      </c>
      <c r="D54" s="98" t="s">
        <v>50</v>
      </c>
      <c r="E54" s="99">
        <v>0</v>
      </c>
      <c r="F54" s="100">
        <f t="shared" si="0"/>
        <v>0.41319444444444414</v>
      </c>
      <c r="H54" s="36"/>
    </row>
    <row r="55" spans="1:254" ht="34.15" customHeight="1" x14ac:dyDescent="0.5">
      <c r="A55" s="97">
        <f t="shared" si="6"/>
        <v>10.02</v>
      </c>
      <c r="B55" s="86" t="s">
        <v>10</v>
      </c>
      <c r="C55" s="122" t="s">
        <v>69</v>
      </c>
      <c r="D55" s="98" t="s">
        <v>50</v>
      </c>
      <c r="E55" s="99">
        <v>0</v>
      </c>
      <c r="F55" s="100">
        <f t="shared" si="0"/>
        <v>0.41319444444444414</v>
      </c>
      <c r="H55" s="91"/>
    </row>
    <row r="56" spans="1:254" ht="34.9" customHeight="1" x14ac:dyDescent="0.5">
      <c r="A56" s="97">
        <f t="shared" si="6"/>
        <v>10.029999999999999</v>
      </c>
      <c r="B56" s="86" t="s">
        <v>10</v>
      </c>
      <c r="C56" s="122" t="s">
        <v>70</v>
      </c>
      <c r="D56" s="98" t="s">
        <v>50</v>
      </c>
      <c r="E56" s="99">
        <v>0</v>
      </c>
      <c r="F56" s="100">
        <f t="shared" si="0"/>
        <v>0.41319444444444414</v>
      </c>
      <c r="H56" s="106"/>
    </row>
    <row r="57" spans="1:254" ht="33.4" customHeight="1" x14ac:dyDescent="0.5">
      <c r="A57" s="97">
        <f t="shared" si="6"/>
        <v>10.039999999999999</v>
      </c>
      <c r="B57" s="86" t="s">
        <v>10</v>
      </c>
      <c r="C57" s="122" t="s">
        <v>71</v>
      </c>
      <c r="D57" s="98" t="s">
        <v>50</v>
      </c>
      <c r="E57" s="99">
        <v>0</v>
      </c>
      <c r="F57" s="100">
        <f t="shared" si="0"/>
        <v>0.41319444444444414</v>
      </c>
      <c r="H57" s="106"/>
    </row>
    <row r="58" spans="1:254" s="111" customFormat="1" ht="10.15" customHeight="1" x14ac:dyDescent="0.5">
      <c r="A58" s="108"/>
      <c r="B58" s="105"/>
      <c r="C58" s="101"/>
      <c r="D58" s="102"/>
      <c r="E58" s="103"/>
      <c r="F58" s="104"/>
      <c r="G58" s="109"/>
      <c r="H58" s="110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09"/>
      <c r="CD58" s="109"/>
      <c r="CE58" s="109"/>
      <c r="CF58" s="109"/>
      <c r="CG58" s="109"/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  <c r="DD58" s="109"/>
      <c r="DE58" s="109"/>
      <c r="DF58" s="109"/>
      <c r="DG58" s="109"/>
      <c r="DH58" s="109"/>
      <c r="DI58" s="109"/>
      <c r="DJ58" s="109"/>
      <c r="DK58" s="109"/>
      <c r="DL58" s="109"/>
      <c r="DM58" s="109"/>
      <c r="DN58" s="109"/>
      <c r="DO58" s="109"/>
      <c r="DP58" s="109"/>
      <c r="DQ58" s="109"/>
      <c r="DR58" s="109"/>
      <c r="DS58" s="109"/>
      <c r="DT58" s="109"/>
      <c r="DU58" s="109"/>
      <c r="DV58" s="109"/>
      <c r="DW58" s="109"/>
      <c r="DX58" s="109"/>
      <c r="DY58" s="109"/>
      <c r="DZ58" s="109"/>
      <c r="EA58" s="109"/>
      <c r="EB58" s="109"/>
      <c r="EC58" s="109"/>
      <c r="ED58" s="109"/>
      <c r="EE58" s="109"/>
      <c r="EF58" s="109"/>
      <c r="EG58" s="109"/>
      <c r="EH58" s="109"/>
      <c r="EI58" s="109"/>
      <c r="EJ58" s="109"/>
      <c r="EK58" s="109"/>
      <c r="EL58" s="109"/>
      <c r="EM58" s="109"/>
      <c r="EN58" s="109"/>
      <c r="EO58" s="109"/>
      <c r="EP58" s="109"/>
      <c r="EQ58" s="109"/>
      <c r="ER58" s="109"/>
      <c r="ES58" s="109"/>
      <c r="ET58" s="109"/>
      <c r="EU58" s="109"/>
      <c r="EV58" s="109"/>
      <c r="EW58" s="109"/>
      <c r="EX58" s="109"/>
      <c r="EY58" s="109"/>
      <c r="EZ58" s="109"/>
      <c r="FA58" s="109"/>
      <c r="FB58" s="109"/>
      <c r="FC58" s="109"/>
      <c r="FD58" s="109"/>
      <c r="FE58" s="109"/>
      <c r="FF58" s="109"/>
      <c r="FG58" s="109"/>
      <c r="FH58" s="109"/>
      <c r="FI58" s="109"/>
      <c r="FJ58" s="109"/>
      <c r="FK58" s="109"/>
      <c r="FL58" s="109"/>
      <c r="FM58" s="109"/>
      <c r="FN58" s="109"/>
      <c r="FO58" s="109"/>
      <c r="FP58" s="109"/>
      <c r="FQ58" s="109"/>
      <c r="FR58" s="109"/>
      <c r="FS58" s="109"/>
      <c r="FT58" s="109"/>
      <c r="FU58" s="109"/>
      <c r="FV58" s="109"/>
      <c r="FW58" s="109"/>
      <c r="FX58" s="109"/>
      <c r="FY58" s="109"/>
      <c r="FZ58" s="109"/>
      <c r="GA58" s="109"/>
      <c r="GB58" s="109"/>
      <c r="GC58" s="109"/>
      <c r="GD58" s="109"/>
      <c r="GE58" s="109"/>
      <c r="GF58" s="109"/>
      <c r="GG58" s="109"/>
      <c r="GH58" s="109"/>
      <c r="GI58" s="109"/>
      <c r="GJ58" s="109"/>
      <c r="GK58" s="109"/>
      <c r="GL58" s="109"/>
      <c r="GM58" s="109"/>
      <c r="GN58" s="109"/>
      <c r="GO58" s="109"/>
      <c r="GP58" s="109"/>
      <c r="GQ58" s="109"/>
      <c r="GR58" s="109"/>
      <c r="GS58" s="109"/>
      <c r="GT58" s="109"/>
      <c r="GU58" s="109"/>
      <c r="GV58" s="109"/>
      <c r="GW58" s="109"/>
      <c r="GX58" s="109"/>
      <c r="GY58" s="109"/>
      <c r="GZ58" s="109"/>
      <c r="HA58" s="109"/>
      <c r="HB58" s="109"/>
      <c r="HC58" s="109"/>
      <c r="HD58" s="109"/>
      <c r="HE58" s="109"/>
      <c r="HF58" s="109"/>
      <c r="HG58" s="109"/>
      <c r="HH58" s="109"/>
      <c r="HI58" s="109"/>
      <c r="HJ58" s="109"/>
      <c r="HK58" s="109"/>
      <c r="HL58" s="109"/>
      <c r="HM58" s="109"/>
      <c r="HN58" s="109"/>
      <c r="HO58" s="109"/>
      <c r="HP58" s="109"/>
      <c r="HQ58" s="109"/>
      <c r="HR58" s="109"/>
      <c r="HS58" s="109"/>
      <c r="HT58" s="109"/>
      <c r="HU58" s="109"/>
      <c r="HV58" s="109"/>
      <c r="HW58" s="109"/>
      <c r="HX58" s="109"/>
      <c r="HY58" s="109"/>
      <c r="HZ58" s="109"/>
      <c r="IA58" s="109"/>
      <c r="IB58" s="109"/>
      <c r="IC58" s="109"/>
      <c r="ID58" s="109"/>
      <c r="IE58" s="109"/>
      <c r="IF58" s="109"/>
      <c r="IG58" s="109"/>
      <c r="IH58" s="109"/>
      <c r="II58" s="109"/>
      <c r="IJ58" s="109"/>
      <c r="IK58" s="109"/>
      <c r="IL58" s="109"/>
      <c r="IM58" s="109"/>
      <c r="IN58" s="109"/>
      <c r="IO58" s="109"/>
      <c r="IP58" s="109"/>
      <c r="IQ58" s="109"/>
      <c r="IR58" s="109"/>
      <c r="IS58" s="109"/>
      <c r="IT58" s="109"/>
    </row>
    <row r="59" spans="1:254" ht="10.15" customHeight="1" x14ac:dyDescent="0.5">
      <c r="A59" s="92">
        <v>11</v>
      </c>
      <c r="B59" s="69" t="s">
        <v>13</v>
      </c>
      <c r="C59" s="80" t="s">
        <v>24</v>
      </c>
      <c r="D59" s="80" t="s">
        <v>6</v>
      </c>
      <c r="E59" s="95">
        <v>3</v>
      </c>
      <c r="F59" s="104">
        <f>F57+TIME(0,E57,0)</f>
        <v>0.41319444444444414</v>
      </c>
      <c r="H59" s="13"/>
    </row>
    <row r="60" spans="1:254" s="155" customFormat="1" ht="10.15" customHeight="1" x14ac:dyDescent="0.4">
      <c r="A60" s="148">
        <f>A59+0.01</f>
        <v>11.01</v>
      </c>
      <c r="B60" s="149" t="s">
        <v>20</v>
      </c>
      <c r="C60" s="150" t="s">
        <v>65</v>
      </c>
      <c r="D60" s="150" t="s">
        <v>6</v>
      </c>
      <c r="E60" s="151">
        <v>10</v>
      </c>
      <c r="F60" s="152">
        <f t="shared" si="0"/>
        <v>0.41527777777777747</v>
      </c>
      <c r="G60" s="153"/>
      <c r="H60" s="154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3"/>
      <c r="BT60" s="153"/>
      <c r="BU60" s="153"/>
      <c r="BV60" s="153"/>
      <c r="BW60" s="153"/>
      <c r="BX60" s="153"/>
      <c r="BY60" s="153"/>
      <c r="BZ60" s="153"/>
      <c r="CA60" s="153"/>
      <c r="CB60" s="153"/>
      <c r="CC60" s="153"/>
      <c r="CD60" s="153"/>
      <c r="CE60" s="153"/>
      <c r="CF60" s="153"/>
      <c r="CG60" s="153"/>
      <c r="CH60" s="153"/>
      <c r="CI60" s="153"/>
      <c r="CJ60" s="153"/>
      <c r="CK60" s="153"/>
      <c r="CL60" s="153"/>
      <c r="CM60" s="153"/>
      <c r="CN60" s="153"/>
      <c r="CO60" s="153"/>
      <c r="CP60" s="153"/>
      <c r="CQ60" s="153"/>
      <c r="CR60" s="153"/>
      <c r="CS60" s="153"/>
      <c r="CT60" s="153"/>
      <c r="CU60" s="153"/>
      <c r="CV60" s="153"/>
      <c r="CW60" s="153"/>
      <c r="CX60" s="153"/>
      <c r="CY60" s="153"/>
      <c r="CZ60" s="153"/>
      <c r="DA60" s="153"/>
      <c r="DB60" s="153"/>
      <c r="DC60" s="153"/>
      <c r="DD60" s="153"/>
      <c r="DE60" s="153"/>
      <c r="DF60" s="153"/>
      <c r="DG60" s="153"/>
      <c r="DH60" s="153"/>
      <c r="DI60" s="153"/>
      <c r="DJ60" s="153"/>
      <c r="DK60" s="153"/>
      <c r="DL60" s="153"/>
      <c r="DM60" s="153"/>
      <c r="DN60" s="153"/>
      <c r="DO60" s="153"/>
      <c r="DP60" s="153"/>
      <c r="DQ60" s="153"/>
      <c r="DR60" s="153"/>
      <c r="DS60" s="153"/>
      <c r="DT60" s="153"/>
      <c r="DU60" s="153"/>
      <c r="DV60" s="153"/>
      <c r="DW60" s="153"/>
      <c r="DX60" s="153"/>
      <c r="DY60" s="153"/>
      <c r="DZ60" s="153"/>
      <c r="EA60" s="153"/>
      <c r="EB60" s="153"/>
      <c r="EC60" s="153"/>
      <c r="ED60" s="153"/>
      <c r="EE60" s="153"/>
      <c r="EF60" s="153"/>
      <c r="EG60" s="153"/>
      <c r="EH60" s="153"/>
      <c r="EI60" s="153"/>
      <c r="EJ60" s="153"/>
      <c r="EK60" s="153"/>
      <c r="EL60" s="153"/>
      <c r="EM60" s="153"/>
      <c r="EN60" s="153"/>
      <c r="EO60" s="153"/>
      <c r="EP60" s="153"/>
      <c r="EQ60" s="153"/>
      <c r="ER60" s="153"/>
      <c r="ES60" s="153"/>
      <c r="ET60" s="153"/>
      <c r="EU60" s="153"/>
      <c r="EV60" s="153"/>
      <c r="EW60" s="153"/>
      <c r="EX60" s="153"/>
      <c r="EY60" s="153"/>
      <c r="EZ60" s="153"/>
      <c r="FA60" s="153"/>
      <c r="FB60" s="153"/>
      <c r="FC60" s="153"/>
      <c r="FD60" s="153"/>
      <c r="FE60" s="153"/>
      <c r="FF60" s="153"/>
      <c r="FG60" s="153"/>
      <c r="FH60" s="153"/>
      <c r="FI60" s="153"/>
      <c r="FJ60" s="153"/>
      <c r="FK60" s="153"/>
      <c r="FL60" s="153"/>
      <c r="FM60" s="153"/>
      <c r="FN60" s="153"/>
      <c r="FO60" s="153"/>
      <c r="FP60" s="153"/>
      <c r="FQ60" s="153"/>
      <c r="FR60" s="153"/>
      <c r="FS60" s="153"/>
      <c r="FT60" s="153"/>
      <c r="FU60" s="153"/>
      <c r="FV60" s="153"/>
      <c r="FW60" s="153"/>
      <c r="FX60" s="153"/>
      <c r="FY60" s="153"/>
      <c r="FZ60" s="153"/>
      <c r="GA60" s="153"/>
      <c r="GB60" s="153"/>
      <c r="GC60" s="153"/>
      <c r="GD60" s="153"/>
      <c r="GE60" s="153"/>
      <c r="GF60" s="153"/>
      <c r="GG60" s="153"/>
      <c r="GH60" s="153"/>
      <c r="GI60" s="153"/>
      <c r="GJ60" s="153"/>
      <c r="GK60" s="153"/>
      <c r="GL60" s="153"/>
      <c r="GM60" s="153"/>
      <c r="GN60" s="153"/>
      <c r="GO60" s="153"/>
      <c r="GP60" s="153"/>
      <c r="GQ60" s="153"/>
      <c r="GR60" s="153"/>
      <c r="GS60" s="153"/>
      <c r="GT60" s="153"/>
      <c r="GU60" s="153"/>
      <c r="GV60" s="153"/>
      <c r="GW60" s="153"/>
      <c r="GX60" s="153"/>
      <c r="GY60" s="153"/>
      <c r="GZ60" s="153"/>
      <c r="HA60" s="153"/>
      <c r="HB60" s="153"/>
      <c r="HC60" s="153"/>
      <c r="HD60" s="153"/>
      <c r="HE60" s="153"/>
      <c r="HF60" s="153"/>
      <c r="HG60" s="153"/>
      <c r="HH60" s="153"/>
      <c r="HI60" s="153"/>
      <c r="HJ60" s="153"/>
      <c r="HK60" s="153"/>
      <c r="HL60" s="153"/>
      <c r="HM60" s="153"/>
      <c r="HN60" s="153"/>
      <c r="HO60" s="153"/>
      <c r="HP60" s="153"/>
      <c r="HQ60" s="153"/>
      <c r="HR60" s="153"/>
      <c r="HS60" s="153"/>
      <c r="HT60" s="153"/>
      <c r="HU60" s="153"/>
      <c r="HV60" s="153"/>
      <c r="HW60" s="153"/>
      <c r="HX60" s="153"/>
      <c r="HY60" s="153"/>
      <c r="HZ60" s="153"/>
      <c r="IA60" s="153"/>
      <c r="IB60" s="153"/>
      <c r="IC60" s="153"/>
      <c r="ID60" s="153"/>
      <c r="IE60" s="153"/>
      <c r="IF60" s="153"/>
      <c r="IG60" s="153"/>
      <c r="IH60" s="153"/>
      <c r="II60" s="153"/>
      <c r="IJ60" s="153"/>
      <c r="IK60" s="153"/>
      <c r="IL60" s="153"/>
      <c r="IM60" s="153"/>
      <c r="IN60" s="153"/>
      <c r="IO60" s="153"/>
      <c r="IP60" s="153"/>
      <c r="IQ60" s="153"/>
      <c r="IR60" s="153"/>
      <c r="IS60" s="153"/>
      <c r="IT60" s="153"/>
    </row>
    <row r="61" spans="1:254" ht="10.15" customHeight="1" x14ac:dyDescent="0.5">
      <c r="A61" s="81"/>
      <c r="B61" s="75"/>
      <c r="C61" s="85"/>
      <c r="D61" s="82"/>
      <c r="E61" s="83"/>
      <c r="F61" s="84"/>
      <c r="H61" s="41"/>
    </row>
    <row r="62" spans="1:254" ht="10.15" customHeight="1" x14ac:dyDescent="0.5">
      <c r="A62" s="107">
        <v>12</v>
      </c>
      <c r="B62" s="71" t="s">
        <v>20</v>
      </c>
      <c r="C62" s="72" t="s">
        <v>25</v>
      </c>
      <c r="D62" s="76" t="s">
        <v>6</v>
      </c>
      <c r="E62" s="77"/>
      <c r="F62" s="78" t="s">
        <v>66</v>
      </c>
      <c r="H62" s="46"/>
    </row>
    <row r="63" spans="1:254" ht="24.75" customHeight="1" x14ac:dyDescent="0.5">
      <c r="A63" s="42"/>
      <c r="B63" s="43"/>
      <c r="C63" s="40"/>
      <c r="D63" s="40"/>
      <c r="E63" s="44"/>
      <c r="F63" s="45"/>
      <c r="H63" s="48" t="s">
        <v>1</v>
      </c>
    </row>
    <row r="64" spans="1:254" x14ac:dyDescent="0.5">
      <c r="A64" s="47" t="s">
        <v>1</v>
      </c>
      <c r="B64" s="43" t="s">
        <v>1</v>
      </c>
      <c r="C64" s="40" t="s">
        <v>26</v>
      </c>
      <c r="D64" s="40"/>
      <c r="E64" s="44" t="s">
        <v>1</v>
      </c>
      <c r="F64" s="45" t="s">
        <v>1</v>
      </c>
      <c r="H64" s="53"/>
    </row>
    <row r="65" spans="1:8" x14ac:dyDescent="0.5">
      <c r="A65" s="43"/>
      <c r="B65" s="49"/>
      <c r="C65" s="40" t="s">
        <v>27</v>
      </c>
      <c r="D65" s="50"/>
      <c r="E65" s="51"/>
      <c r="F65" s="52"/>
      <c r="H65" s="59"/>
    </row>
    <row r="66" spans="1:8" x14ac:dyDescent="0.5">
      <c r="A66" s="43"/>
      <c r="B66" s="54"/>
      <c r="C66" s="55"/>
      <c r="D66" s="56"/>
      <c r="E66" s="57"/>
      <c r="F66" s="58"/>
    </row>
    <row r="67" spans="1:8" x14ac:dyDescent="0.5">
      <c r="A67" s="60"/>
      <c r="B67" s="61"/>
      <c r="C67" s="62"/>
    </row>
    <row r="68" spans="1:8" x14ac:dyDescent="0.5">
      <c r="A68" s="60"/>
      <c r="B68" s="61"/>
      <c r="C68" s="67"/>
      <c r="D68" s="67"/>
    </row>
    <row r="69" spans="1:8" x14ac:dyDescent="0.5">
      <c r="A69" s="60"/>
      <c r="B69" s="61"/>
      <c r="C69" s="68"/>
      <c r="D69" s="67"/>
    </row>
    <row r="70" spans="1:8" x14ac:dyDescent="0.5">
      <c r="D70" s="67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54</cp:revision>
  <cp:lastPrinted>2012-06-10T14:17:47Z</cp:lastPrinted>
  <dcterms:created xsi:type="dcterms:W3CDTF">2000-02-17T15:16:37Z</dcterms:created>
  <dcterms:modified xsi:type="dcterms:W3CDTF">2022-07-16T18:29:59Z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