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23" documentId="8_{8DC67922-D37A-493A-9549-5EBF08D90169}" xr6:coauthVersionLast="47" xr6:coauthVersionMax="47" xr10:uidLastSave="{D9F89BA3-D753-4614-8A0B-92B4478657FA}"/>
  <bookViews>
    <workbookView xWindow="-45465" yWindow="7740" windowWidth="19590" windowHeight="23160" xr2:uid="{00000000-000D-0000-FFFF-FFFF00000000}"/>
  </bookViews>
  <sheets>
    <sheet name="EC Telecon Tues 5 Oct Agenda" sheetId="1" r:id="rId1"/>
    <sheet name="EC Roster - Vote Calculator" sheetId="2" r:id="rId2"/>
  </sheets>
  <definedNames>
    <definedName name="_xlnm.Print_Area" localSheetId="0">'EC Telecon Tues 5 Oct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A29" i="1"/>
  <c r="F8" i="1" l="1"/>
  <c r="A31" i="1" l="1"/>
  <c r="A32" i="1" s="1"/>
  <c r="A33" i="1"/>
  <c r="A27" i="1" l="1"/>
  <c r="A28" i="1" s="1"/>
  <c r="A25" i="1"/>
  <c r="A19" i="1"/>
  <c r="A20" i="1" s="1"/>
  <c r="A21" i="1" s="1"/>
  <c r="A22" i="1" s="1"/>
  <c r="A23" i="1" s="1"/>
  <c r="A13" i="1"/>
  <c r="A14" i="1" s="1"/>
  <c r="A15" i="1" s="1"/>
  <c r="A16" i="1" s="1"/>
  <c r="A17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8" i="1" s="1"/>
  <c r="F10" i="1"/>
  <c r="F11" i="1" s="1"/>
  <c r="F19" i="1" l="1"/>
  <c r="F20" i="1" l="1"/>
  <c r="F21" i="1" s="1"/>
  <c r="F22" i="1" s="1"/>
  <c r="F23" i="1" s="1"/>
  <c r="F24" i="1" s="1"/>
  <c r="F25" i="1" s="1"/>
  <c r="F26" i="1" s="1"/>
  <c r="F27" i="1" s="1"/>
  <c r="F28" i="1" s="1"/>
  <c r="F31" i="1" s="1"/>
  <c r="F32" i="1" s="1"/>
</calcChain>
</file>

<file path=xl/sharedStrings.xml><?xml version="1.0" encoding="utf-8"?>
<sst xmlns="http://schemas.openxmlformats.org/spreadsheetml/2006/main" count="118" uniqueCount="86">
  <si>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</si>
  <si>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</si>
  <si>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</si>
  <si>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</si>
  <si>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</si>
  <si>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</si>
  <si>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</si>
  <si>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</si>
  <si>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</si>
  <si>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</si>
  <si>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</si>
  <si>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</si>
  <si>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</si>
  <si>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</si>
  <si>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</si>
  <si>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</si>
  <si>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</si>
  <si>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</si>
  <si>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</si>
  <si>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</si>
  <si>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</si>
  <si>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</si>
  <si>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</si>
  <si>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</si>
  <si>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</si>
  <si>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</si>
  <si>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</si>
  <si>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</si>
  <si>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</si>
  <si>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</si>
  <si>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</si>
  <si>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</si>
  <si>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</si>
  <si>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</si>
  <si>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</si>
  <si>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</si>
  <si>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</si>
  <si>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</si>
  <si>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</si>
  <si>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</si>
  <si>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</si>
  <si>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</si>
  <si>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</si>
  <si>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</si>
  <si>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</si>
  <si>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</si>
  <si>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</si>
  <si>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</si>
  <si>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</si>
  <si>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</si>
  <si>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</si>
  <si>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</si>
  <si>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</si>
  <si>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</si>
  <si>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</si>
  <si>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</si>
  <si>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</si>
  <si>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</si>
  <si>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</si>
  <si>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</si>
  <si>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</si>
  <si>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</si>
  <si>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</si>
  <si>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</si>
  <si>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</si>
  <si>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</si>
  <si>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</si>
  <si>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</si>
  <si>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</si>
  <si>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</si>
  <si>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</si>
  <si>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</si>
  <si>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</si>
  <si>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</si>
  <si>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>ME</t>
  </si>
  <si>
    <t>Parsons</t>
  </si>
  <si>
    <t xml:space="preserve">To NesCom, P802.1ACct PAR extension </t>
  </si>
  <si>
    <t>To NesCom, P802.1ABcu PAR extension</t>
  </si>
  <si>
    <t xml:space="preserve">To RevCom (conditional), P802.1ABcu </t>
  </si>
  <si>
    <t xml:space="preserve">To Revcom (Conditional), P802.1BArev </t>
  </si>
  <si>
    <t>802 Restructuring Ad hoc Status Update Operating Efficiency, Co-ordination of 802 Next Gen Activities, Mixed-mode transition, Long-term meeting strategy</t>
  </si>
  <si>
    <t>R3</t>
  </si>
  <si>
    <t>Glenn Parsons</t>
  </si>
  <si>
    <t>Pat Kinney</t>
  </si>
  <si>
    <t>Cancel  802 EC meeting scheduled for 2 Nov 2021</t>
  </si>
  <si>
    <t>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</si>
</sst>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4" zoomScale="160" zoomScaleNormal="160" zoomScaleSheetLayoutView="110" workbookViewId="0">
      <selection activeCell="F29" sqref="F29:F30"/>
    </sheetView>
  </sheetViews>
  <sheetFormatPr defaultColWidth="8.86328125" defaultRowHeight="12.75" x14ac:dyDescent="0.45"/>
  <cols>
    <col min="1" max="1" width="5.464843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0" t="s">
        <v>81</v>
      </c>
      <c r="B1" s="131"/>
      <c r="C1" s="132" t="s">
        <v>45</v>
      </c>
      <c r="D1" s="133"/>
      <c r="E1" s="134"/>
      <c r="F1" s="135"/>
    </row>
    <row r="2" spans="1:9" x14ac:dyDescent="0.45">
      <c r="A2" s="51"/>
      <c r="B2" s="104"/>
      <c r="C2" s="118" t="s">
        <v>67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5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34</v>
      </c>
      <c r="D9" s="74" t="s">
        <v>1</v>
      </c>
      <c r="E9" s="53">
        <v>5</v>
      </c>
      <c r="F9" s="98">
        <f t="shared" ref="F9:F32" si="0">F8+TIME(0,E8,0)</f>
        <v>0.62847222222222221</v>
      </c>
      <c r="G9" s="138"/>
      <c r="H9" s="139"/>
      <c r="I9" s="139"/>
    </row>
    <row r="10" spans="1:9" ht="25.5" x14ac:dyDescent="0.45">
      <c r="A10" s="119">
        <f t="shared" ref="A10:A11" si="1">A9+0.01</f>
        <v>2.0099999999999998</v>
      </c>
      <c r="B10" s="126" t="s">
        <v>8</v>
      </c>
      <c r="C10" s="127" t="s">
        <v>63</v>
      </c>
      <c r="D10" s="112" t="s">
        <v>1</v>
      </c>
      <c r="E10" s="117">
        <v>2</v>
      </c>
      <c r="F10" s="120">
        <f t="shared" si="0"/>
        <v>0.63194444444444442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8" t="s">
        <v>64</v>
      </c>
      <c r="C11" s="129" t="s">
        <v>73</v>
      </c>
      <c r="D11" s="109" t="s">
        <v>58</v>
      </c>
      <c r="E11" s="116">
        <v>0</v>
      </c>
      <c r="F11" s="110">
        <f t="shared" si="0"/>
        <v>0.6333333333333333</v>
      </c>
      <c r="G11" s="105"/>
      <c r="H11" s="103"/>
      <c r="I11" s="103"/>
    </row>
    <row r="12" spans="1:9" s="83" customFormat="1" x14ac:dyDescent="0.45">
      <c r="A12" s="111"/>
      <c r="B12" s="126"/>
      <c r="C12" s="127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F9+TIME(0,E9,0)</f>
        <v>0.63194444444444442</v>
      </c>
    </row>
    <row r="14" spans="1:9" x14ac:dyDescent="0.45">
      <c r="A14" s="119">
        <f t="shared" ref="A14:A17" si="2">A13+0.01</f>
        <v>3.01</v>
      </c>
      <c r="B14" s="73" t="s">
        <v>7</v>
      </c>
      <c r="C14" s="74" t="s">
        <v>68</v>
      </c>
      <c r="D14" s="74" t="s">
        <v>0</v>
      </c>
      <c r="E14" s="53">
        <v>10</v>
      </c>
      <c r="F14" s="98">
        <f t="shared" si="0"/>
        <v>0.63541666666666663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65</v>
      </c>
      <c r="D15" s="74" t="s">
        <v>66</v>
      </c>
      <c r="E15" s="53">
        <v>10</v>
      </c>
      <c r="F15" s="98">
        <f t="shared" si="0"/>
        <v>0.64236111111111105</v>
      </c>
      <c r="G15" s="106"/>
    </row>
    <row r="16" spans="1:9" ht="38.25" x14ac:dyDescent="0.45">
      <c r="A16" s="119">
        <f t="shared" si="2"/>
        <v>3.0299999999999994</v>
      </c>
      <c r="B16" s="73" t="s">
        <v>60</v>
      </c>
      <c r="C16" s="74" t="s">
        <v>69</v>
      </c>
      <c r="D16" s="74" t="s">
        <v>58</v>
      </c>
      <c r="E16" s="53">
        <v>10</v>
      </c>
      <c r="F16" s="98">
        <f t="shared" si="0"/>
        <v>0.64930555555555547</v>
      </c>
    </row>
    <row r="17" spans="1:10" ht="38.25" x14ac:dyDescent="0.45">
      <c r="A17" s="119">
        <f t="shared" si="2"/>
        <v>3.0399999999999991</v>
      </c>
      <c r="B17" s="73" t="s">
        <v>8</v>
      </c>
      <c r="C17" s="74" t="s">
        <v>80</v>
      </c>
      <c r="D17" s="74" t="s">
        <v>1</v>
      </c>
      <c r="E17" s="53">
        <v>15</v>
      </c>
      <c r="F17" s="98">
        <f t="shared" si="0"/>
        <v>0.65624999999999989</v>
      </c>
      <c r="G17" s="136"/>
    </row>
    <row r="18" spans="1:10" x14ac:dyDescent="0.45">
      <c r="A18" s="72"/>
      <c r="B18" s="73"/>
      <c r="C18" s="74"/>
      <c r="D18" s="74"/>
      <c r="E18" s="53"/>
      <c r="F18" s="98">
        <f t="shared" si="0"/>
        <v>0.66666666666666652</v>
      </c>
    </row>
    <row r="19" spans="1:10" x14ac:dyDescent="0.45">
      <c r="A19" s="107">
        <f>4</f>
        <v>4</v>
      </c>
      <c r="B19" s="73"/>
      <c r="C19" s="79" t="s">
        <v>61</v>
      </c>
      <c r="D19" s="74"/>
      <c r="E19" s="53"/>
      <c r="F19" s="98">
        <f t="shared" si="0"/>
        <v>0.66666666666666652</v>
      </c>
    </row>
    <row r="20" spans="1:10" x14ac:dyDescent="0.45">
      <c r="A20" s="119">
        <f t="shared" ref="A20:A23" si="3">A19+0.01</f>
        <v>4.01</v>
      </c>
      <c r="B20" s="73" t="s">
        <v>74</v>
      </c>
      <c r="C20" s="137" t="s">
        <v>76</v>
      </c>
      <c r="D20" s="74" t="s">
        <v>75</v>
      </c>
      <c r="E20" s="53">
        <v>3</v>
      </c>
      <c r="F20" s="98">
        <f t="shared" si="0"/>
        <v>0.66666666666666652</v>
      </c>
      <c r="G20" s="125"/>
    </row>
    <row r="21" spans="1:10" x14ac:dyDescent="0.45">
      <c r="A21" s="119">
        <f t="shared" si="3"/>
        <v>4.0199999999999996</v>
      </c>
      <c r="B21" s="73" t="s">
        <v>74</v>
      </c>
      <c r="C21" s="137" t="s">
        <v>77</v>
      </c>
      <c r="D21" s="74" t="s">
        <v>75</v>
      </c>
      <c r="E21" s="53">
        <v>3</v>
      </c>
      <c r="F21" s="98">
        <f t="shared" si="0"/>
        <v>0.66874999999999984</v>
      </c>
      <c r="G21" s="125"/>
    </row>
    <row r="22" spans="1:10" x14ac:dyDescent="0.45">
      <c r="A22" s="119">
        <f t="shared" si="3"/>
        <v>4.0299999999999994</v>
      </c>
      <c r="B22" s="73" t="s">
        <v>74</v>
      </c>
      <c r="C22" s="137" t="s">
        <v>78</v>
      </c>
      <c r="D22" s="74" t="s">
        <v>75</v>
      </c>
      <c r="E22" s="53">
        <v>3</v>
      </c>
      <c r="F22" s="98">
        <f t="shared" si="0"/>
        <v>0.67083333333333317</v>
      </c>
      <c r="G22" s="125"/>
    </row>
    <row r="23" spans="1:10" x14ac:dyDescent="0.45">
      <c r="A23" s="119">
        <f t="shared" si="3"/>
        <v>4.0399999999999991</v>
      </c>
      <c r="B23" s="73" t="s">
        <v>74</v>
      </c>
      <c r="C23" s="137" t="s">
        <v>79</v>
      </c>
      <c r="D23" s="74" t="s">
        <v>75</v>
      </c>
      <c r="E23" s="53">
        <v>3</v>
      </c>
      <c r="F23" s="98">
        <f t="shared" si="0"/>
        <v>0.6729166666666665</v>
      </c>
      <c r="G23" s="125"/>
    </row>
    <row r="24" spans="1:10" x14ac:dyDescent="0.45">
      <c r="A24" s="75"/>
      <c r="B24" s="73"/>
      <c r="C24" s="77"/>
      <c r="D24" s="74"/>
      <c r="E24" s="78"/>
      <c r="F24" s="98">
        <f t="shared" si="0"/>
        <v>0.67499999999999982</v>
      </c>
    </row>
    <row r="25" spans="1:10" s="84" customFormat="1" x14ac:dyDescent="0.45">
      <c r="A25" s="107">
        <f>5</f>
        <v>5</v>
      </c>
      <c r="B25" s="73"/>
      <c r="C25" s="76" t="s">
        <v>46</v>
      </c>
      <c r="D25" s="74"/>
      <c r="E25" s="53"/>
      <c r="F25" s="98">
        <f t="shared" si="0"/>
        <v>0.67499999999999982</v>
      </c>
      <c r="G25" s="82"/>
      <c r="H25" s="80"/>
      <c r="I25" s="82"/>
      <c r="J25" s="82"/>
    </row>
    <row r="26" spans="1:10" x14ac:dyDescent="0.45">
      <c r="A26" s="75"/>
      <c r="B26" s="73"/>
      <c r="C26" s="74"/>
      <c r="D26" s="74"/>
      <c r="E26" s="53"/>
      <c r="F26" s="98">
        <f t="shared" si="0"/>
        <v>0.67499999999999982</v>
      </c>
      <c r="G26" s="82"/>
      <c r="H26" s="82"/>
      <c r="I26" s="82"/>
      <c r="J26" s="82"/>
    </row>
    <row r="27" spans="1:10" x14ac:dyDescent="0.45">
      <c r="A27" s="107">
        <f>6</f>
        <v>6</v>
      </c>
      <c r="B27" s="73"/>
      <c r="C27" s="76" t="s">
        <v>62</v>
      </c>
      <c r="D27" s="74"/>
      <c r="E27" s="53"/>
      <c r="F27" s="98">
        <f t="shared" si="0"/>
        <v>0.67499999999999982</v>
      </c>
      <c r="G27" s="82"/>
      <c r="H27" s="82"/>
      <c r="I27" s="82"/>
      <c r="J27" s="82"/>
    </row>
    <row r="28" spans="1:10" x14ac:dyDescent="0.45">
      <c r="A28" s="119">
        <f t="shared" ref="A28:A29" si="4">A27+0.01</f>
        <v>6.01</v>
      </c>
      <c r="B28" s="73" t="s">
        <v>8</v>
      </c>
      <c r="C28" s="74" t="s">
        <v>72</v>
      </c>
      <c r="D28" s="74" t="s">
        <v>58</v>
      </c>
      <c r="E28" s="53">
        <v>2</v>
      </c>
      <c r="F28" s="98">
        <f t="shared" si="0"/>
        <v>0.67499999999999982</v>
      </c>
      <c r="G28" s="82"/>
      <c r="H28" s="82"/>
      <c r="I28" s="82"/>
      <c r="J28" s="82"/>
    </row>
    <row r="29" spans="1:10" x14ac:dyDescent="0.45">
      <c r="A29" s="119">
        <f t="shared" si="4"/>
        <v>6.02</v>
      </c>
      <c r="B29" s="73" t="s">
        <v>7</v>
      </c>
      <c r="C29" s="74" t="s">
        <v>84</v>
      </c>
      <c r="D29" s="74" t="s">
        <v>85</v>
      </c>
      <c r="E29" s="53">
        <v>3</v>
      </c>
      <c r="F29" s="98">
        <f t="shared" si="0"/>
        <v>0.67638888888888871</v>
      </c>
      <c r="G29" s="82"/>
      <c r="H29" s="82"/>
      <c r="I29" s="82"/>
      <c r="J29" s="82"/>
    </row>
    <row r="30" spans="1:10" x14ac:dyDescent="0.35">
      <c r="A30" s="72"/>
      <c r="B30" s="73"/>
      <c r="C30" s="85"/>
      <c r="D30" s="86"/>
      <c r="E30" s="87"/>
      <c r="F30" s="98">
        <f t="shared" si="0"/>
        <v>0.67847222222222203</v>
      </c>
      <c r="G30" s="82"/>
      <c r="H30" s="82"/>
      <c r="I30" s="82"/>
      <c r="J30" s="82"/>
    </row>
    <row r="31" spans="1:10" ht="25.5" x14ac:dyDescent="0.45">
      <c r="A31" s="107">
        <f>9</f>
        <v>9</v>
      </c>
      <c r="B31" s="73"/>
      <c r="C31" s="88" t="s">
        <v>31</v>
      </c>
      <c r="D31" s="74" t="s">
        <v>32</v>
      </c>
      <c r="E31" s="89">
        <v>5</v>
      </c>
      <c r="F31" s="98">
        <f t="shared" si="0"/>
        <v>0.67847222222222203</v>
      </c>
      <c r="G31" s="82"/>
      <c r="H31" s="82"/>
      <c r="I31" s="82"/>
      <c r="J31" s="82"/>
    </row>
    <row r="32" spans="1:10" ht="25.5" x14ac:dyDescent="0.45">
      <c r="A32" s="114">
        <f t="shared" ref="A32" si="5">A31+0.01</f>
        <v>9.01</v>
      </c>
      <c r="B32" s="121" t="s">
        <v>70</v>
      </c>
      <c r="C32" s="122" t="s">
        <v>71</v>
      </c>
      <c r="D32" s="123" t="s">
        <v>1</v>
      </c>
      <c r="E32" s="124">
        <v>2</v>
      </c>
      <c r="F32" s="98">
        <f t="shared" si="0"/>
        <v>0.68194444444444424</v>
      </c>
      <c r="G32" s="82"/>
      <c r="H32" s="82"/>
      <c r="I32" s="82"/>
      <c r="J32" s="82"/>
    </row>
    <row r="33" spans="1:8" ht="14.45" customHeight="1" thickBot="1" x14ac:dyDescent="0.5">
      <c r="A33" s="115">
        <f>10</f>
        <v>10</v>
      </c>
      <c r="B33" s="90" t="s">
        <v>7</v>
      </c>
      <c r="C33" s="91" t="s">
        <v>35</v>
      </c>
      <c r="D33" s="92" t="s">
        <v>1</v>
      </c>
      <c r="E33" s="93"/>
      <c r="F33" s="94">
        <v>0.70833333333333337</v>
      </c>
      <c r="G33" s="95"/>
      <c r="H33" s="82"/>
    </row>
    <row r="37" spans="1:8" x14ac:dyDescent="0.45">
      <c r="C37" s="97"/>
    </row>
    <row r="38" spans="1:8" x14ac:dyDescent="0.45">
      <c r="C38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3" sqref="C13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82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83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Oct Agenda</vt:lpstr>
      <vt:lpstr>EC Roster - Vote Calculator</vt:lpstr>
      <vt:lpstr>'EC Telecon Tues 5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2021-09-23T12:26:32Z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