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76b78698ac40a99/IEEE/802/Meetings/21_07/"/>
    </mc:Choice>
  </mc:AlternateContent>
  <xr:revisionPtr revIDLastSave="25" documentId="8_{0C7D717C-A92B-4F5B-B883-43366CD41676}" xr6:coauthVersionLast="47" xr6:coauthVersionMax="47" xr10:uidLastSave="{0B00680A-5DF5-4341-85E4-E21FC1C387DE}"/>
  <bookViews>
    <workbookView xWindow="90" yWindow="52" windowWidth="13830" windowHeight="15548" xr2:uid="{00000000-000D-0000-FFFF-FFFF00000000}"/>
  </bookViews>
  <sheets>
    <sheet name="EC_Opening_Agenda" sheetId="1" r:id="rId1"/>
  </sheets>
  <definedNames>
    <definedName name="Excel_BuiltIn_Print_Area_1_1">EC_Opening_Agenda!$A$1:$F$63</definedName>
    <definedName name="_xlnm.Print_Area" localSheetId="0">EC_Opening_Agenda!$A$1:$F$64</definedName>
    <definedName name="Print_Area_MI">EC_Opening_Agenda!$A$1:$E$43</definedName>
    <definedName name="PRINT_AREA_MI_1">EC_Opening_Agenda!$A$1:$E$43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8" i="1" l="1"/>
  <c r="A38" i="1"/>
  <c r="A39" i="1" s="1"/>
  <c r="A10" i="1" l="1"/>
  <c r="A11" i="1" s="1"/>
  <c r="A42" i="1" l="1"/>
  <c r="A31" i="1"/>
  <c r="A32" i="1" s="1"/>
  <c r="A33" i="1" s="1"/>
  <c r="A34" i="1" s="1"/>
  <c r="A35" i="1" s="1"/>
  <c r="A43" i="1" l="1"/>
  <c r="A44" i="1" s="1"/>
  <c r="A45" i="1" s="1"/>
  <c r="A46" i="1" s="1"/>
  <c r="A47" i="1" s="1"/>
  <c r="F9" i="1"/>
  <c r="F10" i="1" s="1"/>
  <c r="A16" i="1"/>
  <c r="A17" i="1" s="1"/>
  <c r="A52" i="1"/>
  <c r="A53" i="1" s="1"/>
  <c r="A54" i="1" s="1"/>
  <c r="A55" i="1" s="1"/>
  <c r="A18" i="1" l="1"/>
  <c r="A19" i="1" s="1"/>
  <c r="A20" i="1" s="1"/>
  <c r="A21" i="1" s="1"/>
  <c r="F11" i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l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A22" i="1"/>
  <c r="A23" i="1" s="1"/>
  <c r="A24" i="1" s="1"/>
  <c r="A25" i="1" s="1"/>
  <c r="A26" i="1" s="1"/>
  <c r="A27" i="1" s="1"/>
  <c r="A28" i="1" s="1"/>
  <c r="A29" i="1" s="1"/>
  <c r="F52" i="1" l="1"/>
  <c r="F53" i="1" l="1"/>
  <c r="F54" i="1" s="1"/>
  <c r="F55" i="1" s="1"/>
  <c r="F57" i="1" s="1"/>
  <c r="F58" i="1" s="1"/>
</calcChain>
</file>

<file path=xl/sharedStrings.xml><?xml version="1.0" encoding="utf-8"?>
<sst xmlns="http://schemas.openxmlformats.org/spreadsheetml/2006/main" count="134" uniqueCount="71">
  <si>
    <t>Key:</t>
  </si>
  <si>
    <t xml:space="preserve"> </t>
  </si>
  <si>
    <t>ME - Motion, External, MI - Motion, Internal, DT- Discussion Topic, II - Information Item</t>
  </si>
  <si>
    <t>Special Orders</t>
  </si>
  <si>
    <t>Category  (* = consent agenda)</t>
  </si>
  <si>
    <t>MEETING CALLED TO ORDER</t>
  </si>
  <si>
    <t>Nikolich</t>
  </si>
  <si>
    <t>MI</t>
  </si>
  <si>
    <t>APPROVE OR MODIFY AGENDA</t>
  </si>
  <si>
    <t>MI*</t>
  </si>
  <si>
    <t>II*</t>
  </si>
  <si>
    <t>IEEE Staff Introductions</t>
  </si>
  <si>
    <t>LMSC items</t>
  </si>
  <si>
    <t>II</t>
  </si>
  <si>
    <t>BoG Actions</t>
  </si>
  <si>
    <t>Stds Board Actions (approved projects, standards, withdrawals)</t>
  </si>
  <si>
    <t>LMSC Email Ballot Recap</t>
  </si>
  <si>
    <t>List of Drafts to Sponsor Ballot</t>
  </si>
  <si>
    <t>List of Drafts to Revcom</t>
  </si>
  <si>
    <t>PARS to NesCom</t>
  </si>
  <si>
    <t>Notice of Study Groups / pre-PAR activity under consideration/status of existing SGs</t>
  </si>
  <si>
    <t>Gilb</t>
  </si>
  <si>
    <t>DT</t>
  </si>
  <si>
    <t>P&amp;P update</t>
  </si>
  <si>
    <t>Rosdahl</t>
  </si>
  <si>
    <t>Treasurer's report</t>
  </si>
  <si>
    <t>EC meeting schedule (rules, SA, etc.)</t>
  </si>
  <si>
    <t>ADJOURN SEC MEETING</t>
  </si>
  <si>
    <t>ME - Motion, External        MI - Motion, Internal</t>
  </si>
  <si>
    <t>DT- Discussion Topic           II - Information Item</t>
  </si>
  <si>
    <t>D'Ambrosia</t>
  </si>
  <si>
    <t>Chair's Opening Report</t>
  </si>
  <si>
    <t>Officers / 802 Reports</t>
  </si>
  <si>
    <t>Standing Committee Reports</t>
  </si>
  <si>
    <t>Liaison Reports</t>
  </si>
  <si>
    <t>IEEE-SA Reports</t>
  </si>
  <si>
    <t>Draft documents to EC Ballot</t>
  </si>
  <si>
    <t>Myles</t>
  </si>
  <si>
    <t>Chair's Announcements</t>
  </si>
  <si>
    <t>EC Affiliation Update</t>
  </si>
  <si>
    <t>DAmbrosia</t>
  </si>
  <si>
    <t>Current / Future venues</t>
  </si>
  <si>
    <t>Stanley</t>
  </si>
  <si>
    <t>Holcomb</t>
  </si>
  <si>
    <t>Parsons</t>
  </si>
  <si>
    <t>Zimmerman</t>
  </si>
  <si>
    <t xml:space="preserve">Action Item Recap </t>
  </si>
  <si>
    <t>Identify 802/SA Task Force Topics</t>
  </si>
  <si>
    <t>802 JTC1 Standing Committee Status Report and plans for plenary</t>
  </si>
  <si>
    <t>802 EC / ITU Standing Committee Status Report and plans for plenary</t>
  </si>
  <si>
    <t>IEEE 802 / IETF Standing Committee Status Report and plans for plenary</t>
  </si>
  <si>
    <t>IEEE 802 Wireless Chairs Standing Committee Status Report and plans for plenary</t>
  </si>
  <si>
    <t>IEEE 802 Regulatory Report and plans for plenary</t>
  </si>
  <si>
    <t xml:space="preserve">IEEE-SA Participation / Copyright Policies 
Reference - https://ieee802.org/sapolicies.shtml </t>
  </si>
  <si>
    <t>AGENDA  -  IEEE 802 LMSC EXECUTIVE COMMITTEE MEETING
IEEE 802 LMSC 126th Plenary Session</t>
  </si>
  <si>
    <t>Friday 19:00-21:00 UTC
July 9, 2021</t>
  </si>
  <si>
    <t xml:space="preserve">APPROVE Motion: Approve  minutes of 01 Jun 2021 802 EC Teleconference 
</t>
  </si>
  <si>
    <t>Agenda Items from WG / TAG Chairs</t>
  </si>
  <si>
    <t>Law</t>
  </si>
  <si>
    <t>IEEE 802 Public Visibility</t>
  </si>
  <si>
    <t>Study Group Extension, IEEE 802.3 Beyond 400 Gb/s Ethernet Study Group</t>
  </si>
  <si>
    <t>Haasz</t>
  </si>
  <si>
    <t>Best  Practices for Mixed Mode 802 Session</t>
  </si>
  <si>
    <t>IEEE 802.3 Blog Approval</t>
  </si>
  <si>
    <t>IEEE 802 Publication Report
Ref: https://mentor.ieee.org/802-ec/dcn/21/ec-21-0136-00-00SA-ieee-802-publication-report-july-2021.pdf</t>
  </si>
  <si>
    <t>IEEE 802 EC Solutions_Report
Ref: https://mentor.ieee.org/802-ec/dcn/21/ec-21-0138-00-00SA-ieee-802-ec-solutions-report-july-2021.pdf</t>
  </si>
  <si>
    <t>IEEE 802 Active Standards Report
Ref: https://mentor.ieee.org/802-ec/dcn/21/ec-21-0121-00-00SA-ieee-802-active-standards-report-17-june-2021.pdf</t>
  </si>
  <si>
    <t>IEEE 802 Active PAR Report
Ref: https://mentor.ieee.org/802-ec/dcn/21/ec-21-0122-00-00SA-ieee-802-active-par-report-17-june-2021.pdf</t>
  </si>
  <si>
    <t>R2</t>
  </si>
  <si>
    <t>Proposed IEEE 802 townhall for IEEE-SA presential candidates</t>
  </si>
  <si>
    <t>05:00PM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</si>
</sst>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 &quot;General"/>
    <numFmt numFmtId="165" formatCode="hh&quot;:&quot;mm&quot; &quot;AM/PM&quot; &quot;"/>
    <numFmt numFmtId="166" formatCode="h&quot;:&quot;mm;@"/>
    <numFmt numFmtId="167" formatCode="[$$-409]#,##0.00;[Red]&quot;-&quot;[$$-409]#,##0.00"/>
  </numFmts>
  <fonts count="27" x14ac:knownFonts="1">
    <font>
      <sz val="12"/>
      <color rgb="FF000000"/>
      <name val="Courier New"/>
      <family val="3"/>
    </font>
    <font>
      <sz val="12"/>
      <color rgb="FF000000"/>
      <name val="Courier New"/>
      <family val="3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00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Courier New"/>
      <family val="3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sz val="11"/>
      <color rgb="FF333399"/>
      <name val="Calibri"/>
      <family val="2"/>
    </font>
    <font>
      <sz val="11"/>
      <color rgb="FFFF0000"/>
      <name val="Calibri"/>
      <family val="2"/>
    </font>
    <font>
      <sz val="11"/>
      <color rgb="FF808000"/>
      <name val="Calibri"/>
      <family val="2"/>
    </font>
    <font>
      <b/>
      <sz val="11"/>
      <color rgb="FF424242"/>
      <name val="Calibri"/>
      <family val="2"/>
    </font>
    <font>
      <b/>
      <i/>
      <u/>
      <sz val="12"/>
      <color rgb="FF000000"/>
      <name val="Courier New"/>
      <family val="3"/>
    </font>
    <font>
      <b/>
      <sz val="18"/>
      <color rgb="FF333399"/>
      <name val="Cambria"/>
      <family val="1"/>
    </font>
    <font>
      <b/>
      <sz val="11"/>
      <color rgb="FF000000"/>
      <name val="Calibri"/>
      <family val="2"/>
    </font>
    <font>
      <b/>
      <sz val="8"/>
      <color rgb="FF000000"/>
      <name val="Times New Roman"/>
      <family val="1"/>
    </font>
    <font>
      <sz val="8"/>
      <color rgb="FF000000"/>
      <name val="Courier New"/>
      <family val="3"/>
    </font>
    <font>
      <b/>
      <sz val="10"/>
      <color rgb="FF000000"/>
      <name val="Times New Roman"/>
      <family val="1"/>
    </font>
    <font>
      <sz val="12"/>
      <color rgb="FF000000"/>
      <name val="Calibri"/>
      <family val="2"/>
    </font>
    <font>
      <b/>
      <sz val="8"/>
      <color theme="1"/>
      <name val="Times New Roman"/>
      <family val="1"/>
    </font>
    <font>
      <b/>
      <strike/>
      <sz val="8"/>
      <color rgb="FF000000"/>
      <name val="Times New Roman"/>
      <family val="1"/>
    </font>
    <font>
      <sz val="10"/>
      <color rgb="FF000000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rgb="FFA6CAF0"/>
        <bgColor rgb="FFA6CAF0"/>
      </patternFill>
    </fill>
    <fill>
      <patternFill patternType="solid">
        <fgColor rgb="FFFF8080"/>
        <bgColor rgb="FFFF8080"/>
      </patternFill>
    </fill>
    <fill>
      <patternFill patternType="solid">
        <fgColor rgb="FFFFFFC0"/>
        <bgColor rgb="FFFFFFC0"/>
      </patternFill>
    </fill>
    <fill>
      <patternFill patternType="solid">
        <fgColor rgb="FFE3E3E3"/>
        <bgColor rgb="FFE3E3E3"/>
      </patternFill>
    </fill>
    <fill>
      <patternFill patternType="solid">
        <fgColor rgb="FFA0E0E0"/>
        <bgColor rgb="FFA0E0E0"/>
      </patternFill>
    </fill>
    <fill>
      <patternFill patternType="solid">
        <fgColor rgb="FFFFFF99"/>
        <bgColor rgb="FFFFFF99"/>
      </patternFill>
    </fill>
    <fill>
      <patternFill patternType="solid">
        <fgColor rgb="FFCC9CCC"/>
        <bgColor rgb="FFCC9CCC"/>
      </patternFill>
    </fill>
    <fill>
      <patternFill patternType="solid">
        <fgColor rgb="FF996666"/>
        <bgColor rgb="FF996666"/>
      </patternFill>
    </fill>
    <fill>
      <patternFill patternType="solid">
        <fgColor rgb="FF999933"/>
        <bgColor rgb="FF999933"/>
      </patternFill>
    </fill>
    <fill>
      <patternFill patternType="solid">
        <fgColor rgb="FF3333CC"/>
        <bgColor rgb="FF3333CC"/>
      </patternFill>
    </fill>
    <fill>
      <patternFill patternType="solid">
        <fgColor rgb="FF666699"/>
        <bgColor rgb="FF666699"/>
      </patternFill>
    </fill>
    <fill>
      <patternFill patternType="solid">
        <fgColor rgb="FF33CCCC"/>
        <bgColor rgb="FF33CCCC"/>
      </patternFill>
    </fill>
    <fill>
      <patternFill patternType="solid">
        <fgColor rgb="FFFF0000"/>
        <bgColor rgb="FFFF0000"/>
      </patternFill>
    </fill>
    <fill>
      <patternFill patternType="solid">
        <fgColor rgb="FFCC99FF"/>
        <bgColor rgb="FFCC99FF"/>
      </patternFill>
    </fill>
    <fill>
      <patternFill patternType="solid">
        <fgColor rgb="FFFFFFFF"/>
        <bgColor rgb="FFFFFFFF"/>
      </patternFill>
    </fill>
    <fill>
      <patternFill patternType="solid">
        <fgColor rgb="FF969696"/>
        <bgColor rgb="FF969696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rgb="FFFFFF00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rgb="FFFF00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424242"/>
      </left>
      <right style="double">
        <color rgb="FF424242"/>
      </right>
      <top style="double">
        <color rgb="FF424242"/>
      </top>
      <bottom style="double">
        <color rgb="FF424242"/>
      </bottom>
      <diagonal/>
    </border>
    <border>
      <left/>
      <right/>
      <top/>
      <bottom style="thick">
        <color rgb="FF3333CC"/>
      </bottom>
      <diagonal/>
    </border>
    <border>
      <left/>
      <right/>
      <top/>
      <bottom style="thick">
        <color rgb="FFA0E0E0"/>
      </bottom>
      <diagonal/>
    </border>
    <border>
      <left/>
      <right/>
      <top/>
      <bottom style="medium">
        <color rgb="FFA0E0E0"/>
      </bottom>
      <diagonal/>
    </border>
    <border>
      <left/>
      <right/>
      <top/>
      <bottom style="double">
        <color rgb="FFFF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424242"/>
      </left>
      <right style="thin">
        <color rgb="FF424242"/>
      </right>
      <top style="thin">
        <color rgb="FF424242"/>
      </top>
      <bottom style="thin">
        <color rgb="FF424242"/>
      </bottom>
      <diagonal/>
    </border>
    <border>
      <left/>
      <right/>
      <top style="thin">
        <color rgb="FF3333CC"/>
      </top>
      <bottom style="double">
        <color rgb="FF3333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46">
    <xf numFmtId="164" fontId="0" fillId="0" borderId="0"/>
    <xf numFmtId="164" fontId="18" fillId="0" borderId="0" applyNumberFormat="0" applyBorder="0" applyProtection="0"/>
    <xf numFmtId="164" fontId="10" fillId="0" borderId="3" applyNumberFormat="0" applyProtection="0"/>
    <xf numFmtId="164" fontId="11" fillId="0" borderId="4" applyNumberFormat="0" applyProtection="0"/>
    <xf numFmtId="164" fontId="12" fillId="0" borderId="5" applyNumberFormat="0" applyProtection="0"/>
    <xf numFmtId="164" fontId="12" fillId="0" borderId="0" applyNumberFormat="0" applyBorder="0" applyProtection="0"/>
    <xf numFmtId="164" fontId="8" fillId="6" borderId="0" applyNumberFormat="0" applyBorder="0" applyProtection="0"/>
    <xf numFmtId="164" fontId="4" fillId="15" borderId="0" applyNumberFormat="0" applyBorder="0" applyProtection="0"/>
    <xf numFmtId="164" fontId="15" fillId="7" borderId="0" applyNumberFormat="0" applyBorder="0" applyProtection="0"/>
    <xf numFmtId="164" fontId="13" fillId="7" borderId="1" applyNumberFormat="0" applyProtection="0"/>
    <xf numFmtId="164" fontId="16" fillId="16" borderId="8" applyNumberFormat="0" applyProtection="0"/>
    <xf numFmtId="164" fontId="5" fillId="16" borderId="1" applyNumberFormat="0" applyProtection="0"/>
    <xf numFmtId="164" fontId="14" fillId="0" borderId="6" applyNumberFormat="0" applyProtection="0"/>
    <xf numFmtId="164" fontId="6" fillId="17" borderId="2" applyNumberFormat="0" applyProtection="0"/>
    <xf numFmtId="164" fontId="14" fillId="0" borderId="0" applyNumberFormat="0" applyBorder="0" applyProtection="0"/>
    <xf numFmtId="164" fontId="1" fillId="4" borderId="7" applyNumberFormat="0" applyFont="0" applyProtection="0"/>
    <xf numFmtId="164" fontId="7" fillId="0" borderId="0" applyNumberFormat="0" applyBorder="0" applyProtection="0"/>
    <xf numFmtId="164" fontId="19" fillId="0" borderId="9" applyNumberFormat="0" applyProtection="0"/>
    <xf numFmtId="164" fontId="3" fillId="11" borderId="0" applyNumberFormat="0" applyBorder="0" applyProtection="0"/>
    <xf numFmtId="164" fontId="2" fillId="2" borderId="0" applyNumberFormat="0" applyBorder="0" applyProtection="0"/>
    <xf numFmtId="164" fontId="2" fillId="6" borderId="0" applyNumberFormat="0" applyBorder="0" applyProtection="0"/>
    <xf numFmtId="164" fontId="3" fillId="6" borderId="0" applyNumberFormat="0" applyBorder="0" applyProtection="0"/>
    <xf numFmtId="164" fontId="3" fillId="9" borderId="0" applyNumberFormat="0" applyBorder="0" applyProtection="0"/>
    <xf numFmtId="164" fontId="2" fillId="3" borderId="0" applyNumberFormat="0" applyBorder="0" applyProtection="0"/>
    <xf numFmtId="164" fontId="2" fillId="3" borderId="0" applyNumberFormat="0" applyBorder="0" applyProtection="0"/>
    <xf numFmtId="164" fontId="3" fillId="9" borderId="0" applyNumberFormat="0" applyBorder="0" applyProtection="0"/>
    <xf numFmtId="164" fontId="3" fillId="10" borderId="0" applyNumberFormat="0" applyBorder="0" applyProtection="0"/>
    <xf numFmtId="164" fontId="2" fillId="4" borderId="0" applyNumberFormat="0" applyBorder="0" applyProtection="0"/>
    <xf numFmtId="164" fontId="2" fillId="7" borderId="0" applyNumberFormat="0" applyBorder="0" applyProtection="0"/>
    <xf numFmtId="164" fontId="3" fillId="10" borderId="0" applyNumberFormat="0" applyBorder="0" applyProtection="0"/>
    <xf numFmtId="164" fontId="3" fillId="12" borderId="0" applyNumberFormat="0" applyBorder="0" applyProtection="0"/>
    <xf numFmtId="164" fontId="2" fillId="5" borderId="0" applyNumberFormat="0" applyBorder="0" applyProtection="0"/>
    <xf numFmtId="164" fontId="2" fillId="8" borderId="0" applyNumberFormat="0" applyBorder="0" applyProtection="0"/>
    <xf numFmtId="164" fontId="3" fillId="8" borderId="0" applyNumberFormat="0" applyBorder="0" applyProtection="0"/>
    <xf numFmtId="164" fontId="3" fillId="13" borderId="0" applyNumberFormat="0" applyBorder="0" applyProtection="0"/>
    <xf numFmtId="164" fontId="2" fillId="6" borderId="0" applyNumberFormat="0" applyBorder="0" applyProtection="0"/>
    <xf numFmtId="164" fontId="2" fillId="6" borderId="0" applyNumberFormat="0" applyBorder="0" applyProtection="0"/>
    <xf numFmtId="164" fontId="3" fillId="6" borderId="0" applyNumberFormat="0" applyBorder="0" applyProtection="0"/>
    <xf numFmtId="164" fontId="3" fillId="14" borderId="0" applyNumberFormat="0" applyBorder="0" applyProtection="0"/>
    <xf numFmtId="164" fontId="2" fillId="4" borderId="0" applyNumberFormat="0" applyBorder="0" applyProtection="0"/>
    <xf numFmtId="164" fontId="2" fillId="4" borderId="0" applyNumberFormat="0" applyBorder="0" applyProtection="0"/>
    <xf numFmtId="164" fontId="3" fillId="3" borderId="0" applyNumberFormat="0" applyBorder="0" applyProtection="0"/>
    <xf numFmtId="164" fontId="9" fillId="0" borderId="0" applyNumberFormat="0" applyBorder="0" applyProtection="0">
      <alignment horizontal="center"/>
    </xf>
    <xf numFmtId="164" fontId="9" fillId="0" borderId="0" applyNumberFormat="0" applyBorder="0" applyProtection="0">
      <alignment horizontal="center" textRotation="90"/>
    </xf>
    <xf numFmtId="164" fontId="17" fillId="0" borderId="0" applyNumberFormat="0" applyBorder="0" applyProtection="0"/>
    <xf numFmtId="167" fontId="17" fillId="0" borderId="0" applyBorder="0" applyProtection="0"/>
  </cellStyleXfs>
  <cellXfs count="140">
    <xf numFmtId="164" fontId="0" fillId="0" borderId="0" xfId="0"/>
    <xf numFmtId="164" fontId="20" fillId="0" borderId="10" xfId="0" applyFont="1" applyFill="1" applyBorder="1" applyAlignment="1">
      <alignment horizontal="left" vertical="top"/>
    </xf>
    <xf numFmtId="164" fontId="20" fillId="0" borderId="10" xfId="0" applyFont="1" applyBorder="1" applyAlignment="1">
      <alignment vertical="top"/>
    </xf>
    <xf numFmtId="164" fontId="20" fillId="0" borderId="10" xfId="0" applyFont="1" applyFill="1" applyBorder="1" applyAlignment="1" applyProtection="1">
      <alignment horizontal="center" vertical="top" wrapText="1"/>
    </xf>
    <xf numFmtId="164" fontId="20" fillId="0" borderId="10" xfId="0" applyFont="1" applyBorder="1" applyAlignment="1">
      <alignment vertical="top" wrapText="1"/>
    </xf>
    <xf numFmtId="1" fontId="20" fillId="0" borderId="10" xfId="0" applyNumberFormat="1" applyFont="1" applyBorder="1" applyAlignment="1">
      <alignment vertical="top"/>
    </xf>
    <xf numFmtId="164" fontId="20" fillId="0" borderId="10" xfId="0" applyFont="1" applyBorder="1" applyAlignment="1">
      <alignment horizontal="right" vertical="top"/>
    </xf>
    <xf numFmtId="164" fontId="0" fillId="0" borderId="0" xfId="0" applyAlignment="1">
      <alignment vertical="top"/>
    </xf>
    <xf numFmtId="166" fontId="20" fillId="0" borderId="10" xfId="0" applyNumberFormat="1" applyFont="1" applyBorder="1" applyAlignment="1">
      <alignment vertical="top"/>
    </xf>
    <xf numFmtId="49" fontId="20" fillId="0" borderId="10" xfId="0" applyNumberFormat="1" applyFont="1" applyFill="1" applyBorder="1" applyAlignment="1" applyProtection="1">
      <alignment horizontal="left" vertical="top"/>
    </xf>
    <xf numFmtId="164" fontId="20" fillId="0" borderId="10" xfId="0" applyFont="1" applyFill="1" applyBorder="1" applyAlignment="1" applyProtection="1">
      <alignment horizontal="left" vertical="top"/>
    </xf>
    <xf numFmtId="1" fontId="20" fillId="0" borderId="10" xfId="0" applyNumberFormat="1" applyFont="1" applyBorder="1" applyAlignment="1" applyProtection="1">
      <alignment vertical="top"/>
    </xf>
    <xf numFmtId="165" fontId="20" fillId="0" borderId="10" xfId="0" applyNumberFormat="1" applyFont="1" applyBorder="1" applyAlignment="1" applyProtection="1">
      <alignment horizontal="right" vertical="top"/>
    </xf>
    <xf numFmtId="166" fontId="20" fillId="0" borderId="10" xfId="0" applyNumberFormat="1" applyFont="1" applyBorder="1" applyAlignment="1" applyProtection="1">
      <alignment vertical="top"/>
    </xf>
    <xf numFmtId="164" fontId="20" fillId="14" borderId="10" xfId="0" applyFont="1" applyFill="1" applyBorder="1" applyAlignment="1" applyProtection="1">
      <alignment horizontal="left" vertical="top"/>
    </xf>
    <xf numFmtId="164" fontId="20" fillId="14" borderId="10" xfId="0" applyFont="1" applyFill="1" applyBorder="1" applyAlignment="1">
      <alignment vertical="top"/>
    </xf>
    <xf numFmtId="164" fontId="20" fillId="14" borderId="10" xfId="0" applyFont="1" applyFill="1" applyBorder="1" applyAlignment="1">
      <alignment vertical="top" wrapText="1"/>
    </xf>
    <xf numFmtId="164" fontId="21" fillId="14" borderId="10" xfId="0" applyFont="1" applyFill="1" applyBorder="1" applyAlignment="1">
      <alignment vertical="top" wrapText="1"/>
    </xf>
    <xf numFmtId="1" fontId="21" fillId="14" borderId="10" xfId="0" applyNumberFormat="1" applyFont="1" applyFill="1" applyBorder="1" applyAlignment="1">
      <alignment vertical="top"/>
    </xf>
    <xf numFmtId="164" fontId="21" fillId="14" borderId="10" xfId="0" applyFont="1" applyFill="1" applyBorder="1" applyAlignment="1">
      <alignment horizontal="right" vertical="top"/>
    </xf>
    <xf numFmtId="166" fontId="21" fillId="14" borderId="10" xfId="0" applyNumberFormat="1" applyFont="1" applyFill="1" applyBorder="1" applyAlignment="1">
      <alignment vertical="top"/>
    </xf>
    <xf numFmtId="164" fontId="20" fillId="18" borderId="10" xfId="0" applyFont="1" applyFill="1" applyBorder="1" applyAlignment="1">
      <alignment vertical="top"/>
    </xf>
    <xf numFmtId="164" fontId="20" fillId="18" borderId="10" xfId="0" applyFont="1" applyFill="1" applyBorder="1" applyAlignment="1" applyProtection="1">
      <alignment horizontal="left" vertical="top"/>
    </xf>
    <xf numFmtId="164" fontId="20" fillId="18" borderId="10" xfId="0" applyFont="1" applyFill="1" applyBorder="1" applyAlignment="1" applyProtection="1">
      <alignment horizontal="left" vertical="top" wrapText="1"/>
    </xf>
    <xf numFmtId="164" fontId="20" fillId="18" borderId="10" xfId="0" applyFont="1" applyFill="1" applyBorder="1" applyAlignment="1">
      <alignment vertical="top" wrapText="1"/>
    </xf>
    <xf numFmtId="1" fontId="20" fillId="18" borderId="10" xfId="0" applyNumberFormat="1" applyFont="1" applyFill="1" applyBorder="1" applyAlignment="1">
      <alignment vertical="top"/>
    </xf>
    <xf numFmtId="165" fontId="20" fillId="18" borderId="10" xfId="0" applyNumberFormat="1" applyFont="1" applyFill="1" applyBorder="1" applyAlignment="1" applyProtection="1">
      <alignment horizontal="right" vertical="top"/>
    </xf>
    <xf numFmtId="166" fontId="20" fillId="18" borderId="10" xfId="0" applyNumberFormat="1" applyFont="1" applyFill="1" applyBorder="1" applyAlignment="1">
      <alignment vertical="top"/>
    </xf>
    <xf numFmtId="164" fontId="20" fillId="0" borderId="10" xfId="0" applyFont="1" applyFill="1" applyBorder="1" applyAlignment="1">
      <alignment vertical="top"/>
    </xf>
    <xf numFmtId="164" fontId="20" fillId="0" borderId="10" xfId="0" applyFont="1" applyFill="1" applyBorder="1" applyAlignment="1" applyProtection="1">
      <alignment horizontal="left" vertical="top" wrapText="1"/>
    </xf>
    <xf numFmtId="164" fontId="20" fillId="0" borderId="10" xfId="0" applyFont="1" applyFill="1" applyBorder="1" applyAlignment="1">
      <alignment vertical="top" wrapText="1"/>
    </xf>
    <xf numFmtId="1" fontId="20" fillId="0" borderId="10" xfId="0" applyNumberFormat="1" applyFont="1" applyFill="1" applyBorder="1" applyAlignment="1">
      <alignment vertical="top"/>
    </xf>
    <xf numFmtId="165" fontId="20" fillId="0" borderId="10" xfId="0" applyNumberFormat="1" applyFont="1" applyFill="1" applyBorder="1" applyAlignment="1" applyProtection="1">
      <alignment horizontal="right" vertical="top"/>
    </xf>
    <xf numFmtId="166" fontId="20" fillId="0" borderId="10" xfId="0" applyNumberFormat="1" applyFont="1" applyFill="1" applyBorder="1" applyAlignment="1">
      <alignment vertical="top"/>
    </xf>
    <xf numFmtId="2" fontId="20" fillId="0" borderId="10" xfId="0" applyNumberFormat="1" applyFont="1" applyFill="1" applyBorder="1" applyAlignment="1" applyProtection="1">
      <alignment horizontal="left" vertical="top"/>
    </xf>
    <xf numFmtId="1" fontId="20" fillId="0" borderId="10" xfId="0" applyNumberFormat="1" applyFont="1" applyBorder="1" applyAlignment="1" applyProtection="1">
      <alignment horizontal="right" vertical="top"/>
    </xf>
    <xf numFmtId="166" fontId="20" fillId="0" borderId="10" xfId="0" applyNumberFormat="1" applyFont="1" applyBorder="1" applyAlignment="1" applyProtection="1">
      <alignment horizontal="right" vertical="top"/>
    </xf>
    <xf numFmtId="2" fontId="20" fillId="18" borderId="10" xfId="0" applyNumberFormat="1" applyFont="1" applyFill="1" applyBorder="1" applyAlignment="1" applyProtection="1">
      <alignment horizontal="left" vertical="top"/>
    </xf>
    <xf numFmtId="1" fontId="20" fillId="18" borderId="10" xfId="0" applyNumberFormat="1" applyFont="1" applyFill="1" applyBorder="1" applyAlignment="1" applyProtection="1">
      <alignment horizontal="right" vertical="top"/>
    </xf>
    <xf numFmtId="166" fontId="20" fillId="18" borderId="10" xfId="0" applyNumberFormat="1" applyFont="1" applyFill="1" applyBorder="1" applyAlignment="1" applyProtection="1">
      <alignment horizontal="right" vertical="top"/>
    </xf>
    <xf numFmtId="164" fontId="0" fillId="16" borderId="0" xfId="0" applyFill="1" applyAlignment="1">
      <alignment vertical="top"/>
    </xf>
    <xf numFmtId="164" fontId="0" fillId="16" borderId="0" xfId="0" applyFill="1"/>
    <xf numFmtId="164" fontId="20" fillId="0" borderId="0" xfId="0" applyFont="1" applyAlignment="1">
      <alignment vertical="top" wrapText="1"/>
    </xf>
    <xf numFmtId="166" fontId="20" fillId="14" borderId="10" xfId="0" applyNumberFormat="1" applyFont="1" applyFill="1" applyBorder="1" applyAlignment="1" applyProtection="1">
      <alignment vertical="top"/>
    </xf>
    <xf numFmtId="2" fontId="20" fillId="0" borderId="0" xfId="0" applyNumberFormat="1" applyFont="1" applyFill="1" applyAlignment="1" applyProtection="1">
      <alignment horizontal="left" vertical="top"/>
    </xf>
    <xf numFmtId="164" fontId="20" fillId="0" borderId="0" xfId="0" applyFont="1" applyFill="1" applyAlignment="1" applyProtection="1">
      <alignment horizontal="left" vertical="top"/>
    </xf>
    <xf numFmtId="1" fontId="20" fillId="0" borderId="0" xfId="0" applyNumberFormat="1" applyFont="1" applyAlignment="1" applyProtection="1">
      <alignment vertical="top"/>
    </xf>
    <xf numFmtId="165" fontId="20" fillId="0" borderId="0" xfId="0" applyNumberFormat="1" applyFont="1" applyAlignment="1" applyProtection="1">
      <alignment horizontal="right" vertical="top"/>
    </xf>
    <xf numFmtId="166" fontId="20" fillId="0" borderId="0" xfId="0" applyNumberFormat="1" applyFont="1" applyAlignment="1" applyProtection="1">
      <alignment vertical="top"/>
    </xf>
    <xf numFmtId="49" fontId="20" fillId="0" borderId="0" xfId="0" applyNumberFormat="1" applyFont="1" applyFill="1" applyAlignment="1" applyProtection="1">
      <alignment horizontal="left" vertical="top"/>
    </xf>
    <xf numFmtId="166" fontId="20" fillId="0" borderId="0" xfId="0" applyNumberFormat="1" applyFont="1" applyAlignment="1" applyProtection="1">
      <alignment horizontal="center" vertical="top"/>
    </xf>
    <xf numFmtId="164" fontId="20" fillId="0" borderId="0" xfId="0" applyFont="1" applyAlignment="1">
      <alignment vertical="top"/>
    </xf>
    <xf numFmtId="164" fontId="21" fillId="0" borderId="0" xfId="0" applyFont="1" applyAlignment="1">
      <alignment vertical="top" wrapText="1"/>
    </xf>
    <xf numFmtId="1" fontId="21" fillId="0" borderId="0" xfId="0" applyNumberFormat="1" applyFont="1" applyAlignment="1">
      <alignment vertical="top"/>
    </xf>
    <xf numFmtId="164" fontId="21" fillId="0" borderId="0" xfId="0" applyFont="1" applyAlignment="1">
      <alignment horizontal="right" vertical="top"/>
    </xf>
    <xf numFmtId="166" fontId="21" fillId="0" borderId="0" xfId="0" applyNumberFormat="1" applyFont="1" applyAlignment="1">
      <alignment vertical="top"/>
    </xf>
    <xf numFmtId="164" fontId="20" fillId="0" borderId="0" xfId="0" applyFont="1" applyFill="1" applyAlignment="1">
      <alignment vertical="top"/>
    </xf>
    <xf numFmtId="164" fontId="20" fillId="0" borderId="0" xfId="0" applyFont="1" applyFill="1" applyAlignment="1">
      <alignment vertical="top" wrapText="1"/>
    </xf>
    <xf numFmtId="164" fontId="21" fillId="0" borderId="0" xfId="0" applyFont="1" applyFill="1" applyAlignment="1">
      <alignment vertical="top" wrapText="1"/>
    </xf>
    <xf numFmtId="1" fontId="21" fillId="0" borderId="0" xfId="0" applyNumberFormat="1" applyFont="1" applyFill="1" applyAlignment="1">
      <alignment vertical="top"/>
    </xf>
    <xf numFmtId="164" fontId="21" fillId="0" borderId="0" xfId="0" applyFont="1" applyFill="1" applyAlignment="1">
      <alignment horizontal="right" vertical="top"/>
    </xf>
    <xf numFmtId="166" fontId="21" fillId="0" borderId="0" xfId="0" applyNumberFormat="1" applyFont="1" applyFill="1" applyAlignment="1">
      <alignment vertical="top"/>
    </xf>
    <xf numFmtId="164" fontId="22" fillId="0" borderId="0" xfId="0" applyFont="1" applyFill="1" applyAlignment="1" applyProtection="1">
      <alignment horizontal="left" vertical="top"/>
    </xf>
    <xf numFmtId="164" fontId="22" fillId="0" borderId="0" xfId="0" applyFont="1" applyAlignment="1">
      <alignment vertical="top"/>
    </xf>
    <xf numFmtId="164" fontId="0" fillId="0" borderId="0" xfId="0" applyAlignment="1">
      <alignment wrapText="1"/>
    </xf>
    <xf numFmtId="164" fontId="0" fillId="0" borderId="0" xfId="0" applyAlignment="1">
      <alignment vertical="top" wrapText="1"/>
    </xf>
    <xf numFmtId="1" fontId="0" fillId="0" borderId="0" xfId="0" applyNumberFormat="1" applyAlignment="1">
      <alignment vertical="top"/>
    </xf>
    <xf numFmtId="164" fontId="0" fillId="0" borderId="0" xfId="0" applyAlignment="1">
      <alignment horizontal="right" vertical="top"/>
    </xf>
    <xf numFmtId="166" fontId="0" fillId="0" borderId="0" xfId="0" applyNumberFormat="1" applyAlignment="1">
      <alignment vertical="top"/>
    </xf>
    <xf numFmtId="164" fontId="22" fillId="0" borderId="0" xfId="0" applyFont="1" applyAlignment="1">
      <alignment vertical="top" wrapText="1"/>
    </xf>
    <xf numFmtId="164" fontId="22" fillId="0" borderId="0" xfId="0" applyFont="1" applyAlignment="1" applyProtection="1">
      <alignment horizontal="left" vertical="top" wrapText="1"/>
    </xf>
    <xf numFmtId="164" fontId="20" fillId="0" borderId="11" xfId="0" applyFont="1" applyBorder="1" applyAlignment="1">
      <alignment vertical="top"/>
    </xf>
    <xf numFmtId="164" fontId="20" fillId="0" borderId="11" xfId="0" applyFont="1" applyFill="1" applyBorder="1" applyAlignment="1">
      <alignment vertical="top"/>
    </xf>
    <xf numFmtId="164" fontId="20" fillId="14" borderId="11" xfId="0" applyFont="1" applyFill="1" applyBorder="1" applyAlignment="1" applyProtection="1">
      <alignment horizontal="left" vertical="top"/>
    </xf>
    <xf numFmtId="164" fontId="20" fillId="14" borderId="11" xfId="0" applyFont="1" applyFill="1" applyBorder="1" applyAlignment="1">
      <alignment vertical="top" wrapText="1"/>
    </xf>
    <xf numFmtId="164" fontId="23" fillId="0" borderId="0" xfId="0" applyFont="1" applyAlignment="1">
      <alignment vertical="top"/>
    </xf>
    <xf numFmtId="2" fontId="20" fillId="19" borderId="10" xfId="0" applyNumberFormat="1" applyFont="1" applyFill="1" applyBorder="1" applyAlignment="1" applyProtection="1">
      <alignment horizontal="left" vertical="top"/>
    </xf>
    <xf numFmtId="164" fontId="20" fillId="0" borderId="13" xfId="0" applyFont="1" applyBorder="1" applyAlignment="1">
      <alignment vertical="top"/>
    </xf>
    <xf numFmtId="164" fontId="20" fillId="14" borderId="13" xfId="0" applyFont="1" applyFill="1" applyBorder="1" applyAlignment="1">
      <alignment vertical="top" wrapText="1"/>
    </xf>
    <xf numFmtId="1" fontId="20" fillId="14" borderId="13" xfId="0" applyNumberFormat="1" applyFont="1" applyFill="1" applyBorder="1" applyAlignment="1" applyProtection="1">
      <alignment vertical="top"/>
    </xf>
    <xf numFmtId="165" fontId="20" fillId="20" borderId="15" xfId="0" applyNumberFormat="1" applyFont="1" applyFill="1" applyBorder="1" applyAlignment="1" applyProtection="1">
      <alignment horizontal="right" vertical="top"/>
    </xf>
    <xf numFmtId="164" fontId="24" fillId="0" borderId="11" xfId="0" applyFont="1" applyFill="1" applyBorder="1" applyAlignment="1" applyProtection="1">
      <alignment horizontal="left" vertical="top" wrapText="1" indent="1"/>
    </xf>
    <xf numFmtId="164" fontId="20" fillId="0" borderId="11" xfId="0" applyFont="1" applyFill="1" applyBorder="1" applyAlignment="1" applyProtection="1">
      <alignment horizontal="left" vertical="top" wrapText="1"/>
    </xf>
    <xf numFmtId="2" fontId="20" fillId="21" borderId="0" xfId="0" applyNumberFormat="1" applyFont="1" applyFill="1" applyBorder="1" applyAlignment="1" applyProtection="1">
      <alignment horizontal="left" vertical="top"/>
    </xf>
    <xf numFmtId="164" fontId="20" fillId="0" borderId="0" xfId="0" applyFont="1" applyFill="1" applyBorder="1" applyAlignment="1" applyProtection="1">
      <alignment horizontal="left" vertical="top" wrapText="1"/>
    </xf>
    <xf numFmtId="1" fontId="20" fillId="0" borderId="0" xfId="0" applyNumberFormat="1" applyFont="1" applyBorder="1" applyAlignment="1" applyProtection="1">
      <alignment vertical="top"/>
    </xf>
    <xf numFmtId="165" fontId="20" fillId="0" borderId="15" xfId="0" applyNumberFormat="1" applyFont="1" applyBorder="1" applyAlignment="1" applyProtection="1">
      <alignment horizontal="right" vertical="top"/>
    </xf>
    <xf numFmtId="164" fontId="20" fillId="0" borderId="14" xfId="0" applyFont="1" applyFill="1" applyBorder="1" applyAlignment="1" applyProtection="1">
      <alignment horizontal="left" vertical="top" wrapText="1"/>
    </xf>
    <xf numFmtId="164" fontId="20" fillId="22" borderId="11" xfId="0" applyFont="1" applyFill="1" applyBorder="1" applyAlignment="1">
      <alignment vertical="top"/>
    </xf>
    <xf numFmtId="165" fontId="20" fillId="22" borderId="10" xfId="0" applyNumberFormat="1" applyFont="1" applyFill="1" applyBorder="1" applyAlignment="1" applyProtection="1">
      <alignment horizontal="right" vertical="top"/>
    </xf>
    <xf numFmtId="164" fontId="20" fillId="19" borderId="10" xfId="0" applyFont="1" applyFill="1" applyBorder="1" applyAlignment="1">
      <alignment vertical="top"/>
    </xf>
    <xf numFmtId="164" fontId="20" fillId="19" borderId="10" xfId="0" applyFont="1" applyFill="1" applyBorder="1" applyAlignment="1" applyProtection="1">
      <alignment horizontal="left" vertical="top" wrapText="1"/>
    </xf>
    <xf numFmtId="1" fontId="20" fillId="19" borderId="10" xfId="0" applyNumberFormat="1" applyFont="1" applyFill="1" applyBorder="1" applyAlignment="1" applyProtection="1">
      <alignment horizontal="right" vertical="top"/>
    </xf>
    <xf numFmtId="2" fontId="20" fillId="0" borderId="11" xfId="0" applyNumberFormat="1" applyFont="1" applyFill="1" applyBorder="1" applyAlignment="1" applyProtection="1">
      <alignment horizontal="left" vertical="top"/>
    </xf>
    <xf numFmtId="164" fontId="20" fillId="0" borderId="11" xfId="0" applyFont="1" applyFill="1" applyBorder="1" applyAlignment="1" applyProtection="1">
      <alignment horizontal="left" vertical="top" wrapText="1" indent="1"/>
    </xf>
    <xf numFmtId="165" fontId="20" fillId="0" borderId="11" xfId="0" applyNumberFormat="1" applyFont="1" applyBorder="1" applyAlignment="1" applyProtection="1">
      <alignment horizontal="right" vertical="top"/>
    </xf>
    <xf numFmtId="1" fontId="20" fillId="0" borderId="11" xfId="0" applyNumberFormat="1" applyFont="1" applyBorder="1" applyAlignment="1" applyProtection="1">
      <alignment horizontal="right" vertical="top"/>
    </xf>
    <xf numFmtId="1" fontId="24" fillId="0" borderId="11" xfId="0" applyNumberFormat="1" applyFont="1" applyBorder="1" applyAlignment="1" applyProtection="1">
      <alignment horizontal="right" vertical="top"/>
    </xf>
    <xf numFmtId="2" fontId="20" fillId="22" borderId="11" xfId="0" applyNumberFormat="1" applyFont="1" applyFill="1" applyBorder="1" applyAlignment="1" applyProtection="1">
      <alignment horizontal="left" vertical="top"/>
    </xf>
    <xf numFmtId="164" fontId="20" fillId="22" borderId="11" xfId="0" applyFont="1" applyFill="1" applyBorder="1" applyAlignment="1" applyProtection="1">
      <alignment horizontal="left" vertical="top" wrapText="1"/>
    </xf>
    <xf numFmtId="1" fontId="20" fillId="22" borderId="11" xfId="0" applyNumberFormat="1" applyFont="1" applyFill="1" applyBorder="1" applyAlignment="1" applyProtection="1">
      <alignment horizontal="right" vertical="top"/>
    </xf>
    <xf numFmtId="165" fontId="20" fillId="22" borderId="11" xfId="0" applyNumberFormat="1" applyFont="1" applyFill="1" applyBorder="1" applyAlignment="1" applyProtection="1">
      <alignment horizontal="right" vertical="top"/>
    </xf>
    <xf numFmtId="2" fontId="25" fillId="0" borderId="11" xfId="0" applyNumberFormat="1" applyFont="1" applyFill="1" applyBorder="1" applyAlignment="1" applyProtection="1">
      <alignment horizontal="left" vertical="top"/>
    </xf>
    <xf numFmtId="164" fontId="25" fillId="0" borderId="11" xfId="0" applyFont="1" applyBorder="1" applyAlignment="1">
      <alignment vertical="top"/>
    </xf>
    <xf numFmtId="164" fontId="25" fillId="0" borderId="11" xfId="0" applyFont="1" applyFill="1" applyBorder="1" applyAlignment="1" applyProtection="1">
      <alignment horizontal="left" vertical="top" wrapText="1"/>
    </xf>
    <xf numFmtId="1" fontId="25" fillId="0" borderId="11" xfId="0" applyNumberFormat="1" applyFont="1" applyBorder="1" applyAlignment="1" applyProtection="1">
      <alignment horizontal="right" vertical="top"/>
    </xf>
    <xf numFmtId="164" fontId="20" fillId="23" borderId="11" xfId="0" applyFont="1" applyFill="1" applyBorder="1" applyAlignment="1" applyProtection="1">
      <alignment horizontal="left" vertical="top" wrapText="1" indent="1"/>
    </xf>
    <xf numFmtId="164" fontId="20" fillId="23" borderId="11" xfId="0" applyFont="1" applyFill="1" applyBorder="1" applyAlignment="1" applyProtection="1">
      <alignment horizontal="left" vertical="top" wrapText="1"/>
    </xf>
    <xf numFmtId="1" fontId="20" fillId="23" borderId="11" xfId="0" applyNumberFormat="1" applyFont="1" applyFill="1" applyBorder="1" applyAlignment="1" applyProtection="1">
      <alignment horizontal="right" vertical="top"/>
    </xf>
    <xf numFmtId="165" fontId="20" fillId="23" borderId="11" xfId="0" applyNumberFormat="1" applyFont="1" applyFill="1" applyBorder="1" applyAlignment="1" applyProtection="1">
      <alignment horizontal="right" vertical="top"/>
    </xf>
    <xf numFmtId="164" fontId="20" fillId="23" borderId="11" xfId="0" applyFont="1" applyFill="1" applyBorder="1" applyAlignment="1">
      <alignment vertical="top"/>
    </xf>
    <xf numFmtId="166" fontId="20" fillId="0" borderId="18" xfId="0" applyNumberFormat="1" applyFont="1" applyBorder="1" applyAlignment="1" applyProtection="1">
      <alignment horizontal="right" vertical="top"/>
    </xf>
    <xf numFmtId="2" fontId="20" fillId="20" borderId="11" xfId="0" applyNumberFormat="1" applyFont="1" applyFill="1" applyBorder="1" applyAlignment="1" applyProtection="1">
      <alignment horizontal="left" vertical="top"/>
    </xf>
    <xf numFmtId="165" fontId="20" fillId="0" borderId="11" xfId="0" applyNumberFormat="1" applyFont="1" applyFill="1" applyBorder="1" applyAlignment="1" applyProtection="1">
      <alignment horizontal="right" vertical="top"/>
    </xf>
    <xf numFmtId="164" fontId="20" fillId="19" borderId="0" xfId="0" applyFont="1" applyFill="1" applyBorder="1" applyAlignment="1">
      <alignment vertical="top"/>
    </xf>
    <xf numFmtId="2" fontId="20" fillId="23" borderId="11" xfId="0" applyNumberFormat="1" applyFont="1" applyFill="1" applyBorder="1" applyAlignment="1" applyProtection="1">
      <alignment horizontal="left" vertical="top"/>
    </xf>
    <xf numFmtId="164" fontId="0" fillId="23" borderId="0" xfId="0" applyFill="1" applyAlignment="1">
      <alignment vertical="top"/>
    </xf>
    <xf numFmtId="166" fontId="20" fillId="23" borderId="18" xfId="0" applyNumberFormat="1" applyFont="1" applyFill="1" applyBorder="1" applyAlignment="1" applyProtection="1">
      <alignment horizontal="right" vertical="top"/>
    </xf>
    <xf numFmtId="164" fontId="0" fillId="23" borderId="0" xfId="0" applyFill="1"/>
    <xf numFmtId="2" fontId="20" fillId="23" borderId="10" xfId="0" applyNumberFormat="1" applyFont="1" applyFill="1" applyBorder="1" applyAlignment="1" applyProtection="1">
      <alignment horizontal="left" vertical="top"/>
    </xf>
    <xf numFmtId="2" fontId="26" fillId="23" borderId="11" xfId="0" applyNumberFormat="1" applyFont="1" applyFill="1" applyBorder="1" applyAlignment="1">
      <alignment vertical="top" wrapText="1"/>
    </xf>
    <xf numFmtId="164" fontId="20" fillId="22" borderId="11" xfId="0" applyFont="1" applyFill="1" applyBorder="1" applyAlignment="1">
      <alignment horizontal="left" vertical="top" wrapText="1" indent="1"/>
    </xf>
    <xf numFmtId="164" fontId="20" fillId="19" borderId="10" xfId="0" applyFont="1" applyFill="1" applyBorder="1" applyAlignment="1">
      <alignment horizontal="left" vertical="top" wrapText="1" indent="1"/>
    </xf>
    <xf numFmtId="164" fontId="20" fillId="19" borderId="10" xfId="0" applyFont="1" applyFill="1" applyBorder="1" applyAlignment="1">
      <alignment horizontal="left" vertical="top" wrapText="1"/>
    </xf>
    <xf numFmtId="1" fontId="20" fillId="19" borderId="10" xfId="0" applyNumberFormat="1" applyFont="1" applyFill="1" applyBorder="1" applyAlignment="1">
      <alignment horizontal="right" vertical="top"/>
    </xf>
    <xf numFmtId="165" fontId="20" fillId="23" borderId="10" xfId="0" applyNumberFormat="1" applyFont="1" applyFill="1" applyBorder="1" applyAlignment="1">
      <alignment horizontal="right" vertical="top"/>
    </xf>
    <xf numFmtId="164" fontId="20" fillId="19" borderId="12" xfId="0" applyFont="1" applyFill="1" applyBorder="1" applyAlignment="1">
      <alignment horizontal="left" vertical="top" wrapText="1" indent="1"/>
    </xf>
    <xf numFmtId="164" fontId="20" fillId="19" borderId="12" xfId="0" applyFont="1" applyFill="1" applyBorder="1" applyAlignment="1">
      <alignment horizontal="left" vertical="top" wrapText="1"/>
    </xf>
    <xf numFmtId="1" fontId="20" fillId="19" borderId="12" xfId="0" applyNumberFormat="1" applyFont="1" applyFill="1" applyBorder="1" applyAlignment="1">
      <alignment horizontal="right" vertical="top"/>
    </xf>
    <xf numFmtId="164" fontId="20" fillId="19" borderId="17" xfId="0" applyFont="1" applyFill="1" applyBorder="1" applyAlignment="1">
      <alignment horizontal="left" vertical="top" wrapText="1" indent="1"/>
    </xf>
    <xf numFmtId="164" fontId="20" fillId="19" borderId="16" xfId="0" applyFont="1" applyFill="1" applyBorder="1" applyAlignment="1">
      <alignment horizontal="left" vertical="top" wrapText="1"/>
    </xf>
    <xf numFmtId="1" fontId="20" fillId="19" borderId="16" xfId="0" applyNumberFormat="1" applyFont="1" applyFill="1" applyBorder="1" applyAlignment="1">
      <alignment horizontal="right" vertical="top"/>
    </xf>
    <xf numFmtId="164" fontId="20" fillId="23" borderId="11" xfId="0" applyFont="1" applyFill="1" applyBorder="1" applyAlignment="1">
      <alignment horizontal="left" vertical="top" wrapText="1" indent="1"/>
    </xf>
    <xf numFmtId="164" fontId="20" fillId="23" borderId="11" xfId="0" applyFont="1" applyFill="1" applyBorder="1" applyAlignment="1">
      <alignment horizontal="left" vertical="top" wrapText="1"/>
    </xf>
    <xf numFmtId="1" fontId="20" fillId="19" borderId="11" xfId="0" applyNumberFormat="1" applyFont="1" applyFill="1" applyBorder="1" applyAlignment="1">
      <alignment horizontal="right" vertical="top"/>
    </xf>
    <xf numFmtId="1" fontId="20" fillId="23" borderId="11" xfId="0" applyNumberFormat="1" applyFont="1" applyFill="1" applyBorder="1" applyAlignment="1">
      <alignment horizontal="right" vertical="top"/>
    </xf>
    <xf numFmtId="164" fontId="20" fillId="0" borderId="11" xfId="0" applyFont="1" applyBorder="1" applyAlignment="1">
      <alignment horizontal="left" vertical="top" wrapText="1" indent="1"/>
    </xf>
    <xf numFmtId="164" fontId="20" fillId="0" borderId="11" xfId="0" applyFont="1" applyBorder="1" applyAlignment="1">
      <alignment horizontal="left" vertical="top" wrapText="1"/>
    </xf>
    <xf numFmtId="1" fontId="20" fillId="0" borderId="11" xfId="0" applyNumberFormat="1" applyFont="1" applyBorder="1" applyAlignment="1">
      <alignment horizontal="right" vertical="top"/>
    </xf>
    <xf numFmtId="2" fontId="20" fillId="0" borderId="11" xfId="0" applyNumberFormat="1" applyFont="1" applyBorder="1" applyAlignment="1">
      <alignment horizontal="left" vertical="top"/>
    </xf>
  </cellXfs>
  <cellStyles count="4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" xfId="42" xr:uid="{00000000-0005-0000-0000-00001D000000}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eading1" xfId="43" xr:uid="{00000000-0005-0000-0000-000022000000}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Result" xfId="44" xr:uid="{00000000-0005-0000-0000-000029000000}"/>
    <cellStyle name="Result2" xfId="45" xr:uid="{00000000-0005-0000-0000-00002A000000}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S68"/>
  <sheetViews>
    <sheetView tabSelected="1" topLeftCell="A13" zoomScale="130" zoomScaleNormal="130" workbookViewId="0">
      <selection activeCell="I5" sqref="I5"/>
    </sheetView>
  </sheetViews>
  <sheetFormatPr defaultRowHeight="15.75" x14ac:dyDescent="0.5"/>
  <cols>
    <col min="1" max="1" width="3.89453125" style="7" customWidth="1"/>
    <col min="2" max="2" width="3" style="7" customWidth="1"/>
    <col min="3" max="3" width="45.89453125" style="65" customWidth="1"/>
    <col min="4" max="4" width="6.89453125" style="65" customWidth="1"/>
    <col min="5" max="5" width="2.3125" style="66" customWidth="1"/>
    <col min="6" max="6" width="6.3671875" style="67" customWidth="1"/>
    <col min="7" max="7" width="3" style="68" hidden="1" customWidth="1"/>
    <col min="8" max="8" width="3.89453125" style="7" hidden="1" customWidth="1"/>
    <col min="9" max="9" width="39.47265625" style="7" customWidth="1"/>
    <col min="10" max="253" width="9.41796875" style="7" customWidth="1"/>
    <col min="254" max="1022" width="9.41796875" customWidth="1"/>
    <col min="1023" max="1023" width="8.89453125" customWidth="1"/>
  </cols>
  <sheetData>
    <row r="1" spans="1:7" ht="26.1" customHeight="1" x14ac:dyDescent="0.5">
      <c r="A1" s="1" t="s">
        <v>68</v>
      </c>
      <c r="B1" s="2"/>
      <c r="C1" s="3" t="s">
        <v>54</v>
      </c>
      <c r="D1" s="4"/>
      <c r="E1" s="5"/>
      <c r="F1" s="6"/>
      <c r="G1" s="8"/>
    </row>
    <row r="2" spans="1:7" ht="24" customHeight="1" x14ac:dyDescent="0.5">
      <c r="A2" s="2"/>
      <c r="B2" s="2"/>
      <c r="C2" s="3" t="s">
        <v>55</v>
      </c>
      <c r="D2" s="4"/>
      <c r="E2" s="5"/>
      <c r="F2" s="6"/>
      <c r="G2" s="8"/>
    </row>
    <row r="3" spans="1:7" x14ac:dyDescent="0.5">
      <c r="A3" s="2"/>
      <c r="B3" s="2"/>
      <c r="C3" s="3"/>
      <c r="D3" s="4"/>
      <c r="E3" s="5"/>
      <c r="F3" s="6"/>
      <c r="G3" s="8"/>
    </row>
    <row r="4" spans="1:7" x14ac:dyDescent="0.5">
      <c r="A4" s="9" t="s">
        <v>0</v>
      </c>
      <c r="B4" s="10" t="s">
        <v>1</v>
      </c>
      <c r="C4" s="4" t="s">
        <v>2</v>
      </c>
      <c r="D4" s="4"/>
      <c r="E4" s="11" t="s">
        <v>1</v>
      </c>
      <c r="F4" s="12" t="s">
        <v>1</v>
      </c>
      <c r="G4" s="13" t="s">
        <v>1</v>
      </c>
    </row>
    <row r="5" spans="1:7" x14ac:dyDescent="0.5">
      <c r="A5" s="14"/>
      <c r="B5" s="15"/>
      <c r="C5" s="16" t="s">
        <v>3</v>
      </c>
      <c r="D5" s="17"/>
      <c r="E5" s="18"/>
      <c r="F5" s="19"/>
      <c r="G5" s="20"/>
    </row>
    <row r="6" spans="1:7" x14ac:dyDescent="0.5">
      <c r="A6" s="21"/>
      <c r="B6" s="22"/>
      <c r="C6" s="23" t="s">
        <v>4</v>
      </c>
      <c r="D6" s="24"/>
      <c r="E6" s="25"/>
      <c r="F6" s="26"/>
      <c r="G6" s="27"/>
    </row>
    <row r="7" spans="1:7" x14ac:dyDescent="0.5">
      <c r="A7" s="28"/>
      <c r="B7" s="10"/>
      <c r="C7" s="29"/>
      <c r="D7" s="30"/>
      <c r="E7" s="31"/>
      <c r="F7" s="32"/>
      <c r="G7" s="33"/>
    </row>
    <row r="8" spans="1:7" x14ac:dyDescent="0.5">
      <c r="A8" s="34">
        <v>1</v>
      </c>
      <c r="B8" s="2"/>
      <c r="C8" s="29" t="s">
        <v>5</v>
      </c>
      <c r="D8" s="29" t="s">
        <v>6</v>
      </c>
      <c r="E8" s="35">
        <v>1</v>
      </c>
      <c r="F8" s="125">
        <f>F7+TIME(15,E7,0)</f>
        <v>0.625</v>
      </c>
      <c r="G8" s="36">
        <v>6.9444444444444436E-4</v>
      </c>
    </row>
    <row r="9" spans="1:7" x14ac:dyDescent="0.5">
      <c r="A9" s="34">
        <v>2</v>
      </c>
      <c r="B9" s="2" t="s">
        <v>7</v>
      </c>
      <c r="C9" s="29" t="s">
        <v>8</v>
      </c>
      <c r="D9" s="29" t="s">
        <v>6</v>
      </c>
      <c r="E9" s="35">
        <v>5</v>
      </c>
      <c r="F9" s="12">
        <f t="shared" ref="F9:F58" si="0">F8+TIME(0,E8,0)</f>
        <v>0.62569444444444444</v>
      </c>
      <c r="G9" s="36">
        <v>6.9444444444444449E-3</v>
      </c>
    </row>
    <row r="10" spans="1:7" ht="26.25" x14ac:dyDescent="0.5">
      <c r="A10" s="119">
        <f>A9+1</f>
        <v>3</v>
      </c>
      <c r="B10" s="90" t="s">
        <v>13</v>
      </c>
      <c r="C10" s="120" t="s">
        <v>53</v>
      </c>
      <c r="D10" s="91" t="s">
        <v>6</v>
      </c>
      <c r="E10" s="92">
        <v>1</v>
      </c>
      <c r="F10" s="12">
        <f t="shared" si="0"/>
        <v>0.62916666666666665</v>
      </c>
      <c r="G10" s="36"/>
    </row>
    <row r="11" spans="1:7" ht="14.25" customHeight="1" x14ac:dyDescent="0.5">
      <c r="A11" s="37">
        <f>A10+0.01</f>
        <v>3.01</v>
      </c>
      <c r="B11" s="21" t="s">
        <v>9</v>
      </c>
      <c r="C11" s="23" t="s">
        <v>56</v>
      </c>
      <c r="D11" s="23" t="s">
        <v>30</v>
      </c>
      <c r="E11" s="38">
        <v>0</v>
      </c>
      <c r="F11" s="89">
        <f t="shared" si="0"/>
        <v>0.62986111111111109</v>
      </c>
      <c r="G11" s="39">
        <v>0</v>
      </c>
    </row>
    <row r="12" spans="1:7" x14ac:dyDescent="0.5">
      <c r="A12" s="76"/>
      <c r="B12" s="90"/>
      <c r="C12" s="91"/>
      <c r="D12" s="91"/>
      <c r="E12" s="92"/>
      <c r="F12" s="12">
        <f t="shared" si="0"/>
        <v>0.62986111111111109</v>
      </c>
      <c r="G12" s="39"/>
    </row>
    <row r="13" spans="1:7" x14ac:dyDescent="0.5">
      <c r="A13" s="76">
        <v>4</v>
      </c>
      <c r="B13" s="90" t="s">
        <v>13</v>
      </c>
      <c r="C13" s="91" t="s">
        <v>11</v>
      </c>
      <c r="D13" s="91" t="s">
        <v>6</v>
      </c>
      <c r="E13" s="92">
        <v>2</v>
      </c>
      <c r="F13" s="12">
        <f t="shared" si="0"/>
        <v>0.62986111111111109</v>
      </c>
      <c r="G13" s="39">
        <v>0</v>
      </c>
    </row>
    <row r="14" spans="1:7" x14ac:dyDescent="0.5">
      <c r="A14" s="34"/>
      <c r="B14" s="2"/>
      <c r="C14" s="29"/>
      <c r="D14" s="29"/>
      <c r="E14" s="11">
        <v>0</v>
      </c>
      <c r="F14" s="12">
        <f t="shared" si="0"/>
        <v>0.63124999999999998</v>
      </c>
      <c r="G14" s="13">
        <v>0</v>
      </c>
    </row>
    <row r="15" spans="1:7" x14ac:dyDescent="0.5">
      <c r="A15" s="34"/>
      <c r="B15" s="2"/>
      <c r="C15" s="29" t="s">
        <v>12</v>
      </c>
      <c r="D15" s="29"/>
      <c r="E15" s="11">
        <v>0</v>
      </c>
      <c r="F15" s="12">
        <f t="shared" si="0"/>
        <v>0.63124999999999998</v>
      </c>
      <c r="G15" s="13"/>
    </row>
    <row r="16" spans="1:7" x14ac:dyDescent="0.5">
      <c r="A16" s="76">
        <f>5</f>
        <v>5</v>
      </c>
      <c r="B16" s="2"/>
      <c r="C16" s="29" t="s">
        <v>31</v>
      </c>
      <c r="D16" s="29" t="s">
        <v>6</v>
      </c>
      <c r="E16" s="11">
        <v>0</v>
      </c>
      <c r="F16" s="12">
        <f t="shared" si="0"/>
        <v>0.63124999999999998</v>
      </c>
      <c r="G16" s="39"/>
    </row>
    <row r="17" spans="1:253" x14ac:dyDescent="0.5">
      <c r="A17" s="76">
        <f>A16+0.01</f>
        <v>5.01</v>
      </c>
      <c r="B17" s="90" t="s">
        <v>13</v>
      </c>
      <c r="C17" s="122" t="s">
        <v>38</v>
      </c>
      <c r="D17" s="123" t="s">
        <v>6</v>
      </c>
      <c r="E17" s="124">
        <v>5</v>
      </c>
      <c r="F17" s="12">
        <f t="shared" si="0"/>
        <v>0.63124999999999998</v>
      </c>
      <c r="G17" s="39">
        <v>0</v>
      </c>
    </row>
    <row r="18" spans="1:253" x14ac:dyDescent="0.5">
      <c r="A18" s="76">
        <f>A17+0.01</f>
        <v>5.0199999999999996</v>
      </c>
      <c r="B18" s="90" t="s">
        <v>13</v>
      </c>
      <c r="C18" s="122" t="s">
        <v>62</v>
      </c>
      <c r="D18" s="123" t="s">
        <v>6</v>
      </c>
      <c r="E18" s="124">
        <v>10</v>
      </c>
      <c r="F18" s="12">
        <f t="shared" si="0"/>
        <v>0.63472222222222219</v>
      </c>
      <c r="G18" s="39">
        <v>0</v>
      </c>
    </row>
    <row r="19" spans="1:253" x14ac:dyDescent="0.5">
      <c r="A19" s="76">
        <f t="shared" ref="A19:A29" si="1">A18+0.01</f>
        <v>5.0299999999999994</v>
      </c>
      <c r="B19" s="90" t="s">
        <v>13</v>
      </c>
      <c r="C19" s="122" t="s">
        <v>14</v>
      </c>
      <c r="D19" s="123" t="s">
        <v>6</v>
      </c>
      <c r="E19" s="124">
        <v>1</v>
      </c>
      <c r="F19" s="12">
        <f t="shared" si="0"/>
        <v>0.64166666666666661</v>
      </c>
      <c r="G19" s="39">
        <v>0</v>
      </c>
    </row>
    <row r="20" spans="1:253" x14ac:dyDescent="0.5">
      <c r="A20" s="76">
        <f t="shared" si="1"/>
        <v>5.0399999999999991</v>
      </c>
      <c r="B20" s="90" t="s">
        <v>13</v>
      </c>
      <c r="C20" s="122" t="s">
        <v>15</v>
      </c>
      <c r="D20" s="123" t="s">
        <v>6</v>
      </c>
      <c r="E20" s="124">
        <v>1</v>
      </c>
      <c r="F20" s="12">
        <f t="shared" si="0"/>
        <v>0.64236111111111105</v>
      </c>
      <c r="G20" s="39"/>
    </row>
    <row r="21" spans="1:253" s="41" customFormat="1" x14ac:dyDescent="0.5">
      <c r="A21" s="76">
        <f t="shared" si="1"/>
        <v>5.0499999999999989</v>
      </c>
      <c r="B21" s="90" t="s">
        <v>13</v>
      </c>
      <c r="C21" s="122" t="s">
        <v>16</v>
      </c>
      <c r="D21" s="123" t="s">
        <v>6</v>
      </c>
      <c r="E21" s="124">
        <v>1</v>
      </c>
      <c r="F21" s="12">
        <f t="shared" si="0"/>
        <v>0.64305555555555549</v>
      </c>
      <c r="G21" s="39">
        <v>0</v>
      </c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  <c r="FN21" s="40"/>
      <c r="FO21" s="40"/>
      <c r="FP21" s="40"/>
      <c r="FQ21" s="40"/>
      <c r="FR21" s="40"/>
      <c r="FS21" s="40"/>
      <c r="FT21" s="40"/>
      <c r="FU21" s="40"/>
      <c r="FV21" s="40"/>
      <c r="FW21" s="40"/>
      <c r="FX21" s="40"/>
      <c r="FY21" s="40"/>
      <c r="FZ21" s="40"/>
      <c r="GA21" s="40"/>
      <c r="GB21" s="40"/>
      <c r="GC21" s="40"/>
      <c r="GD21" s="40"/>
      <c r="GE21" s="40"/>
      <c r="GF21" s="40"/>
      <c r="GG21" s="40"/>
      <c r="GH21" s="40"/>
      <c r="GI21" s="40"/>
      <c r="GJ21" s="40"/>
      <c r="GK21" s="40"/>
      <c r="GL21" s="40"/>
      <c r="GM21" s="40"/>
      <c r="GN21" s="40"/>
      <c r="GO21" s="40"/>
      <c r="GP21" s="40"/>
      <c r="GQ21" s="40"/>
      <c r="GR21" s="40"/>
      <c r="GS21" s="40"/>
      <c r="GT21" s="40"/>
      <c r="GU21" s="40"/>
      <c r="GV21" s="40"/>
      <c r="GW21" s="40"/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/>
      <c r="HI21" s="40"/>
      <c r="HJ21" s="40"/>
      <c r="HK21" s="40"/>
      <c r="HL21" s="40"/>
      <c r="HM21" s="40"/>
      <c r="HN21" s="40"/>
      <c r="HO21" s="40"/>
      <c r="HP21" s="40"/>
      <c r="HQ21" s="40"/>
      <c r="HR21" s="40"/>
      <c r="HS21" s="40"/>
      <c r="HT21" s="40"/>
      <c r="HU21" s="40"/>
      <c r="HV21" s="40"/>
      <c r="HW21" s="40"/>
      <c r="HX21" s="40"/>
      <c r="HY21" s="40"/>
      <c r="HZ21" s="40"/>
      <c r="IA21" s="40"/>
      <c r="IB21" s="40"/>
      <c r="IC21" s="40"/>
      <c r="ID21" s="40"/>
      <c r="IE21" s="40"/>
      <c r="IF21" s="40"/>
      <c r="IG21" s="40"/>
      <c r="IH21" s="40"/>
      <c r="II21" s="40"/>
      <c r="IJ21" s="40"/>
      <c r="IK21" s="40"/>
      <c r="IL21" s="40"/>
      <c r="IM21" s="40"/>
      <c r="IN21" s="40"/>
      <c r="IO21" s="40"/>
      <c r="IP21" s="40"/>
      <c r="IQ21" s="40"/>
      <c r="IR21" s="40"/>
      <c r="IS21" s="40"/>
    </row>
    <row r="22" spans="1:253" x14ac:dyDescent="0.5">
      <c r="A22" s="76">
        <f t="shared" si="1"/>
        <v>5.0599999999999987</v>
      </c>
      <c r="B22" s="90" t="s">
        <v>13</v>
      </c>
      <c r="C22" s="122" t="s">
        <v>39</v>
      </c>
      <c r="D22" s="123" t="s">
        <v>6</v>
      </c>
      <c r="E22" s="124">
        <v>1</v>
      </c>
      <c r="F22" s="12">
        <f t="shared" si="0"/>
        <v>0.64374999999999993</v>
      </c>
      <c r="G22" s="39">
        <v>0</v>
      </c>
    </row>
    <row r="23" spans="1:253" x14ac:dyDescent="0.5">
      <c r="A23" s="76">
        <f t="shared" si="1"/>
        <v>5.0699999999999985</v>
      </c>
      <c r="B23" s="90" t="s">
        <v>13</v>
      </c>
      <c r="C23" s="122" t="s">
        <v>17</v>
      </c>
      <c r="D23" s="123" t="s">
        <v>6</v>
      </c>
      <c r="E23" s="124">
        <v>1</v>
      </c>
      <c r="F23" s="12">
        <f t="shared" si="0"/>
        <v>0.64444444444444438</v>
      </c>
      <c r="G23" s="39"/>
    </row>
    <row r="24" spans="1:253" x14ac:dyDescent="0.5">
      <c r="A24" s="76">
        <f t="shared" si="1"/>
        <v>5.0799999999999983</v>
      </c>
      <c r="B24" s="90" t="s">
        <v>13</v>
      </c>
      <c r="C24" s="126" t="s">
        <v>18</v>
      </c>
      <c r="D24" s="127" t="s">
        <v>6</v>
      </c>
      <c r="E24" s="128">
        <v>1</v>
      </c>
      <c r="F24" s="12">
        <f t="shared" si="0"/>
        <v>0.64513888888888882</v>
      </c>
      <c r="G24" s="36">
        <v>3.4722222222222225E-3</v>
      </c>
    </row>
    <row r="25" spans="1:253" ht="16.350000000000001" customHeight="1" x14ac:dyDescent="0.5">
      <c r="A25" s="76">
        <f t="shared" si="1"/>
        <v>5.0899999999999981</v>
      </c>
      <c r="B25" s="90" t="s">
        <v>13</v>
      </c>
      <c r="C25" s="129" t="s">
        <v>36</v>
      </c>
      <c r="D25" s="130" t="s">
        <v>6</v>
      </c>
      <c r="E25" s="131">
        <v>1</v>
      </c>
      <c r="F25" s="12">
        <f t="shared" si="0"/>
        <v>0.64583333333333326</v>
      </c>
      <c r="G25" s="36">
        <v>3.4722222222222225E-3</v>
      </c>
    </row>
    <row r="26" spans="1:253" ht="20" customHeight="1" x14ac:dyDescent="0.5">
      <c r="A26" s="76">
        <f t="shared" si="1"/>
        <v>5.0999999999999979</v>
      </c>
      <c r="B26" s="90" t="s">
        <v>13</v>
      </c>
      <c r="C26" s="132" t="s">
        <v>19</v>
      </c>
      <c r="D26" s="133" t="s">
        <v>6</v>
      </c>
      <c r="E26" s="134">
        <v>1</v>
      </c>
      <c r="F26" s="12">
        <f t="shared" si="0"/>
        <v>0.6465277777777777</v>
      </c>
      <c r="G26" s="36"/>
    </row>
    <row r="27" spans="1:253" x14ac:dyDescent="0.5">
      <c r="A27" s="76">
        <f t="shared" si="1"/>
        <v>5.1099999999999977</v>
      </c>
      <c r="B27" s="90" t="s">
        <v>13</v>
      </c>
      <c r="C27" s="132" t="s">
        <v>20</v>
      </c>
      <c r="D27" s="133" t="s">
        <v>6</v>
      </c>
      <c r="E27" s="135">
        <v>10</v>
      </c>
      <c r="F27" s="12">
        <f t="shared" si="0"/>
        <v>0.64722222222222214</v>
      </c>
      <c r="G27" s="36"/>
    </row>
    <row r="28" spans="1:253" x14ac:dyDescent="0.5">
      <c r="A28" s="76">
        <f t="shared" si="1"/>
        <v>5.1199999999999974</v>
      </c>
      <c r="B28" s="90" t="s">
        <v>13</v>
      </c>
      <c r="C28" s="136" t="s">
        <v>46</v>
      </c>
      <c r="D28" s="137" t="s">
        <v>40</v>
      </c>
      <c r="E28" s="138">
        <v>5</v>
      </c>
      <c r="F28" s="12">
        <f t="shared" si="0"/>
        <v>0.65416666666666656</v>
      </c>
      <c r="G28" s="36"/>
    </row>
    <row r="29" spans="1:253" x14ac:dyDescent="0.5">
      <c r="A29" s="76">
        <f t="shared" si="1"/>
        <v>5.1299999999999972</v>
      </c>
      <c r="B29" s="114" t="s">
        <v>13</v>
      </c>
      <c r="C29" s="136" t="s">
        <v>47</v>
      </c>
      <c r="D29" s="137" t="s">
        <v>6</v>
      </c>
      <c r="E29" s="138">
        <v>5</v>
      </c>
      <c r="F29" s="12">
        <f t="shared" si="0"/>
        <v>0.65763888888888877</v>
      </c>
      <c r="G29" s="36"/>
    </row>
    <row r="30" spans="1:253" x14ac:dyDescent="0.5">
      <c r="A30" s="76"/>
      <c r="B30" s="114"/>
      <c r="C30" s="94"/>
      <c r="D30" s="82"/>
      <c r="E30" s="96"/>
      <c r="F30" s="12">
        <f t="shared" si="0"/>
        <v>0.66111111111111098</v>
      </c>
      <c r="G30" s="36"/>
    </row>
    <row r="31" spans="1:253" x14ac:dyDescent="0.5">
      <c r="A31" s="76">
        <f>6</f>
        <v>6</v>
      </c>
      <c r="B31" s="71"/>
      <c r="C31" s="82" t="s">
        <v>32</v>
      </c>
      <c r="D31" s="82"/>
      <c r="E31" s="96"/>
      <c r="F31" s="12">
        <f t="shared" si="0"/>
        <v>0.66111111111111098</v>
      </c>
      <c r="G31" s="36">
        <v>3.4722222222222225E-3</v>
      </c>
    </row>
    <row r="32" spans="1:253" x14ac:dyDescent="0.5">
      <c r="A32" s="93">
        <f>A31+0.01</f>
        <v>6.01</v>
      </c>
      <c r="B32" s="71" t="s">
        <v>13</v>
      </c>
      <c r="C32" s="94" t="s">
        <v>23</v>
      </c>
      <c r="D32" s="82" t="s">
        <v>21</v>
      </c>
      <c r="E32" s="96">
        <v>5</v>
      </c>
      <c r="F32" s="12">
        <f t="shared" si="0"/>
        <v>0.66111111111111098</v>
      </c>
      <c r="G32" s="36">
        <v>3.4722222222222225E-3</v>
      </c>
      <c r="I32" s="75"/>
    </row>
    <row r="33" spans="1:9" x14ac:dyDescent="0.5">
      <c r="A33" s="93">
        <f t="shared" ref="A33:A35" si="2">A32+0.01</f>
        <v>6.02</v>
      </c>
      <c r="B33" s="71" t="s">
        <v>13</v>
      </c>
      <c r="C33" s="94" t="s">
        <v>41</v>
      </c>
      <c r="D33" s="82" t="s">
        <v>24</v>
      </c>
      <c r="E33" s="97">
        <v>10</v>
      </c>
      <c r="F33" s="12">
        <f t="shared" si="0"/>
        <v>0.66458333333333319</v>
      </c>
      <c r="G33" s="36">
        <v>3.4722222222222225E-3</v>
      </c>
    </row>
    <row r="34" spans="1:9" ht="15" customHeight="1" x14ac:dyDescent="0.5">
      <c r="A34" s="93">
        <f t="shared" si="2"/>
        <v>6.0299999999999994</v>
      </c>
      <c r="B34" s="110" t="s">
        <v>13</v>
      </c>
      <c r="C34" s="106" t="s">
        <v>25</v>
      </c>
      <c r="D34" s="107" t="s">
        <v>45</v>
      </c>
      <c r="E34" s="108">
        <v>10</v>
      </c>
      <c r="F34" s="12">
        <f t="shared" si="0"/>
        <v>0.67152777777777761</v>
      </c>
      <c r="G34" s="36"/>
    </row>
    <row r="35" spans="1:9" ht="15" customHeight="1" x14ac:dyDescent="0.5">
      <c r="A35" s="93">
        <f t="shared" si="2"/>
        <v>6.0399999999999991</v>
      </c>
      <c r="B35" s="110" t="s">
        <v>7</v>
      </c>
      <c r="C35" s="106" t="s">
        <v>69</v>
      </c>
      <c r="D35" s="107" t="s">
        <v>58</v>
      </c>
      <c r="E35" s="108">
        <v>5</v>
      </c>
      <c r="F35" s="12">
        <f t="shared" si="0"/>
        <v>0.67847222222222203</v>
      </c>
      <c r="G35" s="36"/>
    </row>
    <row r="36" spans="1:9" ht="15" customHeight="1" x14ac:dyDescent="0.5">
      <c r="A36" s="93"/>
      <c r="B36" s="110"/>
      <c r="C36" s="106"/>
      <c r="D36" s="107"/>
      <c r="E36" s="108"/>
      <c r="F36" s="12">
        <f t="shared" si="0"/>
        <v>0.68194444444444424</v>
      </c>
      <c r="G36" s="36"/>
    </row>
    <row r="37" spans="1:9" ht="15" customHeight="1" x14ac:dyDescent="0.5">
      <c r="A37" s="93">
        <v>7</v>
      </c>
      <c r="B37" s="110"/>
      <c r="C37" s="107" t="s">
        <v>57</v>
      </c>
      <c r="D37" s="107"/>
      <c r="E37" s="108"/>
      <c r="F37" s="12">
        <f t="shared" si="0"/>
        <v>0.68194444444444424</v>
      </c>
      <c r="G37" s="36"/>
    </row>
    <row r="38" spans="1:9" ht="15" customHeight="1" x14ac:dyDescent="0.5">
      <c r="A38" s="93">
        <f t="shared" ref="A38" si="3">A37+0.01</f>
        <v>7.01</v>
      </c>
      <c r="B38" s="110" t="s">
        <v>13</v>
      </c>
      <c r="C38" s="106" t="s">
        <v>60</v>
      </c>
      <c r="D38" s="107" t="s">
        <v>58</v>
      </c>
      <c r="E38" s="108">
        <v>3</v>
      </c>
      <c r="F38" s="12">
        <f t="shared" si="0"/>
        <v>0.68194444444444424</v>
      </c>
      <c r="G38" s="36"/>
    </row>
    <row r="39" spans="1:9" ht="15" customHeight="1" x14ac:dyDescent="0.5">
      <c r="A39" s="139">
        <f>A38+0.01</f>
        <v>7.02</v>
      </c>
      <c r="B39" s="110" t="s">
        <v>7</v>
      </c>
      <c r="C39" s="132" t="s">
        <v>63</v>
      </c>
      <c r="D39" s="133" t="s">
        <v>58</v>
      </c>
      <c r="E39" s="135">
        <v>3</v>
      </c>
      <c r="F39" s="12">
        <f t="shared" si="0"/>
        <v>0.68402777777777757</v>
      </c>
      <c r="G39" s="36"/>
    </row>
    <row r="40" spans="1:9" ht="15" customHeight="1" x14ac:dyDescent="0.5">
      <c r="A40" s="93"/>
      <c r="B40" s="110"/>
      <c r="C40" s="106"/>
      <c r="D40" s="107"/>
      <c r="E40" s="108"/>
      <c r="F40" s="12">
        <f t="shared" si="0"/>
        <v>0.68611111111111089</v>
      </c>
      <c r="G40" s="36"/>
    </row>
    <row r="41" spans="1:9" ht="15" customHeight="1" x14ac:dyDescent="0.5">
      <c r="A41" s="93">
        <v>8</v>
      </c>
      <c r="B41" s="71"/>
      <c r="C41" s="82" t="s">
        <v>33</v>
      </c>
      <c r="D41" s="82"/>
      <c r="E41" s="96"/>
      <c r="F41" s="12">
        <f t="shared" si="0"/>
        <v>0.68611111111111089</v>
      </c>
      <c r="G41" s="36"/>
    </row>
    <row r="42" spans="1:9" x14ac:dyDescent="0.5">
      <c r="A42" s="93">
        <f t="shared" ref="A42:A55" si="4">A41+0.01</f>
        <v>8.01</v>
      </c>
      <c r="B42" s="72" t="s">
        <v>13</v>
      </c>
      <c r="C42" s="94" t="s">
        <v>48</v>
      </c>
      <c r="D42" s="82" t="s">
        <v>37</v>
      </c>
      <c r="E42" s="96">
        <v>3</v>
      </c>
      <c r="F42" s="12">
        <f t="shared" si="0"/>
        <v>0.68611111111111089</v>
      </c>
      <c r="G42" s="36">
        <v>3.4722222222222225E-3</v>
      </c>
      <c r="I42" s="75"/>
    </row>
    <row r="43" spans="1:9" x14ac:dyDescent="0.5">
      <c r="A43" s="93">
        <f>A42+0.01</f>
        <v>8.02</v>
      </c>
      <c r="B43" s="71" t="s">
        <v>13</v>
      </c>
      <c r="C43" s="81" t="s">
        <v>49</v>
      </c>
      <c r="D43" s="82" t="s">
        <v>44</v>
      </c>
      <c r="E43" s="96">
        <v>3</v>
      </c>
      <c r="F43" s="12">
        <f t="shared" si="0"/>
        <v>0.68819444444444422</v>
      </c>
      <c r="G43" s="36">
        <v>3.4722222222222225E-3</v>
      </c>
    </row>
    <row r="44" spans="1:9" x14ac:dyDescent="0.5">
      <c r="A44" s="93">
        <f t="shared" si="4"/>
        <v>8.0299999999999994</v>
      </c>
      <c r="B44" s="72" t="s">
        <v>13</v>
      </c>
      <c r="C44" s="81" t="s">
        <v>50</v>
      </c>
      <c r="D44" s="82" t="s">
        <v>42</v>
      </c>
      <c r="E44" s="96">
        <v>3</v>
      </c>
      <c r="F44" s="12">
        <f t="shared" si="0"/>
        <v>0.69027777777777755</v>
      </c>
      <c r="G44" s="36"/>
    </row>
    <row r="45" spans="1:9" ht="16.149999999999999" customHeight="1" x14ac:dyDescent="0.5">
      <c r="A45" s="93">
        <f t="shared" si="4"/>
        <v>8.0399999999999991</v>
      </c>
      <c r="B45" s="72" t="s">
        <v>13</v>
      </c>
      <c r="C45" s="81" t="s">
        <v>51</v>
      </c>
      <c r="D45" s="82" t="s">
        <v>42</v>
      </c>
      <c r="E45" s="96">
        <v>3</v>
      </c>
      <c r="F45" s="12">
        <f t="shared" si="0"/>
        <v>0.69236111111111087</v>
      </c>
      <c r="G45" s="36"/>
    </row>
    <row r="46" spans="1:9" ht="15" customHeight="1" x14ac:dyDescent="0.5">
      <c r="A46" s="93">
        <f t="shared" si="4"/>
        <v>8.0499999999999989</v>
      </c>
      <c r="B46" s="72" t="s">
        <v>13</v>
      </c>
      <c r="C46" s="81" t="s">
        <v>52</v>
      </c>
      <c r="D46" s="82" t="s">
        <v>43</v>
      </c>
      <c r="E46" s="96">
        <v>3</v>
      </c>
      <c r="F46" s="12">
        <f t="shared" si="0"/>
        <v>0.6944444444444442</v>
      </c>
      <c r="G46" s="36"/>
    </row>
    <row r="47" spans="1:9" ht="15" customHeight="1" x14ac:dyDescent="0.5">
      <c r="A47" s="93">
        <f t="shared" si="4"/>
        <v>8.0599999999999987</v>
      </c>
      <c r="B47" s="72" t="s">
        <v>13</v>
      </c>
      <c r="C47" s="81" t="s">
        <v>59</v>
      </c>
      <c r="D47" s="82" t="s">
        <v>30</v>
      </c>
      <c r="E47" s="96">
        <v>3</v>
      </c>
      <c r="F47" s="12">
        <f t="shared" si="0"/>
        <v>0.69652777777777752</v>
      </c>
      <c r="G47" s="36"/>
    </row>
    <row r="48" spans="1:9" ht="15" customHeight="1" x14ac:dyDescent="0.5">
      <c r="A48" s="93"/>
      <c r="B48" s="72"/>
      <c r="C48" s="81"/>
      <c r="D48" s="82"/>
      <c r="E48" s="96"/>
      <c r="F48" s="12">
        <f t="shared" si="0"/>
        <v>0.69861111111111085</v>
      </c>
      <c r="G48" s="36"/>
    </row>
    <row r="49" spans="1:253" x14ac:dyDescent="0.5">
      <c r="A49" s="93">
        <v>9</v>
      </c>
      <c r="B49" s="71"/>
      <c r="C49" s="82" t="s">
        <v>34</v>
      </c>
      <c r="D49" s="82"/>
      <c r="E49" s="96"/>
      <c r="F49" s="12">
        <f t="shared" si="0"/>
        <v>0.69861111111111085</v>
      </c>
      <c r="G49" s="36"/>
      <c r="I49" s="75"/>
    </row>
    <row r="50" spans="1:253" x14ac:dyDescent="0.5">
      <c r="A50" s="93"/>
      <c r="B50" s="71"/>
      <c r="C50" s="82"/>
      <c r="D50" s="82"/>
      <c r="E50" s="96"/>
      <c r="F50" s="12">
        <f t="shared" si="0"/>
        <v>0.69861111111111085</v>
      </c>
      <c r="G50" s="36"/>
      <c r="I50" s="75"/>
    </row>
    <row r="51" spans="1:253" x14ac:dyDescent="0.5">
      <c r="A51" s="93">
        <v>10</v>
      </c>
      <c r="B51" s="71"/>
      <c r="C51" s="82" t="s">
        <v>35</v>
      </c>
      <c r="D51" s="82"/>
      <c r="E51" s="96"/>
      <c r="F51" s="12">
        <f t="shared" si="0"/>
        <v>0.69861111111111085</v>
      </c>
      <c r="G51" s="36">
        <v>2.0833333333333333E-3</v>
      </c>
    </row>
    <row r="52" spans="1:253" ht="30.4" x14ac:dyDescent="0.5">
      <c r="A52" s="98">
        <f t="shared" si="4"/>
        <v>10.01</v>
      </c>
      <c r="B52" s="88" t="s">
        <v>10</v>
      </c>
      <c r="C52" s="121" t="s">
        <v>64</v>
      </c>
      <c r="D52" s="99" t="s">
        <v>61</v>
      </c>
      <c r="E52" s="100">
        <v>0</v>
      </c>
      <c r="F52" s="101">
        <f t="shared" si="0"/>
        <v>0.69861111111111085</v>
      </c>
      <c r="G52" s="36"/>
    </row>
    <row r="53" spans="1:253" ht="30.4" x14ac:dyDescent="0.5">
      <c r="A53" s="98">
        <f t="shared" si="4"/>
        <v>10.02</v>
      </c>
      <c r="B53" s="88" t="s">
        <v>10</v>
      </c>
      <c r="C53" s="121" t="s">
        <v>65</v>
      </c>
      <c r="D53" s="99" t="s">
        <v>61</v>
      </c>
      <c r="E53" s="100">
        <v>0</v>
      </c>
      <c r="F53" s="101">
        <f t="shared" si="0"/>
        <v>0.69861111111111085</v>
      </c>
      <c r="G53" s="111"/>
    </row>
    <row r="54" spans="1:253" ht="30.4" x14ac:dyDescent="0.5">
      <c r="A54" s="98">
        <f t="shared" si="4"/>
        <v>10.029999999999999</v>
      </c>
      <c r="B54" s="88" t="s">
        <v>10</v>
      </c>
      <c r="C54" s="121" t="s">
        <v>66</v>
      </c>
      <c r="D54" s="99" t="s">
        <v>61</v>
      </c>
      <c r="E54" s="100">
        <v>0</v>
      </c>
      <c r="F54" s="101">
        <f t="shared" si="0"/>
        <v>0.69861111111111085</v>
      </c>
      <c r="G54" s="111"/>
    </row>
    <row r="55" spans="1:253" ht="30.4" x14ac:dyDescent="0.5">
      <c r="A55" s="98">
        <f t="shared" si="4"/>
        <v>10.039999999999999</v>
      </c>
      <c r="B55" s="88" t="s">
        <v>10</v>
      </c>
      <c r="C55" s="121" t="s">
        <v>67</v>
      </c>
      <c r="D55" s="99" t="s">
        <v>61</v>
      </c>
      <c r="E55" s="100">
        <v>0</v>
      </c>
      <c r="F55" s="101">
        <f t="shared" ref="F55" si="5">F54+TIME(0,E54,0)</f>
        <v>0.69861111111111085</v>
      </c>
      <c r="G55" s="111"/>
    </row>
    <row r="56" spans="1:253" s="118" customFormat="1" x14ac:dyDescent="0.5">
      <c r="A56" s="115"/>
      <c r="B56" s="110"/>
      <c r="C56" s="106"/>
      <c r="D56" s="107"/>
      <c r="E56" s="108"/>
      <c r="F56" s="109"/>
      <c r="G56" s="117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  <c r="AK56" s="116"/>
      <c r="AL56" s="116"/>
      <c r="AM56" s="116"/>
      <c r="AN56" s="116"/>
      <c r="AO56" s="116"/>
      <c r="AP56" s="116"/>
      <c r="AQ56" s="116"/>
      <c r="AR56" s="116"/>
      <c r="AS56" s="116"/>
      <c r="AT56" s="116"/>
      <c r="AU56" s="116"/>
      <c r="AV56" s="116"/>
      <c r="AW56" s="116"/>
      <c r="AX56" s="116"/>
      <c r="AY56" s="116"/>
      <c r="AZ56" s="116"/>
      <c r="BA56" s="116"/>
      <c r="BB56" s="116"/>
      <c r="BC56" s="116"/>
      <c r="BD56" s="116"/>
      <c r="BE56" s="116"/>
      <c r="BF56" s="116"/>
      <c r="BG56" s="116"/>
      <c r="BH56" s="116"/>
      <c r="BI56" s="116"/>
      <c r="BJ56" s="116"/>
      <c r="BK56" s="116"/>
      <c r="BL56" s="116"/>
      <c r="BM56" s="116"/>
      <c r="BN56" s="116"/>
      <c r="BO56" s="116"/>
      <c r="BP56" s="116"/>
      <c r="BQ56" s="116"/>
      <c r="BR56" s="116"/>
      <c r="BS56" s="116"/>
      <c r="BT56" s="116"/>
      <c r="BU56" s="116"/>
      <c r="BV56" s="116"/>
      <c r="BW56" s="116"/>
      <c r="BX56" s="116"/>
      <c r="BY56" s="116"/>
      <c r="BZ56" s="116"/>
      <c r="CA56" s="116"/>
      <c r="CB56" s="116"/>
      <c r="CC56" s="116"/>
      <c r="CD56" s="116"/>
      <c r="CE56" s="116"/>
      <c r="CF56" s="116"/>
      <c r="CG56" s="116"/>
      <c r="CH56" s="116"/>
      <c r="CI56" s="116"/>
      <c r="CJ56" s="116"/>
      <c r="CK56" s="116"/>
      <c r="CL56" s="116"/>
      <c r="CM56" s="116"/>
      <c r="CN56" s="116"/>
      <c r="CO56" s="116"/>
      <c r="CP56" s="116"/>
      <c r="CQ56" s="116"/>
      <c r="CR56" s="116"/>
      <c r="CS56" s="116"/>
      <c r="CT56" s="116"/>
      <c r="CU56" s="116"/>
      <c r="CV56" s="116"/>
      <c r="CW56" s="116"/>
      <c r="CX56" s="116"/>
      <c r="CY56" s="116"/>
      <c r="CZ56" s="116"/>
      <c r="DA56" s="116"/>
      <c r="DB56" s="116"/>
      <c r="DC56" s="116"/>
      <c r="DD56" s="116"/>
      <c r="DE56" s="116"/>
      <c r="DF56" s="116"/>
      <c r="DG56" s="116"/>
      <c r="DH56" s="116"/>
      <c r="DI56" s="116"/>
      <c r="DJ56" s="116"/>
      <c r="DK56" s="116"/>
      <c r="DL56" s="116"/>
      <c r="DM56" s="116"/>
      <c r="DN56" s="116"/>
      <c r="DO56" s="116"/>
      <c r="DP56" s="116"/>
      <c r="DQ56" s="116"/>
      <c r="DR56" s="116"/>
      <c r="DS56" s="116"/>
      <c r="DT56" s="116"/>
      <c r="DU56" s="116"/>
      <c r="DV56" s="116"/>
      <c r="DW56" s="116"/>
      <c r="DX56" s="116"/>
      <c r="DY56" s="116"/>
      <c r="DZ56" s="116"/>
      <c r="EA56" s="116"/>
      <c r="EB56" s="116"/>
      <c r="EC56" s="116"/>
      <c r="ED56" s="116"/>
      <c r="EE56" s="116"/>
      <c r="EF56" s="116"/>
      <c r="EG56" s="116"/>
      <c r="EH56" s="116"/>
      <c r="EI56" s="116"/>
      <c r="EJ56" s="116"/>
      <c r="EK56" s="116"/>
      <c r="EL56" s="116"/>
      <c r="EM56" s="116"/>
      <c r="EN56" s="116"/>
      <c r="EO56" s="116"/>
      <c r="EP56" s="116"/>
      <c r="EQ56" s="116"/>
      <c r="ER56" s="116"/>
      <c r="ES56" s="116"/>
      <c r="ET56" s="116"/>
      <c r="EU56" s="116"/>
      <c r="EV56" s="116"/>
      <c r="EW56" s="116"/>
      <c r="EX56" s="116"/>
      <c r="EY56" s="116"/>
      <c r="EZ56" s="116"/>
      <c r="FA56" s="116"/>
      <c r="FB56" s="116"/>
      <c r="FC56" s="116"/>
      <c r="FD56" s="116"/>
      <c r="FE56" s="116"/>
      <c r="FF56" s="116"/>
      <c r="FG56" s="116"/>
      <c r="FH56" s="116"/>
      <c r="FI56" s="116"/>
      <c r="FJ56" s="116"/>
      <c r="FK56" s="116"/>
      <c r="FL56" s="116"/>
      <c r="FM56" s="116"/>
      <c r="FN56" s="116"/>
      <c r="FO56" s="116"/>
      <c r="FP56" s="116"/>
      <c r="FQ56" s="116"/>
      <c r="FR56" s="116"/>
      <c r="FS56" s="116"/>
      <c r="FT56" s="116"/>
      <c r="FU56" s="116"/>
      <c r="FV56" s="116"/>
      <c r="FW56" s="116"/>
      <c r="FX56" s="116"/>
      <c r="FY56" s="116"/>
      <c r="FZ56" s="116"/>
      <c r="GA56" s="116"/>
      <c r="GB56" s="116"/>
      <c r="GC56" s="116"/>
      <c r="GD56" s="116"/>
      <c r="GE56" s="116"/>
      <c r="GF56" s="116"/>
      <c r="GG56" s="116"/>
      <c r="GH56" s="116"/>
      <c r="GI56" s="116"/>
      <c r="GJ56" s="116"/>
      <c r="GK56" s="116"/>
      <c r="GL56" s="116"/>
      <c r="GM56" s="116"/>
      <c r="GN56" s="116"/>
      <c r="GO56" s="116"/>
      <c r="GP56" s="116"/>
      <c r="GQ56" s="116"/>
      <c r="GR56" s="116"/>
      <c r="GS56" s="116"/>
      <c r="GT56" s="116"/>
      <c r="GU56" s="116"/>
      <c r="GV56" s="116"/>
      <c r="GW56" s="116"/>
      <c r="GX56" s="116"/>
      <c r="GY56" s="116"/>
      <c r="GZ56" s="116"/>
      <c r="HA56" s="116"/>
      <c r="HB56" s="116"/>
      <c r="HC56" s="116"/>
      <c r="HD56" s="116"/>
      <c r="HE56" s="116"/>
      <c r="HF56" s="116"/>
      <c r="HG56" s="116"/>
      <c r="HH56" s="116"/>
      <c r="HI56" s="116"/>
      <c r="HJ56" s="116"/>
      <c r="HK56" s="116"/>
      <c r="HL56" s="116"/>
      <c r="HM56" s="116"/>
      <c r="HN56" s="116"/>
      <c r="HO56" s="116"/>
      <c r="HP56" s="116"/>
      <c r="HQ56" s="116"/>
      <c r="HR56" s="116"/>
      <c r="HS56" s="116"/>
      <c r="HT56" s="116"/>
      <c r="HU56" s="116"/>
      <c r="HV56" s="116"/>
      <c r="HW56" s="116"/>
      <c r="HX56" s="116"/>
      <c r="HY56" s="116"/>
      <c r="HZ56" s="116"/>
      <c r="IA56" s="116"/>
      <c r="IB56" s="116"/>
      <c r="IC56" s="116"/>
      <c r="ID56" s="116"/>
      <c r="IE56" s="116"/>
      <c r="IF56" s="116"/>
      <c r="IG56" s="116"/>
      <c r="IH56" s="116"/>
      <c r="II56" s="116"/>
      <c r="IJ56" s="116"/>
      <c r="IK56" s="116"/>
      <c r="IL56" s="116"/>
      <c r="IM56" s="116"/>
      <c r="IN56" s="116"/>
      <c r="IO56" s="116"/>
      <c r="IP56" s="116"/>
      <c r="IQ56" s="116"/>
      <c r="IR56" s="116"/>
      <c r="IS56" s="116"/>
    </row>
    <row r="57" spans="1:253" ht="21.75" customHeight="1" x14ac:dyDescent="0.5">
      <c r="A57" s="93">
        <v>11</v>
      </c>
      <c r="B57" s="71" t="s">
        <v>13</v>
      </c>
      <c r="C57" s="82" t="s">
        <v>26</v>
      </c>
      <c r="D57" s="82" t="s">
        <v>6</v>
      </c>
      <c r="E57" s="96">
        <v>3</v>
      </c>
      <c r="F57" s="113">
        <f>F55+TIME(0,E55,0)</f>
        <v>0.69861111111111085</v>
      </c>
      <c r="G57" s="13"/>
    </row>
    <row r="58" spans="1:253" x14ac:dyDescent="0.5">
      <c r="A58" s="102"/>
      <c r="B58" s="103"/>
      <c r="C58" s="104"/>
      <c r="D58" s="104"/>
      <c r="E58" s="105"/>
      <c r="F58" s="95">
        <f t="shared" si="0"/>
        <v>0.70069444444444418</v>
      </c>
      <c r="G58" s="13"/>
    </row>
    <row r="59" spans="1:253" x14ac:dyDescent="0.5">
      <c r="A59" s="83"/>
      <c r="B59" s="77"/>
      <c r="C59" s="87"/>
      <c r="D59" s="84"/>
      <c r="E59" s="85"/>
      <c r="F59" s="86"/>
      <c r="G59" s="43"/>
    </row>
    <row r="60" spans="1:253" x14ac:dyDescent="0.5">
      <c r="A60" s="112">
        <v>12</v>
      </c>
      <c r="B60" s="73" t="s">
        <v>22</v>
      </c>
      <c r="C60" s="74" t="s">
        <v>27</v>
      </c>
      <c r="D60" s="78" t="s">
        <v>6</v>
      </c>
      <c r="E60" s="79"/>
      <c r="F60" s="80" t="s">
        <v>70</v>
      </c>
      <c r="G60" s="48"/>
    </row>
    <row r="61" spans="1:253" ht="24.7" customHeight="1" x14ac:dyDescent="0.5">
      <c r="A61" s="44"/>
      <c r="B61" s="45"/>
      <c r="C61" s="42"/>
      <c r="D61" s="42"/>
      <c r="E61" s="46"/>
      <c r="F61" s="47"/>
      <c r="G61" s="50" t="s">
        <v>1</v>
      </c>
    </row>
    <row r="62" spans="1:253" x14ac:dyDescent="0.5">
      <c r="A62" s="49" t="s">
        <v>1</v>
      </c>
      <c r="B62" s="45" t="s">
        <v>1</v>
      </c>
      <c r="C62" s="42" t="s">
        <v>28</v>
      </c>
      <c r="D62" s="42"/>
      <c r="E62" s="46" t="s">
        <v>1</v>
      </c>
      <c r="F62" s="47" t="s">
        <v>1</v>
      </c>
      <c r="G62" s="55"/>
    </row>
    <row r="63" spans="1:253" x14ac:dyDescent="0.5">
      <c r="A63" s="45"/>
      <c r="B63" s="51"/>
      <c r="C63" s="42" t="s">
        <v>29</v>
      </c>
      <c r="D63" s="52"/>
      <c r="E63" s="53"/>
      <c r="F63" s="54"/>
      <c r="G63" s="61"/>
    </row>
    <row r="64" spans="1:253" x14ac:dyDescent="0.5">
      <c r="A64" s="45"/>
      <c r="B64" s="56"/>
      <c r="C64" s="57"/>
      <c r="D64" s="58"/>
      <c r="E64" s="59"/>
      <c r="F64" s="60"/>
    </row>
    <row r="65" spans="1:4" x14ac:dyDescent="0.5">
      <c r="A65" s="62"/>
      <c r="B65" s="63"/>
      <c r="C65" s="64"/>
    </row>
    <row r="66" spans="1:4" x14ac:dyDescent="0.5">
      <c r="A66" s="62"/>
      <c r="B66" s="63"/>
      <c r="C66" s="69"/>
      <c r="D66" s="69"/>
    </row>
    <row r="67" spans="1:4" x14ac:dyDescent="0.5">
      <c r="A67" s="62"/>
      <c r="B67" s="63"/>
      <c r="C67" s="70"/>
      <c r="D67" s="69"/>
    </row>
    <row r="68" spans="1:4" x14ac:dyDescent="0.5">
      <c r="D68" s="69"/>
    </row>
  </sheetData>
  <pageMargins left="0.5" right="0.25" top="0.79570000000000007" bottom="0.79570000000000007" header="0.5" footer="0.5"/>
  <pageSetup fitToWidth="0" fitToHeight="0" pageOrder="overThenDown" orientation="portrait" cellComments="asDisplayed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43073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EC_Opening_Agenda</vt:lpstr>
      <vt:lpstr>Excel_BuiltIn_Print_Area_1_1</vt:lpstr>
      <vt:lpstr>EC_Opening_Agenda!Print_Area</vt:lpstr>
      <vt:lpstr>Print_Area_MI</vt:lpstr>
      <vt:lpstr>PRINT_AREA_MI_1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 Agenda</dc:title>
  <dc:creator>Bob O'Hara</dc:creator>
  <cp:keywords>No Restrictions</cp:keywords>
  <cp:lastModifiedBy>John DAmbrosia</cp:lastModifiedBy>
  <cp:revision>54</cp:revision>
  <cp:lastPrinted>2012-06-10T14:17:47Z</cp:lastPrinted>
  <dcterms:created xsi:type="dcterms:W3CDTF">2000-02-17T15:16:37Z</dcterms:created>
  <dcterms:modified xsi:type="dcterms:W3CDTF">2021-07-06T20:59:11Z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1114369403</vt:r8>
  </property>
  <property fmtid="{D5CDD505-2E9C-101B-9397-08002B2CF9AE}" pid="3" name="_AuthorEmail">
    <vt:lpwstr>bob@airespace.com</vt:lpwstr>
  </property>
  <property fmtid="{D5CDD505-2E9C-101B-9397-08002B2CF9AE}" pid="4" name="_AuthorEmailDisplayName">
    <vt:lpwstr>Bob O'Hara</vt:lpwstr>
  </property>
  <property fmtid="{D5CDD505-2E9C-101B-9397-08002B2CF9AE}" pid="5" name="_EmailSubject">
    <vt:lpwstr>Newer latest Monday agenda (r03)</vt:lpwstr>
  </property>
  <property fmtid="{D5CDD505-2E9C-101B-9397-08002B2CF9AE}" pid="6" name="_PreviousAdHocReviewCycleID">
    <vt:r8>2128490663</vt:r8>
  </property>
  <property fmtid="{D5CDD505-2E9C-101B-9397-08002B2CF9AE}" pid="7" name="TitusGUID">
    <vt:lpwstr>f6b91de2-8ec0-49f7-947b-1306c78e28c5</vt:lpwstr>
  </property>
  <property fmtid="{D5CDD505-2E9C-101B-9397-08002B2CF9AE}" pid="8" name="DellClassification">
    <vt:lpwstr>No Restrictions</vt:lpwstr>
  </property>
  <property fmtid="{D5CDD505-2E9C-101B-9397-08002B2CF9AE}" pid="9" name="DellSubLabels">
    <vt:lpwstr/>
  </property>
</Properties>
</file>