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EC Phone Conferences/20_0804/"/>
    </mc:Choice>
  </mc:AlternateContent>
  <xr:revisionPtr revIDLastSave="37" documentId="8_{9ED9105A-157C-4CFB-8386-B4542A66F67B}" xr6:coauthVersionLast="45" xr6:coauthVersionMax="45" xr10:uidLastSave="{DCEAF923-3460-4D29-9E82-458A02A81976}"/>
  <bookViews>
    <workbookView xWindow="-43170" yWindow="615" windowWidth="22065" windowHeight="30360" xr2:uid="{00000000-000D-0000-FFFF-FFFF00000000}"/>
  </bookViews>
  <sheets>
    <sheet name="Agenda" sheetId="1" r:id="rId1"/>
  </sheets>
  <definedNames>
    <definedName name="_xlnm.Print_Area" localSheetId="0">Agenda!$A$1:$F$64</definedName>
    <definedName name="Print_Area_MI">Agenda!$A$1:$E$21</definedName>
    <definedName name="PRINT_AREA_MI_1">Agenda!$A$1:$E$21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30" i="1" s="1"/>
  <c r="F31" i="1" s="1"/>
  <c r="F32" i="1" s="1"/>
  <c r="A31" i="1"/>
  <c r="F61" i="1" l="1"/>
  <c r="A54" i="1" l="1"/>
  <c r="A55" i="1" s="1"/>
  <c r="A56" i="1" s="1"/>
  <c r="A57" i="1" s="1"/>
  <c r="A14" i="1" l="1"/>
  <c r="A15" i="1" s="1"/>
  <c r="A16" i="1" s="1"/>
  <c r="A17" i="1" s="1"/>
  <c r="A18" i="1" s="1"/>
  <c r="A19" i="1" s="1"/>
  <c r="F8" i="1" l="1"/>
  <c r="F9" i="1" s="1"/>
  <c r="F11" i="1" s="1"/>
  <c r="F13" i="1" s="1"/>
  <c r="F14" i="1" s="1"/>
  <c r="A22" i="1"/>
  <c r="A23" i="1" s="1"/>
  <c r="A35" i="1"/>
  <c r="A36" i="1" s="1"/>
  <c r="A37" i="1" s="1"/>
  <c r="A44" i="1"/>
  <c r="A45" i="1" s="1"/>
  <c r="A46" i="1" s="1"/>
  <c r="A47" i="1" s="1"/>
  <c r="A48" i="1" s="1"/>
  <c r="A11" i="1"/>
  <c r="A9" i="1"/>
  <c r="A8" i="1"/>
  <c r="F15" i="1" l="1"/>
  <c r="F16" i="1" s="1"/>
  <c r="F17" i="1" s="1"/>
  <c r="A38" i="1"/>
  <c r="A39" i="1" s="1"/>
  <c r="A49" i="1"/>
  <c r="A50" i="1" s="1"/>
  <c r="A51" i="1" s="1"/>
  <c r="A24" i="1"/>
  <c r="F18" i="1" l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33" i="1" s="1"/>
  <c r="A27" i="1"/>
  <c r="A29" i="1" s="1"/>
  <c r="A32" i="1" s="1"/>
  <c r="A25" i="1"/>
  <c r="A26" i="1" s="1"/>
  <c r="A30" i="1"/>
  <c r="A40" i="1"/>
  <c r="A41" i="1" s="1"/>
  <c r="F34" i="1" l="1"/>
  <c r="F35" i="1" s="1"/>
  <c r="F36" i="1" s="1"/>
  <c r="F37" i="1" s="1"/>
  <c r="F38" i="1" s="1"/>
  <c r="F39" i="1" s="1"/>
  <c r="F40" i="1" s="1"/>
  <c r="F41" i="1" l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</calcChain>
</file>

<file path=xl/sharedStrings.xml><?xml version="1.0" encoding="utf-8"?>
<sst xmlns="http://schemas.openxmlformats.org/spreadsheetml/2006/main" count="111" uniqueCount="63">
  <si>
    <t>Key:</t>
  </si>
  <si>
    <t xml:space="preserve"> </t>
  </si>
  <si>
    <t>ME - Motion, External, MI - Motion, Internal, DT- Discussion Topic, II - Information Item</t>
  </si>
  <si>
    <t>Special Orders</t>
  </si>
  <si>
    <t>Category  (* = consent agenda)</t>
  </si>
  <si>
    <t>MEETING CALLED TO ORDER</t>
  </si>
  <si>
    <t>Nikolich</t>
  </si>
  <si>
    <t>MI</t>
  </si>
  <si>
    <t>APPROVE OR MODIFY AGENDA</t>
  </si>
  <si>
    <t>II</t>
  </si>
  <si>
    <t>IEEE Standards Board and Sponsor Ballot Items</t>
  </si>
  <si>
    <t>ADJOURN SEC MEETING</t>
  </si>
  <si>
    <t>Announcements from the Chair</t>
  </si>
  <si>
    <t>IEEE 802.18</t>
  </si>
  <si>
    <t>IEEE 802.19</t>
  </si>
  <si>
    <t>IEEE 802.1</t>
  </si>
  <si>
    <t>IEEE 802.3</t>
  </si>
  <si>
    <t>IEEE 802.11</t>
  </si>
  <si>
    <t>Law</t>
  </si>
  <si>
    <t>Heile</t>
  </si>
  <si>
    <t>IEEE 802.15</t>
  </si>
  <si>
    <t>Shellhammer</t>
  </si>
  <si>
    <t>IEEE 802.24</t>
  </si>
  <si>
    <t>IEEE 802</t>
  </si>
  <si>
    <t>ME</t>
  </si>
  <si>
    <t>Parsons</t>
  </si>
  <si>
    <t>Godfrey</t>
  </si>
  <si>
    <t>LMSC Liaisons and External Communications</t>
  </si>
  <si>
    <t>Stanley</t>
  </si>
  <si>
    <t>Holcomb</t>
  </si>
  <si>
    <t>Executive Committee Study Groups, Working Groups, TAGs, Industry Connections</t>
  </si>
  <si>
    <t>DT</t>
  </si>
  <si>
    <t xml:space="preserve">AGENDA  -  IEEE 802 LMSC EXECUTIVE COMMITTEE MEETING
</t>
  </si>
  <si>
    <t xml:space="preserve"> IEEE 802.3 </t>
  </si>
  <si>
    <t>Other Business</t>
  </si>
  <si>
    <t>LMSC Internal Business</t>
  </si>
  <si>
    <t>D'Ambrosia</t>
  </si>
  <si>
    <t>Gilb</t>
  </si>
  <si>
    <t>MI*</t>
  </si>
  <si>
    <t>Tuesday 1:00PM-3:00PM 
04 Aug 2020</t>
  </si>
  <si>
    <t>Treasurer's Update</t>
  </si>
  <si>
    <t>Future Venues Update</t>
  </si>
  <si>
    <t>Zimmerman</t>
  </si>
  <si>
    <t>Rosdahl</t>
  </si>
  <si>
    <t>Officers Reports</t>
  </si>
  <si>
    <t xml:space="preserve">1st Vice Chair Report </t>
  </si>
  <si>
    <t>2nd Vice Chair Report</t>
  </si>
  <si>
    <t>Marks</t>
  </si>
  <si>
    <t>Executive secretary report</t>
  </si>
  <si>
    <t>Recording Secretary Report</t>
  </si>
  <si>
    <t xml:space="preserve">Approve the following minute:  https://mentor.ieee.org/802-ec/dcn/20/ec-20-0111-00-00EC-july-2020-closing-meeting-minutes.pdf </t>
  </si>
  <si>
    <t xml:space="preserve">To NesCom: IEEE P802.11bf 
Motion: 
Approve forwarding P802.11bf PAR documentation in https://mentor.ieee.org/802.11/dcn/19/11-19-2103-11-SENS-802-11-sens-sg-proposed-par.docx  to NesCom
Approve CSD  documentation in https://mentor.ieee.org/802.11/dcn/20/11-20-0042-06-SENS-sens-sg-proposed-csd-draft.docx 
M: Stanley     S: Rosdahl </t>
  </si>
  <si>
    <t>ME*</t>
  </si>
  <si>
    <t>November Plenary Tutorial</t>
  </si>
  <si>
    <t>Rosdahl / D'Ambrosia</t>
  </si>
  <si>
    <t>Action Item Review
https://mentor.ieee.org/802-ec/dcn/19/ec-19-0085-23-00EC-ec-action-items-ongoing.pdf</t>
  </si>
  <si>
    <t>R2</t>
  </si>
  <si>
    <t>To NesCom: IEEE P802.1ASdn
Motion: 
Approve forwarding P802.1ASdn PAR documentation in http://www.ieee802.org/1/files/public/docs2020/dn-PAR-0520-v01.pdf to NesCom
Approve CSD documentation in http://www.ieee802.org/1/files/public/docs2020/dn-CSD-0520-v01.pdf
M: Parsons     S: Marks</t>
  </si>
  <si>
    <t>To NesCom: IEEE P802.3dc (Standard for Ethernet Revision PAR)
Motion:
Approve forwarding IEEE P802.3 (IEEE 802.3dc) PAR documentation in &lt;https://mentor.ieee.org/802-ec/dcn/20/ec-20-0145-00-00EC-ieee-p802-3-ieee-802-3dc-draft-par-response.pdf&gt; to NesCom
M: Law     S: D'Ambrosia</t>
  </si>
  <si>
    <t>TO ICCOM: IEEE 802 New Ethernet Application ICAID renewal 
Motion: 
Approve forwarding IEEE 802.3 ICAID documentation and cover letter in &lt;https://mentor.ieee.org/802-ec/dcn/20/ec-20-0107-00-00EC-802-endorsement-letter-and-icaid-new-ethernet-applications.pdf&gt; to ICCom
M: Law     S: D'Ambrosia</t>
  </si>
  <si>
    <t>IEEE 802.3 November 2020 plenary meeting plans</t>
  </si>
  <si>
    <t>To NesCom: IEEE P802.15.22.3 Contingent PAR Extension</t>
  </si>
  <si>
    <t>To NesCom: IEEE P802.15.4/Cor2 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</si>
</sst>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hh&quot;:&quot;mm&quot; &quot;AM/PM&quot; &quot;"/>
    <numFmt numFmtId="166" formatCode="0.000"/>
  </numFmts>
  <fonts count="29" x14ac:knownFonts="1">
    <font>
      <sz val="12"/>
      <color rgb="FF000000"/>
      <name val="Courier New"/>
      <family val="3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sz val="11"/>
      <color rgb="FF333399"/>
      <name val="Calibri"/>
      <family val="2"/>
    </font>
    <font>
      <sz val="11"/>
      <color rgb="FFFF0000"/>
      <name val="Calibri"/>
      <family val="2"/>
    </font>
    <font>
      <sz val="11"/>
      <color rgb="FF808000"/>
      <name val="Calibri"/>
      <family val="2"/>
    </font>
    <font>
      <b/>
      <sz val="11"/>
      <color rgb="FF424242"/>
      <name val="Calibri"/>
      <family val="2"/>
    </font>
    <font>
      <b/>
      <sz val="18"/>
      <color rgb="FF333399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b/>
      <sz val="8"/>
      <color rgb="FF000000"/>
      <name val="Cambria"/>
      <family val="1"/>
    </font>
    <font>
      <sz val="12"/>
      <color rgb="FF000000"/>
      <name val="Cambria"/>
      <family val="1"/>
    </font>
    <font>
      <sz val="8"/>
      <color rgb="FF000000"/>
      <name val="Cambria"/>
      <family val="1"/>
    </font>
    <font>
      <b/>
      <sz val="8"/>
      <name val="Cambria"/>
      <family val="1"/>
    </font>
    <font>
      <b/>
      <sz val="10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name val="Cambria"/>
      <family val="1"/>
    </font>
    <font>
      <b/>
      <strike/>
      <sz val="8"/>
      <color rgb="FF000000"/>
      <name val="Cambria"/>
      <family val="1"/>
    </font>
    <font>
      <strike/>
      <sz val="8"/>
      <color rgb="FF000000"/>
      <name val="Cambria"/>
      <family val="1"/>
    </font>
    <font>
      <strike/>
      <sz val="12"/>
      <color rgb="FF000000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FF8080"/>
        <bgColor rgb="FFFF8080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CC9CCC"/>
        <bgColor rgb="FFCC9CCC"/>
      </patternFill>
    </fill>
    <fill>
      <patternFill patternType="solid">
        <fgColor rgb="FF996666"/>
        <bgColor rgb="FF996666"/>
      </patternFill>
    </fill>
    <fill>
      <patternFill patternType="solid">
        <fgColor rgb="FF999933"/>
        <bgColor rgb="FF999933"/>
      </patternFill>
    </fill>
    <fill>
      <patternFill patternType="solid">
        <fgColor rgb="FF3333CC"/>
        <bgColor rgb="FF3333CC"/>
      </patternFill>
    </fill>
    <fill>
      <patternFill patternType="solid">
        <fgColor rgb="FF666699"/>
        <bgColor rgb="FF666699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double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43">
    <xf numFmtId="164" fontId="0" fillId="0" borderId="0"/>
    <xf numFmtId="164" fontId="16" fillId="0" borderId="0" applyNumberFormat="0" applyBorder="0" applyAlignment="0" applyProtection="0"/>
    <xf numFmtId="164" fontId="9" fillId="0" borderId="3" applyNumberFormat="0" applyAlignment="0" applyProtection="0"/>
    <xf numFmtId="164" fontId="10" fillId="0" borderId="4" applyNumberFormat="0" applyAlignment="0" applyProtection="0"/>
    <xf numFmtId="164" fontId="11" fillId="0" borderId="5" applyNumberFormat="0" applyAlignment="0" applyProtection="0"/>
    <xf numFmtId="164" fontId="11" fillId="0" borderId="0" applyNumberFormat="0" applyBorder="0" applyAlignment="0" applyProtection="0"/>
    <xf numFmtId="164" fontId="8" fillId="6" borderId="0" applyNumberFormat="0" applyBorder="0" applyAlignment="0" applyProtection="0"/>
    <xf numFmtId="164" fontId="4" fillId="15" borderId="0" applyNumberFormat="0" applyBorder="0" applyAlignment="0" applyProtection="0"/>
    <xf numFmtId="164" fontId="14" fillId="7" borderId="0" applyNumberFormat="0" applyBorder="0" applyAlignment="0" applyProtection="0"/>
    <xf numFmtId="164" fontId="12" fillId="7" borderId="1" applyNumberFormat="0" applyAlignment="0" applyProtection="0"/>
    <xf numFmtId="164" fontId="15" fillId="16" borderId="8" applyNumberFormat="0" applyAlignment="0" applyProtection="0"/>
    <xf numFmtId="164" fontId="5" fillId="16" borderId="1" applyNumberFormat="0" applyAlignment="0" applyProtection="0"/>
    <xf numFmtId="164" fontId="13" fillId="0" borderId="6" applyNumberFormat="0" applyAlignment="0" applyProtection="0"/>
    <xf numFmtId="164" fontId="6" fillId="17" borderId="2" applyNumberFormat="0" applyAlignment="0" applyProtection="0"/>
    <xf numFmtId="164" fontId="13" fillId="0" borderId="0" applyNumberFormat="0" applyBorder="0" applyAlignment="0" applyProtection="0"/>
    <xf numFmtId="164" fontId="1" fillId="4" borderId="7" applyNumberFormat="0" applyFont="0" applyAlignment="0" applyProtection="0"/>
    <xf numFmtId="164" fontId="7" fillId="0" borderId="0" applyNumberFormat="0" applyBorder="0" applyAlignment="0" applyProtection="0"/>
    <xf numFmtId="164" fontId="17" fillId="0" borderId="9" applyNumberFormat="0" applyAlignment="0" applyProtection="0"/>
    <xf numFmtId="164" fontId="3" fillId="11" borderId="0" applyNumberFormat="0" applyBorder="0" applyAlignment="0" applyProtection="0"/>
    <xf numFmtId="164" fontId="2" fillId="2" borderId="0" applyNumberFormat="0" applyBorder="0" applyAlignment="0" applyProtection="0"/>
    <xf numFmtId="164" fontId="2" fillId="6" borderId="0" applyNumberFormat="0" applyBorder="0" applyAlignment="0" applyProtection="0"/>
    <xf numFmtId="164" fontId="3" fillId="6" borderId="0" applyNumberFormat="0" applyBorder="0" applyAlignment="0" applyProtection="0"/>
    <xf numFmtId="164" fontId="3" fillId="9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3" fillId="9" borderId="0" applyNumberFormat="0" applyBorder="0" applyAlignment="0" applyProtection="0"/>
    <xf numFmtId="164" fontId="3" fillId="10" borderId="0" applyNumberFormat="0" applyBorder="0" applyAlignment="0" applyProtection="0"/>
    <xf numFmtId="164" fontId="2" fillId="4" borderId="0" applyNumberFormat="0" applyBorder="0" applyAlignment="0" applyProtection="0"/>
    <xf numFmtId="164" fontId="2" fillId="7" borderId="0" applyNumberFormat="0" applyBorder="0" applyAlignment="0" applyProtection="0"/>
    <xf numFmtId="164" fontId="3" fillId="10" borderId="0" applyNumberFormat="0" applyBorder="0" applyAlignment="0" applyProtection="0"/>
    <xf numFmtId="164" fontId="3" fillId="12" borderId="0" applyNumberFormat="0" applyBorder="0" applyAlignment="0" applyProtection="0"/>
    <xf numFmtId="164" fontId="2" fillId="5" borderId="0" applyNumberFormat="0" applyBorder="0" applyAlignment="0" applyProtection="0"/>
    <xf numFmtId="164" fontId="2" fillId="8" borderId="0" applyNumberFormat="0" applyBorder="0" applyAlignment="0" applyProtection="0"/>
    <xf numFmtId="164" fontId="3" fillId="8" borderId="0" applyNumberFormat="0" applyBorder="0" applyAlignment="0" applyProtection="0"/>
    <xf numFmtId="164" fontId="3" fillId="13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3" fillId="6" borderId="0" applyNumberFormat="0" applyBorder="0" applyAlignment="0" applyProtection="0"/>
    <xf numFmtId="164" fontId="3" fillId="1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3" fillId="3" borderId="0" applyNumberFormat="0" applyBorder="0" applyAlignment="0" applyProtection="0"/>
    <xf numFmtId="164" fontId="1" fillId="0" borderId="0" applyNumberFormat="0" applyFill="0" applyBorder="0" applyAlignment="0" applyProtection="0"/>
  </cellStyleXfs>
  <cellXfs count="142">
    <xf numFmtId="164" fontId="0" fillId="0" borderId="0" xfId="0"/>
    <xf numFmtId="164" fontId="0" fillId="0" borderId="0" xfId="0" applyAlignment="1">
      <alignment vertical="top"/>
    </xf>
    <xf numFmtId="164" fontId="20" fillId="0" borderId="0" xfId="0" applyFont="1" applyAlignment="1">
      <alignment vertical="top"/>
    </xf>
    <xf numFmtId="164" fontId="19" fillId="0" borderId="11" xfId="0" applyFont="1" applyFill="1" applyBorder="1" applyAlignment="1" applyProtection="1">
      <alignment vertical="top" wrapText="1"/>
    </xf>
    <xf numFmtId="164" fontId="18" fillId="0" borderId="0" xfId="0" applyFont="1" applyFill="1" applyAlignment="1">
      <alignment vertical="top"/>
    </xf>
    <xf numFmtId="164" fontId="18" fillId="0" borderId="0" xfId="0" applyFont="1" applyFill="1" applyAlignment="1" applyProtection="1">
      <alignment vertical="top"/>
    </xf>
    <xf numFmtId="165" fontId="18" fillId="0" borderId="0" xfId="0" applyNumberFormat="1" applyFont="1" applyFill="1" applyAlignment="1" applyProtection="1">
      <alignment vertical="top"/>
    </xf>
    <xf numFmtId="164" fontId="0" fillId="0" borderId="0" xfId="0" applyAlignment="1">
      <alignment vertical="top" wrapText="1"/>
    </xf>
    <xf numFmtId="164" fontId="0" fillId="19" borderId="0" xfId="0" applyFill="1" applyAlignment="1">
      <alignment vertical="top"/>
    </xf>
    <xf numFmtId="2" fontId="19" fillId="0" borderId="11" xfId="0" applyNumberFormat="1" applyFont="1" applyFill="1" applyBorder="1" applyAlignment="1" applyProtection="1">
      <alignment horizontal="left" vertical="top"/>
    </xf>
    <xf numFmtId="164" fontId="20" fillId="0" borderId="0" xfId="0" applyFont="1" applyFill="1" applyAlignment="1">
      <alignment vertical="top"/>
    </xf>
    <xf numFmtId="2" fontId="19" fillId="0" borderId="11" xfId="0" applyNumberFormat="1" applyFont="1" applyFill="1" applyBorder="1" applyAlignment="1" applyProtection="1">
      <alignment vertical="top"/>
    </xf>
    <xf numFmtId="164" fontId="0" fillId="0" borderId="0" xfId="0" applyFill="1" applyAlignment="1">
      <alignment vertical="top"/>
    </xf>
    <xf numFmtId="164" fontId="0" fillId="0" borderId="0" xfId="0" applyAlignment="1">
      <alignment horizontal="left" vertical="top"/>
    </xf>
    <xf numFmtId="165" fontId="19" fillId="0" borderId="10" xfId="0" applyNumberFormat="1" applyFont="1" applyBorder="1" applyAlignment="1" applyProtection="1">
      <alignment vertical="top"/>
    </xf>
    <xf numFmtId="165" fontId="19" fillId="0" borderId="12" xfId="0" applyNumberFormat="1" applyFont="1" applyBorder="1" applyAlignment="1" applyProtection="1">
      <alignment vertical="top"/>
    </xf>
    <xf numFmtId="164" fontId="21" fillId="0" borderId="11" xfId="0" applyFont="1" applyFill="1" applyBorder="1" applyAlignment="1" applyProtection="1">
      <alignment vertical="top"/>
    </xf>
    <xf numFmtId="164" fontId="19" fillId="0" borderId="11" xfId="0" applyFont="1" applyFill="1" applyBorder="1" applyAlignment="1" applyProtection="1">
      <alignment vertical="top"/>
    </xf>
    <xf numFmtId="164" fontId="22" fillId="0" borderId="11" xfId="0" applyFont="1" applyFill="1" applyBorder="1" applyAlignment="1" applyProtection="1">
      <alignment vertical="top" wrapText="1"/>
    </xf>
    <xf numFmtId="164" fontId="20" fillId="0" borderId="11" xfId="0" applyFont="1" applyBorder="1" applyAlignment="1">
      <alignment vertical="top"/>
    </xf>
    <xf numFmtId="164" fontId="21" fillId="0" borderId="11" xfId="0" applyFont="1" applyFill="1" applyBorder="1" applyAlignment="1" applyProtection="1">
      <alignment vertical="top" wrapText="1"/>
    </xf>
    <xf numFmtId="164" fontId="19" fillId="0" borderId="10" xfId="0" applyFont="1" applyFill="1" applyBorder="1" applyAlignment="1">
      <alignment horizontal="left" vertical="top"/>
    </xf>
    <xf numFmtId="164" fontId="19" fillId="0" borderId="10" xfId="0" applyFont="1" applyBorder="1" applyAlignment="1">
      <alignment vertical="top"/>
    </xf>
    <xf numFmtId="164" fontId="19" fillId="0" borderId="10" xfId="0" applyFont="1" applyFill="1" applyBorder="1" applyAlignment="1" applyProtection="1">
      <alignment horizontal="center" vertical="top" wrapText="1"/>
    </xf>
    <xf numFmtId="164" fontId="19" fillId="0" borderId="10" xfId="0" applyFont="1" applyBorder="1" applyAlignment="1">
      <alignment horizontal="left" vertical="top"/>
    </xf>
    <xf numFmtId="49" fontId="19" fillId="0" borderId="10" xfId="0" applyNumberFormat="1" applyFont="1" applyFill="1" applyBorder="1" applyAlignment="1" applyProtection="1">
      <alignment horizontal="left" vertical="top"/>
    </xf>
    <xf numFmtId="164" fontId="19" fillId="0" borderId="10" xfId="0" applyFont="1" applyBorder="1" applyAlignment="1">
      <alignment vertical="top" wrapText="1"/>
    </xf>
    <xf numFmtId="164" fontId="19" fillId="14" borderId="10" xfId="0" applyFont="1" applyFill="1" applyBorder="1" applyAlignment="1" applyProtection="1">
      <alignment horizontal="left" vertical="top"/>
    </xf>
    <xf numFmtId="164" fontId="19" fillId="14" borderId="10" xfId="0" applyFont="1" applyFill="1" applyBorder="1" applyAlignment="1">
      <alignment vertical="top" wrapText="1"/>
    </xf>
    <xf numFmtId="164" fontId="21" fillId="14" borderId="10" xfId="0" applyFont="1" applyFill="1" applyBorder="1" applyAlignment="1">
      <alignment vertical="top"/>
    </xf>
    <xf numFmtId="164" fontId="19" fillId="18" borderId="10" xfId="0" applyFont="1" applyFill="1" applyBorder="1" applyAlignment="1">
      <alignment horizontal="left" vertical="top"/>
    </xf>
    <xf numFmtId="164" fontId="19" fillId="18" borderId="10" xfId="0" applyFont="1" applyFill="1" applyBorder="1" applyAlignment="1" applyProtection="1">
      <alignment vertical="top" wrapText="1"/>
    </xf>
    <xf numFmtId="164" fontId="19" fillId="18" borderId="10" xfId="0" applyFont="1" applyFill="1" applyBorder="1" applyAlignment="1">
      <alignment vertical="top"/>
    </xf>
    <xf numFmtId="165" fontId="19" fillId="18" borderId="10" xfId="0" applyNumberFormat="1" applyFont="1" applyFill="1" applyBorder="1" applyAlignment="1" applyProtection="1">
      <alignment vertical="top"/>
    </xf>
    <xf numFmtId="164" fontId="19" fillId="0" borderId="10" xfId="0" applyFont="1" applyFill="1" applyBorder="1" applyAlignment="1">
      <alignment vertical="top" wrapText="1"/>
    </xf>
    <xf numFmtId="164" fontId="19" fillId="0" borderId="10" xfId="0" applyFont="1" applyFill="1" applyBorder="1" applyAlignment="1">
      <alignment vertical="top"/>
    </xf>
    <xf numFmtId="165" fontId="19" fillId="0" borderId="10" xfId="0" applyNumberFormat="1" applyFont="1" applyFill="1" applyBorder="1" applyAlignment="1" applyProtection="1">
      <alignment vertical="top"/>
    </xf>
    <xf numFmtId="2" fontId="19" fillId="0" borderId="12" xfId="0" applyNumberFormat="1" applyFont="1" applyFill="1" applyBorder="1" applyAlignment="1" applyProtection="1">
      <alignment horizontal="left" vertical="top"/>
    </xf>
    <xf numFmtId="2" fontId="19" fillId="0" borderId="12" xfId="0" applyNumberFormat="1" applyFont="1" applyFill="1" applyBorder="1" applyAlignment="1" applyProtection="1">
      <alignment vertical="top" wrapText="1"/>
    </xf>
    <xf numFmtId="2" fontId="19" fillId="0" borderId="11" xfId="0" applyNumberFormat="1" applyFont="1" applyFill="1" applyBorder="1" applyAlignment="1" applyProtection="1">
      <alignment vertical="top" wrapText="1"/>
    </xf>
    <xf numFmtId="2" fontId="23" fillId="14" borderId="11" xfId="0" applyNumberFormat="1" applyFont="1" applyFill="1" applyBorder="1" applyAlignment="1" applyProtection="1">
      <alignment horizontal="left" vertical="top"/>
    </xf>
    <xf numFmtId="164" fontId="23" fillId="14" borderId="11" xfId="0" applyFont="1" applyFill="1" applyBorder="1" applyAlignment="1">
      <alignment vertical="top"/>
    </xf>
    <xf numFmtId="165" fontId="23" fillId="14" borderId="11" xfId="0" applyNumberFormat="1" applyFont="1" applyFill="1" applyBorder="1" applyAlignment="1" applyProtection="1">
      <alignment vertical="top"/>
    </xf>
    <xf numFmtId="164" fontId="24" fillId="14" borderId="11" xfId="0" applyFont="1" applyFill="1" applyBorder="1" applyAlignment="1">
      <alignment vertical="top" wrapText="1"/>
    </xf>
    <xf numFmtId="165" fontId="19" fillId="0" borderId="15" xfId="0" applyNumberFormat="1" applyFont="1" applyBorder="1" applyAlignment="1" applyProtection="1">
      <alignment vertical="top"/>
    </xf>
    <xf numFmtId="1" fontId="19" fillId="0" borderId="10" xfId="0" applyNumberFormat="1" applyFont="1" applyBorder="1" applyAlignment="1">
      <alignment vertical="top"/>
    </xf>
    <xf numFmtId="1" fontId="19" fillId="0" borderId="10" xfId="0" applyNumberFormat="1" applyFont="1" applyBorder="1" applyAlignment="1" applyProtection="1">
      <alignment vertical="top"/>
    </xf>
    <xf numFmtId="1" fontId="21" fillId="14" borderId="10" xfId="0" applyNumberFormat="1" applyFont="1" applyFill="1" applyBorder="1" applyAlignment="1">
      <alignment vertical="top"/>
    </xf>
    <xf numFmtId="1" fontId="19" fillId="18" borderId="10" xfId="0" applyNumberFormat="1" applyFont="1" applyFill="1" applyBorder="1" applyAlignment="1">
      <alignment vertical="top"/>
    </xf>
    <xf numFmtId="1" fontId="19" fillId="0" borderId="10" xfId="0" applyNumberFormat="1" applyFont="1" applyFill="1" applyBorder="1" applyAlignment="1">
      <alignment vertical="top"/>
    </xf>
    <xf numFmtId="1" fontId="19" fillId="0" borderId="12" xfId="0" applyNumberFormat="1" applyFont="1" applyFill="1" applyBorder="1" applyAlignment="1" applyProtection="1">
      <alignment vertical="top"/>
    </xf>
    <xf numFmtId="1" fontId="19" fillId="0" borderId="11" xfId="0" applyNumberFormat="1" applyFont="1" applyFill="1" applyBorder="1" applyAlignment="1" applyProtection="1">
      <alignment vertical="top"/>
    </xf>
    <xf numFmtId="1" fontId="19" fillId="0" borderId="11" xfId="0" applyNumberFormat="1" applyFont="1" applyBorder="1" applyAlignment="1" applyProtection="1">
      <alignment vertical="top"/>
    </xf>
    <xf numFmtId="1" fontId="23" fillId="20" borderId="11" xfId="0" applyNumberFormat="1" applyFont="1" applyFill="1" applyBorder="1" applyAlignment="1" applyProtection="1">
      <alignment vertical="top"/>
    </xf>
    <xf numFmtId="1" fontId="0" fillId="0" borderId="0" xfId="0" applyNumberFormat="1" applyAlignment="1">
      <alignment vertical="top"/>
    </xf>
    <xf numFmtId="2" fontId="21" fillId="0" borderId="11" xfId="0" applyNumberFormat="1" applyFont="1" applyFill="1" applyBorder="1" applyAlignment="1" applyProtection="1">
      <alignment vertical="top"/>
    </xf>
    <xf numFmtId="2" fontId="21" fillId="0" borderId="12" xfId="0" applyNumberFormat="1" applyFont="1" applyFill="1" applyBorder="1" applyAlignment="1" applyProtection="1">
      <alignment vertical="top"/>
    </xf>
    <xf numFmtId="165" fontId="19" fillId="0" borderId="11" xfId="0" applyNumberFormat="1" applyFont="1" applyBorder="1" applyAlignment="1" applyProtection="1">
      <alignment vertical="top"/>
    </xf>
    <xf numFmtId="2" fontId="19" fillId="21" borderId="11" xfId="0" applyNumberFormat="1" applyFont="1" applyFill="1" applyBorder="1" applyAlignment="1" applyProtection="1">
      <alignment horizontal="left" vertical="top"/>
    </xf>
    <xf numFmtId="2" fontId="21" fillId="21" borderId="11" xfId="0" applyNumberFormat="1" applyFont="1" applyFill="1" applyBorder="1" applyAlignment="1" applyProtection="1">
      <alignment vertical="top"/>
    </xf>
    <xf numFmtId="1" fontId="19" fillId="21" borderId="11" xfId="0" applyNumberFormat="1" applyFont="1" applyFill="1" applyBorder="1" applyAlignment="1" applyProtection="1">
      <alignment vertical="top"/>
    </xf>
    <xf numFmtId="165" fontId="19" fillId="21" borderId="11" xfId="0" applyNumberFormat="1" applyFont="1" applyFill="1" applyBorder="1" applyAlignment="1" applyProtection="1">
      <alignment vertical="top"/>
    </xf>
    <xf numFmtId="164" fontId="20" fillId="0" borderId="11" xfId="0" applyFont="1" applyFill="1" applyBorder="1" applyAlignment="1">
      <alignment vertical="top"/>
    </xf>
    <xf numFmtId="2" fontId="19" fillId="0" borderId="0" xfId="0" applyNumberFormat="1" applyFont="1" applyFill="1" applyBorder="1" applyAlignment="1" applyProtection="1">
      <alignment horizontal="left" vertical="top"/>
    </xf>
    <xf numFmtId="2" fontId="19" fillId="0" borderId="0" xfId="0" applyNumberFormat="1" applyFont="1" applyFill="1" applyBorder="1" applyAlignment="1" applyProtection="1">
      <alignment vertical="top" wrapText="1"/>
    </xf>
    <xf numFmtId="2" fontId="21" fillId="0" borderId="0" xfId="0" applyNumberFormat="1" applyFont="1" applyFill="1" applyBorder="1" applyAlignment="1" applyProtection="1">
      <alignment vertical="top"/>
    </xf>
    <xf numFmtId="1" fontId="19" fillId="0" borderId="0" xfId="0" applyNumberFormat="1" applyFont="1" applyFill="1" applyBorder="1" applyAlignment="1" applyProtection="1">
      <alignment vertical="top"/>
    </xf>
    <xf numFmtId="165" fontId="19" fillId="0" borderId="0" xfId="0" applyNumberFormat="1" applyFont="1" applyBorder="1" applyAlignment="1" applyProtection="1">
      <alignment vertical="top"/>
    </xf>
    <xf numFmtId="2" fontId="21" fillId="0" borderId="11" xfId="0" applyNumberFormat="1" applyFont="1" applyBorder="1" applyAlignment="1">
      <alignment vertical="top"/>
    </xf>
    <xf numFmtId="1" fontId="19" fillId="0" borderId="11" xfId="0" applyNumberFormat="1" applyFont="1" applyBorder="1" applyAlignment="1">
      <alignment vertical="top"/>
    </xf>
    <xf numFmtId="2" fontId="19" fillId="0" borderId="11" xfId="0" applyNumberFormat="1" applyFont="1" applyBorder="1" applyAlignment="1">
      <alignment horizontal="left" vertical="top"/>
    </xf>
    <xf numFmtId="164" fontId="21" fillId="0" borderId="11" xfId="0" applyFont="1" applyBorder="1" applyAlignment="1">
      <alignment vertical="top"/>
    </xf>
    <xf numFmtId="2" fontId="21" fillId="0" borderId="11" xfId="0" applyNumberFormat="1" applyFont="1" applyBorder="1" applyAlignment="1">
      <alignment horizontal="left" vertical="top" wrapText="1" indent="1"/>
    </xf>
    <xf numFmtId="2" fontId="19" fillId="0" borderId="14" xfId="0" applyNumberFormat="1" applyFont="1" applyBorder="1" applyAlignment="1">
      <alignment horizontal="left" vertical="top"/>
    </xf>
    <xf numFmtId="164" fontId="19" fillId="0" borderId="14" xfId="0" applyFont="1" applyBorder="1" applyAlignment="1">
      <alignment vertical="top" wrapText="1"/>
    </xf>
    <xf numFmtId="164" fontId="20" fillId="0" borderId="14" xfId="0" applyFont="1" applyBorder="1" applyAlignment="1">
      <alignment vertical="top"/>
    </xf>
    <xf numFmtId="1" fontId="19" fillId="0" borderId="14" xfId="0" applyNumberFormat="1" applyFont="1" applyBorder="1" applyAlignment="1">
      <alignment vertical="top"/>
    </xf>
    <xf numFmtId="2" fontId="21" fillId="19" borderId="13" xfId="0" applyNumberFormat="1" applyFont="1" applyFill="1" applyBorder="1" applyAlignment="1">
      <alignment vertical="top"/>
    </xf>
    <xf numFmtId="1" fontId="19" fillId="19" borderId="11" xfId="0" applyNumberFormat="1" applyFont="1" applyFill="1" applyBorder="1" applyAlignment="1">
      <alignment vertical="top"/>
    </xf>
    <xf numFmtId="164" fontId="21" fillId="0" borderId="11" xfId="0" applyFont="1" applyFill="1" applyBorder="1" applyAlignment="1" applyProtection="1">
      <alignment horizontal="left" vertical="top" wrapText="1" indent="1"/>
    </xf>
    <xf numFmtId="164" fontId="19" fillId="0" borderId="10" xfId="0" applyFont="1" applyBorder="1" applyAlignment="1">
      <alignment horizontal="center" vertical="top"/>
    </xf>
    <xf numFmtId="164" fontId="19" fillId="0" borderId="10" xfId="0" applyFont="1" applyFill="1" applyBorder="1" applyAlignment="1" applyProtection="1">
      <alignment horizontal="center" vertical="top"/>
    </xf>
    <xf numFmtId="164" fontId="19" fillId="14" borderId="10" xfId="0" applyFont="1" applyFill="1" applyBorder="1" applyAlignment="1">
      <alignment horizontal="center" vertical="top"/>
    </xf>
    <xf numFmtId="164" fontId="19" fillId="18" borderId="10" xfId="0" applyFont="1" applyFill="1" applyBorder="1" applyAlignment="1" applyProtection="1">
      <alignment horizontal="center" vertical="top"/>
    </xf>
    <xf numFmtId="2" fontId="19" fillId="0" borderId="12" xfId="0" applyNumberFormat="1" applyFont="1" applyFill="1" applyBorder="1" applyAlignment="1" applyProtection="1">
      <alignment horizontal="center" vertical="top"/>
    </xf>
    <xf numFmtId="2" fontId="19" fillId="0" borderId="0" xfId="0" applyNumberFormat="1" applyFont="1" applyFill="1" applyBorder="1" applyAlignment="1" applyProtection="1">
      <alignment horizontal="center" vertical="top"/>
    </xf>
    <xf numFmtId="2" fontId="19" fillId="0" borderId="11" xfId="0" applyNumberFormat="1" applyFont="1" applyFill="1" applyBorder="1" applyAlignment="1" applyProtection="1">
      <alignment horizontal="center" vertical="top"/>
    </xf>
    <xf numFmtId="2" fontId="19" fillId="21" borderId="11" xfId="0" applyNumberFormat="1" applyFont="1" applyFill="1" applyBorder="1" applyAlignment="1" applyProtection="1">
      <alignment horizontal="center" vertical="top"/>
    </xf>
    <xf numFmtId="2" fontId="19" fillId="0" borderId="11" xfId="0" applyNumberFormat="1" applyFont="1" applyBorder="1" applyAlignment="1">
      <alignment horizontal="center" vertical="top"/>
    </xf>
    <xf numFmtId="164" fontId="19" fillId="0" borderId="11" xfId="0" applyFont="1" applyBorder="1" applyAlignment="1">
      <alignment horizontal="center" vertical="top"/>
    </xf>
    <xf numFmtId="164" fontId="19" fillId="0" borderId="11" xfId="0" applyFont="1" applyFill="1" applyBorder="1" applyAlignment="1">
      <alignment horizontal="center" vertical="top"/>
    </xf>
    <xf numFmtId="164" fontId="20" fillId="0" borderId="11" xfId="0" applyFont="1" applyBorder="1" applyAlignment="1">
      <alignment horizontal="center" vertical="top"/>
    </xf>
    <xf numFmtId="164" fontId="20" fillId="0" borderId="11" xfId="0" applyFont="1" applyFill="1" applyBorder="1" applyAlignment="1">
      <alignment horizontal="center" vertical="top"/>
    </xf>
    <xf numFmtId="2" fontId="19" fillId="0" borderId="13" xfId="0" applyNumberFormat="1" applyFont="1" applyBorder="1" applyAlignment="1">
      <alignment horizontal="center" vertical="top"/>
    </xf>
    <xf numFmtId="2" fontId="22" fillId="19" borderId="11" xfId="0" applyNumberFormat="1" applyFont="1" applyFill="1" applyBorder="1" applyAlignment="1" applyProtection="1">
      <alignment horizontal="center" vertical="top"/>
    </xf>
    <xf numFmtId="2" fontId="25" fillId="20" borderId="11" xfId="0" applyNumberFormat="1" applyFont="1" applyFill="1" applyBorder="1" applyAlignment="1" applyProtection="1">
      <alignment horizontal="center" vertical="top"/>
    </xf>
    <xf numFmtId="164" fontId="0" fillId="0" borderId="0" xfId="0" applyAlignment="1">
      <alignment horizontal="center" vertical="top"/>
    </xf>
    <xf numFmtId="166" fontId="19" fillId="0" borderId="11" xfId="0" applyNumberFormat="1" applyFont="1" applyFill="1" applyBorder="1" applyAlignment="1" applyProtection="1">
      <alignment horizontal="left" vertical="top"/>
    </xf>
    <xf numFmtId="164" fontId="0" fillId="0" borderId="11" xfId="0" applyBorder="1" applyAlignment="1">
      <alignment vertical="top"/>
    </xf>
    <xf numFmtId="1" fontId="20" fillId="0" borderId="11" xfId="0" applyNumberFormat="1" applyFont="1" applyBorder="1" applyAlignment="1">
      <alignment vertical="top"/>
    </xf>
    <xf numFmtId="2" fontId="19" fillId="21" borderId="11" xfId="0" applyNumberFormat="1" applyFont="1" applyFill="1" applyBorder="1" applyAlignment="1" applyProtection="1">
      <alignment horizontal="left" vertical="top" wrapText="1"/>
    </xf>
    <xf numFmtId="2" fontId="19" fillId="0" borderId="11" xfId="0" applyNumberFormat="1" applyFont="1" applyBorder="1" applyAlignment="1">
      <alignment horizontal="left" vertical="top" wrapText="1"/>
    </xf>
    <xf numFmtId="164" fontId="21" fillId="0" borderId="11" xfId="0" applyFont="1" applyFill="1" applyBorder="1" applyAlignment="1" applyProtection="1">
      <alignment horizontal="left" vertical="top" wrapText="1"/>
    </xf>
    <xf numFmtId="164" fontId="21" fillId="0" borderId="11" xfId="0" applyFont="1" applyBorder="1" applyAlignment="1">
      <alignment horizontal="left" vertical="top" wrapText="1"/>
    </xf>
    <xf numFmtId="2" fontId="21" fillId="19" borderId="13" xfId="0" applyNumberFormat="1" applyFont="1" applyFill="1" applyBorder="1" applyAlignment="1">
      <alignment horizontal="left" vertical="top" wrapText="1"/>
    </xf>
    <xf numFmtId="2" fontId="21" fillId="0" borderId="11" xfId="0" applyNumberFormat="1" applyFont="1" applyBorder="1" applyAlignment="1">
      <alignment horizontal="left" vertical="top" wrapText="1"/>
    </xf>
    <xf numFmtId="2" fontId="26" fillId="0" borderId="11" xfId="0" applyNumberFormat="1" applyFont="1" applyFill="1" applyBorder="1" applyAlignment="1" applyProtection="1">
      <alignment horizontal="left" vertical="top"/>
    </xf>
    <xf numFmtId="164" fontId="26" fillId="0" borderId="11" xfId="0" applyFont="1" applyBorder="1" applyAlignment="1">
      <alignment horizontal="center" vertical="top"/>
    </xf>
    <xf numFmtId="164" fontId="27" fillId="0" borderId="11" xfId="0" applyFont="1" applyFill="1" applyBorder="1" applyAlignment="1" applyProtection="1">
      <alignment horizontal="left" vertical="top" wrapText="1"/>
    </xf>
    <xf numFmtId="1" fontId="26" fillId="0" borderId="11" xfId="0" applyNumberFormat="1" applyFont="1" applyBorder="1" applyAlignment="1" applyProtection="1">
      <alignment vertical="top"/>
    </xf>
    <xf numFmtId="165" fontId="26" fillId="0" borderId="15" xfId="0" applyNumberFormat="1" applyFont="1" applyBorder="1" applyAlignment="1" applyProtection="1">
      <alignment vertical="top"/>
    </xf>
    <xf numFmtId="164" fontId="27" fillId="0" borderId="11" xfId="0" applyFont="1" applyFill="1" applyBorder="1" applyAlignment="1" applyProtection="1">
      <alignment vertical="top"/>
    </xf>
    <xf numFmtId="166" fontId="19" fillId="21" borderId="11" xfId="0" applyNumberFormat="1" applyFont="1" applyFill="1" applyBorder="1" applyAlignment="1" applyProtection="1">
      <alignment horizontal="left" vertical="top"/>
    </xf>
    <xf numFmtId="164" fontId="19" fillId="21" borderId="11" xfId="0" applyFont="1" applyFill="1" applyBorder="1" applyAlignment="1">
      <alignment horizontal="center" vertical="top"/>
    </xf>
    <xf numFmtId="164" fontId="21" fillId="21" borderId="11" xfId="0" applyFont="1" applyFill="1" applyBorder="1" applyAlignment="1" applyProtection="1">
      <alignment horizontal="left" vertical="top" wrapText="1" indent="1"/>
    </xf>
    <xf numFmtId="164" fontId="21" fillId="21" borderId="11" xfId="0" applyFont="1" applyFill="1" applyBorder="1" applyAlignment="1" applyProtection="1">
      <alignment vertical="top"/>
    </xf>
    <xf numFmtId="165" fontId="19" fillId="21" borderId="15" xfId="0" applyNumberFormat="1" applyFont="1" applyFill="1" applyBorder="1" applyAlignment="1" applyProtection="1">
      <alignment vertical="top"/>
    </xf>
    <xf numFmtId="164" fontId="19" fillId="0" borderId="10" xfId="0" applyFont="1" applyFill="1" applyBorder="1" applyAlignment="1" applyProtection="1">
      <alignment horizontal="left" vertical="top" wrapText="1" indent="1"/>
    </xf>
    <xf numFmtId="164" fontId="26" fillId="0" borderId="11" xfId="0" applyFont="1" applyFill="1" applyBorder="1" applyAlignment="1">
      <alignment horizontal="center" vertical="top"/>
    </xf>
    <xf numFmtId="1" fontId="26" fillId="0" borderId="11" xfId="0" applyNumberFormat="1" applyFont="1" applyFill="1" applyBorder="1" applyAlignment="1" applyProtection="1">
      <alignment vertical="top"/>
    </xf>
    <xf numFmtId="164" fontId="26" fillId="0" borderId="14" xfId="0" applyFont="1" applyFill="1" applyBorder="1" applyAlignment="1">
      <alignment horizontal="center" vertical="top"/>
    </xf>
    <xf numFmtId="164" fontId="27" fillId="0" borderId="14" xfId="0" applyFont="1" applyFill="1" applyBorder="1" applyAlignment="1" applyProtection="1">
      <alignment horizontal="left" vertical="top" wrapText="1"/>
    </xf>
    <xf numFmtId="1" fontId="27" fillId="0" borderId="11" xfId="0" applyNumberFormat="1" applyFont="1" applyBorder="1" applyAlignment="1" applyProtection="1">
      <alignment vertical="top"/>
    </xf>
    <xf numFmtId="164" fontId="28" fillId="0" borderId="0" xfId="0" applyFont="1" applyFill="1" applyAlignment="1">
      <alignment vertical="top"/>
    </xf>
    <xf numFmtId="165" fontId="26" fillId="0" borderId="16" xfId="0" applyNumberFormat="1" applyFont="1" applyBorder="1" applyAlignment="1" applyProtection="1">
      <alignment vertical="top"/>
    </xf>
    <xf numFmtId="164" fontId="27" fillId="0" borderId="11" xfId="0" applyFont="1" applyFill="1" applyBorder="1" applyAlignment="1">
      <alignment horizontal="left" vertical="top"/>
    </xf>
    <xf numFmtId="1" fontId="28" fillId="0" borderId="15" xfId="0" applyNumberFormat="1" applyFont="1" applyBorder="1" applyAlignment="1">
      <alignment vertical="top"/>
    </xf>
    <xf numFmtId="2" fontId="26" fillId="0" borderId="14" xfId="0" applyNumberFormat="1" applyFont="1" applyFill="1" applyBorder="1" applyAlignment="1" applyProtection="1">
      <alignment horizontal="left" vertical="top"/>
    </xf>
    <xf numFmtId="164" fontId="28" fillId="0" borderId="15" xfId="0" applyFont="1" applyFill="1" applyBorder="1" applyAlignment="1">
      <alignment vertical="top"/>
    </xf>
    <xf numFmtId="2" fontId="26" fillId="0" borderId="13" xfId="0" applyNumberFormat="1" applyFont="1" applyFill="1" applyBorder="1" applyAlignment="1" applyProtection="1">
      <alignment horizontal="left" vertical="top"/>
    </xf>
    <xf numFmtId="164" fontId="27" fillId="0" borderId="13" xfId="0" applyFont="1" applyFill="1" applyBorder="1" applyAlignment="1" applyProtection="1">
      <alignment horizontal="left" vertical="top" wrapText="1"/>
    </xf>
    <xf numFmtId="1" fontId="26" fillId="0" borderId="15" xfId="0" applyNumberFormat="1" applyFont="1" applyBorder="1" applyAlignment="1" applyProtection="1">
      <alignment vertical="top"/>
    </xf>
    <xf numFmtId="2" fontId="19" fillId="16" borderId="11" xfId="0" applyNumberFormat="1" applyFont="1" applyFill="1" applyBorder="1" applyAlignment="1" applyProtection="1">
      <alignment horizontal="left" vertical="top"/>
    </xf>
    <xf numFmtId="2" fontId="19" fillId="16" borderId="11" xfId="0" applyNumberFormat="1" applyFont="1" applyFill="1" applyBorder="1" applyAlignment="1" applyProtection="1">
      <alignment horizontal="center" vertical="top"/>
    </xf>
    <xf numFmtId="164" fontId="20" fillId="16" borderId="11" xfId="0" applyFont="1" applyFill="1" applyBorder="1" applyAlignment="1">
      <alignment vertical="top"/>
    </xf>
    <xf numFmtId="2" fontId="19" fillId="16" borderId="11" xfId="0" applyNumberFormat="1" applyFont="1" applyFill="1" applyBorder="1" applyAlignment="1" applyProtection="1">
      <alignment vertical="top"/>
    </xf>
    <xf numFmtId="1" fontId="19" fillId="16" borderId="11" xfId="0" applyNumberFormat="1" applyFont="1" applyFill="1" applyBorder="1" applyAlignment="1" applyProtection="1">
      <alignment vertical="top"/>
    </xf>
    <xf numFmtId="2" fontId="21" fillId="0" borderId="11" xfId="0" applyNumberFormat="1" applyFont="1" applyBorder="1" applyAlignment="1">
      <alignment vertical="top" wrapText="1"/>
    </xf>
    <xf numFmtId="165" fontId="19" fillId="0" borderId="11" xfId="0" applyNumberFormat="1" applyFont="1" applyBorder="1" applyAlignment="1">
      <alignment vertical="top"/>
    </xf>
    <xf numFmtId="164" fontId="21" fillId="0" borderId="14" xfId="0" applyFont="1" applyFill="1" applyBorder="1" applyAlignment="1" applyProtection="1">
      <alignment vertical="top"/>
    </xf>
    <xf numFmtId="164" fontId="0" fillId="0" borderId="11" xfId="0" applyBorder="1" applyAlignment="1">
      <alignment horizontal="center" vertical="top"/>
    </xf>
    <xf numFmtId="164" fontId="0" fillId="0" borderId="11" xfId="0" applyBorder="1" applyAlignment="1">
      <alignment horizontal="lef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f1" xfId="42" xr:uid="{00000000-0005-0000-0000-00001A000000}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1"/>
  <sheetViews>
    <sheetView tabSelected="1" zoomScale="140" zoomScaleNormal="140" workbookViewId="0">
      <selection activeCell="C32" sqref="C32"/>
    </sheetView>
  </sheetViews>
  <sheetFormatPr defaultColWidth="8.89453125" defaultRowHeight="19.5" customHeight="1" x14ac:dyDescent="0.5"/>
  <cols>
    <col min="1" max="1" width="4.47265625" style="13" customWidth="1"/>
    <col min="2" max="2" width="3.68359375" style="96" customWidth="1"/>
    <col min="3" max="3" width="41.41796875" style="7" customWidth="1"/>
    <col min="4" max="4" width="9.1015625" style="1" customWidth="1"/>
    <col min="5" max="5" width="3.41796875" style="54" customWidth="1"/>
    <col min="6" max="6" width="7.26171875" style="1" customWidth="1"/>
    <col min="7" max="7" width="3.89453125" style="1" customWidth="1"/>
    <col min="8" max="8" width="2.578125" style="1" customWidth="1"/>
    <col min="9" max="9" width="6" style="1" customWidth="1"/>
    <col min="10" max="10" width="4.1015625" style="1" customWidth="1"/>
    <col min="11" max="256" width="9.89453125" style="1" customWidth="1"/>
    <col min="257" max="16384" width="8.89453125" style="1"/>
  </cols>
  <sheetData>
    <row r="1" spans="1:254" ht="15.7" customHeight="1" x14ac:dyDescent="0.5">
      <c r="A1" s="21" t="s">
        <v>56</v>
      </c>
      <c r="B1" s="80"/>
      <c r="C1" s="23" t="s">
        <v>32</v>
      </c>
      <c r="D1" s="22"/>
      <c r="E1" s="45"/>
      <c r="F1" s="22"/>
    </row>
    <row r="2" spans="1:254" ht="24" customHeight="1" x14ac:dyDescent="0.5">
      <c r="A2" s="24"/>
      <c r="B2" s="80"/>
      <c r="C2" s="23" t="s">
        <v>39</v>
      </c>
      <c r="D2" s="22"/>
      <c r="E2" s="45"/>
      <c r="F2" s="22"/>
    </row>
    <row r="3" spans="1:254" ht="19.5" customHeight="1" x14ac:dyDescent="0.5">
      <c r="A3" s="24"/>
      <c r="B3" s="80"/>
      <c r="C3" s="117"/>
      <c r="D3" s="22"/>
      <c r="E3" s="45"/>
      <c r="F3" s="22"/>
    </row>
    <row r="4" spans="1:254" ht="22.5" customHeight="1" x14ac:dyDescent="0.5">
      <c r="A4" s="25" t="s">
        <v>0</v>
      </c>
      <c r="B4" s="81" t="s">
        <v>1</v>
      </c>
      <c r="C4" s="26" t="s">
        <v>2</v>
      </c>
      <c r="D4" s="22"/>
      <c r="E4" s="46" t="s">
        <v>1</v>
      </c>
      <c r="F4" s="14" t="s">
        <v>1</v>
      </c>
    </row>
    <row r="5" spans="1:254" ht="19.5" customHeight="1" x14ac:dyDescent="0.5">
      <c r="A5" s="27"/>
      <c r="B5" s="82"/>
      <c r="C5" s="28" t="s">
        <v>3</v>
      </c>
      <c r="D5" s="29"/>
      <c r="E5" s="47"/>
      <c r="F5" s="29"/>
    </row>
    <row r="6" spans="1:254" ht="19.5" customHeight="1" x14ac:dyDescent="0.5">
      <c r="A6" s="30"/>
      <c r="B6" s="83"/>
      <c r="C6" s="31" t="s">
        <v>4</v>
      </c>
      <c r="D6" s="32"/>
      <c r="E6" s="48"/>
      <c r="F6" s="33"/>
    </row>
    <row r="7" spans="1:254" s="4" customFormat="1" ht="19.5" customHeight="1" x14ac:dyDescent="0.5">
      <c r="A7" s="21"/>
      <c r="B7" s="81"/>
      <c r="C7" s="34"/>
      <c r="D7" s="35"/>
      <c r="E7" s="49"/>
      <c r="F7" s="36"/>
      <c r="H7" s="5"/>
      <c r="L7" s="6"/>
      <c r="N7" s="5"/>
      <c r="R7" s="6"/>
      <c r="T7" s="5"/>
      <c r="X7" s="6"/>
      <c r="Z7" s="5"/>
      <c r="AD7" s="6"/>
      <c r="AF7" s="5"/>
      <c r="AJ7" s="6"/>
      <c r="AL7" s="5"/>
      <c r="AP7" s="6"/>
      <c r="AR7" s="5"/>
      <c r="AV7" s="6"/>
      <c r="AX7" s="5"/>
      <c r="BB7" s="6"/>
      <c r="BD7" s="5"/>
      <c r="BH7" s="6"/>
      <c r="BJ7" s="5"/>
      <c r="BN7" s="6"/>
      <c r="BP7" s="5"/>
      <c r="BT7" s="6"/>
      <c r="BV7" s="5"/>
      <c r="BZ7" s="6"/>
      <c r="CB7" s="5"/>
      <c r="CF7" s="6"/>
      <c r="CH7" s="5"/>
      <c r="CL7" s="6"/>
      <c r="CN7" s="5"/>
      <c r="CR7" s="6"/>
      <c r="CT7" s="5"/>
      <c r="CX7" s="6"/>
      <c r="CZ7" s="5"/>
      <c r="DD7" s="6"/>
      <c r="DF7" s="5"/>
      <c r="DJ7" s="6"/>
      <c r="DL7" s="5"/>
      <c r="DP7" s="6"/>
      <c r="DR7" s="5"/>
      <c r="DV7" s="6"/>
      <c r="DX7" s="5"/>
      <c r="EB7" s="6"/>
      <c r="ED7" s="5"/>
      <c r="EH7" s="6"/>
      <c r="EJ7" s="5"/>
      <c r="EN7" s="6"/>
      <c r="EP7" s="5"/>
      <c r="ET7" s="6"/>
      <c r="EV7" s="5"/>
      <c r="EZ7" s="6"/>
      <c r="FB7" s="5"/>
      <c r="FF7" s="6"/>
      <c r="FH7" s="5"/>
      <c r="FL7" s="6"/>
      <c r="FN7" s="5"/>
      <c r="FR7" s="6"/>
      <c r="FT7" s="5"/>
      <c r="FX7" s="6"/>
      <c r="FZ7" s="5"/>
      <c r="GD7" s="6"/>
      <c r="GF7" s="5"/>
      <c r="GJ7" s="6"/>
      <c r="GL7" s="5"/>
      <c r="GP7" s="6"/>
      <c r="GR7" s="5"/>
      <c r="GV7" s="6"/>
      <c r="GX7" s="5"/>
      <c r="HB7" s="6"/>
      <c r="HD7" s="5"/>
      <c r="HH7" s="6"/>
      <c r="HJ7" s="5"/>
      <c r="HN7" s="6"/>
      <c r="HP7" s="5"/>
      <c r="HT7" s="6"/>
      <c r="HV7" s="5"/>
      <c r="HZ7" s="6"/>
      <c r="IB7" s="5"/>
      <c r="IF7" s="6"/>
      <c r="IH7" s="5"/>
      <c r="IL7" s="6"/>
      <c r="IN7" s="5"/>
      <c r="IR7" s="6"/>
      <c r="IT7" s="5"/>
    </row>
    <row r="8" spans="1:254" ht="19.5" customHeight="1" x14ac:dyDescent="0.5">
      <c r="A8" s="37">
        <f>1</f>
        <v>1</v>
      </c>
      <c r="B8" s="84"/>
      <c r="C8" s="38" t="s">
        <v>5</v>
      </c>
      <c r="D8" s="56" t="s">
        <v>6</v>
      </c>
      <c r="E8" s="50">
        <v>5</v>
      </c>
      <c r="F8" s="15">
        <f>TIME(13,0,0)</f>
        <v>0.54166666666666663</v>
      </c>
    </row>
    <row r="9" spans="1:254" ht="15.95" customHeight="1" x14ac:dyDescent="0.5">
      <c r="A9" s="9">
        <f>2</f>
        <v>2</v>
      </c>
      <c r="B9" s="86" t="s">
        <v>7</v>
      </c>
      <c r="C9" s="39" t="s">
        <v>8</v>
      </c>
      <c r="D9" s="55" t="s">
        <v>6</v>
      </c>
      <c r="E9" s="51">
        <v>3</v>
      </c>
      <c r="F9" s="57">
        <f>F8+TIME(0,E8,0)</f>
        <v>0.54513888888888884</v>
      </c>
    </row>
    <row r="10" spans="1:254" ht="15.95" customHeight="1" x14ac:dyDescent="0.5">
      <c r="A10" s="63"/>
      <c r="B10" s="85"/>
      <c r="C10" s="64"/>
      <c r="D10" s="65"/>
      <c r="E10" s="66"/>
      <c r="F10" s="67"/>
    </row>
    <row r="11" spans="1:254" ht="19.5" customHeight="1" x14ac:dyDescent="0.5">
      <c r="A11" s="9">
        <f>3</f>
        <v>3</v>
      </c>
      <c r="B11" s="86" t="s">
        <v>9</v>
      </c>
      <c r="C11" s="39" t="s">
        <v>12</v>
      </c>
      <c r="D11" s="55" t="s">
        <v>6</v>
      </c>
      <c r="E11" s="51">
        <v>5</v>
      </c>
      <c r="F11" s="57">
        <f>F9+TIME(0,E9,0)</f>
        <v>0.54722222222222217</v>
      </c>
    </row>
    <row r="12" spans="1:254" ht="19.5" customHeight="1" x14ac:dyDescent="0.5">
      <c r="A12" s="9"/>
      <c r="B12" s="86"/>
      <c r="C12" s="39"/>
      <c r="D12" s="55"/>
      <c r="E12" s="51"/>
      <c r="F12" s="57"/>
    </row>
    <row r="13" spans="1:254" ht="19.5" customHeight="1" x14ac:dyDescent="0.5">
      <c r="A13" s="9">
        <v>4</v>
      </c>
      <c r="B13" s="86"/>
      <c r="C13" s="39" t="s">
        <v>35</v>
      </c>
      <c r="D13" s="55" t="s">
        <v>6</v>
      </c>
      <c r="E13" s="51"/>
      <c r="F13" s="57">
        <f>F11+TIME(0,E11,0)</f>
        <v>0.55069444444444438</v>
      </c>
    </row>
    <row r="14" spans="1:254" ht="25.5" customHeight="1" x14ac:dyDescent="0.5">
      <c r="A14" s="58">
        <f t="shared" ref="A14:A19" si="0">A13+0.01</f>
        <v>4.01</v>
      </c>
      <c r="B14" s="87" t="s">
        <v>38</v>
      </c>
      <c r="C14" s="100" t="s">
        <v>50</v>
      </c>
      <c r="D14" s="59" t="s">
        <v>36</v>
      </c>
      <c r="E14" s="60">
        <v>0</v>
      </c>
      <c r="F14" s="61">
        <f t="shared" ref="F14:F15" si="1">F13+TIME(0,E13,0)</f>
        <v>0.55069444444444438</v>
      </c>
    </row>
    <row r="15" spans="1:254" ht="19.5" customHeight="1" x14ac:dyDescent="0.5">
      <c r="A15" s="9">
        <f t="shared" si="0"/>
        <v>4.0199999999999996</v>
      </c>
      <c r="B15" s="88" t="s">
        <v>9</v>
      </c>
      <c r="C15" s="101" t="s">
        <v>40</v>
      </c>
      <c r="D15" s="68" t="s">
        <v>42</v>
      </c>
      <c r="E15" s="69">
        <v>5</v>
      </c>
      <c r="F15" s="57">
        <f t="shared" si="1"/>
        <v>0.55069444444444438</v>
      </c>
    </row>
    <row r="16" spans="1:254" ht="19.5" customHeight="1" x14ac:dyDescent="0.5">
      <c r="A16" s="9">
        <f t="shared" si="0"/>
        <v>4.0299999999999994</v>
      </c>
      <c r="B16" s="88" t="s">
        <v>9</v>
      </c>
      <c r="C16" s="101" t="s">
        <v>41</v>
      </c>
      <c r="D16" s="68" t="s">
        <v>43</v>
      </c>
      <c r="E16" s="69">
        <v>10</v>
      </c>
      <c r="F16" s="57">
        <f>F15+TIME(0,E15,0)</f>
        <v>0.55416666666666659</v>
      </c>
    </row>
    <row r="17" spans="1:6" ht="26.25" customHeight="1" x14ac:dyDescent="0.5">
      <c r="A17" s="9">
        <f t="shared" si="0"/>
        <v>4.0399999999999991</v>
      </c>
      <c r="B17" s="88" t="s">
        <v>31</v>
      </c>
      <c r="C17" s="101" t="s">
        <v>53</v>
      </c>
      <c r="D17" s="137" t="s">
        <v>54</v>
      </c>
      <c r="E17" s="69">
        <v>10</v>
      </c>
      <c r="F17" s="57">
        <f t="shared" ref="F17" si="2">F16+TIME(0,E16,0)</f>
        <v>0.56111111111111101</v>
      </c>
    </row>
    <row r="18" spans="1:6" ht="34.5" customHeight="1" x14ac:dyDescent="0.5">
      <c r="A18" s="9">
        <f t="shared" si="0"/>
        <v>4.0499999999999989</v>
      </c>
      <c r="B18" s="88" t="s">
        <v>31</v>
      </c>
      <c r="C18" s="101" t="s">
        <v>55</v>
      </c>
      <c r="D18" s="137" t="s">
        <v>36</v>
      </c>
      <c r="E18" s="69">
        <v>10</v>
      </c>
      <c r="F18" s="57">
        <f t="shared" ref="F18:F20" si="3">F17+TIME(0,E17,0)</f>
        <v>0.56805555555555542</v>
      </c>
    </row>
    <row r="19" spans="1:6" ht="34.5" customHeight="1" x14ac:dyDescent="0.5">
      <c r="A19" s="9">
        <f t="shared" si="0"/>
        <v>4.0599999999999987</v>
      </c>
      <c r="B19" s="88" t="s">
        <v>9</v>
      </c>
      <c r="C19" s="101" t="s">
        <v>60</v>
      </c>
      <c r="D19" s="137" t="s">
        <v>18</v>
      </c>
      <c r="E19" s="69">
        <v>5</v>
      </c>
      <c r="F19" s="57">
        <f t="shared" si="3"/>
        <v>0.57499999999999984</v>
      </c>
    </row>
    <row r="20" spans="1:6" ht="21.7" customHeight="1" x14ac:dyDescent="0.5">
      <c r="A20" s="132"/>
      <c r="B20" s="133"/>
      <c r="C20" s="134"/>
      <c r="D20" s="135"/>
      <c r="E20" s="136"/>
      <c r="F20" s="57">
        <f t="shared" si="3"/>
        <v>0.57847222222222205</v>
      </c>
    </row>
    <row r="21" spans="1:6" ht="18.75" customHeight="1" x14ac:dyDescent="0.5">
      <c r="A21" s="9">
        <v>5</v>
      </c>
      <c r="B21" s="89"/>
      <c r="C21" s="18" t="s">
        <v>10</v>
      </c>
      <c r="D21" s="17"/>
      <c r="E21" s="52"/>
      <c r="F21" s="15">
        <f>F20+TIME(0,E20,0)</f>
        <v>0.57847222222222205</v>
      </c>
    </row>
    <row r="22" spans="1:6" ht="19.5" customHeight="1" x14ac:dyDescent="0.5">
      <c r="A22" s="9">
        <f t="shared" ref="A22" si="4">A21+0.01</f>
        <v>5.01</v>
      </c>
      <c r="B22" s="89"/>
      <c r="C22" s="102" t="s">
        <v>15</v>
      </c>
      <c r="E22" s="52"/>
      <c r="F22" s="44">
        <f t="shared" ref="F22:F32" si="5">F21+TIME(0,E21,0)</f>
        <v>0.57847222222222205</v>
      </c>
    </row>
    <row r="23" spans="1:6" ht="90" customHeight="1" x14ac:dyDescent="0.5">
      <c r="A23" s="112">
        <f>A22+0.001</f>
        <v>5.0110000000000001</v>
      </c>
      <c r="B23" s="113" t="s">
        <v>52</v>
      </c>
      <c r="C23" s="114" t="s">
        <v>57</v>
      </c>
      <c r="D23" s="115" t="s">
        <v>25</v>
      </c>
      <c r="E23" s="60">
        <v>0</v>
      </c>
      <c r="F23" s="116">
        <f t="shared" si="5"/>
        <v>0.57847222222222205</v>
      </c>
    </row>
    <row r="24" spans="1:6" ht="19.5" customHeight="1" x14ac:dyDescent="0.5">
      <c r="A24" s="9">
        <f>A22+0.01</f>
        <v>5.0199999999999996</v>
      </c>
      <c r="B24" s="89"/>
      <c r="C24" s="102" t="s">
        <v>16</v>
      </c>
      <c r="E24" s="52"/>
      <c r="F24" s="44">
        <f t="shared" si="5"/>
        <v>0.57847222222222205</v>
      </c>
    </row>
    <row r="25" spans="1:6" ht="69" customHeight="1" x14ac:dyDescent="0.5">
      <c r="A25" s="112">
        <f t="shared" ref="A25:A26" si="6">A24+0.001</f>
        <v>5.0209999999999999</v>
      </c>
      <c r="B25" s="113" t="s">
        <v>52</v>
      </c>
      <c r="C25" s="114" t="s">
        <v>58</v>
      </c>
      <c r="D25" s="115" t="s">
        <v>18</v>
      </c>
      <c r="E25" s="60">
        <v>0</v>
      </c>
      <c r="F25" s="116">
        <f t="shared" si="5"/>
        <v>0.57847222222222205</v>
      </c>
    </row>
    <row r="26" spans="1:6" ht="67.5" customHeight="1" x14ac:dyDescent="0.5">
      <c r="A26" s="112">
        <f t="shared" si="6"/>
        <v>5.0220000000000002</v>
      </c>
      <c r="B26" s="113" t="s">
        <v>52</v>
      </c>
      <c r="C26" s="114" t="s">
        <v>59</v>
      </c>
      <c r="D26" s="115" t="s">
        <v>18</v>
      </c>
      <c r="E26" s="60">
        <v>0</v>
      </c>
      <c r="F26" s="116">
        <f t="shared" si="5"/>
        <v>0.57847222222222205</v>
      </c>
    </row>
    <row r="27" spans="1:6" ht="17.75" customHeight="1" x14ac:dyDescent="0.5">
      <c r="A27" s="9">
        <f t="shared" ref="A27" si="7">A24+0.01</f>
        <v>5.0299999999999994</v>
      </c>
      <c r="B27" s="140"/>
      <c r="C27" s="102" t="s">
        <v>17</v>
      </c>
      <c r="D27" s="98"/>
      <c r="E27" s="99"/>
      <c r="F27" s="44">
        <f t="shared" si="5"/>
        <v>0.57847222222222205</v>
      </c>
    </row>
    <row r="28" spans="1:6" ht="99.4" customHeight="1" x14ac:dyDescent="0.5">
      <c r="A28" s="141"/>
      <c r="B28" s="140"/>
      <c r="C28" s="79" t="s">
        <v>51</v>
      </c>
      <c r="D28" s="16" t="s">
        <v>28</v>
      </c>
      <c r="E28" s="69">
        <v>5</v>
      </c>
      <c r="F28" s="44">
        <f t="shared" si="5"/>
        <v>0.57847222222222205</v>
      </c>
    </row>
    <row r="29" spans="1:6" ht="18" customHeight="1" x14ac:dyDescent="0.5">
      <c r="A29" s="9">
        <f>A27+0.01</f>
        <v>5.0399999999999991</v>
      </c>
      <c r="B29" s="89"/>
      <c r="C29" s="102" t="s">
        <v>20</v>
      </c>
      <c r="E29" s="52"/>
      <c r="F29" s="44">
        <f t="shared" si="5"/>
        <v>0.58194444444444426</v>
      </c>
    </row>
    <row r="30" spans="1:6" ht="18" customHeight="1" x14ac:dyDescent="0.5">
      <c r="A30" s="97">
        <f>A27+0.001</f>
        <v>5.0309999999999997</v>
      </c>
      <c r="B30" s="89" t="s">
        <v>24</v>
      </c>
      <c r="C30" s="79" t="s">
        <v>61</v>
      </c>
      <c r="D30" s="139" t="s">
        <v>19</v>
      </c>
      <c r="E30" s="52">
        <v>5</v>
      </c>
      <c r="F30" s="44">
        <f t="shared" si="5"/>
        <v>0.58194444444444426</v>
      </c>
    </row>
    <row r="31" spans="1:6" ht="18" customHeight="1" x14ac:dyDescent="0.5">
      <c r="A31" s="97">
        <f>A28+0.001</f>
        <v>1E-3</v>
      </c>
      <c r="B31" s="89" t="s">
        <v>24</v>
      </c>
      <c r="C31" s="79" t="s">
        <v>62</v>
      </c>
      <c r="D31" s="139" t="s">
        <v>19</v>
      </c>
      <c r="E31" s="52">
        <v>5</v>
      </c>
      <c r="F31" s="44">
        <f t="shared" si="5"/>
        <v>0.58541666666666647</v>
      </c>
    </row>
    <row r="32" spans="1:6" ht="19.5" customHeight="1" x14ac:dyDescent="0.5">
      <c r="A32" s="106">
        <f t="shared" ref="A32" si="8">A29+0.01</f>
        <v>5.0499999999999989</v>
      </c>
      <c r="B32" s="107"/>
      <c r="C32" s="108" t="s">
        <v>14</v>
      </c>
      <c r="D32" s="111" t="s">
        <v>21</v>
      </c>
      <c r="E32" s="109"/>
      <c r="F32" s="110">
        <f t="shared" si="5"/>
        <v>0.58888888888888868</v>
      </c>
    </row>
    <row r="33" spans="1:6" ht="19.5" customHeight="1" x14ac:dyDescent="0.5">
      <c r="A33" s="9"/>
      <c r="B33" s="89"/>
      <c r="C33" s="20"/>
      <c r="D33" s="16"/>
      <c r="E33" s="52"/>
      <c r="F33" s="44">
        <f t="shared" ref="F33" si="9">F32+TIME(0,E32,0)</f>
        <v>0.58888888888888868</v>
      </c>
    </row>
    <row r="34" spans="1:6" s="8" customFormat="1" ht="26.25" customHeight="1" x14ac:dyDescent="0.5">
      <c r="A34" s="9">
        <v>6</v>
      </c>
      <c r="B34" s="89"/>
      <c r="C34" s="3" t="s">
        <v>30</v>
      </c>
      <c r="D34" s="17"/>
      <c r="E34" s="52"/>
      <c r="F34" s="44">
        <f t="shared" ref="F34:F57" si="10">F33+TIME(0,E33,0)</f>
        <v>0.58888888888888868</v>
      </c>
    </row>
    <row r="35" spans="1:6" s="8" customFormat="1" ht="19.5" customHeight="1" x14ac:dyDescent="0.5">
      <c r="A35" s="106">
        <f t="shared" ref="A35:A41" si="11">A34+0.01</f>
        <v>6.01</v>
      </c>
      <c r="B35" s="118"/>
      <c r="C35" s="108" t="s">
        <v>15</v>
      </c>
      <c r="D35" s="111" t="s">
        <v>25</v>
      </c>
      <c r="E35" s="119"/>
      <c r="F35" s="110">
        <f t="shared" si="10"/>
        <v>0.58888888888888868</v>
      </c>
    </row>
    <row r="36" spans="1:6" ht="19.5" customHeight="1" x14ac:dyDescent="0.5">
      <c r="A36" s="106">
        <f>A35+0.01</f>
        <v>6.02</v>
      </c>
      <c r="B36" s="118"/>
      <c r="C36" s="108" t="s">
        <v>16</v>
      </c>
      <c r="D36" s="111" t="s">
        <v>18</v>
      </c>
      <c r="E36" s="119"/>
      <c r="F36" s="110">
        <f t="shared" si="10"/>
        <v>0.58888888888888868</v>
      </c>
    </row>
    <row r="37" spans="1:6" s="2" customFormat="1" ht="19.5" customHeight="1" x14ac:dyDescent="0.5">
      <c r="A37" s="106">
        <f>A36+0.01</f>
        <v>6.0299999999999994</v>
      </c>
      <c r="B37" s="118"/>
      <c r="C37" s="108" t="s">
        <v>17</v>
      </c>
      <c r="D37" s="111" t="s">
        <v>28</v>
      </c>
      <c r="E37" s="119"/>
      <c r="F37" s="110">
        <f>F36+TIME(0,E36,0)</f>
        <v>0.58888888888888868</v>
      </c>
    </row>
    <row r="38" spans="1:6" s="2" customFormat="1" ht="19.5" customHeight="1" x14ac:dyDescent="0.5">
      <c r="A38" s="106">
        <f t="shared" si="11"/>
        <v>6.0399999999999991</v>
      </c>
      <c r="B38" s="120"/>
      <c r="C38" s="121" t="s">
        <v>20</v>
      </c>
      <c r="D38" s="111" t="s">
        <v>19</v>
      </c>
      <c r="E38" s="122"/>
      <c r="F38" s="110">
        <f t="shared" si="10"/>
        <v>0.58888888888888868</v>
      </c>
    </row>
    <row r="39" spans="1:6" s="2" customFormat="1" ht="19.5" customHeight="1" x14ac:dyDescent="0.5">
      <c r="A39" s="106">
        <f t="shared" si="11"/>
        <v>6.0499999999999989</v>
      </c>
      <c r="B39" s="118"/>
      <c r="C39" s="108" t="s">
        <v>13</v>
      </c>
      <c r="D39" s="111" t="s">
        <v>29</v>
      </c>
      <c r="E39" s="122"/>
      <c r="F39" s="110">
        <f t="shared" si="10"/>
        <v>0.58888888888888868</v>
      </c>
    </row>
    <row r="40" spans="1:6" s="10" customFormat="1" ht="19.5" customHeight="1" x14ac:dyDescent="0.5">
      <c r="A40" s="106">
        <f>A39+0.01</f>
        <v>6.0599999999999987</v>
      </c>
      <c r="B40" s="118"/>
      <c r="C40" s="108" t="s">
        <v>14</v>
      </c>
      <c r="D40" s="111" t="s">
        <v>21</v>
      </c>
      <c r="E40" s="119"/>
      <c r="F40" s="110">
        <f t="shared" si="10"/>
        <v>0.58888888888888868</v>
      </c>
    </row>
    <row r="41" spans="1:6" s="2" customFormat="1" ht="19.5" customHeight="1" x14ac:dyDescent="0.5">
      <c r="A41" s="106">
        <f t="shared" si="11"/>
        <v>6.0699999999999985</v>
      </c>
      <c r="B41" s="118"/>
      <c r="C41" s="108" t="s">
        <v>22</v>
      </c>
      <c r="D41" s="111" t="s">
        <v>26</v>
      </c>
      <c r="E41" s="123"/>
      <c r="F41" s="124">
        <f t="shared" si="10"/>
        <v>0.58888888888888868</v>
      </c>
    </row>
    <row r="42" spans="1:6" s="2" customFormat="1" ht="19.5" customHeight="1" x14ac:dyDescent="0.5">
      <c r="A42" s="9"/>
      <c r="B42" s="91"/>
      <c r="C42" s="19"/>
      <c r="D42" s="19"/>
      <c r="E42" s="51"/>
      <c r="F42" s="44">
        <f t="shared" si="10"/>
        <v>0.58888888888888868</v>
      </c>
    </row>
    <row r="43" spans="1:6" s="2" customFormat="1" ht="19.5" customHeight="1" x14ac:dyDescent="0.5">
      <c r="A43" s="9">
        <v>7</v>
      </c>
      <c r="B43" s="90"/>
      <c r="C43" s="3" t="s">
        <v>27</v>
      </c>
      <c r="D43" s="11"/>
      <c r="E43" s="51"/>
      <c r="F43" s="44">
        <f t="shared" si="10"/>
        <v>0.58888888888888868</v>
      </c>
    </row>
    <row r="44" spans="1:6" s="2" customFormat="1" ht="19.5" customHeight="1" x14ac:dyDescent="0.5">
      <c r="A44" s="106">
        <f t="shared" ref="A44:A51" si="12">A43+0.01</f>
        <v>7.01</v>
      </c>
      <c r="B44" s="107"/>
      <c r="C44" s="125" t="s">
        <v>23</v>
      </c>
      <c r="D44" s="111" t="s">
        <v>6</v>
      </c>
      <c r="E44" s="126"/>
      <c r="F44" s="110">
        <f t="shared" si="10"/>
        <v>0.58888888888888868</v>
      </c>
    </row>
    <row r="45" spans="1:6" s="2" customFormat="1" ht="19.5" customHeight="1" x14ac:dyDescent="0.5">
      <c r="A45" s="127">
        <f>A44+0.01</f>
        <v>7.02</v>
      </c>
      <c r="B45" s="107"/>
      <c r="C45" s="108" t="s">
        <v>15</v>
      </c>
      <c r="D45" s="111" t="s">
        <v>25</v>
      </c>
      <c r="E45" s="128"/>
      <c r="F45" s="110">
        <f t="shared" si="10"/>
        <v>0.58888888888888868</v>
      </c>
    </row>
    <row r="46" spans="1:6" s="2" customFormat="1" ht="19.5" customHeight="1" x14ac:dyDescent="0.5">
      <c r="A46" s="129">
        <f>A45+0.01</f>
        <v>7.0299999999999994</v>
      </c>
      <c r="B46" s="107"/>
      <c r="C46" s="130" t="s">
        <v>33</v>
      </c>
      <c r="D46" s="111" t="s">
        <v>18</v>
      </c>
      <c r="E46" s="131"/>
      <c r="F46" s="110">
        <f t="shared" si="10"/>
        <v>0.58888888888888868</v>
      </c>
    </row>
    <row r="47" spans="1:6" s="2" customFormat="1" ht="19.5" customHeight="1" x14ac:dyDescent="0.5">
      <c r="A47" s="106">
        <f>A46+0.01</f>
        <v>7.0399999999999991</v>
      </c>
      <c r="B47" s="107"/>
      <c r="C47" s="108" t="s">
        <v>17</v>
      </c>
      <c r="D47" s="111" t="s">
        <v>28</v>
      </c>
      <c r="E47" s="109"/>
      <c r="F47" s="110">
        <f t="shared" si="10"/>
        <v>0.58888888888888868</v>
      </c>
    </row>
    <row r="48" spans="1:6" s="2" customFormat="1" ht="19.5" customHeight="1" x14ac:dyDescent="0.5">
      <c r="A48" s="106">
        <f t="shared" si="12"/>
        <v>7.0499999999999989</v>
      </c>
      <c r="B48" s="107"/>
      <c r="C48" s="108" t="s">
        <v>20</v>
      </c>
      <c r="D48" s="111" t="s">
        <v>19</v>
      </c>
      <c r="E48" s="109"/>
      <c r="F48" s="110">
        <f t="shared" si="10"/>
        <v>0.58888888888888868</v>
      </c>
    </row>
    <row r="49" spans="1:6" ht="19.5" customHeight="1" x14ac:dyDescent="0.5">
      <c r="A49" s="106">
        <f t="shared" si="12"/>
        <v>7.0599999999999987</v>
      </c>
      <c r="B49" s="107"/>
      <c r="C49" s="108" t="s">
        <v>13</v>
      </c>
      <c r="D49" s="111" t="s">
        <v>29</v>
      </c>
      <c r="E49" s="109"/>
      <c r="F49" s="110">
        <f t="shared" si="10"/>
        <v>0.58888888888888868</v>
      </c>
    </row>
    <row r="50" spans="1:6" s="12" customFormat="1" ht="19.5" customHeight="1" x14ac:dyDescent="0.5">
      <c r="A50" s="106">
        <f t="shared" si="12"/>
        <v>7.0699999999999985</v>
      </c>
      <c r="B50" s="107"/>
      <c r="C50" s="108" t="s">
        <v>14</v>
      </c>
      <c r="D50" s="111" t="s">
        <v>21</v>
      </c>
      <c r="E50" s="109"/>
      <c r="F50" s="110">
        <f t="shared" si="10"/>
        <v>0.58888888888888868</v>
      </c>
    </row>
    <row r="51" spans="1:6" s="12" customFormat="1" ht="19.5" customHeight="1" x14ac:dyDescent="0.5">
      <c r="A51" s="106">
        <f t="shared" si="12"/>
        <v>7.0799999999999983</v>
      </c>
      <c r="B51" s="107"/>
      <c r="C51" s="108" t="s">
        <v>22</v>
      </c>
      <c r="D51" s="111" t="s">
        <v>26</v>
      </c>
      <c r="E51" s="109"/>
      <c r="F51" s="110">
        <f t="shared" si="10"/>
        <v>0.58888888888888868</v>
      </c>
    </row>
    <row r="52" spans="1:6" s="12" customFormat="1" ht="19.5" customHeight="1" x14ac:dyDescent="0.5">
      <c r="A52" s="9"/>
      <c r="B52" s="92"/>
      <c r="C52" s="62"/>
      <c r="D52" s="62"/>
      <c r="E52" s="52"/>
      <c r="F52" s="44">
        <f t="shared" si="10"/>
        <v>0.58888888888888868</v>
      </c>
    </row>
    <row r="53" spans="1:6" ht="19.5" customHeight="1" x14ac:dyDescent="0.5">
      <c r="A53" s="73">
        <v>8</v>
      </c>
      <c r="B53" s="88"/>
      <c r="C53" s="74" t="s">
        <v>44</v>
      </c>
      <c r="D53" s="75"/>
      <c r="E53" s="76"/>
      <c r="F53" s="44">
        <f t="shared" si="10"/>
        <v>0.58888888888888868</v>
      </c>
    </row>
    <row r="54" spans="1:6" ht="19.5" customHeight="1" x14ac:dyDescent="0.5">
      <c r="A54" s="70">
        <f t="shared" ref="A54:A57" si="13">A53+0.01</f>
        <v>8.01</v>
      </c>
      <c r="B54" s="88" t="s">
        <v>9</v>
      </c>
      <c r="C54" s="103" t="s">
        <v>45</v>
      </c>
      <c r="D54" s="71" t="s">
        <v>37</v>
      </c>
      <c r="E54" s="76">
        <v>0</v>
      </c>
      <c r="F54" s="44">
        <f t="shared" si="10"/>
        <v>0.58888888888888868</v>
      </c>
    </row>
    <row r="55" spans="1:6" ht="19.5" customHeight="1" x14ac:dyDescent="0.5">
      <c r="A55" s="70">
        <f t="shared" si="13"/>
        <v>8.02</v>
      </c>
      <c r="B55" s="89" t="s">
        <v>9</v>
      </c>
      <c r="C55" s="103" t="s">
        <v>46</v>
      </c>
      <c r="D55" s="71" t="s">
        <v>47</v>
      </c>
      <c r="E55" s="76">
        <v>0</v>
      </c>
      <c r="F55" s="44">
        <f t="shared" si="10"/>
        <v>0.58888888888888868</v>
      </c>
    </row>
    <row r="56" spans="1:6" ht="19.5" customHeight="1" x14ac:dyDescent="0.5">
      <c r="A56" s="70">
        <f t="shared" si="13"/>
        <v>8.0299999999999994</v>
      </c>
      <c r="B56" s="89" t="s">
        <v>9</v>
      </c>
      <c r="C56" s="104" t="s">
        <v>48</v>
      </c>
      <c r="D56" s="77" t="s">
        <v>43</v>
      </c>
      <c r="E56" s="78">
        <v>0</v>
      </c>
      <c r="F56" s="44">
        <f t="shared" si="10"/>
        <v>0.58888888888888868</v>
      </c>
    </row>
    <row r="57" spans="1:6" ht="19.5" customHeight="1" x14ac:dyDescent="0.5">
      <c r="A57" s="70">
        <f t="shared" si="13"/>
        <v>8.0399999999999991</v>
      </c>
      <c r="B57" s="93" t="s">
        <v>9</v>
      </c>
      <c r="C57" s="105" t="s">
        <v>49</v>
      </c>
      <c r="D57" s="68" t="s">
        <v>36</v>
      </c>
      <c r="E57" s="69">
        <v>0</v>
      </c>
      <c r="F57" s="44">
        <f t="shared" si="10"/>
        <v>0.58888888888888868</v>
      </c>
    </row>
    <row r="58" spans="1:6" ht="19.5" customHeight="1" x14ac:dyDescent="0.5">
      <c r="A58" s="70"/>
      <c r="B58" s="93"/>
      <c r="C58" s="72"/>
      <c r="D58" s="68"/>
      <c r="E58" s="69"/>
      <c r="F58" s="138"/>
    </row>
    <row r="59" spans="1:6" ht="19.5" customHeight="1" x14ac:dyDescent="0.5">
      <c r="A59" s="9">
        <v>9</v>
      </c>
      <c r="B59" s="89" t="s">
        <v>31</v>
      </c>
      <c r="C59" s="20" t="s">
        <v>34</v>
      </c>
      <c r="D59" s="62"/>
      <c r="E59" s="52"/>
      <c r="F59" s="57"/>
    </row>
    <row r="60" spans="1:6" ht="19.5" customHeight="1" x14ac:dyDescent="0.5">
      <c r="A60" s="9"/>
      <c r="B60" s="94"/>
      <c r="C60" s="39"/>
      <c r="D60" s="11"/>
      <c r="E60" s="51"/>
      <c r="F60" s="44"/>
    </row>
    <row r="61" spans="1:6" ht="19.5" customHeight="1" x14ac:dyDescent="0.5">
      <c r="A61" s="40">
        <v>9</v>
      </c>
      <c r="B61" s="95"/>
      <c r="C61" s="43" t="s">
        <v>11</v>
      </c>
      <c r="D61" s="41" t="s">
        <v>6</v>
      </c>
      <c r="E61" s="53">
        <v>0</v>
      </c>
      <c r="F61" s="42">
        <f>TIME(15,0,0)</f>
        <v>0.625</v>
      </c>
    </row>
  </sheetData>
  <conditionalFormatting sqref="A7:B7">
    <cfRule type="expression" priority="1" stopIfTrue="1">
      <formula>FIND("*",CONCATENATE($B1,"*"))&lt;=LEN($B1)</formula>
    </cfRule>
  </conditionalFormatting>
  <pageMargins left="0.5" right="0.25" top="0.5" bottom="0.5" header="0.5" footer="0.5"/>
  <pageSetup fitToWidth="0" fitToHeight="0" orientation="portrait" cellComments="asDisplayed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58988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Agenda</vt:lpstr>
      <vt:lpstr>Agenda!Print_Area</vt:lpstr>
      <vt:lpstr>Print_Area_MI</vt:lpstr>
      <vt:lpstr>PRINT_AREA_MI_1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 Agenda</dc:title>
  <dc:creator>Bob O'Hara</dc:creator>
  <cp:keywords>No Restrictions</cp:keywords>
  <cp:lastModifiedBy>John DAmbrosia</cp:lastModifiedBy>
  <cp:revision>184</cp:revision>
  <cp:lastPrinted>2011-07-22T19:26:30Z</cp:lastPrinted>
  <dcterms:created xsi:type="dcterms:W3CDTF">2000-02-17T23:16:37Z</dcterms:created>
  <dcterms:modified xsi:type="dcterms:W3CDTF">2020-08-03T00:47:21Z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1114369403</vt:r8>
  </property>
  <property fmtid="{D5CDD505-2E9C-101B-9397-08002B2CF9AE}" pid="3" name="_AuthorEmail">
    <vt:lpwstr>bob@airespace.com</vt:lpwstr>
  </property>
  <property fmtid="{D5CDD505-2E9C-101B-9397-08002B2CF9AE}" pid="4" name="_AuthorEmailDisplayName">
    <vt:lpwstr>Bob O'Hara</vt:lpwstr>
  </property>
  <property fmtid="{D5CDD505-2E9C-101B-9397-08002B2CF9AE}" pid="5" name="_EmailSubject">
    <vt:lpwstr>Newer latest Monday agenda (r03)</vt:lpwstr>
  </property>
  <property fmtid="{D5CDD505-2E9C-101B-9397-08002B2CF9AE}" pid="6" name="_PreviousAdHocReviewCycleID">
    <vt:r8>2128490663</vt:r8>
  </property>
  <property fmtid="{D5CDD505-2E9C-101B-9397-08002B2CF9AE}" pid="7" name="TitusGUID">
    <vt:lpwstr>b8148e49-e8e0-4264-ba6a-e9e8fb14ba83</vt:lpwstr>
  </property>
  <property fmtid="{D5CDD505-2E9C-101B-9397-08002B2CF9AE}" pid="8" name="DellClassification">
    <vt:lpwstr>No Restrictions</vt:lpwstr>
  </property>
  <property fmtid="{D5CDD505-2E9C-101B-9397-08002B2CF9AE}" pid="9" name="DellSubLabels">
    <vt:lpwstr/>
  </property>
</Properties>
</file>