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0" activeTab="0"/>
  </bookViews>
  <sheets>
    <sheet name="EC_Closing_Agenda" sheetId="1" r:id="rId1"/>
  </sheets>
  <definedNames>
    <definedName name="_xlnm.Print_Area" localSheetId="0">'EC_Closing_Agenda'!$A$1:$F$130</definedName>
    <definedName name="_xlnm.Print_Area" localSheetId="0">'EC_Closing_Agenda'!$A$1:$F$130</definedName>
    <definedName name="Print_Area_MI">'EC_Closing_Agenda'!$A$1:$E$25</definedName>
    <definedName name="PRINT_AREA_MI_1">'EC_Closing_Agenda'!$A$1:$E$25</definedName>
  </definedNames>
  <calcPr fullCalcOnLoad="1"/>
</workbook>
</file>

<file path=xl/sharedStrings.xml><?xml version="1.0" encoding="utf-8"?>
<sst xmlns="http://schemas.openxmlformats.org/spreadsheetml/2006/main" count="288" uniqueCount="135">
  <si>
    <t>R5</t>
  </si>
  <si>
    <t>AGENDA  -  IEEE 802 LMSC EXECUTIVE COMMITTEE MEETING
IEEE 802 LMSC 116th Plenary Session</t>
  </si>
  <si>
    <t>Friday 1:00PM-6:00PM 
14 Jul 2017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</si>
  <si>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</si>
  <si>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</si>
  <si>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</si>
  <si>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</si>
  <si>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</si>
  <si>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Current time</t>
  </si>
  <si>
    <t>MEETING CALLED TO ORDER</t>
  </si>
  <si>
    <t>Nikolich</t>
  </si>
  <si>
    <t>MI</t>
  </si>
  <si>
    <t>APPROVE OR MODIFY AGENDA</t>
  </si>
  <si>
    <t>II</t>
  </si>
  <si>
    <t>Announcements from the Chair</t>
  </si>
  <si>
    <t>LMSC Internal business</t>
  </si>
  <si>
    <t>Network Services report</t>
  </si>
  <si>
    <t>Verilan</t>
  </si>
  <si>
    <t>IEEE 802 Leadership Meeting - July 2018</t>
  </si>
  <si>
    <t>Nikolich / 
Rosdahl</t>
  </si>
  <si>
    <t>See Exec Sec</t>
  </si>
  <si>
    <t>Future Venue Adhoc Report and Motions</t>
  </si>
  <si>
    <t>Rosdahl</t>
  </si>
  <si>
    <t>2 motions</t>
  </si>
  <si>
    <t>Authorize travel to IEEE-SA Contracts Meeting</t>
  </si>
  <si>
    <t>Site and Network Validation Authorization</t>
  </si>
  <si>
    <t>Extension of Professional Conference Organizer Contract</t>
  </si>
  <si>
    <t>Governing Documents</t>
  </si>
  <si>
    <t>Gilb</t>
  </si>
  <si>
    <t>WG11 Operations Manual Update</t>
  </si>
  <si>
    <t>Stephens</t>
  </si>
  <si>
    <t>WG11 AANI Activities towards Submitting 802.11 to ITU-R as a RIT for IMT-2020</t>
  </si>
  <si>
    <t>To hibernate the IEEE 802.16 WG, as of the end of the March 2018 IEEE 802 Plenary</t>
  </si>
  <si>
    <t>Marks</t>
  </si>
  <si>
    <t>IEEE Standards Board and Sponsor Ballot Items</t>
  </si>
  <si>
    <t xml:space="preserve">IEEE 802.20 - </t>
  </si>
  <si>
    <t>IEEE 802.21</t>
  </si>
  <si>
    <t>ME*</t>
  </si>
  <si>
    <t xml:space="preserve">IEEE 802.21-2017/Cor1 – D02
Approve submission of the following Draft to ISO/IEC JTC/SC6 for information under the PSDO agreement
M: Das      S: Shellhammer 
</t>
  </si>
  <si>
    <t>Das</t>
  </si>
  <si>
    <t>IEEE 802.22</t>
  </si>
  <si>
    <t>Mody</t>
  </si>
  <si>
    <t>IEEE 802.1</t>
  </si>
  <si>
    <t>ME</t>
  </si>
  <si>
    <t xml:space="preserve">IEEE 802.1CBcv to NesCom
Motion: Approve forwarding P802.1CBcv PAR documentation in http://www.ieee802.org/1/files/public/docs2017/cv-draftPAR-1017-v03.pdf to NesCom 
Approve CSD documentation in http://www.ieee802.org/1/files/public/docs2017/cv-draftCSD-0917-v01.pdf
M: Parsons     S: Thaler
</t>
  </si>
  <si>
    <t>Parsons</t>
  </si>
  <si>
    <t>Rosdahl objects to agenda Item.</t>
  </si>
  <si>
    <t>IEEE 802.1Qcc to Sponsor Ballot
Motion: Approve sending P802.1Qcc D2.0 to Sponsor Ballot 
Confirm the CSD for P802.1Qcc in http://www.ieee802.org/1/files/public/docs2013/newp802-1qcc-draft-5c-0513-v2.pdf 
M: Parsons     S: Thaler</t>
  </si>
  <si>
    <t>IEEE 802.1Qcp to Sponsor Ballot
Motion:  Approve sending P802.1Qcp D2.0 to Sponsor Ballot 
Confirm the CSD for P802.1Qcp in https://mentor.ieee.org/802-ec/dcn/17/ec-17-015700-ACSD-802-1qcp.docx 
M: Parsons     S: ThalerIEEE 802.1Qcp to Sponsor Ballot
Motion:  Approve sending P802.1Qcp D2.0 to Sponsor Ballot 
Confirm the CSD for P802.1Qcp in https://mentor.ieee.org/802-ec/dcn/17/ec-17-015700-ACSD-802-1qcp.docx 
M: Parsons     S: ThalerIEEE 802.1Qcp to Sponsor Ballot
Motion:  Approve sending P802.1Qcp D2.0 to Sponsor Ballot 
Confirm the CSD for P802.1Qcp in https://mentor.ieee.org/802-ec/dcn/17/ec-17-015700-ACSD-802-1qcp.docx 
M: Parsons     S: ThalerIEEE 802.1Qcp to Sponsor Ballot
Motion:  Approve sending P802.1Qcp D2.0 to Sponsor Ballot 
Confirm the CSD for P802.1Qcp in https://mentor.ieee.org/802-ec/dcn/17/ec-17-015700-ACSD-802-1qcp.docx 
M: Parsons     S: ThalerIEEE 802.1Qcp to Sponsor Ballot
Motion:  Approve sending P802.1Qcp D2.0 to Sponsor Ballot 
Confirm the CSD for P802.1Qcp in https://mentor.ieee.org/802-ec/dcn/17/ec-17-015700-ACSD-802-1qcp.docx 
M: Parsons     S: ThalerIEEE 802.1Qcp to Sponsor Ballot
Motion:  Approve sending P802.1Qcp D2.0 to Sponsor Ballot 
Confirm the CSD for P802.1Qcp in https://mentor.ieee.org/802-ec/dcn/17/ec-17-015700-ACSD-802-1qcp.docx 
M: Parsons     S: Thaler</t>
  </si>
  <si>
    <t>IEEE 802.1CM, TSN for Fronthaul, to Sponsor Ballot (conditional)</t>
  </si>
  <si>
    <t>IEEE 802.1Qcn, VSI VDP Extension to Support NVO3 , to Sponsor Ballot (conditional)</t>
  </si>
  <si>
    <t>IEEE 802.3</t>
  </si>
  <si>
    <t xml:space="preserve">IEEE 802.3cj, Maintenance #12 (Revision), to Sponsor Ballot
Motion: Approve sending IEEE P802.3 (IEEE 802.3cj)to sponsor ballot
M: Healey     S: D'Ambrosia
IEEE 802.3cj, Maintenance #12 (Revision), to Sponsor Ballot
Motion: Approve sending IEEE P802.3 (IEEE 802.3cj)to sponsor ballot
M: Healey     S: D'Ambrosia
IEEE 802.3cj, Maintenance #12 (Revision), to Sponsor Ballot
Motion: Approve sending IEEE P802.3 (IEEE 802.3cj)to sponsor ballot
M: Healey     S: D'Ambrosia
IEEE 802.3cj, Maintenance #12 (Revision), to Sponsor Ballot
Motion: Approve sending IEEE P802.3 (IEEE 802.3cj)to sponsor ballot
M: Healey     S: D'Ambrosia
IEEE 802.3cj, Maintenance #12 (Revision), to Sponsor Ballot
Motion: Approve sending IEEE P802.3 (IEEE 802.3cj)to sponsor ballot
M: Healey     S: D'Ambrosia
IEEE 802.3cj, Maintenance #12 (Revision), to Sponsor Ballot
Motion: Approve sending IEEE P802.3 (IEEE 802.3cj)to sponsor ballot
M: Healey     S: D'Ambrosia
</t>
  </si>
  <si>
    <t>Healey</t>
  </si>
  <si>
    <t>IEEE 802.3cd to Sponsor Ballot</t>
  </si>
  <si>
    <t>Law</t>
  </si>
  <si>
    <t>IEEE 802.11</t>
  </si>
  <si>
    <t>IEEE 802.11ax PAR Modification to NesCom</t>
  </si>
  <si>
    <t>IEEE 802.11az, PAR Modification, to NesCom</t>
  </si>
  <si>
    <t>May have 2 motions</t>
  </si>
  <si>
    <t>IEEE 802.11aj (conditional) to RevCom</t>
  </si>
  <si>
    <t>IEEE 802.11aq (conditional) to RevCom</t>
  </si>
  <si>
    <t>IEEE 802.11aq Waiver to RevCom</t>
  </si>
  <si>
    <t>IEEE 802.15</t>
  </si>
  <si>
    <t>IEEE 802.15.1 to Sponsor Ballot for withdrawal</t>
  </si>
  <si>
    <t>Heile</t>
  </si>
  <si>
    <t>IEEE 802.15.2 to Sponsor Ballot for withdrawal</t>
  </si>
  <si>
    <t>IEEE 802.15.10a to NesCom</t>
  </si>
  <si>
    <t>IEEE 802.15.3f to RevCom</t>
  </si>
  <si>
    <t>IEEE 802.15.4s, Spectrum Resource Measurement, to RevCom</t>
  </si>
  <si>
    <t>IEEE 802.15.4-2015/Cor 1 (conditional), to RevCom</t>
  </si>
  <si>
    <t>IEEE 802.15.8, Peer Aware Communications, to RevCom</t>
  </si>
  <si>
    <t>IEEE 802.16</t>
  </si>
  <si>
    <t>IEEE 802.16 / Conformance 04-2006
Motion: To initiate Sponsor Ballot for withdrawal of 802.16/ Conformance04-2006
M: Marks     S: GodfreyIEEE 802.16 / Conformance 04-2006
Motion: To initiate Sponsor Ballot for withdrawal of 802.16/ Conformance04-2006
M: Marks     S: GodfreyIEEE 802.16 / Conformance 04-2006
Motion: To initiate Sponsor Ballot for withdrawal of 802.16/ Conformance04-2006
M: Marks     S: GodfreyIEEE 802.16 / Conformance 04-2006
Motion: To initiate Sponsor Ballot for withdrawal of 802.16/ Conformance04-2006
M: Marks     S: GodfreyIEEE 802.16 / Conformance 04-2006
Motion: To initiate Sponsor Ballot for withdrawal of 802.16/ Conformance04-2006
M: Marks     S: Godfrey</t>
  </si>
  <si>
    <t>IEEE 802.18</t>
  </si>
  <si>
    <t>Kennedy</t>
  </si>
  <si>
    <t>IEEE 802.19</t>
  </si>
  <si>
    <t>Break</t>
  </si>
  <si>
    <t>Executive Committee Study Groups, Working Groups, TAGs</t>
  </si>
  <si>
    <t>IEEE 802.24</t>
  </si>
  <si>
    <t>Godfrey</t>
  </si>
  <si>
    <t>Study Group Formation - 10 Mb/s Backplane Ethernet</t>
  </si>
  <si>
    <t>Study Group Formation - Beyond 10km Optical PHYs for 50Gb/s, 100 Gb/s, 200Gb/s, and 400 Gb/s Ethernet</t>
  </si>
  <si>
    <t>Study Group Formation - 100 Gb/s per Lane for Electrical Interfaces and Electrical PHYs</t>
  </si>
  <si>
    <t>Study Group Formation - Next-generation 200 Gb/s and 400 Gb/s MMF PHYs</t>
  </si>
  <si>
    <t>Study Group Formation - Beyond 10km Optical PHYs for 50Gb/s, 200Gb/s, and 400 Gb/s Ethernet (1st Rechartering)</t>
  </si>
  <si>
    <t>Industry Connections - New Ethernet Applications, Annual Update</t>
  </si>
  <si>
    <t>Law / Dambrosia</t>
  </si>
  <si>
    <t>Light Communications Study Group (1st Rechartering)</t>
  </si>
  <si>
    <t>Study Group Formation - Security Next Generation (SECN)</t>
  </si>
  <si>
    <t>Study Group Formation - Low Power Wide Area (LPWA)</t>
  </si>
  <si>
    <t>IEEE 802.18 Regulatory Report</t>
  </si>
  <si>
    <t>Holcomb</t>
  </si>
  <si>
    <t>Shellhammer</t>
  </si>
  <si>
    <t>LMSC Liaisons and External Communications</t>
  </si>
  <si>
    <t>IEEE 802.21-2017/Cor1 - to ISO/IEC JTC/SC6</t>
  </si>
  <si>
    <t>IEEE 802.22b Response to the China NB for the ISO/IEC/JTC1 FDIS Ballot</t>
  </si>
  <si>
    <t>IEEE 802</t>
  </si>
  <si>
    <t>Liaison to IETF IS-IS WG
Motion:  Approve sending the liaison response on LLC Encapsulation EtherType to IETF IS-IS WG – http://www.ieee802.org/1/files/public/docs2 017/liaison-IETF-llc-encap-0717-v03.pdf
M: Parsons     S: ThalerLiaison to IETF IS-IS WG
Motion:  Approve sending the liaison response on LLC Encapsulation EtherType to IETF IS-IS WG – http://www.ieee802.org/1/files/public/docs2 017/liaison-IETF-llc-encap-0717-v03.pdf
M: Parsons     S: ThalerLiaison to IETF IS-IS WG
Motion:  Approve sending the liaison response on LLC Encapsulation EtherType to IETF IS-IS WG – http://www.ieee802.org/1/files/public/docs2 017/liaison-IETF-llc-encap-0717-v03.pdf
M: Parsons     S: Thaler</t>
  </si>
  <si>
    <t>Liaison to ISO/IEC JTC1/SC6
 Approve liaison of the following comment responses to ISO/IEC JTC1/SC6 under the PSDO agreement: – IEEE 802.1AEcg: http://www.ieee802.org/1/files/public/docs2017/aecgseaman-iso-pre-ballot-responses-1117v01.txt
M: Parsons     S: ThalerLiaison to ISO/IEC JTC1/SC6
 Approve liaison of the following comment responses to ISO/IEC JTC1/SC6 under the PSDO agreement: – IEEE 802.1AEcg: http://www.ieee802.org/1/files/public/docs2017/aecgseaman-iso-pre-ballot-responses-1117v01.txt
M: Parsons     S: ThalerLiaison to ISO/IEC JTC1/SC6
 Approve liaison of the following comment responses to ISO/IEC JTC1/SC6 under the PSDO agreement: – IEEE 802.1AEcg: http://www.ieee802.org/1/files/public/docs2017/aecgseaman-iso-pre-ballot-responses-1117v01.txt
M: Parsons     S: Thaler</t>
  </si>
  <si>
    <t>Liaison to ISO/IEC JTC1/SC6
Motion: Approve submission of the following project(s) to ISO/IEC JTC1/SC6 for adoption under the PSDO agreement 
– 802c-2017
M: Parsons     S: ThalerLiaison to ISO/IEC JTC1/SC6
Motion: Approve submission of the following project(s) to ISO/IEC JTC1/SC6 for adoption under the PSDO agreement 
– 802c-2017
M: Parsons     S: ThalerLiaison to ISO/IEC JTC1/SC6
Motion: Approve submission of the following project(s) to ISO/IEC JTC1/SC6 for adoption under the PSDO agreement 
– 802c-2017
M: Parsons     S: Thaler</t>
  </si>
  <si>
    <t>Liaison to ISO/IEC JTC1/SC6
Motion: Approve liaison of the following draft(s) to ISO/IEC JTC1/SC6 for information under the PSDO agreement 
– P802.1CM D2.0
M: Parsons     S: Thaler
M: Parsons     S: ThalerLiaison to ISO/IEC JTC1/SC6
Motion: Approve liaison of the following draft(s) to ISO/IEC JTC1/SC6 for information under the PSDO agreement 
– P802.1CM D2.0
M: Parsons     S: Thaler
M: Parsons     S: ThalerLiaison to ISO/IEC JTC1/SC6
Motion: Approve liaison of the following draft(s) to ISO/IEC JTC1/SC6 for information under the PSDO agreement 
– P802.1CM D2.0
M: Parsons     S: Thaler
M: Parsons     S: Thaler</t>
  </si>
  <si>
    <t xml:space="preserve">Liaison response to NGMN - Xhaul 
Liaison response to BBF - CFM OAM YANG 
Liaison response to ITU-T SG15 LS68 – CFM OAM YANG 
Liaison response to EtherCAT 
Liaison response to PI 
– Liaison to WFA Liaison response to NGMN - Xhaul 
Liaison response to BBF - CFM OAM YANG 
Liaison response to ITU-T SG15 LS68 – CFM OAM YANG 
Liaison response to EtherCAT 
Liaison response to PI 
– Liaison to WFA Liaison response to NGMN - Xhaul 
Liaison response to BBF - CFM OAM YANG 
Liaison response to ITU-T SG15 LS68 – CFM OAM YANG 
Liaison response to EtherCAT 
Liaison response to PI 
– Liaison to WFA </t>
  </si>
  <si>
    <t>Liaison response from IEEE 802 to WBA</t>
  </si>
  <si>
    <t>Liaison to ISO/IEC JTC1 SC6: China NB
Motion: Approve the liaison letter from the IEEE 802.3 working group to ISO/IEC JTC1 SC6 in respect to the China NB comment on the IEEE Std 802.3bw-2015 FDIS ballot at the URL https://mentor.ieee.org/802ec/dcn/17/ec-17-0210-00-00EC-china-nb-comment-on-ieee-std-8023bw-2015-fdis-ballot.pdf granting the IEEE 802.3 Chair (or his delegate) editorial license
M: Healey     S: D'AmbrosiaLiaison to ISO/IEC JTC1 SC6: China NB
Motion: Approve the liaison letter from the IEEE 802.3 working group to ISO/IEC JTC1 SC6 in respect to the China NB comment on the IEEE Std 802.3bw-2015 FDIS ballot at the URL https://mentor.ieee.org/802ec/dcn/17/ec-17-0210-00-00EC-china-nb-comment-on-ieee-std-8023bw-2015-fdis-ballot.pdf granting the IEEE 802.3 Chair (or his delegate) editorial license
M: Healey     S: D'AmbrosiaLiaison to ISO/IEC JTC1 SC6: China NB
Motion: Approve the liaison letter from the IEEE 802.3 working group to ISO/IEC JTC1 SC6 in respect to the China NB comment on the IEEE Std 802.3bw-2015 FDIS ballot at the URL https://mentor.ieee.org/802ec/dcn/17/ec-17-0210-00-00EC-china-nb-comment-on-ieee-std-8023bw-2015-fdis-ballot.pdf granting the IEEE 802.3 Chair (or his delegate) editorial license
M: Healey     S: D'Ambrosia</t>
  </si>
  <si>
    <t>Press Release Approval - Light Communications Study Group</t>
  </si>
  <si>
    <t>Liaisons to NGMN and IEEE 5G</t>
  </si>
  <si>
    <t>IEEE 802.11 Response to FCC NOI</t>
  </si>
  <si>
    <t>Liaison to WBA, on use of OUIs</t>
  </si>
  <si>
    <t>IEEE 802.15 Response to FCC NOI</t>
  </si>
  <si>
    <t xml:space="preserve">Approve proposed IEEE-SA  Spectrum Position Statement to IEEE-Standards Association Strategic Planning Coordination Committee  </t>
  </si>
  <si>
    <t xml:space="preserve">IEEE 802.19.1a
Motion: “The executive committee approves the P802.19.1a draft press release in https://mentor.ieee.org/802-ec/dcn/17/ec-17-0204-00-00EC-p802-19-1a-draft-press-release.docx, and allows IEEE-SA staff to make editorial changes as necessary.”
M: Shellhammer     S: Das
IEEE 802.19.1a
Motion: “The executive committee approves the P802.19.1a draft press release in https://mentor.ieee.org/802-ec/dcn/17/ec-17-0204-00-00EC-p802-19-1a-draft-press-release.docx, and allows IEEE-SA staff to make editorial changes as necessary.”
M: Shellhammer     S: Das
</t>
  </si>
  <si>
    <t>Information Items</t>
  </si>
  <si>
    <t>IEEE 802 / SA Task Force Report</t>
  </si>
  <si>
    <t>IEEE SA Staff Reports</t>
  </si>
  <si>
    <t>Standing Committee Reports</t>
  </si>
  <si>
    <t>802 / JTC1 SC Report - https://mentor.ieee.org/802-ec/dcn/17/ec-17-0173-01-00EC-jtc1-sc-report-for-ec-in-july-2017.pptx</t>
  </si>
  <si>
    <t>Myles / Nikolich</t>
  </si>
  <si>
    <t>802 / ITU SC Report</t>
  </si>
  <si>
    <t>802 / IETF SC Report</t>
  </si>
  <si>
    <t>Thaler</t>
  </si>
  <si>
    <t>Regulatory report</t>
  </si>
  <si>
    <t>Officers Reports</t>
  </si>
  <si>
    <t xml:space="preserve">1st Vice Chair Report </t>
  </si>
  <si>
    <t>2nd Vice Chair Report</t>
  </si>
  <si>
    <t>Treasurer's Report</t>
  </si>
  <si>
    <t>Chaplin / 
Rosdahl</t>
  </si>
  <si>
    <t>Executive secretary report</t>
  </si>
  <si>
    <t>Recording Secretary Report</t>
  </si>
  <si>
    <t>D'Ambrosia</t>
  </si>
  <si>
    <t>II*</t>
  </si>
  <si>
    <t>Appeals report -No items to report</t>
  </si>
  <si>
    <t xml:space="preserve">Announcement of 802 EC Interim Telecon (Tuesday 6 Feb 2018, 1-3pm ET) </t>
  </si>
  <si>
    <t>Call for Tutorials for March 2018 Plenary  (5 March 2018 – Deadline – 19 January 2018)</t>
  </si>
  <si>
    <t>ADJOURN SEC MEETING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</si>
</sst>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HH:MM"/>
    <numFmt numFmtId="167" formatCode="@"/>
    <numFmt numFmtId="168" formatCode="HH\:MM\ AM/PM\ "/>
    <numFmt numFmtId="169" formatCode="0.00"/>
    <numFmt numFmtId="170" formatCode="0.000"/>
  </numFmts>
  <fonts count="19">
    <font>
      <sz val="10"/>
      <name val="Arial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0.5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8"/>
      <name val="Cambria"/>
      <family val="1"/>
    </font>
    <font>
      <b/>
      <sz val="10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Courier New"/>
      <family val="3"/>
    </font>
    <font>
      <b/>
      <sz val="12"/>
      <color indexed="8"/>
      <name val="Cambria"/>
      <family val="1"/>
    </font>
    <font>
      <b/>
      <sz val="8"/>
      <name val="Cambria"/>
      <family val="1"/>
    </font>
    <font>
      <b/>
      <strike/>
      <sz val="8"/>
      <color indexed="8"/>
      <name val="Cambria"/>
      <family val="1"/>
    </font>
    <font>
      <b/>
      <strike/>
      <sz val="10.5"/>
      <color indexed="8"/>
      <name val="Courier New"/>
      <family val="3"/>
    </font>
    <font>
      <b/>
      <strike/>
      <sz val="8"/>
      <color indexed="8"/>
      <name val="Courier New"/>
      <family val="3"/>
    </font>
    <font>
      <b/>
      <strike/>
      <sz val="12"/>
      <color indexed="8"/>
      <name val="Courier New"/>
      <family val="3"/>
    </font>
    <font>
      <b/>
      <strike/>
      <sz val="12"/>
      <color indexed="8"/>
      <name val="Cambria"/>
      <family val="1"/>
    </font>
    <font>
      <b/>
      <sz val="10.5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78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vertical="top"/>
    </xf>
    <xf numFmtId="164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top"/>
    </xf>
    <xf numFmtId="166" fontId="3" fillId="0" borderId="0" xfId="0" applyNumberFormat="1" applyFont="1" applyAlignment="1">
      <alignment vertical="top"/>
    </xf>
    <xf numFmtId="164" fontId="4" fillId="0" borderId="0" xfId="0" applyFont="1" applyAlignment="1">
      <alignment vertical="top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Border="1" applyAlignment="1">
      <alignment vertical="top"/>
    </xf>
    <xf numFmtId="164" fontId="5" fillId="0" borderId="1" xfId="0" applyFont="1" applyFill="1" applyBorder="1" applyAlignment="1" applyProtection="1">
      <alignment horizontal="center" vertical="top" wrapText="1"/>
      <protection/>
    </xf>
    <xf numFmtId="165" fontId="5" fillId="0" borderId="1" xfId="0" applyNumberFormat="1" applyFont="1" applyBorder="1" applyAlignment="1">
      <alignment horizontal="right" vertical="top"/>
    </xf>
    <xf numFmtId="164" fontId="5" fillId="0" borderId="1" xfId="0" applyFont="1" applyBorder="1" applyAlignment="1">
      <alignment horizontal="left" vertical="top"/>
    </xf>
    <xf numFmtId="164" fontId="5" fillId="0" borderId="1" xfId="0" applyFont="1" applyFill="1" applyBorder="1" applyAlignment="1" applyProtection="1">
      <alignment vertical="top" wrapText="1"/>
      <protection/>
    </xf>
    <xf numFmtId="167" fontId="5" fillId="0" borderId="1" xfId="0" applyNumberFormat="1" applyFont="1" applyFill="1" applyBorder="1" applyAlignment="1" applyProtection="1">
      <alignment horizontal="left" vertical="top"/>
      <protection/>
    </xf>
    <xf numFmtId="164" fontId="5" fillId="0" borderId="1" xfId="0" applyFont="1" applyFill="1" applyBorder="1" applyAlignment="1" applyProtection="1">
      <alignment vertical="top"/>
      <protection/>
    </xf>
    <xf numFmtId="164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 applyProtection="1">
      <alignment horizontal="right" vertical="top"/>
      <protection/>
    </xf>
    <xf numFmtId="168" fontId="5" fillId="0" borderId="1" xfId="0" applyNumberFormat="1" applyFont="1" applyBorder="1" applyAlignment="1" applyProtection="1">
      <alignment vertical="top"/>
      <protection/>
    </xf>
    <xf numFmtId="164" fontId="5" fillId="2" borderId="1" xfId="0" applyFont="1" applyFill="1" applyBorder="1" applyAlignment="1" applyProtection="1">
      <alignment horizontal="left" vertical="top"/>
      <protection/>
    </xf>
    <xf numFmtId="164" fontId="5" fillId="2" borderId="1" xfId="0" applyFont="1" applyFill="1" applyBorder="1" applyAlignment="1">
      <alignment vertical="top"/>
    </xf>
    <xf numFmtId="164" fontId="5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/>
    </xf>
    <xf numFmtId="164" fontId="5" fillId="3" borderId="1" xfId="0" applyFont="1" applyFill="1" applyBorder="1" applyAlignment="1">
      <alignment horizontal="left" vertical="top"/>
    </xf>
    <xf numFmtId="164" fontId="5" fillId="3" borderId="1" xfId="0" applyFont="1" applyFill="1" applyBorder="1" applyAlignment="1" applyProtection="1">
      <alignment vertical="top"/>
      <protection/>
    </xf>
    <xf numFmtId="164" fontId="5" fillId="3" borderId="1" xfId="0" applyFont="1" applyFill="1" applyBorder="1" applyAlignment="1" applyProtection="1">
      <alignment vertical="top" wrapText="1"/>
      <protection/>
    </xf>
    <xf numFmtId="164" fontId="5" fillId="3" borderId="1" xfId="0" applyFont="1" applyFill="1" applyBorder="1" applyAlignment="1">
      <alignment vertical="top"/>
    </xf>
    <xf numFmtId="165" fontId="5" fillId="3" borderId="1" xfId="0" applyNumberFormat="1" applyFont="1" applyFill="1" applyBorder="1" applyAlignment="1">
      <alignment horizontal="right" vertical="top"/>
    </xf>
    <xf numFmtId="168" fontId="5" fillId="3" borderId="1" xfId="0" applyNumberFormat="1" applyFont="1" applyFill="1" applyBorder="1" applyAlignment="1" applyProtection="1">
      <alignment vertical="top"/>
      <protection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horizontal="right" vertical="top"/>
    </xf>
    <xf numFmtId="168" fontId="5" fillId="0" borderId="1" xfId="0" applyNumberFormat="1" applyFont="1" applyFill="1" applyBorder="1" applyAlignment="1" applyProtection="1">
      <alignment vertical="top"/>
      <protection/>
    </xf>
    <xf numFmtId="166" fontId="6" fillId="0" borderId="0" xfId="0" applyNumberFormat="1" applyFont="1" applyFill="1" applyAlignment="1">
      <alignment vertical="top"/>
    </xf>
    <xf numFmtId="164" fontId="7" fillId="0" borderId="0" xfId="0" applyFont="1" applyFill="1" applyAlignment="1" applyProtection="1">
      <alignment vertical="top"/>
      <protection/>
    </xf>
    <xf numFmtId="164" fontId="7" fillId="0" borderId="0" xfId="0" applyFont="1" applyFill="1" applyAlignment="1">
      <alignment vertical="top"/>
    </xf>
    <xf numFmtId="168" fontId="7" fillId="0" borderId="0" xfId="0" applyNumberFormat="1" applyFont="1" applyFill="1" applyAlignment="1" applyProtection="1">
      <alignment vertical="top"/>
      <protection/>
    </xf>
    <xf numFmtId="169" fontId="5" fillId="0" borderId="1" xfId="0" applyNumberFormat="1" applyFont="1" applyFill="1" applyBorder="1" applyAlignment="1" applyProtection="1">
      <alignment horizontal="left" vertical="top"/>
      <protection/>
    </xf>
    <xf numFmtId="169" fontId="5" fillId="0" borderId="1" xfId="0" applyNumberFormat="1" applyFont="1" applyFill="1" applyBorder="1" applyAlignment="1" applyProtection="1">
      <alignment vertical="top"/>
      <protection/>
    </xf>
    <xf numFmtId="169" fontId="5" fillId="0" borderId="1" xfId="0" applyNumberFormat="1" applyFont="1" applyFill="1" applyBorder="1" applyAlignment="1" applyProtection="1">
      <alignment vertical="top" wrapText="1"/>
      <protection/>
    </xf>
    <xf numFmtId="165" fontId="5" fillId="0" borderId="1" xfId="0" applyNumberFormat="1" applyFont="1" applyFill="1" applyBorder="1" applyAlignment="1" applyProtection="1">
      <alignment horizontal="right" vertical="top"/>
      <protection/>
    </xf>
    <xf numFmtId="166" fontId="8" fillId="0" borderId="0" xfId="0" applyNumberFormat="1" applyFont="1" applyAlignment="1">
      <alignment horizontal="center" vertical="top"/>
    </xf>
    <xf numFmtId="169" fontId="5" fillId="0" borderId="2" xfId="0" applyNumberFormat="1" applyFont="1" applyFill="1" applyBorder="1" applyAlignment="1" applyProtection="1">
      <alignment horizontal="left" vertical="top"/>
      <protection/>
    </xf>
    <xf numFmtId="169" fontId="5" fillId="0" borderId="3" xfId="0" applyNumberFormat="1" applyFont="1" applyFill="1" applyBorder="1" applyAlignment="1" applyProtection="1">
      <alignment vertical="top"/>
      <protection/>
    </xf>
    <xf numFmtId="169" fontId="5" fillId="0" borderId="3" xfId="0" applyNumberFormat="1" applyFont="1" applyFill="1" applyBorder="1" applyAlignment="1" applyProtection="1">
      <alignment vertical="top" wrapText="1"/>
      <protection/>
    </xf>
    <xf numFmtId="165" fontId="5" fillId="0" borderId="3" xfId="0" applyNumberFormat="1" applyFont="1" applyFill="1" applyBorder="1" applyAlignment="1" applyProtection="1">
      <alignment horizontal="right" vertical="top"/>
      <protection/>
    </xf>
    <xf numFmtId="169" fontId="5" fillId="0" borderId="4" xfId="0" applyNumberFormat="1" applyFont="1" applyFill="1" applyBorder="1" applyAlignment="1" applyProtection="1">
      <alignment horizontal="left" vertical="top"/>
      <protection/>
    </xf>
    <xf numFmtId="169" fontId="5" fillId="0" borderId="4" xfId="0" applyNumberFormat="1" applyFont="1" applyFill="1" applyBorder="1" applyAlignment="1" applyProtection="1">
      <alignment vertical="top"/>
      <protection/>
    </xf>
    <xf numFmtId="169" fontId="5" fillId="0" borderId="4" xfId="0" applyNumberFormat="1" applyFont="1" applyFill="1" applyBorder="1" applyAlignment="1" applyProtection="1">
      <alignment vertical="top" wrapText="1"/>
      <protection/>
    </xf>
    <xf numFmtId="165" fontId="5" fillId="0" borderId="4" xfId="0" applyNumberFormat="1" applyFont="1" applyFill="1" applyBorder="1" applyAlignment="1" applyProtection="1">
      <alignment horizontal="right" vertical="top"/>
      <protection/>
    </xf>
    <xf numFmtId="169" fontId="5" fillId="4" borderId="5" xfId="0" applyNumberFormat="1" applyFont="1" applyFill="1" applyBorder="1" applyAlignment="1" applyProtection="1">
      <alignment horizontal="left" vertical="top"/>
      <protection/>
    </xf>
    <xf numFmtId="169" fontId="5" fillId="4" borderId="6" xfId="0" applyNumberFormat="1" applyFont="1" applyFill="1" applyBorder="1" applyAlignment="1" applyProtection="1">
      <alignment vertical="top"/>
      <protection/>
    </xf>
    <xf numFmtId="164" fontId="9" fillId="4" borderId="6" xfId="0" applyFont="1" applyFill="1" applyBorder="1" applyAlignment="1">
      <alignment vertical="top"/>
    </xf>
    <xf numFmtId="165" fontId="5" fillId="4" borderId="6" xfId="0" applyNumberFormat="1" applyFont="1" applyFill="1" applyBorder="1" applyAlignment="1" applyProtection="1">
      <alignment horizontal="right" vertical="top"/>
      <protection/>
    </xf>
    <xf numFmtId="168" fontId="5" fillId="4" borderId="1" xfId="0" applyNumberFormat="1" applyFont="1" applyFill="1" applyBorder="1" applyAlignment="1" applyProtection="1">
      <alignment vertical="top"/>
      <protection/>
    </xf>
    <xf numFmtId="166" fontId="3" fillId="4" borderId="0" xfId="0" applyNumberFormat="1" applyFont="1" applyFill="1" applyAlignment="1">
      <alignment vertical="top"/>
    </xf>
    <xf numFmtId="164" fontId="4" fillId="4" borderId="0" xfId="0" applyFont="1" applyFill="1" applyAlignment="1">
      <alignment vertical="top"/>
    </xf>
    <xf numFmtId="164" fontId="2" fillId="4" borderId="0" xfId="0" applyFont="1" applyFill="1" applyAlignment="1">
      <alignment vertical="top"/>
    </xf>
    <xf numFmtId="165" fontId="5" fillId="0" borderId="7" xfId="0" applyNumberFormat="1" applyFont="1" applyFill="1" applyBorder="1" applyAlignment="1" applyProtection="1">
      <alignment horizontal="right" vertical="top"/>
      <protection/>
    </xf>
    <xf numFmtId="169" fontId="5" fillId="0" borderId="1" xfId="0" applyNumberFormat="1" applyFont="1" applyFill="1" applyBorder="1" applyAlignment="1" applyProtection="1">
      <alignment horizontal="left" vertical="top" wrapText="1"/>
      <protection/>
    </xf>
    <xf numFmtId="170" fontId="5" fillId="4" borderId="1" xfId="0" applyNumberFormat="1" applyFont="1" applyFill="1" applyBorder="1" applyAlignment="1" applyProtection="1">
      <alignment horizontal="left" vertical="top"/>
      <protection/>
    </xf>
    <xf numFmtId="169" fontId="5" fillId="0" borderId="1" xfId="0" applyNumberFormat="1" applyFont="1" applyFill="1" applyBorder="1" applyAlignment="1" applyProtection="1">
      <alignment horizontal="left" vertical="top" wrapText="1" indent="2"/>
      <protection/>
    </xf>
    <xf numFmtId="164" fontId="10" fillId="0" borderId="1" xfId="0" applyFont="1" applyFill="1" applyBorder="1" applyAlignment="1" applyProtection="1">
      <alignment vertical="top" wrapText="1"/>
      <protection/>
    </xf>
    <xf numFmtId="164" fontId="2" fillId="0" borderId="1" xfId="0" applyFont="1" applyBorder="1" applyAlignment="1">
      <alignment vertical="top"/>
    </xf>
    <xf numFmtId="170" fontId="5" fillId="3" borderId="1" xfId="0" applyNumberFormat="1" applyFont="1" applyFill="1" applyBorder="1" applyAlignment="1" applyProtection="1">
      <alignment horizontal="left" vertical="top"/>
      <protection/>
    </xf>
    <xf numFmtId="164" fontId="5" fillId="3" borderId="1" xfId="0" applyFont="1" applyFill="1" applyBorder="1" applyAlignment="1" applyProtection="1">
      <alignment horizontal="left" vertical="top" wrapText="1" indent="2"/>
      <protection/>
    </xf>
    <xf numFmtId="165" fontId="5" fillId="3" borderId="1" xfId="0" applyNumberFormat="1" applyFont="1" applyFill="1" applyBorder="1" applyAlignment="1" applyProtection="1">
      <alignment horizontal="right" vertical="top"/>
      <protection/>
    </xf>
    <xf numFmtId="169" fontId="11" fillId="0" borderId="1" xfId="0" applyNumberFormat="1" applyFont="1" applyFill="1" applyBorder="1" applyAlignment="1" applyProtection="1">
      <alignment horizontal="left" vertical="top"/>
      <protection/>
    </xf>
    <xf numFmtId="164" fontId="11" fillId="0" borderId="1" xfId="0" applyFont="1" applyBorder="1" applyAlignment="1">
      <alignment vertical="top"/>
    </xf>
    <xf numFmtId="164" fontId="11" fillId="0" borderId="1" xfId="0" applyFont="1" applyFill="1" applyBorder="1" applyAlignment="1" applyProtection="1">
      <alignment vertical="top" wrapText="1"/>
      <protection/>
    </xf>
    <xf numFmtId="164" fontId="11" fillId="0" borderId="1" xfId="0" applyFont="1" applyFill="1" applyBorder="1" applyAlignment="1" applyProtection="1">
      <alignment vertical="top"/>
      <protection/>
    </xf>
    <xf numFmtId="165" fontId="11" fillId="0" borderId="1" xfId="0" applyNumberFormat="1" applyFont="1" applyBorder="1" applyAlignment="1" applyProtection="1">
      <alignment horizontal="right" vertical="top"/>
      <protection/>
    </xf>
    <xf numFmtId="168" fontId="11" fillId="0" borderId="1" xfId="0" applyNumberFormat="1" applyFont="1" applyBorder="1" applyAlignment="1" applyProtection="1">
      <alignment vertical="top"/>
      <protection/>
    </xf>
    <xf numFmtId="170" fontId="11" fillId="4" borderId="1" xfId="0" applyNumberFormat="1" applyFont="1" applyFill="1" applyBorder="1" applyAlignment="1" applyProtection="1">
      <alignment horizontal="left" vertical="top"/>
      <protection/>
    </xf>
    <xf numFmtId="164" fontId="11" fillId="4" borderId="1" xfId="0" applyFont="1" applyFill="1" applyBorder="1" applyAlignment="1">
      <alignment vertical="top"/>
    </xf>
    <xf numFmtId="164" fontId="11" fillId="4" borderId="1" xfId="0" applyFont="1" applyFill="1" applyBorder="1" applyAlignment="1" applyProtection="1">
      <alignment horizontal="left" vertical="top" wrapText="1" indent="2"/>
      <protection/>
    </xf>
    <xf numFmtId="164" fontId="11" fillId="4" borderId="1" xfId="0" applyFont="1" applyFill="1" applyBorder="1" applyAlignment="1" applyProtection="1">
      <alignment vertical="top"/>
      <protection/>
    </xf>
    <xf numFmtId="165" fontId="11" fillId="4" borderId="1" xfId="0" applyNumberFormat="1" applyFont="1" applyFill="1" applyBorder="1" applyAlignment="1" applyProtection="1">
      <alignment horizontal="right" vertical="top"/>
      <protection/>
    </xf>
    <xf numFmtId="166" fontId="12" fillId="0" borderId="0" xfId="0" applyNumberFormat="1" applyFont="1" applyAlignment="1">
      <alignment vertical="top"/>
    </xf>
    <xf numFmtId="164" fontId="13" fillId="0" borderId="0" xfId="0" applyFont="1" applyAlignment="1">
      <alignment vertical="top"/>
    </xf>
    <xf numFmtId="164" fontId="14" fillId="0" borderId="0" xfId="0" applyFont="1" applyAlignment="1">
      <alignment vertical="top"/>
    </xf>
    <xf numFmtId="170" fontId="5" fillId="3" borderId="4" xfId="0" applyNumberFormat="1" applyFont="1" applyFill="1" applyBorder="1" applyAlignment="1" applyProtection="1">
      <alignment horizontal="left" vertical="top"/>
      <protection/>
    </xf>
    <xf numFmtId="164" fontId="5" fillId="3" borderId="4" xfId="0" applyFont="1" applyFill="1" applyBorder="1" applyAlignment="1">
      <alignment vertical="top"/>
    </xf>
    <xf numFmtId="164" fontId="5" fillId="3" borderId="4" xfId="0" applyFont="1" applyFill="1" applyBorder="1" applyAlignment="1" applyProtection="1">
      <alignment horizontal="left" vertical="top" wrapText="1" indent="2"/>
      <protection/>
    </xf>
    <xf numFmtId="164" fontId="5" fillId="3" borderId="4" xfId="0" applyFont="1" applyFill="1" applyBorder="1" applyAlignment="1" applyProtection="1">
      <alignment vertical="top"/>
      <protection/>
    </xf>
    <xf numFmtId="165" fontId="5" fillId="3" borderId="4" xfId="0" applyNumberFormat="1" applyFont="1" applyFill="1" applyBorder="1" applyAlignment="1" applyProtection="1">
      <alignment horizontal="right" vertical="top"/>
      <protection/>
    </xf>
    <xf numFmtId="168" fontId="5" fillId="3" borderId="4" xfId="0" applyNumberFormat="1" applyFont="1" applyFill="1" applyBorder="1" applyAlignment="1" applyProtection="1">
      <alignment vertical="top"/>
      <protection/>
    </xf>
    <xf numFmtId="164" fontId="5" fillId="4" borderId="1" xfId="0" applyFont="1" applyFill="1" applyBorder="1" applyAlignment="1">
      <alignment vertical="top"/>
    </xf>
    <xf numFmtId="164" fontId="5" fillId="4" borderId="1" xfId="0" applyFont="1" applyFill="1" applyBorder="1" applyAlignment="1" applyProtection="1">
      <alignment horizontal="left" vertical="top" wrapText="1" indent="2"/>
      <protection/>
    </xf>
    <xf numFmtId="164" fontId="5" fillId="4" borderId="1" xfId="0" applyFont="1" applyFill="1" applyBorder="1" applyAlignment="1" applyProtection="1">
      <alignment vertical="top"/>
      <protection/>
    </xf>
    <xf numFmtId="165" fontId="5" fillId="4" borderId="1" xfId="0" applyNumberFormat="1" applyFont="1" applyFill="1" applyBorder="1" applyAlignment="1" applyProtection="1">
      <alignment horizontal="right" vertical="top"/>
      <protection/>
    </xf>
    <xf numFmtId="166" fontId="3" fillId="4" borderId="1" xfId="0" applyNumberFormat="1" applyFont="1" applyFill="1" applyBorder="1" applyAlignment="1">
      <alignment vertical="top"/>
    </xf>
    <xf numFmtId="164" fontId="4" fillId="4" borderId="1" xfId="0" applyFont="1" applyFill="1" applyBorder="1" applyAlignment="1">
      <alignment vertical="top"/>
    </xf>
    <xf numFmtId="164" fontId="2" fillId="4" borderId="1" xfId="0" applyFont="1" applyFill="1" applyBorder="1" applyAlignment="1">
      <alignment vertical="top"/>
    </xf>
    <xf numFmtId="169" fontId="5" fillId="0" borderId="7" xfId="0" applyNumberFormat="1" applyFont="1" applyFill="1" applyBorder="1" applyAlignment="1" applyProtection="1">
      <alignment horizontal="left" vertical="top"/>
      <protection/>
    </xf>
    <xf numFmtId="164" fontId="5" fillId="0" borderId="7" xfId="0" applyFont="1" applyFill="1" applyBorder="1" applyAlignment="1" applyProtection="1">
      <alignment vertical="top" wrapText="1"/>
      <protection/>
    </xf>
    <xf numFmtId="165" fontId="2" fillId="0" borderId="0" xfId="0" applyNumberFormat="1" applyFont="1" applyAlignment="1">
      <alignment vertical="top"/>
    </xf>
    <xf numFmtId="165" fontId="5" fillId="0" borderId="7" xfId="0" applyNumberFormat="1" applyFont="1" applyBorder="1" applyAlignment="1" applyProtection="1">
      <alignment horizontal="right" vertical="top"/>
      <protection/>
    </xf>
    <xf numFmtId="164" fontId="5" fillId="0" borderId="1" xfId="0" applyFont="1" applyFill="1" applyBorder="1" applyAlignment="1" applyProtection="1">
      <alignment horizontal="left" vertical="top" wrapText="1" indent="2"/>
      <protection/>
    </xf>
    <xf numFmtId="164" fontId="5" fillId="0" borderId="7" xfId="0" applyFont="1" applyFill="1" applyBorder="1" applyAlignment="1" applyProtection="1">
      <alignment horizontal="left" vertical="top" wrapText="1" indent="2"/>
      <protection/>
    </xf>
    <xf numFmtId="169" fontId="11" fillId="0" borderId="4" xfId="0" applyNumberFormat="1" applyFont="1" applyFill="1" applyBorder="1" applyAlignment="1" applyProtection="1">
      <alignment horizontal="left" vertical="top"/>
      <protection/>
    </xf>
    <xf numFmtId="164" fontId="11" fillId="0" borderId="4" xfId="0" applyFont="1" applyBorder="1" applyAlignment="1">
      <alignment vertical="top"/>
    </xf>
    <xf numFmtId="164" fontId="11" fillId="0" borderId="4" xfId="0" applyFont="1" applyFill="1" applyBorder="1" applyAlignment="1" applyProtection="1">
      <alignment vertical="top" wrapText="1"/>
      <protection/>
    </xf>
    <xf numFmtId="164" fontId="11" fillId="0" borderId="4" xfId="0" applyFont="1" applyFill="1" applyBorder="1" applyAlignment="1" applyProtection="1">
      <alignment vertical="top"/>
      <protection/>
    </xf>
    <xf numFmtId="165" fontId="11" fillId="0" borderId="4" xfId="0" applyNumberFormat="1" applyFont="1" applyBorder="1" applyAlignment="1" applyProtection="1">
      <alignment horizontal="right" vertical="top"/>
      <protection/>
    </xf>
    <xf numFmtId="168" fontId="11" fillId="0" borderId="4" xfId="0" applyNumberFormat="1" applyFont="1" applyBorder="1" applyAlignment="1" applyProtection="1">
      <alignment vertical="top"/>
      <protection/>
    </xf>
    <xf numFmtId="164" fontId="15" fillId="0" borderId="1" xfId="0" applyFont="1" applyBorder="1" applyAlignment="1">
      <alignment vertical="top"/>
    </xf>
    <xf numFmtId="169" fontId="5" fillId="4" borderId="1" xfId="0" applyNumberFormat="1" applyFont="1" applyFill="1" applyBorder="1" applyAlignment="1" applyProtection="1">
      <alignment vertical="top"/>
      <protection/>
    </xf>
    <xf numFmtId="164" fontId="5" fillId="4" borderId="1" xfId="0" applyFont="1" applyFill="1" applyBorder="1" applyAlignment="1" applyProtection="1">
      <alignment vertical="top" wrapText="1"/>
      <protection/>
    </xf>
    <xf numFmtId="164" fontId="11" fillId="0" borderId="1" xfId="0" applyFont="1" applyFill="1" applyBorder="1" applyAlignment="1">
      <alignment vertical="top"/>
    </xf>
    <xf numFmtId="165" fontId="11" fillId="0" borderId="1" xfId="0" applyNumberFormat="1" applyFont="1" applyFill="1" applyBorder="1" applyAlignment="1" applyProtection="1">
      <alignment horizontal="right" vertical="top"/>
      <protection/>
    </xf>
    <xf numFmtId="170" fontId="5" fillId="4" borderId="4" xfId="0" applyNumberFormat="1" applyFont="1" applyFill="1" applyBorder="1" applyAlignment="1" applyProtection="1">
      <alignment horizontal="left" vertical="top"/>
      <protection/>
    </xf>
    <xf numFmtId="164" fontId="5" fillId="0" borderId="4" xfId="0" applyFont="1" applyFill="1" applyBorder="1" applyAlignment="1">
      <alignment vertical="top"/>
    </xf>
    <xf numFmtId="164" fontId="5" fillId="0" borderId="4" xfId="0" applyFont="1" applyFill="1" applyBorder="1" applyAlignment="1" applyProtection="1">
      <alignment horizontal="left" vertical="top" wrapText="1" indent="2"/>
      <protection/>
    </xf>
    <xf numFmtId="164" fontId="5" fillId="0" borderId="4" xfId="0" applyFont="1" applyFill="1" applyBorder="1" applyAlignment="1" applyProtection="1">
      <alignment vertical="top"/>
      <protection/>
    </xf>
    <xf numFmtId="165" fontId="5" fillId="4" borderId="4" xfId="0" applyNumberFormat="1" applyFont="1" applyFill="1" applyBorder="1" applyAlignment="1" applyProtection="1">
      <alignment horizontal="right" vertical="top"/>
      <protection/>
    </xf>
    <xf numFmtId="170" fontId="5" fillId="4" borderId="7" xfId="0" applyNumberFormat="1" applyFont="1" applyFill="1" applyBorder="1" applyAlignment="1" applyProtection="1">
      <alignment horizontal="left" vertical="top"/>
      <protection/>
    </xf>
    <xf numFmtId="164" fontId="5" fillId="4" borderId="7" xfId="0" applyFont="1" applyFill="1" applyBorder="1" applyAlignment="1">
      <alignment vertical="top"/>
    </xf>
    <xf numFmtId="164" fontId="5" fillId="0" borderId="7" xfId="0" applyFont="1" applyFill="1" applyBorder="1" applyAlignment="1" applyProtection="1">
      <alignment vertical="top"/>
      <protection/>
    </xf>
    <xf numFmtId="168" fontId="5" fillId="4" borderId="7" xfId="0" applyNumberFormat="1" applyFont="1" applyFill="1" applyBorder="1" applyAlignment="1" applyProtection="1">
      <alignment vertical="top"/>
      <protection/>
    </xf>
    <xf numFmtId="165" fontId="5" fillId="4" borderId="7" xfId="0" applyNumberFormat="1" applyFont="1" applyFill="1" applyBorder="1" applyAlignment="1" applyProtection="1">
      <alignment horizontal="right" vertical="top"/>
      <protection/>
    </xf>
    <xf numFmtId="166" fontId="16" fillId="0" borderId="0" xfId="0" applyNumberFormat="1" applyFont="1" applyAlignment="1">
      <alignment vertical="top"/>
    </xf>
    <xf numFmtId="164" fontId="5" fillId="0" borderId="0" xfId="0" applyFont="1" applyAlignment="1">
      <alignment vertical="top"/>
    </xf>
    <xf numFmtId="164" fontId="9" fillId="0" borderId="0" xfId="0" applyFont="1" applyAlignment="1">
      <alignment vertical="top"/>
    </xf>
    <xf numFmtId="164" fontId="9" fillId="0" borderId="3" xfId="0" applyFont="1" applyBorder="1" applyAlignment="1">
      <alignment vertical="top"/>
    </xf>
    <xf numFmtId="164" fontId="9" fillId="0" borderId="0" xfId="0" applyFont="1" applyAlignment="1">
      <alignment vertical="top" wrapText="1"/>
    </xf>
    <xf numFmtId="164" fontId="9" fillId="0" borderId="1" xfId="0" applyFont="1" applyFill="1" applyBorder="1" applyAlignment="1">
      <alignment vertical="top"/>
    </xf>
    <xf numFmtId="165" fontId="9" fillId="0" borderId="1" xfId="0" applyNumberFormat="1" applyFont="1" applyBorder="1" applyAlignment="1">
      <alignment horizontal="right" vertical="top"/>
    </xf>
    <xf numFmtId="166" fontId="16" fillId="0" borderId="0" xfId="0" applyNumberFormat="1" applyFont="1" applyFill="1" applyAlignment="1">
      <alignment vertical="top"/>
    </xf>
    <xf numFmtId="164" fontId="5" fillId="0" borderId="0" xfId="0" applyFont="1" applyFill="1" applyAlignment="1">
      <alignment vertical="top"/>
    </xf>
    <xf numFmtId="164" fontId="9" fillId="0" borderId="0" xfId="0" applyFont="1" applyFill="1" applyAlignment="1">
      <alignment vertical="top"/>
    </xf>
    <xf numFmtId="165" fontId="11" fillId="0" borderId="2" xfId="0" applyNumberFormat="1" applyFont="1" applyBorder="1" applyAlignment="1" applyProtection="1">
      <alignment horizontal="right" vertical="top"/>
      <protection/>
    </xf>
    <xf numFmtId="164" fontId="5" fillId="3" borderId="7" xfId="0" applyFont="1" applyFill="1" applyBorder="1" applyAlignment="1" applyProtection="1">
      <alignment horizontal="left" vertical="top" wrapText="1" indent="2"/>
      <protection/>
    </xf>
    <xf numFmtId="164" fontId="5" fillId="3" borderId="8" xfId="0" applyFont="1" applyFill="1" applyBorder="1" applyAlignment="1" applyProtection="1">
      <alignment horizontal="left" vertical="top" wrapText="1" indent="2"/>
      <protection/>
    </xf>
    <xf numFmtId="166" fontId="16" fillId="4" borderId="1" xfId="0" applyNumberFormat="1" applyFont="1" applyFill="1" applyBorder="1" applyAlignment="1">
      <alignment vertical="top"/>
    </xf>
    <xf numFmtId="164" fontId="9" fillId="4" borderId="1" xfId="0" applyFont="1" applyFill="1" applyBorder="1" applyAlignment="1">
      <alignment vertical="top"/>
    </xf>
    <xf numFmtId="165" fontId="5" fillId="3" borderId="7" xfId="0" applyNumberFormat="1" applyFont="1" applyFill="1" applyBorder="1" applyAlignment="1" applyProtection="1">
      <alignment horizontal="right" vertical="top"/>
      <protection/>
    </xf>
    <xf numFmtId="164" fontId="9" fillId="0" borderId="1" xfId="0" applyFont="1" applyBorder="1" applyAlignment="1">
      <alignment vertical="top"/>
    </xf>
    <xf numFmtId="164" fontId="9" fillId="0" borderId="1" xfId="0" applyFont="1" applyBorder="1" applyAlignment="1">
      <alignment vertical="top" wrapText="1"/>
    </xf>
    <xf numFmtId="166" fontId="3" fillId="0" borderId="0" xfId="0" applyNumberFormat="1" applyFont="1" applyFill="1" applyAlignment="1">
      <alignment vertical="top"/>
    </xf>
    <xf numFmtId="164" fontId="4" fillId="0" borderId="0" xfId="0" applyFont="1" applyFill="1" applyAlignment="1">
      <alignment vertical="top"/>
    </xf>
    <xf numFmtId="164" fontId="2" fillId="0" borderId="0" xfId="0" applyFont="1" applyFill="1" applyAlignment="1">
      <alignment vertical="top"/>
    </xf>
    <xf numFmtId="164" fontId="7" fillId="0" borderId="0" xfId="0" applyFont="1" applyAlignment="1">
      <alignment vertical="top"/>
    </xf>
    <xf numFmtId="170" fontId="5" fillId="0" borderId="1" xfId="0" applyNumberFormat="1" applyFont="1" applyFill="1" applyBorder="1" applyAlignment="1" applyProtection="1">
      <alignment horizontal="left" vertical="top"/>
      <protection/>
    </xf>
    <xf numFmtId="169" fontId="5" fillId="0" borderId="4" xfId="0" applyNumberFormat="1" applyFont="1" applyFill="1" applyBorder="1" applyAlignment="1" applyProtection="1">
      <alignment horizontal="left" vertical="top" wrapText="1" indent="2"/>
      <protection/>
    </xf>
    <xf numFmtId="170" fontId="11" fillId="0" borderId="1" xfId="0" applyNumberFormat="1" applyFont="1" applyFill="1" applyBorder="1" applyAlignment="1" applyProtection="1">
      <alignment horizontal="left" vertical="top"/>
      <protection/>
    </xf>
    <xf numFmtId="169" fontId="11" fillId="0" borderId="1" xfId="0" applyNumberFormat="1" applyFont="1" applyFill="1" applyBorder="1" applyAlignment="1" applyProtection="1">
      <alignment vertical="top"/>
      <protection/>
    </xf>
    <xf numFmtId="169" fontId="11" fillId="0" borderId="4" xfId="0" applyNumberFormat="1" applyFont="1" applyFill="1" applyBorder="1" applyAlignment="1" applyProtection="1">
      <alignment horizontal="left" vertical="top" wrapText="1" indent="2"/>
      <protection/>
    </xf>
    <xf numFmtId="169" fontId="11" fillId="0" borderId="4" xfId="0" applyNumberFormat="1" applyFont="1" applyFill="1" applyBorder="1" applyAlignment="1" applyProtection="1">
      <alignment vertical="top"/>
      <protection/>
    </xf>
    <xf numFmtId="164" fontId="5" fillId="0" borderId="4" xfId="0" applyFont="1" applyBorder="1" applyAlignment="1">
      <alignment vertical="top" wrapText="1"/>
    </xf>
    <xf numFmtId="164" fontId="9" fillId="0" borderId="4" xfId="0" applyFont="1" applyBorder="1" applyAlignment="1">
      <alignment vertical="top"/>
    </xf>
    <xf numFmtId="164" fontId="5" fillId="0" borderId="1" xfId="0" applyFont="1" applyBorder="1" applyAlignment="1">
      <alignment horizontal="left" vertical="top" wrapText="1" indent="2"/>
    </xf>
    <xf numFmtId="170" fontId="5" fillId="0" borderId="7" xfId="0" applyNumberFormat="1" applyFont="1" applyFill="1" applyBorder="1" applyAlignment="1" applyProtection="1">
      <alignment horizontal="left" vertical="top"/>
      <protection/>
    </xf>
    <xf numFmtId="164" fontId="5" fillId="0" borderId="7" xfId="0" applyFont="1" applyBorder="1" applyAlignment="1">
      <alignment horizontal="left" vertical="top" wrapText="1" indent="2"/>
    </xf>
    <xf numFmtId="164" fontId="5" fillId="0" borderId="7" xfId="0" applyFont="1" applyBorder="1" applyAlignment="1">
      <alignment vertical="top" wrapText="1"/>
    </xf>
    <xf numFmtId="169" fontId="11" fillId="4" borderId="1" xfId="0" applyNumberFormat="1" applyFont="1" applyFill="1" applyBorder="1" applyAlignment="1" applyProtection="1">
      <alignment vertical="top"/>
      <protection/>
    </xf>
    <xf numFmtId="169" fontId="11" fillId="4" borderId="7" xfId="0" applyNumberFormat="1" applyFont="1" applyFill="1" applyBorder="1" applyAlignment="1" applyProtection="1">
      <alignment horizontal="left" vertical="top" wrapText="1" indent="2"/>
      <protection/>
    </xf>
    <xf numFmtId="169" fontId="11" fillId="4" borderId="7" xfId="0" applyNumberFormat="1" applyFont="1" applyFill="1" applyBorder="1" applyAlignment="1" applyProtection="1">
      <alignment vertical="top"/>
      <protection/>
    </xf>
    <xf numFmtId="165" fontId="11" fillId="4" borderId="1" xfId="0" applyNumberFormat="1" applyFont="1" applyFill="1" applyBorder="1" applyAlignment="1">
      <alignment horizontal="right" vertical="top"/>
    </xf>
    <xf numFmtId="166" fontId="3" fillId="0" borderId="0" xfId="0" applyNumberFormat="1" applyFont="1" applyBorder="1" applyAlignment="1">
      <alignment vertical="top"/>
    </xf>
    <xf numFmtId="164" fontId="4" fillId="0" borderId="0" xfId="0" applyFont="1" applyBorder="1" applyAlignment="1">
      <alignment vertical="top"/>
    </xf>
    <xf numFmtId="164" fontId="7" fillId="0" borderId="0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9" fontId="11" fillId="0" borderId="7" xfId="0" applyNumberFormat="1" applyFont="1" applyFill="1" applyBorder="1" applyAlignment="1" applyProtection="1">
      <alignment vertical="top"/>
      <protection/>
    </xf>
    <xf numFmtId="169" fontId="11" fillId="0" borderId="1" xfId="0" applyNumberFormat="1" applyFont="1" applyFill="1" applyBorder="1" applyAlignment="1" applyProtection="1">
      <alignment horizontal="left" vertical="top" wrapText="1" indent="2"/>
      <protection/>
    </xf>
    <xf numFmtId="165" fontId="11" fillId="0" borderId="1" xfId="0" applyNumberFormat="1" applyFont="1" applyBorder="1" applyAlignment="1">
      <alignment horizontal="right" vertical="top"/>
    </xf>
    <xf numFmtId="169" fontId="5" fillId="3" borderId="7" xfId="0" applyNumberFormat="1" applyFont="1" applyFill="1" applyBorder="1" applyAlignment="1" applyProtection="1">
      <alignment vertical="top"/>
      <protection/>
    </xf>
    <xf numFmtId="169" fontId="5" fillId="3" borderId="1" xfId="0" applyNumberFormat="1" applyFont="1" applyFill="1" applyBorder="1" applyAlignment="1" applyProtection="1">
      <alignment horizontal="left" vertical="top" wrapText="1" indent="2"/>
      <protection/>
    </xf>
    <xf numFmtId="169" fontId="5" fillId="3" borderId="1" xfId="0" applyNumberFormat="1" applyFont="1" applyFill="1" applyBorder="1" applyAlignment="1" applyProtection="1">
      <alignment vertical="top"/>
      <protection/>
    </xf>
    <xf numFmtId="165" fontId="5" fillId="3" borderId="7" xfId="0" applyNumberFormat="1" applyFont="1" applyFill="1" applyBorder="1" applyAlignment="1">
      <alignment horizontal="right" vertical="top"/>
    </xf>
    <xf numFmtId="169" fontId="5" fillId="4" borderId="1" xfId="0" applyNumberFormat="1" applyFont="1" applyFill="1" applyBorder="1" applyAlignment="1" applyProtection="1">
      <alignment horizontal="left" vertical="top"/>
      <protection/>
    </xf>
    <xf numFmtId="169" fontId="5" fillId="4" borderId="1" xfId="0" applyNumberFormat="1" applyFont="1" applyFill="1" applyBorder="1" applyAlignment="1" applyProtection="1">
      <alignment vertical="top" wrapText="1"/>
      <protection/>
    </xf>
    <xf numFmtId="169" fontId="10" fillId="4" borderId="1" xfId="0" applyNumberFormat="1" applyFont="1" applyFill="1" applyBorder="1" applyAlignment="1" applyProtection="1">
      <alignment vertical="top"/>
      <protection/>
    </xf>
    <xf numFmtId="169" fontId="17" fillId="2" borderId="1" xfId="0" applyNumberFormat="1" applyFont="1" applyFill="1" applyBorder="1" applyAlignment="1" applyProtection="1">
      <alignment horizontal="left" vertical="top"/>
      <protection/>
    </xf>
    <xf numFmtId="169" fontId="18" fillId="2" borderId="1" xfId="0" applyNumberFormat="1" applyFont="1" applyFill="1" applyBorder="1" applyAlignment="1" applyProtection="1">
      <alignment vertical="top"/>
      <protection/>
    </xf>
    <xf numFmtId="164" fontId="9" fillId="2" borderId="1" xfId="0" applyFont="1" applyFill="1" applyBorder="1" applyAlignment="1">
      <alignment vertical="top" wrapText="1"/>
    </xf>
    <xf numFmtId="164" fontId="17" fillId="2" borderId="1" xfId="0" applyFont="1" applyFill="1" applyBorder="1" applyAlignment="1">
      <alignment vertical="top"/>
    </xf>
    <xf numFmtId="165" fontId="17" fillId="2" borderId="1" xfId="0" applyNumberFormat="1" applyFont="1" applyFill="1" applyBorder="1" applyAlignment="1" applyProtection="1">
      <alignment horizontal="right" vertical="top"/>
      <protection/>
    </xf>
    <xf numFmtId="168" fontId="17" fillId="2" borderId="1" xfId="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7"/>
  <sheetViews>
    <sheetView tabSelected="1" zoomScale="180" zoomScaleNormal="180" workbookViewId="0" topLeftCell="A1">
      <selection activeCell="A1" sqref="A1"/>
    </sheetView>
  </sheetViews>
  <sheetFormatPr defaultColWidth="13.7109375" defaultRowHeight="19.5" customHeight="1"/>
  <cols>
    <col min="1" max="1" width="6.00390625" style="1" customWidth="1"/>
    <col min="2" max="2" width="4.8515625" style="2" customWidth="1"/>
    <col min="3" max="3" width="48.7109375" style="3" customWidth="1"/>
    <col min="4" max="4" width="11.8515625" style="2" customWidth="1"/>
    <col min="5" max="5" width="4.421875" style="4" customWidth="1"/>
    <col min="6" max="6" width="9.57421875" style="2" customWidth="1"/>
    <col min="7" max="7" width="7.8515625" style="5" customWidth="1"/>
    <col min="8" max="8" width="3.421875" style="6" customWidth="1"/>
    <col min="9" max="9" width="7.7109375" style="6" customWidth="1"/>
    <col min="10" max="10" width="5.28125" style="6" customWidth="1"/>
    <col min="11" max="11" width="12.7109375" style="6" customWidth="1"/>
    <col min="12" max="16384" width="12.7109375" style="2" customWidth="1"/>
  </cols>
  <sheetData>
    <row r="1" spans="1:6" ht="23.25" customHeight="1">
      <c r="A1" s="7" t="s">
        <v>0</v>
      </c>
      <c r="B1" s="8"/>
      <c r="C1" s="9" t="s">
        <v>1</v>
      </c>
      <c r="D1" s="8"/>
      <c r="E1" s="10"/>
      <c r="F1" s="8"/>
    </row>
    <row r="2" spans="1:6" ht="24" customHeight="1">
      <c r="A2" s="11"/>
      <c r="B2" s="8"/>
      <c r="C2" s="9" t="s">
        <v>2</v>
      </c>
      <c r="D2" s="8"/>
      <c r="E2" s="10"/>
      <c r="F2" s="8"/>
    </row>
    <row r="3" spans="1:6" ht="19.5" customHeight="1">
      <c r="A3" s="11"/>
      <c r="B3" s="8"/>
      <c r="C3" s="12"/>
      <c r="D3" s="8"/>
      <c r="E3" s="10"/>
      <c r="F3" s="8"/>
    </row>
    <row r="4" spans="1:6" ht="22.5" customHeight="1">
      <c r="A4" s="13" t="s">
        <v>3</v>
      </c>
      <c r="B4" s="14" t="s">
        <v>4</v>
      </c>
      <c r="C4" s="15" t="s">
        <v>5</v>
      </c>
      <c r="D4" s="8"/>
      <c r="E4" s="16" t="s">
        <v>4</v>
      </c>
      <c r="F4" s="17" t="s">
        <v>4</v>
      </c>
    </row>
    <row r="5" spans="1:6" ht="19.5" customHeight="1">
      <c r="A5" s="18"/>
      <c r="B5" s="19"/>
      <c r="C5" s="20" t="s">
        <v>6</v>
      </c>
      <c r="D5" s="19"/>
      <c r="E5" s="21"/>
      <c r="F5" s="19"/>
    </row>
    <row r="6" spans="1:6" ht="19.5" customHeight="1">
      <c r="A6" s="22"/>
      <c r="B6" s="23"/>
      <c r="C6" s="24" t="s">
        <v>7</v>
      </c>
      <c r="D6" s="25"/>
      <c r="E6" s="26"/>
      <c r="F6" s="27"/>
    </row>
    <row r="7" spans="1:254" s="34" customFormat="1" ht="19.5" customHeight="1">
      <c r="A7" s="7"/>
      <c r="B7" s="14"/>
      <c r="C7" s="28"/>
      <c r="D7" s="29"/>
      <c r="E7" s="30"/>
      <c r="F7" s="31"/>
      <c r="G7" s="32" t="s">
        <v>8</v>
      </c>
      <c r="H7" s="33"/>
      <c r="L7" s="35"/>
      <c r="N7" s="33"/>
      <c r="R7" s="35"/>
      <c r="T7" s="33"/>
      <c r="X7" s="35"/>
      <c r="Z7" s="33"/>
      <c r="AD7" s="35"/>
      <c r="AF7" s="33"/>
      <c r="AJ7" s="35"/>
      <c r="AL7" s="33"/>
      <c r="AP7" s="35"/>
      <c r="AR7" s="33"/>
      <c r="AV7" s="35"/>
      <c r="AX7" s="33"/>
      <c r="BB7" s="35"/>
      <c r="BD7" s="33"/>
      <c r="BH7" s="35"/>
      <c r="BJ7" s="33"/>
      <c r="BN7" s="35"/>
      <c r="BP7" s="33"/>
      <c r="BT7" s="35"/>
      <c r="BV7" s="33"/>
      <c r="BZ7" s="35"/>
      <c r="CB7" s="33"/>
      <c r="CF7" s="35"/>
      <c r="CH7" s="33"/>
      <c r="CL7" s="35"/>
      <c r="CN7" s="33"/>
      <c r="CR7" s="35"/>
      <c r="CT7" s="33"/>
      <c r="CX7" s="35"/>
      <c r="CZ7" s="33"/>
      <c r="DD7" s="35"/>
      <c r="DF7" s="33"/>
      <c r="DJ7" s="35"/>
      <c r="DL7" s="33"/>
      <c r="DP7" s="35"/>
      <c r="DR7" s="33"/>
      <c r="DV7" s="35"/>
      <c r="DX7" s="33"/>
      <c r="EB7" s="35"/>
      <c r="ED7" s="33"/>
      <c r="EH7" s="35"/>
      <c r="EJ7" s="33"/>
      <c r="EN7" s="35"/>
      <c r="EP7" s="33"/>
      <c r="ET7" s="35"/>
      <c r="EV7" s="33"/>
      <c r="EZ7" s="35"/>
      <c r="FB7" s="33"/>
      <c r="FF7" s="35"/>
      <c r="FH7" s="33"/>
      <c r="FL7" s="35"/>
      <c r="FN7" s="33"/>
      <c r="FR7" s="35"/>
      <c r="FT7" s="33"/>
      <c r="FX7" s="35"/>
      <c r="FZ7" s="33"/>
      <c r="GD7" s="35"/>
      <c r="GF7" s="33"/>
      <c r="GJ7" s="35"/>
      <c r="GL7" s="33"/>
      <c r="GP7" s="35"/>
      <c r="GR7" s="33"/>
      <c r="GV7" s="35"/>
      <c r="GX7" s="33"/>
      <c r="HB7" s="35"/>
      <c r="HD7" s="33"/>
      <c r="HH7" s="35"/>
      <c r="HJ7" s="33"/>
      <c r="HN7" s="35"/>
      <c r="HP7" s="33"/>
      <c r="HT7" s="35"/>
      <c r="HV7" s="33"/>
      <c r="HZ7" s="35"/>
      <c r="IB7" s="33"/>
      <c r="IF7" s="35"/>
      <c r="IH7" s="33"/>
      <c r="IL7" s="35"/>
      <c r="IN7" s="33"/>
      <c r="IR7" s="35"/>
      <c r="IT7" s="33"/>
    </row>
    <row r="8" spans="1:7" ht="19.5" customHeight="1">
      <c r="A8" s="36">
        <f>1</f>
        <v>1</v>
      </c>
      <c r="B8" s="37"/>
      <c r="C8" s="38" t="s">
        <v>9</v>
      </c>
      <c r="D8" s="37" t="s">
        <v>10</v>
      </c>
      <c r="E8" s="39">
        <v>15</v>
      </c>
      <c r="F8" s="17">
        <f>TIME(13,0,0)</f>
        <v>0.5416666666666666</v>
      </c>
      <c r="G8" s="40">
        <v>0.041666666666666664</v>
      </c>
    </row>
    <row r="9" spans="1:6" ht="19.5" customHeight="1">
      <c r="A9" s="36">
        <f>2</f>
        <v>2</v>
      </c>
      <c r="B9" s="37" t="s">
        <v>11</v>
      </c>
      <c r="C9" s="38" t="s">
        <v>12</v>
      </c>
      <c r="D9" s="37" t="s">
        <v>10</v>
      </c>
      <c r="E9" s="39">
        <v>10</v>
      </c>
      <c r="F9" s="17">
        <f>F8+TIME(0,E8,0)</f>
        <v>0.5520833333333333</v>
      </c>
    </row>
    <row r="10" spans="1:6" ht="13.5" customHeight="1">
      <c r="A10" s="41"/>
      <c r="B10" s="42"/>
      <c r="C10" s="43"/>
      <c r="D10" s="42"/>
      <c r="E10" s="44"/>
      <c r="F10" s="17">
        <f aca="true" t="shared" si="0" ref="F10:F92">F9+TIME(0,E9,0)</f>
        <v>0.5590277777777777</v>
      </c>
    </row>
    <row r="11" spans="1:6" ht="19.5" customHeight="1">
      <c r="A11" s="45">
        <f>3</f>
        <v>3</v>
      </c>
      <c r="B11" s="46" t="s">
        <v>13</v>
      </c>
      <c r="C11" s="47" t="s">
        <v>14</v>
      </c>
      <c r="D11" s="46" t="s">
        <v>10</v>
      </c>
      <c r="E11" s="48">
        <v>15</v>
      </c>
      <c r="F11" s="17">
        <f t="shared" si="0"/>
        <v>0.5590277777777777</v>
      </c>
    </row>
    <row r="12" spans="1:11" s="56" customFormat="1" ht="12" customHeight="1">
      <c r="A12" s="49"/>
      <c r="B12" s="50"/>
      <c r="C12" s="51"/>
      <c r="D12" s="50"/>
      <c r="E12" s="52"/>
      <c r="F12" s="53">
        <f t="shared" si="0"/>
        <v>0.5694444444444443</v>
      </c>
      <c r="G12" s="54"/>
      <c r="H12" s="55"/>
      <c r="I12" s="55"/>
      <c r="J12" s="55"/>
      <c r="K12" s="55"/>
    </row>
    <row r="13" spans="1:6" ht="13.5" customHeight="1">
      <c r="A13" s="36">
        <f>4</f>
        <v>4</v>
      </c>
      <c r="B13" s="37"/>
      <c r="C13" s="12" t="s">
        <v>15</v>
      </c>
      <c r="D13" s="37"/>
      <c r="E13" s="39"/>
      <c r="F13" s="17">
        <f t="shared" si="0"/>
        <v>0.5694444444444443</v>
      </c>
    </row>
    <row r="14" spans="1:6" ht="13.5" customHeight="1">
      <c r="A14" s="36">
        <f aca="true" t="shared" si="1" ref="A14:A16">A13+0.01</f>
        <v>4.01</v>
      </c>
      <c r="B14" s="37" t="s">
        <v>13</v>
      </c>
      <c r="C14" s="38" t="s">
        <v>16</v>
      </c>
      <c r="D14" s="37" t="s">
        <v>17</v>
      </c>
      <c r="E14" s="57">
        <v>5</v>
      </c>
      <c r="F14" s="17">
        <f t="shared" si="0"/>
        <v>0.5694444444444443</v>
      </c>
    </row>
    <row r="15" spans="1:8" ht="21.75" customHeight="1">
      <c r="A15" s="36">
        <f t="shared" si="1"/>
        <v>4.02</v>
      </c>
      <c r="B15" s="37" t="s">
        <v>13</v>
      </c>
      <c r="C15" s="38" t="s">
        <v>18</v>
      </c>
      <c r="D15" s="38" t="s">
        <v>19</v>
      </c>
      <c r="E15" s="57">
        <v>3</v>
      </c>
      <c r="F15" s="17">
        <f t="shared" si="0"/>
        <v>0.5729166666666665</v>
      </c>
      <c r="H15" s="6" t="s">
        <v>20</v>
      </c>
    </row>
    <row r="16" spans="1:8" ht="13.5" customHeight="1">
      <c r="A16" s="36">
        <f t="shared" si="1"/>
        <v>4.029999999999999</v>
      </c>
      <c r="B16" s="37"/>
      <c r="C16" s="58" t="s">
        <v>21</v>
      </c>
      <c r="D16" s="37" t="s">
        <v>22</v>
      </c>
      <c r="E16" s="57">
        <v>3</v>
      </c>
      <c r="F16" s="17">
        <f t="shared" si="0"/>
        <v>0.5749999999999998</v>
      </c>
      <c r="H16" s="6" t="s">
        <v>23</v>
      </c>
    </row>
    <row r="17" spans="1:6" ht="13.5" customHeight="1">
      <c r="A17" s="59">
        <f>A16+0.001</f>
        <v>4.031</v>
      </c>
      <c r="B17" s="37" t="s">
        <v>11</v>
      </c>
      <c r="C17" s="60" t="s">
        <v>24</v>
      </c>
      <c r="D17" s="37" t="s">
        <v>22</v>
      </c>
      <c r="E17" s="57">
        <v>4</v>
      </c>
      <c r="F17" s="17">
        <f t="shared" si="0"/>
        <v>0.5770833333333332</v>
      </c>
    </row>
    <row r="18" spans="1:6" ht="13.5" customHeight="1">
      <c r="A18" s="59">
        <f>A17+0.001</f>
        <v>4.032</v>
      </c>
      <c r="B18" s="37" t="s">
        <v>11</v>
      </c>
      <c r="C18" s="60" t="s">
        <v>25</v>
      </c>
      <c r="D18" s="37" t="s">
        <v>22</v>
      </c>
      <c r="E18" s="57">
        <v>4</v>
      </c>
      <c r="F18" s="17">
        <f t="shared" si="0"/>
        <v>0.5798611111111109</v>
      </c>
    </row>
    <row r="19" spans="1:6" ht="13.5" customHeight="1">
      <c r="A19" s="59">
        <f>A18+0.001</f>
        <v>4.033</v>
      </c>
      <c r="B19" s="37" t="s">
        <v>11</v>
      </c>
      <c r="C19" s="60" t="s">
        <v>26</v>
      </c>
      <c r="D19" s="37" t="s">
        <v>22</v>
      </c>
      <c r="E19" s="57">
        <v>4</v>
      </c>
      <c r="F19" s="17">
        <f t="shared" si="0"/>
        <v>0.5826388888888887</v>
      </c>
    </row>
    <row r="20" spans="1:6" ht="13.5" customHeight="1">
      <c r="A20" s="36">
        <f>A16+0.01</f>
        <v>4.039999999999999</v>
      </c>
      <c r="B20" s="37" t="s">
        <v>11</v>
      </c>
      <c r="C20" s="38" t="s">
        <v>27</v>
      </c>
      <c r="D20" s="37" t="s">
        <v>28</v>
      </c>
      <c r="E20" s="57">
        <v>10</v>
      </c>
      <c r="F20" s="17">
        <f t="shared" si="0"/>
        <v>0.5854166666666665</v>
      </c>
    </row>
    <row r="21" spans="1:6" ht="13.5" customHeight="1">
      <c r="A21" s="36">
        <f>A20+0.01</f>
        <v>4.049999999999999</v>
      </c>
      <c r="B21" s="37" t="s">
        <v>13</v>
      </c>
      <c r="C21" s="38" t="s">
        <v>29</v>
      </c>
      <c r="D21" s="37" t="s">
        <v>30</v>
      </c>
      <c r="E21" s="57">
        <v>2</v>
      </c>
      <c r="F21" s="17">
        <f t="shared" si="0"/>
        <v>0.5923611111111109</v>
      </c>
    </row>
    <row r="22" spans="1:6" ht="22.5" customHeight="1">
      <c r="A22" s="36">
        <f aca="true" t="shared" si="2" ref="A22:A23">A21+0.01</f>
        <v>4.059999999999999</v>
      </c>
      <c r="B22" s="37" t="s">
        <v>13</v>
      </c>
      <c r="C22" s="38" t="s">
        <v>31</v>
      </c>
      <c r="D22" s="37" t="s">
        <v>30</v>
      </c>
      <c r="E22" s="57">
        <v>2</v>
      </c>
      <c r="F22" s="17">
        <f t="shared" si="0"/>
        <v>0.5937499999999998</v>
      </c>
    </row>
    <row r="23" spans="1:6" ht="22.5" customHeight="1">
      <c r="A23" s="36">
        <f t="shared" si="2"/>
        <v>4.0699999999999985</v>
      </c>
      <c r="B23" s="37" t="s">
        <v>11</v>
      </c>
      <c r="C23" s="38" t="s">
        <v>32</v>
      </c>
      <c r="D23" s="37" t="s">
        <v>33</v>
      </c>
      <c r="E23" s="57">
        <v>2</v>
      </c>
      <c r="F23" s="17">
        <f t="shared" si="0"/>
        <v>0.5951388888888887</v>
      </c>
    </row>
    <row r="24" spans="1:6" ht="10.5" customHeight="1">
      <c r="A24" s="36"/>
      <c r="B24" s="37"/>
      <c r="C24" s="38"/>
      <c r="D24" s="37"/>
      <c r="E24" s="39"/>
      <c r="F24" s="17">
        <f t="shared" si="0"/>
        <v>0.5965277777777775</v>
      </c>
    </row>
    <row r="25" spans="1:6" ht="13.5" customHeight="1">
      <c r="A25" s="36">
        <v>5</v>
      </c>
      <c r="B25" s="8"/>
      <c r="C25" s="61" t="s">
        <v>34</v>
      </c>
      <c r="D25" s="14"/>
      <c r="E25" s="16"/>
      <c r="F25" s="17">
        <f t="shared" si="0"/>
        <v>0.5965277777777775</v>
      </c>
    </row>
    <row r="26" spans="1:6" ht="13.5" customHeight="1">
      <c r="A26" s="36">
        <f aca="true" t="shared" si="3" ref="A26:A56">A25+0.01</f>
        <v>5.01</v>
      </c>
      <c r="B26" s="62"/>
      <c r="C26" s="12" t="s">
        <v>35</v>
      </c>
      <c r="D26" s="14"/>
      <c r="E26" s="16"/>
      <c r="F26" s="17">
        <f t="shared" si="0"/>
        <v>0.5965277777777775</v>
      </c>
    </row>
    <row r="27" spans="1:6" ht="16.5" customHeight="1">
      <c r="A27" s="36">
        <f>A26+0.01</f>
        <v>5.02</v>
      </c>
      <c r="B27" s="62"/>
      <c r="C27" s="12" t="s">
        <v>36</v>
      </c>
      <c r="E27" s="16"/>
      <c r="F27" s="17">
        <f t="shared" si="0"/>
        <v>0.5965277777777775</v>
      </c>
    </row>
    <row r="28" spans="1:6" ht="45.75" customHeight="1">
      <c r="A28" s="63">
        <f>A27+0.001</f>
        <v>5.021</v>
      </c>
      <c r="B28" s="25" t="s">
        <v>37</v>
      </c>
      <c r="C28" s="64" t="s">
        <v>38</v>
      </c>
      <c r="D28" s="23" t="s">
        <v>39</v>
      </c>
      <c r="E28" s="65">
        <v>0</v>
      </c>
      <c r="F28" s="27">
        <f t="shared" si="0"/>
        <v>0.5965277777777775</v>
      </c>
    </row>
    <row r="29" spans="1:6" ht="19.5" customHeight="1">
      <c r="A29" s="66">
        <f>A27+0.01</f>
        <v>5.029999999999999</v>
      </c>
      <c r="B29" s="67"/>
      <c r="C29" s="68" t="s">
        <v>40</v>
      </c>
      <c r="D29" s="69" t="s">
        <v>41</v>
      </c>
      <c r="E29" s="70"/>
      <c r="F29" s="71">
        <f t="shared" si="0"/>
        <v>0.5965277777777775</v>
      </c>
    </row>
    <row r="30" spans="1:6" ht="19.5" customHeight="1">
      <c r="A30" s="36">
        <f t="shared" si="3"/>
        <v>5.039999999999999</v>
      </c>
      <c r="B30" s="8"/>
      <c r="C30" s="12" t="s">
        <v>42</v>
      </c>
      <c r="E30" s="16"/>
      <c r="F30" s="17">
        <f t="shared" si="0"/>
        <v>0.5965277777777775</v>
      </c>
    </row>
    <row r="31" spans="1:11" s="79" customFormat="1" ht="85.5" customHeight="1">
      <c r="A31" s="72">
        <f>A30+0.001</f>
        <v>5.0409999999999995</v>
      </c>
      <c r="B31" s="73" t="s">
        <v>43</v>
      </c>
      <c r="C31" s="74" t="s">
        <v>44</v>
      </c>
      <c r="D31" s="75" t="s">
        <v>45</v>
      </c>
      <c r="E31" s="76">
        <v>10</v>
      </c>
      <c r="F31" s="71">
        <f t="shared" si="0"/>
        <v>0.5965277777777775</v>
      </c>
      <c r="G31" s="77"/>
      <c r="H31" s="78" t="s">
        <v>46</v>
      </c>
      <c r="I31" s="78"/>
      <c r="J31" s="78"/>
      <c r="K31" s="78"/>
    </row>
    <row r="32" spans="1:6" ht="66.75" customHeight="1">
      <c r="A32" s="63">
        <f>A31+0.001</f>
        <v>5.042</v>
      </c>
      <c r="B32" s="25" t="s">
        <v>37</v>
      </c>
      <c r="C32" s="64" t="s">
        <v>47</v>
      </c>
      <c r="D32" s="23" t="s">
        <v>45</v>
      </c>
      <c r="E32" s="65">
        <v>0</v>
      </c>
      <c r="F32" s="27">
        <f t="shared" si="0"/>
        <v>0.603472222222222</v>
      </c>
    </row>
    <row r="33" spans="1:6" ht="56.25" customHeight="1">
      <c r="A33" s="80">
        <f>A32+0.001</f>
        <v>5.043</v>
      </c>
      <c r="B33" s="81" t="s">
        <v>37</v>
      </c>
      <c r="C33" s="82" t="s">
        <v>48</v>
      </c>
      <c r="D33" s="83" t="s">
        <v>45</v>
      </c>
      <c r="E33" s="84">
        <v>0</v>
      </c>
      <c r="F33" s="85">
        <f t="shared" si="0"/>
        <v>0.603472222222222</v>
      </c>
    </row>
    <row r="34" spans="1:11" s="92" customFormat="1" ht="22.5" customHeight="1">
      <c r="A34" s="59">
        <f>A33+0.001</f>
        <v>5.0440000000000005</v>
      </c>
      <c r="B34" s="86" t="s">
        <v>43</v>
      </c>
      <c r="C34" s="87" t="s">
        <v>49</v>
      </c>
      <c r="D34" s="88" t="s">
        <v>45</v>
      </c>
      <c r="E34" s="89">
        <v>3</v>
      </c>
      <c r="F34" s="53">
        <f t="shared" si="0"/>
        <v>0.603472222222222</v>
      </c>
      <c r="G34" s="90"/>
      <c r="H34" s="91"/>
      <c r="I34" s="91"/>
      <c r="J34" s="91"/>
      <c r="K34" s="91"/>
    </row>
    <row r="35" spans="1:11" s="92" customFormat="1" ht="22.5" customHeight="1">
      <c r="A35" s="59">
        <f>A34+0.001</f>
        <v>5.045000000000001</v>
      </c>
      <c r="B35" s="86" t="s">
        <v>43</v>
      </c>
      <c r="C35" s="87" t="s">
        <v>50</v>
      </c>
      <c r="D35" s="88"/>
      <c r="E35" s="89">
        <v>3</v>
      </c>
      <c r="F35" s="53">
        <f t="shared" si="0"/>
        <v>0.6055555555555553</v>
      </c>
      <c r="G35" s="90"/>
      <c r="H35" s="91"/>
      <c r="I35" s="91"/>
      <c r="J35" s="91"/>
      <c r="K35" s="91"/>
    </row>
    <row r="36" spans="1:6" ht="18.75" customHeight="1">
      <c r="A36" s="93">
        <f>A30+0.01</f>
        <v>5.049999999999999</v>
      </c>
      <c r="B36" s="62"/>
      <c r="C36" s="12" t="s">
        <v>51</v>
      </c>
      <c r="D36" s="94" t="s">
        <v>51</v>
      </c>
      <c r="E36" s="95"/>
      <c r="F36" s="17">
        <f t="shared" si="0"/>
        <v>0.6076388888888886</v>
      </c>
    </row>
    <row r="37" spans="1:6" ht="35.25" customHeight="1">
      <c r="A37" s="80">
        <f>A36+0.001</f>
        <v>5.050999999999999</v>
      </c>
      <c r="B37" s="81" t="s">
        <v>37</v>
      </c>
      <c r="C37" s="82" t="s">
        <v>52</v>
      </c>
      <c r="D37" s="83" t="s">
        <v>53</v>
      </c>
      <c r="E37" s="84">
        <v>0</v>
      </c>
      <c r="F37" s="85">
        <f t="shared" si="0"/>
        <v>0.6076388888888886</v>
      </c>
    </row>
    <row r="38" spans="1:11" s="56" customFormat="1" ht="16.5" customHeight="1">
      <c r="A38" s="59">
        <f aca="true" t="shared" si="4" ref="A38:A44">A37+0.001</f>
        <v>5.052</v>
      </c>
      <c r="B38" s="86" t="s">
        <v>43</v>
      </c>
      <c r="C38" s="87" t="s">
        <v>54</v>
      </c>
      <c r="D38" s="88" t="s">
        <v>55</v>
      </c>
      <c r="E38" s="89">
        <v>3</v>
      </c>
      <c r="F38" s="53">
        <f t="shared" si="0"/>
        <v>0.6076388888888886</v>
      </c>
      <c r="G38" s="54"/>
      <c r="H38" s="55"/>
      <c r="I38" s="55"/>
      <c r="J38" s="55"/>
      <c r="K38" s="55"/>
    </row>
    <row r="39" spans="1:6" ht="19.5" customHeight="1">
      <c r="A39" s="93">
        <f>A36+0.01</f>
        <v>5.059999999999999</v>
      </c>
      <c r="C39" s="94" t="s">
        <v>56</v>
      </c>
      <c r="E39" s="96"/>
      <c r="F39" s="17">
        <f t="shared" si="0"/>
        <v>0.6097222222222219</v>
      </c>
    </row>
    <row r="40" spans="1:6" ht="19.5" customHeight="1">
      <c r="A40" s="59">
        <f t="shared" si="4"/>
        <v>5.060999999999999</v>
      </c>
      <c r="B40" s="8" t="s">
        <v>43</v>
      </c>
      <c r="C40" s="97" t="s">
        <v>57</v>
      </c>
      <c r="D40" s="14" t="s">
        <v>30</v>
      </c>
      <c r="E40" s="16">
        <v>3</v>
      </c>
      <c r="F40" s="17">
        <f t="shared" si="0"/>
        <v>0.6097222222222219</v>
      </c>
    </row>
    <row r="41" spans="1:8" ht="19.5" customHeight="1">
      <c r="A41" s="59">
        <f t="shared" si="4"/>
        <v>5.061999999999999</v>
      </c>
      <c r="B41" s="8" t="s">
        <v>43</v>
      </c>
      <c r="C41" s="98" t="s">
        <v>58</v>
      </c>
      <c r="D41" s="14" t="s">
        <v>30</v>
      </c>
      <c r="E41" s="16">
        <v>3</v>
      </c>
      <c r="F41" s="17">
        <f t="shared" si="0"/>
        <v>0.6118055555555553</v>
      </c>
      <c r="H41" s="6" t="s">
        <v>59</v>
      </c>
    </row>
    <row r="42" spans="1:6" ht="19.5" customHeight="1">
      <c r="A42" s="59">
        <f t="shared" si="4"/>
        <v>5.063</v>
      </c>
      <c r="B42" s="8" t="s">
        <v>43</v>
      </c>
      <c r="C42" s="98" t="s">
        <v>60</v>
      </c>
      <c r="D42" s="14" t="s">
        <v>30</v>
      </c>
      <c r="E42" s="96">
        <v>3</v>
      </c>
      <c r="F42" s="17">
        <f t="shared" si="0"/>
        <v>0.6138888888888886</v>
      </c>
    </row>
    <row r="43" spans="1:6" ht="19.5" customHeight="1">
      <c r="A43" s="59">
        <f t="shared" si="4"/>
        <v>5.064</v>
      </c>
      <c r="B43" s="8" t="s">
        <v>43</v>
      </c>
      <c r="C43" s="97" t="s">
        <v>61</v>
      </c>
      <c r="D43" s="14" t="s">
        <v>30</v>
      </c>
      <c r="E43" s="96">
        <v>10</v>
      </c>
      <c r="F43" s="17">
        <f t="shared" si="0"/>
        <v>0.6159722222222219</v>
      </c>
    </row>
    <row r="44" spans="1:6" ht="19.5" customHeight="1">
      <c r="A44" s="59">
        <f t="shared" si="4"/>
        <v>5.065</v>
      </c>
      <c r="B44" s="8" t="s">
        <v>43</v>
      </c>
      <c r="C44" s="98" t="s">
        <v>62</v>
      </c>
      <c r="D44" s="14" t="s">
        <v>30</v>
      </c>
      <c r="E44" s="96">
        <v>10</v>
      </c>
      <c r="F44" s="17">
        <f t="shared" si="0"/>
        <v>0.6229166666666663</v>
      </c>
    </row>
    <row r="45" spans="1:6" ht="19.5" customHeight="1">
      <c r="A45" s="93">
        <f>A39+0.01</f>
        <v>5.0699999999999985</v>
      </c>
      <c r="C45" s="94" t="s">
        <v>63</v>
      </c>
      <c r="E45" s="96"/>
      <c r="F45" s="17">
        <f t="shared" si="0"/>
        <v>0.6298611111111108</v>
      </c>
    </row>
    <row r="46" spans="1:6" ht="19.5" customHeight="1">
      <c r="A46" s="59">
        <f aca="true" t="shared" si="5" ref="A46:A49">A45+0.001</f>
        <v>5.070999999999999</v>
      </c>
      <c r="B46" s="8" t="s">
        <v>43</v>
      </c>
      <c r="C46" s="97" t="s">
        <v>64</v>
      </c>
      <c r="D46" s="14" t="s">
        <v>65</v>
      </c>
      <c r="E46" s="16">
        <v>3</v>
      </c>
      <c r="F46" s="17">
        <f t="shared" si="0"/>
        <v>0.6298611111111108</v>
      </c>
    </row>
    <row r="47" spans="1:6" ht="19.5" customHeight="1">
      <c r="A47" s="59">
        <f t="shared" si="5"/>
        <v>5.071999999999999</v>
      </c>
      <c r="B47" s="8" t="s">
        <v>43</v>
      </c>
      <c r="C47" s="97" t="s">
        <v>66</v>
      </c>
      <c r="D47" s="14" t="s">
        <v>65</v>
      </c>
      <c r="E47" s="16">
        <v>3</v>
      </c>
      <c r="F47" s="17">
        <f t="shared" si="0"/>
        <v>0.6319444444444441</v>
      </c>
    </row>
    <row r="48" spans="1:6" ht="19.5" customHeight="1">
      <c r="A48" s="59">
        <f t="shared" si="5"/>
        <v>5.0729999999999995</v>
      </c>
      <c r="B48" s="8" t="s">
        <v>43</v>
      </c>
      <c r="C48" s="97" t="s">
        <v>67</v>
      </c>
      <c r="D48" s="14" t="s">
        <v>65</v>
      </c>
      <c r="E48" s="16">
        <v>3</v>
      </c>
      <c r="F48" s="17">
        <f t="shared" si="0"/>
        <v>0.6340277777777774</v>
      </c>
    </row>
    <row r="49" spans="1:6" ht="19.5" customHeight="1">
      <c r="A49" s="59">
        <f t="shared" si="5"/>
        <v>5.074</v>
      </c>
      <c r="B49" s="8" t="s">
        <v>43</v>
      </c>
      <c r="C49" s="97" t="s">
        <v>68</v>
      </c>
      <c r="D49" s="14" t="s">
        <v>65</v>
      </c>
      <c r="E49" s="16">
        <v>3</v>
      </c>
      <c r="F49" s="17">
        <f t="shared" si="0"/>
        <v>0.6361111111111107</v>
      </c>
    </row>
    <row r="50" spans="1:6" ht="19.5" customHeight="1">
      <c r="A50" s="59">
        <f aca="true" t="shared" si="6" ref="A50:A51">A49+0.001</f>
        <v>5.075</v>
      </c>
      <c r="B50" s="8" t="s">
        <v>43</v>
      </c>
      <c r="C50" s="97" t="s">
        <v>69</v>
      </c>
      <c r="D50" s="14" t="s">
        <v>65</v>
      </c>
      <c r="E50" s="16">
        <v>3</v>
      </c>
      <c r="F50" s="17">
        <f t="shared" si="0"/>
        <v>0.6381944444444441</v>
      </c>
    </row>
    <row r="51" spans="1:6" ht="19.5" customHeight="1">
      <c r="A51" s="59">
        <f t="shared" si="6"/>
        <v>5.0760000000000005</v>
      </c>
      <c r="B51" s="8" t="s">
        <v>43</v>
      </c>
      <c r="C51" s="97" t="s">
        <v>70</v>
      </c>
      <c r="D51" s="14" t="s">
        <v>65</v>
      </c>
      <c r="E51" s="16">
        <v>3</v>
      </c>
      <c r="F51" s="17">
        <f t="shared" si="0"/>
        <v>0.6402777777777774</v>
      </c>
    </row>
    <row r="52" spans="1:6" ht="19.5" customHeight="1">
      <c r="A52" s="59">
        <f aca="true" t="shared" si="7" ref="A52">A51+0.001</f>
        <v>5.077000000000001</v>
      </c>
      <c r="B52" s="8" t="s">
        <v>43</v>
      </c>
      <c r="C52" s="98" t="s">
        <v>71</v>
      </c>
      <c r="D52" s="14" t="s">
        <v>65</v>
      </c>
      <c r="E52" s="16">
        <v>3</v>
      </c>
      <c r="F52" s="17">
        <f t="shared" si="0"/>
        <v>0.6423611111111107</v>
      </c>
    </row>
    <row r="53" spans="1:6" ht="19.5" customHeight="1">
      <c r="A53" s="36">
        <f>A45+0.01</f>
        <v>5.079999999999998</v>
      </c>
      <c r="C53" s="94" t="s">
        <v>72</v>
      </c>
      <c r="E53" s="96"/>
      <c r="F53" s="17">
        <f t="shared" si="0"/>
        <v>0.644444444444444</v>
      </c>
    </row>
    <row r="54" spans="1:6" ht="44.25" customHeight="1">
      <c r="A54" s="63">
        <f>A53+0.001</f>
        <v>5.080999999999999</v>
      </c>
      <c r="B54" s="25" t="s">
        <v>37</v>
      </c>
      <c r="C54" s="64" t="s">
        <v>73</v>
      </c>
      <c r="D54" s="23" t="s">
        <v>33</v>
      </c>
      <c r="E54" s="65">
        <v>0</v>
      </c>
      <c r="F54" s="27">
        <f t="shared" si="0"/>
        <v>0.644444444444444</v>
      </c>
    </row>
    <row r="55" spans="1:6" ht="19.5" customHeight="1">
      <c r="A55" s="99">
        <f>A53+0.01</f>
        <v>5.089999999999998</v>
      </c>
      <c r="B55" s="100"/>
      <c r="C55" s="101" t="s">
        <v>74</v>
      </c>
      <c r="D55" s="102" t="s">
        <v>75</v>
      </c>
      <c r="E55" s="103"/>
      <c r="F55" s="104">
        <f t="shared" si="0"/>
        <v>0.644444444444444</v>
      </c>
    </row>
    <row r="56" spans="1:6" ht="18.75" customHeight="1">
      <c r="A56" s="66">
        <f t="shared" si="3"/>
        <v>5.099999999999998</v>
      </c>
      <c r="B56" s="105"/>
      <c r="C56" s="68" t="s">
        <v>76</v>
      </c>
      <c r="D56" s="105"/>
      <c r="E56" s="70"/>
      <c r="F56" s="71">
        <f t="shared" si="0"/>
        <v>0.644444444444444</v>
      </c>
    </row>
    <row r="57" spans="1:6" ht="19.5" customHeight="1">
      <c r="A57" s="36">
        <f aca="true" t="shared" si="8" ref="A57:A77">A56+0.01</f>
        <v>5.109999999999998</v>
      </c>
      <c r="B57" s="106"/>
      <c r="C57" s="107" t="s">
        <v>77</v>
      </c>
      <c r="D57" s="88"/>
      <c r="E57" s="89">
        <v>15</v>
      </c>
      <c r="F57" s="17">
        <f t="shared" si="0"/>
        <v>0.644444444444444</v>
      </c>
    </row>
    <row r="58" spans="1:6" ht="19.5" customHeight="1">
      <c r="A58" s="36"/>
      <c r="B58" s="106"/>
      <c r="C58" s="107"/>
      <c r="D58" s="88"/>
      <c r="E58" s="89"/>
      <c r="F58" s="17">
        <f t="shared" si="0"/>
        <v>0.6548611111111107</v>
      </c>
    </row>
    <row r="59" spans="1:6" ht="21" customHeight="1">
      <c r="A59" s="36">
        <v>6</v>
      </c>
      <c r="B59" s="8"/>
      <c r="C59" s="12" t="s">
        <v>78</v>
      </c>
      <c r="D59" s="14"/>
      <c r="E59" s="16"/>
      <c r="F59" s="17">
        <f t="shared" si="0"/>
        <v>0.6548611111111107</v>
      </c>
    </row>
    <row r="60" spans="1:6" ht="19.5" customHeight="1">
      <c r="A60" s="66">
        <f t="shared" si="8"/>
        <v>6.01</v>
      </c>
      <c r="B60" s="108"/>
      <c r="C60" s="68" t="s">
        <v>36</v>
      </c>
      <c r="D60" s="69" t="s">
        <v>39</v>
      </c>
      <c r="E60" s="109"/>
      <c r="F60" s="71">
        <f t="shared" si="0"/>
        <v>0.6548611111111107</v>
      </c>
    </row>
    <row r="61" spans="1:6" ht="19.5" customHeight="1">
      <c r="A61" s="66">
        <f>A60+0.01</f>
        <v>6.02</v>
      </c>
      <c r="B61" s="108"/>
      <c r="C61" s="68" t="s">
        <v>40</v>
      </c>
      <c r="D61" s="69" t="s">
        <v>41</v>
      </c>
      <c r="E61" s="109"/>
      <c r="F61" s="71">
        <f t="shared" si="0"/>
        <v>0.6548611111111107</v>
      </c>
    </row>
    <row r="62" spans="1:6" ht="19.5" customHeight="1">
      <c r="A62" s="66">
        <f t="shared" si="8"/>
        <v>6.029999999999999</v>
      </c>
      <c r="B62" s="108"/>
      <c r="C62" s="68" t="s">
        <v>79</v>
      </c>
      <c r="D62" s="69" t="s">
        <v>80</v>
      </c>
      <c r="E62" s="109"/>
      <c r="F62" s="71">
        <f t="shared" si="0"/>
        <v>0.6548611111111107</v>
      </c>
    </row>
    <row r="63" spans="1:6" ht="19.5" customHeight="1">
      <c r="A63" s="66">
        <f t="shared" si="8"/>
        <v>6.039999999999999</v>
      </c>
      <c r="B63" s="108"/>
      <c r="C63" s="68" t="s">
        <v>42</v>
      </c>
      <c r="D63" s="69" t="s">
        <v>45</v>
      </c>
      <c r="E63" s="109"/>
      <c r="F63" s="71">
        <f t="shared" si="0"/>
        <v>0.6548611111111107</v>
      </c>
    </row>
    <row r="64" spans="1:11" s="56" customFormat="1" ht="19.5" customHeight="1">
      <c r="A64" s="36">
        <f t="shared" si="8"/>
        <v>6.049999999999999</v>
      </c>
      <c r="B64" s="29"/>
      <c r="C64" s="12" t="s">
        <v>51</v>
      </c>
      <c r="E64" s="89"/>
      <c r="F64" s="53">
        <f t="shared" si="0"/>
        <v>0.6548611111111107</v>
      </c>
      <c r="G64" s="54"/>
      <c r="H64" s="55"/>
      <c r="I64" s="55"/>
      <c r="J64" s="55"/>
      <c r="K64" s="55"/>
    </row>
    <row r="65" spans="1:11" s="56" customFormat="1" ht="19.5" customHeight="1">
      <c r="A65" s="110">
        <f aca="true" t="shared" si="9" ref="A65:A69">A64+0.001</f>
        <v>6.050999999999999</v>
      </c>
      <c r="B65" s="111" t="s">
        <v>11</v>
      </c>
      <c r="C65" s="112" t="s">
        <v>81</v>
      </c>
      <c r="D65" s="113" t="s">
        <v>55</v>
      </c>
      <c r="E65" s="114">
        <v>3</v>
      </c>
      <c r="F65" s="53">
        <f t="shared" si="0"/>
        <v>0.6548611111111107</v>
      </c>
      <c r="G65" s="54"/>
      <c r="H65" s="55"/>
      <c r="I65" s="55"/>
      <c r="J65" s="55"/>
      <c r="K65" s="55"/>
    </row>
    <row r="66" spans="1:11" s="56" customFormat="1" ht="24" customHeight="1">
      <c r="A66" s="59">
        <f t="shared" si="9"/>
        <v>6.052</v>
      </c>
      <c r="B66" s="29" t="s">
        <v>11</v>
      </c>
      <c r="C66" s="97" t="s">
        <v>82</v>
      </c>
      <c r="D66" s="14" t="s">
        <v>55</v>
      </c>
      <c r="E66" s="89">
        <v>3</v>
      </c>
      <c r="F66" s="53">
        <f t="shared" si="0"/>
        <v>0.656944444444444</v>
      </c>
      <c r="G66" s="54"/>
      <c r="H66" s="55"/>
      <c r="I66" s="55"/>
      <c r="J66" s="55"/>
      <c r="K66" s="55"/>
    </row>
    <row r="67" spans="1:11" s="56" customFormat="1" ht="24" customHeight="1">
      <c r="A67" s="59">
        <f t="shared" si="9"/>
        <v>6.053</v>
      </c>
      <c r="B67" s="29" t="s">
        <v>11</v>
      </c>
      <c r="C67" s="112" t="s">
        <v>83</v>
      </c>
      <c r="D67" s="14" t="s">
        <v>55</v>
      </c>
      <c r="E67" s="89">
        <v>3</v>
      </c>
      <c r="F67" s="53">
        <f t="shared" si="0"/>
        <v>0.6590277777777773</v>
      </c>
      <c r="G67" s="54"/>
      <c r="H67" s="55"/>
      <c r="I67" s="55"/>
      <c r="J67" s="55"/>
      <c r="K67" s="55"/>
    </row>
    <row r="68" spans="1:11" s="56" customFormat="1" ht="24" customHeight="1">
      <c r="A68" s="59">
        <f t="shared" si="9"/>
        <v>6.054</v>
      </c>
      <c r="B68" s="29" t="s">
        <v>11</v>
      </c>
      <c r="C68" s="112" t="s">
        <v>84</v>
      </c>
      <c r="D68" s="14" t="s">
        <v>55</v>
      </c>
      <c r="E68" s="89">
        <v>3</v>
      </c>
      <c r="F68" s="53">
        <f t="shared" si="0"/>
        <v>0.6611111111111106</v>
      </c>
      <c r="G68" s="54"/>
      <c r="H68" s="55"/>
      <c r="I68" s="55"/>
      <c r="J68" s="55"/>
      <c r="K68" s="55"/>
    </row>
    <row r="69" spans="1:11" s="56" customFormat="1" ht="24" customHeight="1">
      <c r="A69" s="59">
        <f t="shared" si="9"/>
        <v>6.055000000000001</v>
      </c>
      <c r="B69" s="29" t="s">
        <v>11</v>
      </c>
      <c r="C69" s="112" t="s">
        <v>85</v>
      </c>
      <c r="D69" s="14" t="s">
        <v>55</v>
      </c>
      <c r="E69" s="89">
        <v>3</v>
      </c>
      <c r="F69" s="53">
        <f t="shared" si="0"/>
        <v>0.663194444444444</v>
      </c>
      <c r="G69" s="54"/>
      <c r="H69" s="55"/>
      <c r="I69" s="55"/>
      <c r="J69" s="55"/>
      <c r="K69" s="55"/>
    </row>
    <row r="70" spans="1:11" s="56" customFormat="1" ht="13.5" customHeight="1">
      <c r="A70" s="59">
        <v>6.056</v>
      </c>
      <c r="B70" s="29" t="s">
        <v>11</v>
      </c>
      <c r="C70" s="112" t="s">
        <v>86</v>
      </c>
      <c r="D70" s="14" t="s">
        <v>87</v>
      </c>
      <c r="E70" s="89">
        <v>3</v>
      </c>
      <c r="F70" s="53">
        <f t="shared" si="0"/>
        <v>0.6652777777777773</v>
      </c>
      <c r="G70" s="54"/>
      <c r="H70" s="55"/>
      <c r="I70" s="55"/>
      <c r="J70" s="55"/>
      <c r="K70" s="55"/>
    </row>
    <row r="71" spans="1:11" s="56" customFormat="1" ht="19.5" customHeight="1">
      <c r="A71" s="36">
        <f>A64+0.01</f>
        <v>6.059999999999999</v>
      </c>
      <c r="B71" s="29"/>
      <c r="C71" s="12" t="s">
        <v>56</v>
      </c>
      <c r="D71" s="92"/>
      <c r="E71" s="39"/>
      <c r="F71" s="53">
        <f t="shared" si="0"/>
        <v>0.6673611111111106</v>
      </c>
      <c r="G71" s="54"/>
      <c r="H71" s="55"/>
      <c r="I71" s="55"/>
      <c r="J71" s="55"/>
      <c r="K71" s="55"/>
    </row>
    <row r="72" spans="1:11" s="56" customFormat="1" ht="19.5" customHeight="1">
      <c r="A72" s="115">
        <f>A71+0.001</f>
        <v>6.060999999999999</v>
      </c>
      <c r="B72" s="116" t="s">
        <v>11</v>
      </c>
      <c r="C72" s="98" t="s">
        <v>88</v>
      </c>
      <c r="D72" s="117" t="s">
        <v>30</v>
      </c>
      <c r="E72" s="57">
        <v>2</v>
      </c>
      <c r="F72" s="118">
        <f t="shared" si="0"/>
        <v>0.6673611111111106</v>
      </c>
      <c r="G72" s="54"/>
      <c r="H72" s="55"/>
      <c r="I72" s="55"/>
      <c r="J72" s="55"/>
      <c r="K72" s="55"/>
    </row>
    <row r="73" spans="1:6" ht="19.5" customHeight="1">
      <c r="A73" s="36">
        <f>A71+0.01</f>
        <v>6.0699999999999985</v>
      </c>
      <c r="B73" s="29"/>
      <c r="C73" s="12" t="s">
        <v>63</v>
      </c>
      <c r="D73" s="14" t="s">
        <v>65</v>
      </c>
      <c r="E73" s="39"/>
      <c r="F73" s="17">
        <f t="shared" si="0"/>
        <v>0.6687499999999995</v>
      </c>
    </row>
    <row r="74" spans="1:11" s="122" customFormat="1" ht="19.5" customHeight="1">
      <c r="A74" s="59">
        <f>A73+0.001</f>
        <v>6.070999999999999</v>
      </c>
      <c r="B74" s="8" t="s">
        <v>11</v>
      </c>
      <c r="C74" s="97" t="s">
        <v>89</v>
      </c>
      <c r="D74" s="14" t="s">
        <v>65</v>
      </c>
      <c r="E74" s="119">
        <v>3</v>
      </c>
      <c r="F74" s="17">
        <f t="shared" si="0"/>
        <v>0.6687499999999995</v>
      </c>
      <c r="G74" s="120"/>
      <c r="H74" s="121"/>
      <c r="I74" s="121"/>
      <c r="J74" s="121"/>
      <c r="K74" s="121"/>
    </row>
    <row r="75" spans="1:11" s="122" customFormat="1" ht="19.5" customHeight="1">
      <c r="A75" s="59">
        <f aca="true" t="shared" si="10" ref="A75">A74+0.001</f>
        <v>6.071999999999999</v>
      </c>
      <c r="B75" s="8" t="s">
        <v>11</v>
      </c>
      <c r="C75" s="97" t="s">
        <v>90</v>
      </c>
      <c r="D75" s="14" t="s">
        <v>65</v>
      </c>
      <c r="E75" s="119">
        <v>3</v>
      </c>
      <c r="F75" s="17">
        <f t="shared" si="0"/>
        <v>0.6708333333333328</v>
      </c>
      <c r="G75" s="120"/>
      <c r="H75" s="121"/>
      <c r="I75" s="121"/>
      <c r="J75" s="121"/>
      <c r="K75" s="121"/>
    </row>
    <row r="76" spans="1:6" ht="19.5" customHeight="1">
      <c r="A76" s="66">
        <f>A73+0.01</f>
        <v>6.079999999999998</v>
      </c>
      <c r="B76" s="108"/>
      <c r="C76" s="68" t="s">
        <v>72</v>
      </c>
      <c r="D76" s="69" t="s">
        <v>33</v>
      </c>
      <c r="E76" s="109"/>
      <c r="F76" s="71">
        <f t="shared" si="0"/>
        <v>0.6729166666666662</v>
      </c>
    </row>
    <row r="77" spans="1:6" ht="19.5" customHeight="1">
      <c r="A77" s="36">
        <f t="shared" si="8"/>
        <v>6.089999999999998</v>
      </c>
      <c r="B77" s="29" t="s">
        <v>13</v>
      </c>
      <c r="C77" s="12" t="s">
        <v>91</v>
      </c>
      <c r="D77" s="14" t="s">
        <v>92</v>
      </c>
      <c r="E77" s="39">
        <v>3</v>
      </c>
      <c r="F77" s="17">
        <f t="shared" si="0"/>
        <v>0.6729166666666662</v>
      </c>
    </row>
    <row r="78" spans="1:6" ht="19.5" customHeight="1">
      <c r="A78" s="66">
        <f>A77+0.01</f>
        <v>6.099999999999998</v>
      </c>
      <c r="B78" s="108"/>
      <c r="C78" s="68" t="s">
        <v>76</v>
      </c>
      <c r="D78" s="69" t="s">
        <v>93</v>
      </c>
      <c r="E78" s="109"/>
      <c r="F78" s="71">
        <f t="shared" si="0"/>
        <v>0.6749999999999995</v>
      </c>
    </row>
    <row r="79" spans="1:6" ht="19.5" customHeight="1">
      <c r="A79" s="41"/>
      <c r="B79" s="123"/>
      <c r="C79" s="124"/>
      <c r="D79" s="122"/>
      <c r="E79" s="44"/>
      <c r="F79" s="17">
        <f t="shared" si="0"/>
        <v>0.6749999999999995</v>
      </c>
    </row>
    <row r="80" spans="1:6" ht="19.5" customHeight="1">
      <c r="A80" s="36">
        <v>7</v>
      </c>
      <c r="B80" s="29"/>
      <c r="C80" s="12" t="s">
        <v>94</v>
      </c>
      <c r="D80" s="37"/>
      <c r="E80" s="39"/>
      <c r="F80" s="17">
        <f t="shared" si="0"/>
        <v>0.6749999999999995</v>
      </c>
    </row>
    <row r="81" spans="1:11" s="122" customFormat="1" ht="19.5" customHeight="1">
      <c r="A81" s="36">
        <f aca="true" t="shared" si="11" ref="A81:A104">A80+0.01</f>
        <v>7.01</v>
      </c>
      <c r="B81" s="8" t="s">
        <v>43</v>
      </c>
      <c r="C81" s="12" t="s">
        <v>36</v>
      </c>
      <c r="D81" s="125"/>
      <c r="E81" s="126"/>
      <c r="F81" s="17">
        <f t="shared" si="0"/>
        <v>0.6749999999999995</v>
      </c>
      <c r="G81" s="120"/>
      <c r="H81" s="121"/>
      <c r="I81" s="121"/>
      <c r="J81" s="121"/>
      <c r="K81" s="121"/>
    </row>
    <row r="82" spans="1:11" s="129" customFormat="1" ht="19.5" customHeight="1">
      <c r="A82" s="36">
        <f>A81+0.01</f>
        <v>7.02</v>
      </c>
      <c r="B82" s="125"/>
      <c r="C82" s="97" t="s">
        <v>95</v>
      </c>
      <c r="D82" s="14" t="s">
        <v>39</v>
      </c>
      <c r="E82" s="119">
        <v>3</v>
      </c>
      <c r="F82" s="31">
        <f t="shared" si="0"/>
        <v>0.6749999999999995</v>
      </c>
      <c r="G82" s="127"/>
      <c r="H82" s="128"/>
      <c r="I82" s="128"/>
      <c r="J82" s="128"/>
      <c r="K82" s="128"/>
    </row>
    <row r="83" spans="1:11" s="122" customFormat="1" ht="19.5" customHeight="1">
      <c r="A83" s="93">
        <f>A82+0.01</f>
        <v>7.029999999999999</v>
      </c>
      <c r="C83" s="12" t="s">
        <v>40</v>
      </c>
      <c r="E83" s="16"/>
      <c r="F83" s="17">
        <f t="shared" si="0"/>
        <v>0.6770833333333328</v>
      </c>
      <c r="G83" s="120"/>
      <c r="H83" s="121"/>
      <c r="I83" s="121"/>
      <c r="J83" s="121"/>
      <c r="K83" s="121"/>
    </row>
    <row r="84" spans="1:11" s="122" customFormat="1" ht="15.75" customHeight="1">
      <c r="A84" s="59">
        <f>A82+0.001</f>
        <v>7.021</v>
      </c>
      <c r="B84" s="8" t="s">
        <v>43</v>
      </c>
      <c r="C84" s="97" t="s">
        <v>96</v>
      </c>
      <c r="D84" s="14" t="s">
        <v>41</v>
      </c>
      <c r="E84" s="119">
        <v>3</v>
      </c>
      <c r="F84" s="17">
        <f t="shared" si="0"/>
        <v>0.6770833333333328</v>
      </c>
      <c r="G84" s="120"/>
      <c r="H84" s="121"/>
      <c r="I84" s="121"/>
      <c r="J84" s="121"/>
      <c r="K84" s="121"/>
    </row>
    <row r="85" spans="1:11" s="122" customFormat="1" ht="19.5" customHeight="1">
      <c r="A85" s="72">
        <f>A83+0.001</f>
        <v>7.031</v>
      </c>
      <c r="B85" s="67"/>
      <c r="C85" s="68" t="s">
        <v>97</v>
      </c>
      <c r="D85" s="69" t="s">
        <v>10</v>
      </c>
      <c r="E85" s="130"/>
      <c r="F85" s="17">
        <f t="shared" si="0"/>
        <v>0.6791666666666661</v>
      </c>
      <c r="G85" s="120"/>
      <c r="H85" s="121"/>
      <c r="I85" s="121"/>
      <c r="J85" s="121"/>
      <c r="K85" s="121"/>
    </row>
    <row r="86" spans="1:11" s="122" customFormat="1" ht="19.5" customHeight="1">
      <c r="A86" s="66">
        <f>A83+0.01</f>
        <v>7.039999999999999</v>
      </c>
      <c r="B86" s="67"/>
      <c r="C86" s="68" t="s">
        <v>79</v>
      </c>
      <c r="D86" s="69" t="s">
        <v>80</v>
      </c>
      <c r="E86" s="70"/>
      <c r="F86" s="71">
        <f t="shared" si="0"/>
        <v>0.6791666666666661</v>
      </c>
      <c r="G86" s="120"/>
      <c r="H86" s="121"/>
      <c r="I86" s="121"/>
      <c r="J86" s="121"/>
      <c r="K86" s="121"/>
    </row>
    <row r="87" spans="1:11" s="122" customFormat="1" ht="19.5" customHeight="1">
      <c r="A87" s="36">
        <f t="shared" si="11"/>
        <v>7.049999999999999</v>
      </c>
      <c r="B87" s="8"/>
      <c r="C87" s="12" t="s">
        <v>42</v>
      </c>
      <c r="E87" s="16"/>
      <c r="F87" s="17">
        <f t="shared" si="0"/>
        <v>0.6791666666666661</v>
      </c>
      <c r="G87" s="120"/>
      <c r="H87" s="121"/>
      <c r="I87" s="121"/>
      <c r="J87" s="121"/>
      <c r="K87" s="121"/>
    </row>
    <row r="88" spans="1:11" s="122" customFormat="1" ht="54" customHeight="1">
      <c r="A88" s="63">
        <f>A87+0.001</f>
        <v>7.050999999999999</v>
      </c>
      <c r="B88" s="25" t="s">
        <v>37</v>
      </c>
      <c r="C88" s="131" t="s">
        <v>98</v>
      </c>
      <c r="D88" s="23" t="s">
        <v>45</v>
      </c>
      <c r="E88" s="65">
        <v>0</v>
      </c>
      <c r="F88" s="27">
        <f t="shared" si="0"/>
        <v>0.6791666666666661</v>
      </c>
      <c r="G88" s="120"/>
      <c r="H88" s="121"/>
      <c r="I88" s="121"/>
      <c r="J88" s="121"/>
      <c r="K88" s="121"/>
    </row>
    <row r="89" spans="1:11" s="122" customFormat="1" ht="65.25" customHeight="1">
      <c r="A89" s="63">
        <f aca="true" t="shared" si="12" ref="A89:A95">A88+0.001</f>
        <v>7.052</v>
      </c>
      <c r="B89" s="25" t="s">
        <v>37</v>
      </c>
      <c r="C89" s="131" t="s">
        <v>99</v>
      </c>
      <c r="D89" s="23" t="s">
        <v>45</v>
      </c>
      <c r="E89" s="65">
        <v>0</v>
      </c>
      <c r="F89" s="27">
        <f t="shared" si="0"/>
        <v>0.6791666666666661</v>
      </c>
      <c r="G89" s="120"/>
      <c r="H89" s="121"/>
      <c r="I89" s="121"/>
      <c r="J89" s="121"/>
      <c r="K89" s="121"/>
    </row>
    <row r="90" spans="1:11" s="122" customFormat="1" ht="54" customHeight="1">
      <c r="A90" s="63">
        <f t="shared" si="12"/>
        <v>7.053</v>
      </c>
      <c r="B90" s="25" t="s">
        <v>37</v>
      </c>
      <c r="C90" s="131" t="s">
        <v>100</v>
      </c>
      <c r="D90" s="23" t="s">
        <v>45</v>
      </c>
      <c r="E90" s="65">
        <v>0</v>
      </c>
      <c r="F90" s="27">
        <f t="shared" si="0"/>
        <v>0.6791666666666661</v>
      </c>
      <c r="G90" s="120"/>
      <c r="H90" s="121"/>
      <c r="I90" s="121"/>
      <c r="J90" s="121"/>
      <c r="K90" s="121"/>
    </row>
    <row r="91" spans="1:11" s="122" customFormat="1" ht="53.25" customHeight="1">
      <c r="A91" s="80">
        <f t="shared" si="12"/>
        <v>7.054</v>
      </c>
      <c r="B91" s="81" t="s">
        <v>37</v>
      </c>
      <c r="C91" s="132" t="s">
        <v>101</v>
      </c>
      <c r="D91" s="83" t="s">
        <v>45</v>
      </c>
      <c r="E91" s="84">
        <v>0</v>
      </c>
      <c r="F91" s="85">
        <f t="shared" si="0"/>
        <v>0.6791666666666661</v>
      </c>
      <c r="G91" s="120"/>
      <c r="H91" s="121"/>
      <c r="I91" s="121"/>
      <c r="J91" s="121"/>
      <c r="K91" s="121"/>
    </row>
    <row r="92" spans="1:11" s="134" customFormat="1" ht="150.75" customHeight="1">
      <c r="A92" s="59">
        <v>7.056</v>
      </c>
      <c r="B92" s="86" t="s">
        <v>13</v>
      </c>
      <c r="C92" s="87" t="s">
        <v>102</v>
      </c>
      <c r="D92" s="88" t="s">
        <v>45</v>
      </c>
      <c r="E92" s="89">
        <v>3</v>
      </c>
      <c r="F92" s="53">
        <f t="shared" si="0"/>
        <v>0.6791666666666661</v>
      </c>
      <c r="G92" s="133"/>
      <c r="H92" s="86"/>
      <c r="I92" s="86"/>
      <c r="J92" s="86"/>
      <c r="K92" s="86"/>
    </row>
    <row r="93" spans="1:11" s="134" customFormat="1" ht="13.5" customHeight="1">
      <c r="A93" s="59">
        <f aca="true" t="shared" si="13" ref="A93">A91+0.001</f>
        <v>7.055000000000001</v>
      </c>
      <c r="B93" s="86" t="s">
        <v>43</v>
      </c>
      <c r="C93" s="87" t="s">
        <v>103</v>
      </c>
      <c r="D93" s="88" t="s">
        <v>45</v>
      </c>
      <c r="E93" s="89">
        <v>3</v>
      </c>
      <c r="F93" s="53">
        <f aca="true" t="shared" si="14" ref="F93:F94">F92+TIME(0,E92,0)</f>
        <v>0.6812499999999995</v>
      </c>
      <c r="G93" s="133"/>
      <c r="H93" s="86"/>
      <c r="I93" s="86"/>
      <c r="J93" s="86"/>
      <c r="K93" s="86"/>
    </row>
    <row r="94" spans="1:11" s="122" customFormat="1" ht="19.5" customHeight="1">
      <c r="A94" s="93">
        <f>A87+0.01</f>
        <v>7.059999999999999</v>
      </c>
      <c r="C94" s="94" t="s">
        <v>51</v>
      </c>
      <c r="E94" s="96"/>
      <c r="F94" s="17">
        <f t="shared" si="14"/>
        <v>0.6833333333333328</v>
      </c>
      <c r="G94" s="120"/>
      <c r="H94" s="121"/>
      <c r="I94" s="121"/>
      <c r="J94" s="121"/>
      <c r="K94" s="121"/>
    </row>
    <row r="95" spans="1:11" s="122" customFormat="1" ht="84" customHeight="1">
      <c r="A95" s="63">
        <f t="shared" si="12"/>
        <v>7.060999999999999</v>
      </c>
      <c r="B95" s="25" t="s">
        <v>43</v>
      </c>
      <c r="C95" s="131" t="s">
        <v>104</v>
      </c>
      <c r="D95" s="23" t="s">
        <v>53</v>
      </c>
      <c r="E95" s="135">
        <v>0</v>
      </c>
      <c r="F95" s="27">
        <f aca="true" t="shared" si="15" ref="F95:F126">F94+TIME(0,E94,0)</f>
        <v>0.6833333333333328</v>
      </c>
      <c r="G95" s="120"/>
      <c r="H95" s="121"/>
      <c r="I95" s="121"/>
      <c r="J95" s="121"/>
      <c r="K95" s="121"/>
    </row>
    <row r="96" spans="1:11" s="122" customFormat="1" ht="19.5" customHeight="1">
      <c r="A96" s="36">
        <f>A94+0.01</f>
        <v>7.0699999999999985</v>
      </c>
      <c r="B96" s="136"/>
      <c r="C96" s="12" t="s">
        <v>56</v>
      </c>
      <c r="E96" s="16"/>
      <c r="F96" s="17">
        <f t="shared" si="15"/>
        <v>0.6833333333333328</v>
      </c>
      <c r="G96" s="120"/>
      <c r="H96" s="121"/>
      <c r="I96" s="121"/>
      <c r="J96" s="121"/>
      <c r="K96" s="121"/>
    </row>
    <row r="97" spans="1:11" s="122" customFormat="1" ht="12.75" customHeight="1">
      <c r="A97" s="59">
        <f>A96+0.001</f>
        <v>7.070999999999999</v>
      </c>
      <c r="B97" s="8" t="s">
        <v>43</v>
      </c>
      <c r="C97" s="97" t="s">
        <v>105</v>
      </c>
      <c r="D97" s="14" t="s">
        <v>30</v>
      </c>
      <c r="E97" s="16">
        <v>3</v>
      </c>
      <c r="F97" s="17">
        <f t="shared" si="15"/>
        <v>0.6833333333333328</v>
      </c>
      <c r="G97" s="120"/>
      <c r="H97" s="121"/>
      <c r="I97" s="121"/>
      <c r="J97" s="121"/>
      <c r="K97" s="121"/>
    </row>
    <row r="98" spans="1:11" s="122" customFormat="1" ht="12.75" customHeight="1">
      <c r="A98" s="59">
        <f aca="true" t="shared" si="16" ref="A98:A100">A97+0.001</f>
        <v>7.071999999999999</v>
      </c>
      <c r="B98" s="8" t="s">
        <v>13</v>
      </c>
      <c r="C98" s="97" t="s">
        <v>106</v>
      </c>
      <c r="D98" s="14" t="s">
        <v>30</v>
      </c>
      <c r="E98" s="16">
        <v>2</v>
      </c>
      <c r="F98" s="17">
        <f t="shared" si="15"/>
        <v>0.6854166666666661</v>
      </c>
      <c r="G98" s="120"/>
      <c r="H98" s="121"/>
      <c r="I98" s="121"/>
      <c r="J98" s="121"/>
      <c r="K98" s="121"/>
    </row>
    <row r="99" spans="1:11" s="122" customFormat="1" ht="12.75" customHeight="1">
      <c r="A99" s="59">
        <f t="shared" si="16"/>
        <v>7.0729999999999995</v>
      </c>
      <c r="B99" s="8" t="s">
        <v>13</v>
      </c>
      <c r="C99" s="97" t="s">
        <v>107</v>
      </c>
      <c r="D99" s="14" t="s">
        <v>30</v>
      </c>
      <c r="E99" s="16">
        <v>5</v>
      </c>
      <c r="F99" s="17">
        <f t="shared" si="15"/>
        <v>0.686805555555555</v>
      </c>
      <c r="G99" s="120"/>
      <c r="H99" s="121"/>
      <c r="I99" s="121"/>
      <c r="J99" s="121"/>
      <c r="K99" s="121"/>
    </row>
    <row r="100" spans="1:11" s="122" customFormat="1" ht="12.75" customHeight="1">
      <c r="A100" s="59">
        <f t="shared" si="16"/>
        <v>7.074</v>
      </c>
      <c r="B100" s="8" t="s">
        <v>43</v>
      </c>
      <c r="C100" s="97" t="s">
        <v>108</v>
      </c>
      <c r="D100" s="14" t="s">
        <v>30</v>
      </c>
      <c r="E100" s="16">
        <v>3</v>
      </c>
      <c r="F100" s="17">
        <f t="shared" si="15"/>
        <v>0.6902777777777772</v>
      </c>
      <c r="G100" s="120"/>
      <c r="H100" s="121"/>
      <c r="I100" s="121"/>
      <c r="J100" s="121"/>
      <c r="K100" s="121"/>
    </row>
    <row r="101" spans="1:11" s="122" customFormat="1" ht="13.5" customHeight="1">
      <c r="A101" s="36">
        <f>A96+0.01</f>
        <v>7.079999999999998</v>
      </c>
      <c r="B101" s="136"/>
      <c r="C101" s="12" t="s">
        <v>63</v>
      </c>
      <c r="D101" s="136"/>
      <c r="E101" s="126"/>
      <c r="F101" s="17">
        <f t="shared" si="15"/>
        <v>0.6923611111111105</v>
      </c>
      <c r="G101" s="120"/>
      <c r="H101" s="121"/>
      <c r="I101" s="121"/>
      <c r="J101" s="121"/>
      <c r="K101" s="121"/>
    </row>
    <row r="102" spans="1:11" s="122" customFormat="1" ht="13.5" customHeight="1">
      <c r="A102" s="59">
        <f aca="true" t="shared" si="17" ref="A102">A101+0.001</f>
        <v>7.080999999999999</v>
      </c>
      <c r="B102" s="8" t="s">
        <v>13</v>
      </c>
      <c r="C102" s="97" t="s">
        <v>109</v>
      </c>
      <c r="D102" s="14" t="s">
        <v>65</v>
      </c>
      <c r="E102" s="119">
        <v>3</v>
      </c>
      <c r="F102" s="17">
        <f t="shared" si="15"/>
        <v>0.6923611111111105</v>
      </c>
      <c r="G102" s="120"/>
      <c r="H102" s="121"/>
      <c r="I102" s="121"/>
      <c r="J102" s="121"/>
      <c r="K102" s="121"/>
    </row>
    <row r="103" spans="1:11" s="122" customFormat="1" ht="12.75" customHeight="1">
      <c r="A103" s="66">
        <f>A101+0.01</f>
        <v>7.089999999999998</v>
      </c>
      <c r="B103" s="67" t="s">
        <v>43</v>
      </c>
      <c r="C103" s="68" t="s">
        <v>72</v>
      </c>
      <c r="D103" s="69" t="s">
        <v>33</v>
      </c>
      <c r="E103" s="70"/>
      <c r="F103" s="71">
        <f t="shared" si="15"/>
        <v>0.6944444444444439</v>
      </c>
      <c r="G103" s="120"/>
      <c r="H103" s="121"/>
      <c r="I103" s="121"/>
      <c r="J103" s="121"/>
      <c r="K103" s="121"/>
    </row>
    <row r="104" spans="1:11" s="122" customFormat="1" ht="13.5" customHeight="1">
      <c r="A104" s="36">
        <f t="shared" si="11"/>
        <v>7.099999999999998</v>
      </c>
      <c r="C104" s="12" t="s">
        <v>74</v>
      </c>
      <c r="E104" s="16"/>
      <c r="F104" s="17">
        <f t="shared" si="15"/>
        <v>0.6944444444444439</v>
      </c>
      <c r="G104" s="120"/>
      <c r="H104" s="121"/>
      <c r="I104" s="121"/>
      <c r="J104" s="121"/>
      <c r="K104" s="121"/>
    </row>
    <row r="105" spans="1:11" s="122" customFormat="1" ht="27" customHeight="1">
      <c r="A105" s="59">
        <f aca="true" t="shared" si="18" ref="A105:A107">A104+0.001</f>
        <v>7.100999999999998</v>
      </c>
      <c r="B105" s="37" t="s">
        <v>43</v>
      </c>
      <c r="C105" s="97" t="s">
        <v>110</v>
      </c>
      <c r="D105" s="14" t="s">
        <v>92</v>
      </c>
      <c r="E105" s="16">
        <v>3</v>
      </c>
      <c r="F105" s="17">
        <f t="shared" si="15"/>
        <v>0.6944444444444439</v>
      </c>
      <c r="G105" s="120"/>
      <c r="H105" s="121"/>
      <c r="I105" s="121"/>
      <c r="J105" s="121"/>
      <c r="K105" s="121"/>
    </row>
    <row r="106" spans="1:11" s="122" customFormat="1" ht="13.5" customHeight="1">
      <c r="A106" s="36">
        <f>A104+0.01</f>
        <v>7.109999999999998</v>
      </c>
      <c r="B106" s="8"/>
      <c r="C106" s="12" t="s">
        <v>76</v>
      </c>
      <c r="D106" s="14" t="s">
        <v>93</v>
      </c>
      <c r="E106" s="16"/>
      <c r="F106" s="17">
        <f t="shared" si="15"/>
        <v>0.6965277777777772</v>
      </c>
      <c r="G106" s="120"/>
      <c r="H106" s="121"/>
      <c r="I106" s="121"/>
      <c r="J106" s="121"/>
      <c r="K106" s="121"/>
    </row>
    <row r="107" spans="1:11" s="122" customFormat="1" ht="62.25" customHeight="1">
      <c r="A107" s="63">
        <f t="shared" si="18"/>
        <v>7.110999999999998</v>
      </c>
      <c r="B107" s="25" t="s">
        <v>37</v>
      </c>
      <c r="C107" s="64" t="s">
        <v>111</v>
      </c>
      <c r="D107" s="23" t="s">
        <v>93</v>
      </c>
      <c r="E107" s="65">
        <v>0</v>
      </c>
      <c r="F107" s="27">
        <f t="shared" si="15"/>
        <v>0.6965277777777772</v>
      </c>
      <c r="G107" s="120"/>
      <c r="H107" s="121"/>
      <c r="I107" s="121"/>
      <c r="J107" s="121"/>
      <c r="K107" s="121"/>
    </row>
    <row r="108" spans="1:6" ht="13.5" customHeight="1">
      <c r="A108" s="36"/>
      <c r="B108" s="136"/>
      <c r="C108" s="137"/>
      <c r="D108" s="136"/>
      <c r="E108" s="16"/>
      <c r="F108" s="17">
        <f t="shared" si="15"/>
        <v>0.6965277777777772</v>
      </c>
    </row>
    <row r="109" spans="1:6" ht="14.25" customHeight="1">
      <c r="A109" s="36">
        <v>8</v>
      </c>
      <c r="B109" s="8"/>
      <c r="C109" s="12" t="s">
        <v>112</v>
      </c>
      <c r="D109" s="14"/>
      <c r="E109" s="16"/>
      <c r="F109" s="17">
        <f t="shared" si="15"/>
        <v>0.6965277777777772</v>
      </c>
    </row>
    <row r="110" spans="1:11" s="140" customFormat="1" ht="12" customHeight="1">
      <c r="A110" s="36">
        <f aca="true" t="shared" si="19" ref="A110">A109+0.01</f>
        <v>8.01</v>
      </c>
      <c r="B110" s="37" t="s">
        <v>13</v>
      </c>
      <c r="C110" s="12" t="s">
        <v>113</v>
      </c>
      <c r="D110" s="14" t="s">
        <v>10</v>
      </c>
      <c r="E110" s="39">
        <v>10</v>
      </c>
      <c r="F110" s="31">
        <f t="shared" si="15"/>
        <v>0.6965277777777772</v>
      </c>
      <c r="G110" s="138"/>
      <c r="H110" s="139"/>
      <c r="I110" s="139"/>
      <c r="J110" s="139"/>
      <c r="K110" s="139"/>
    </row>
    <row r="111" spans="1:11" s="140" customFormat="1" ht="12" customHeight="1">
      <c r="A111" s="36">
        <f>A110+0.01</f>
        <v>8.02</v>
      </c>
      <c r="B111" s="29" t="s">
        <v>13</v>
      </c>
      <c r="C111" s="12" t="s">
        <v>114</v>
      </c>
      <c r="D111" s="14"/>
      <c r="E111" s="39">
        <v>3</v>
      </c>
      <c r="F111" s="31">
        <f t="shared" si="15"/>
        <v>0.7034722222222216</v>
      </c>
      <c r="G111" s="138"/>
      <c r="H111" s="139"/>
      <c r="I111" s="139"/>
      <c r="J111" s="139"/>
      <c r="K111" s="139"/>
    </row>
    <row r="112" spans="1:9" ht="13.5" customHeight="1">
      <c r="A112" s="36">
        <f>A111+0.01</f>
        <v>8.03</v>
      </c>
      <c r="B112" s="8"/>
      <c r="C112" s="12" t="s">
        <v>115</v>
      </c>
      <c r="D112" s="14"/>
      <c r="E112" s="16"/>
      <c r="F112" s="17">
        <f t="shared" si="15"/>
        <v>0.7055555555555549</v>
      </c>
      <c r="I112" s="141"/>
    </row>
    <row r="113" spans="1:9" ht="25.5" customHeight="1">
      <c r="A113" s="142">
        <f>A112+0.001</f>
        <v>8.030999999999999</v>
      </c>
      <c r="B113" s="8" t="s">
        <v>13</v>
      </c>
      <c r="C113" s="60" t="s">
        <v>116</v>
      </c>
      <c r="D113" s="37" t="s">
        <v>117</v>
      </c>
      <c r="E113" s="16">
        <v>5</v>
      </c>
      <c r="F113" s="17">
        <f t="shared" si="15"/>
        <v>0.7055555555555549</v>
      </c>
      <c r="I113" s="141"/>
    </row>
    <row r="114" spans="1:9" ht="11.25" customHeight="1">
      <c r="A114" s="142">
        <f>A113+0.001</f>
        <v>8.031999999999998</v>
      </c>
      <c r="B114" s="8" t="s">
        <v>13</v>
      </c>
      <c r="C114" s="60" t="s">
        <v>118</v>
      </c>
      <c r="D114" s="37" t="s">
        <v>45</v>
      </c>
      <c r="E114" s="16">
        <v>5</v>
      </c>
      <c r="F114" s="17">
        <f t="shared" si="15"/>
        <v>0.7090277777777771</v>
      </c>
      <c r="I114" s="141"/>
    </row>
    <row r="115" spans="1:9" ht="13.5" customHeight="1">
      <c r="A115" s="142">
        <f>A114+0.001</f>
        <v>8.032999999999998</v>
      </c>
      <c r="B115" s="8" t="s">
        <v>13</v>
      </c>
      <c r="C115" s="143" t="s">
        <v>119</v>
      </c>
      <c r="D115" s="46" t="s">
        <v>120</v>
      </c>
      <c r="E115" s="16">
        <v>0</v>
      </c>
      <c r="F115" s="17">
        <f t="shared" si="15"/>
        <v>0.7124999999999994</v>
      </c>
      <c r="I115" s="141"/>
    </row>
    <row r="116" spans="1:11" s="122" customFormat="1" ht="15" customHeight="1">
      <c r="A116" s="144">
        <f>A115+0.001</f>
        <v>8.033999999999997</v>
      </c>
      <c r="B116" s="145" t="s">
        <v>13</v>
      </c>
      <c r="C116" s="146" t="s">
        <v>121</v>
      </c>
      <c r="D116" s="147" t="s">
        <v>92</v>
      </c>
      <c r="E116" s="109">
        <v>0</v>
      </c>
      <c r="F116" s="71">
        <f t="shared" si="15"/>
        <v>0.7124999999999994</v>
      </c>
      <c r="G116" s="120"/>
      <c r="H116" s="121"/>
      <c r="I116" s="121"/>
      <c r="J116" s="121"/>
      <c r="K116" s="121"/>
    </row>
    <row r="117" spans="1:11" s="122" customFormat="1" ht="12" customHeight="1">
      <c r="A117" s="45">
        <f>A112+0.01</f>
        <v>8.04</v>
      </c>
      <c r="B117" s="37"/>
      <c r="C117" s="148" t="s">
        <v>122</v>
      </c>
      <c r="D117" s="149"/>
      <c r="E117" s="48"/>
      <c r="F117" s="17">
        <f t="shared" si="15"/>
        <v>0.7124999999999994</v>
      </c>
      <c r="G117" s="120"/>
      <c r="H117" s="121"/>
      <c r="I117" s="121"/>
      <c r="J117" s="121"/>
      <c r="K117" s="121"/>
    </row>
    <row r="118" spans="1:11" s="122" customFormat="1" ht="12" customHeight="1">
      <c r="A118" s="142">
        <f aca="true" t="shared" si="20" ref="A118:A123">A117+0.001</f>
        <v>8.040999999999999</v>
      </c>
      <c r="B118" s="37" t="s">
        <v>13</v>
      </c>
      <c r="C118" s="150" t="s">
        <v>123</v>
      </c>
      <c r="D118" s="8" t="s">
        <v>120</v>
      </c>
      <c r="E118" s="48">
        <v>0</v>
      </c>
      <c r="F118" s="17">
        <f t="shared" si="15"/>
        <v>0.7124999999999994</v>
      </c>
      <c r="G118" s="120"/>
      <c r="H118" s="121"/>
      <c r="I118" s="121"/>
      <c r="J118" s="121"/>
      <c r="K118" s="121"/>
    </row>
    <row r="119" spans="1:11" s="122" customFormat="1" ht="12" customHeight="1">
      <c r="A119" s="142">
        <f t="shared" si="20"/>
        <v>8.041999999999998</v>
      </c>
      <c r="B119" s="8" t="s">
        <v>13</v>
      </c>
      <c r="C119" s="150" t="s">
        <v>124</v>
      </c>
      <c r="D119" s="8" t="s">
        <v>28</v>
      </c>
      <c r="E119" s="48">
        <v>0</v>
      </c>
      <c r="F119" s="17">
        <f t="shared" si="15"/>
        <v>0.7124999999999994</v>
      </c>
      <c r="G119" s="120"/>
      <c r="H119" s="121"/>
      <c r="I119" s="121"/>
      <c r="J119" s="121"/>
      <c r="K119" s="121"/>
    </row>
    <row r="120" spans="1:9" ht="24.75" customHeight="1">
      <c r="A120" s="151">
        <f t="shared" si="20"/>
        <v>8.042999999999997</v>
      </c>
      <c r="B120" s="37" t="s">
        <v>13</v>
      </c>
      <c r="C120" s="152" t="s">
        <v>125</v>
      </c>
      <c r="D120" s="153" t="s">
        <v>126</v>
      </c>
      <c r="E120" s="48">
        <v>5</v>
      </c>
      <c r="F120" s="17">
        <f t="shared" si="15"/>
        <v>0.7124999999999994</v>
      </c>
      <c r="I120" s="141"/>
    </row>
    <row r="121" spans="1:11" s="161" customFormat="1" ht="12" customHeight="1">
      <c r="A121" s="72">
        <f t="shared" si="20"/>
        <v>8.043999999999997</v>
      </c>
      <c r="B121" s="154" t="s">
        <v>13</v>
      </c>
      <c r="C121" s="155" t="s">
        <v>127</v>
      </c>
      <c r="D121" s="156" t="s">
        <v>22</v>
      </c>
      <c r="E121" s="157">
        <v>0</v>
      </c>
      <c r="F121" s="71">
        <f t="shared" si="15"/>
        <v>0.7159722222222216</v>
      </c>
      <c r="G121" s="158"/>
      <c r="H121" s="159"/>
      <c r="I121" s="160"/>
      <c r="J121" s="159"/>
      <c r="K121" s="159"/>
    </row>
    <row r="122" spans="1:11" s="161" customFormat="1" ht="12" customHeight="1">
      <c r="A122" s="144">
        <f t="shared" si="20"/>
        <v>8.044999999999996</v>
      </c>
      <c r="B122" s="162" t="s">
        <v>13</v>
      </c>
      <c r="C122" s="163" t="s">
        <v>128</v>
      </c>
      <c r="D122" s="145" t="s">
        <v>129</v>
      </c>
      <c r="E122" s="164">
        <v>0</v>
      </c>
      <c r="F122" s="71">
        <f t="shared" si="15"/>
        <v>0.7159722222222216</v>
      </c>
      <c r="G122" s="158"/>
      <c r="H122" s="159"/>
      <c r="I122" s="160"/>
      <c r="J122" s="159"/>
      <c r="K122" s="159"/>
    </row>
    <row r="123" spans="1:11" s="161" customFormat="1" ht="12" customHeight="1">
      <c r="A123" s="63">
        <f t="shared" si="20"/>
        <v>8.045999999999996</v>
      </c>
      <c r="B123" s="165" t="s">
        <v>130</v>
      </c>
      <c r="C123" s="166" t="s">
        <v>131</v>
      </c>
      <c r="D123" s="167" t="s">
        <v>129</v>
      </c>
      <c r="E123" s="168">
        <v>0</v>
      </c>
      <c r="F123" s="27">
        <f t="shared" si="15"/>
        <v>0.7159722222222216</v>
      </c>
      <c r="G123" s="158"/>
      <c r="H123" s="159"/>
      <c r="I123" s="160"/>
      <c r="J123" s="159"/>
      <c r="K123" s="159"/>
    </row>
    <row r="124" spans="1:6" ht="12" customHeight="1">
      <c r="A124" s="169">
        <f>A117+0.01</f>
        <v>8.049999999999999</v>
      </c>
      <c r="B124" s="106" t="s">
        <v>13</v>
      </c>
      <c r="C124" s="170" t="s">
        <v>132</v>
      </c>
      <c r="D124" s="106" t="s">
        <v>22</v>
      </c>
      <c r="E124" s="89">
        <v>3</v>
      </c>
      <c r="F124" s="17">
        <f t="shared" si="15"/>
        <v>0.7159722222222216</v>
      </c>
    </row>
    <row r="125" spans="1:6" ht="23.25" customHeight="1">
      <c r="A125" s="169">
        <f aca="true" t="shared" si="21" ref="A125">A124+0.01</f>
        <v>8.059999999999999</v>
      </c>
      <c r="B125" s="106" t="s">
        <v>13</v>
      </c>
      <c r="C125" s="170" t="s">
        <v>133</v>
      </c>
      <c r="D125" s="106" t="s">
        <v>22</v>
      </c>
      <c r="E125" s="89">
        <v>3</v>
      </c>
      <c r="F125" s="17">
        <f t="shared" si="15"/>
        <v>0.7180555555555549</v>
      </c>
    </row>
    <row r="126" spans="1:6" ht="19.5" customHeight="1">
      <c r="A126" s="36"/>
      <c r="B126" s="171"/>
      <c r="C126" s="38"/>
      <c r="D126" s="37"/>
      <c r="E126" s="39"/>
      <c r="F126" s="17">
        <f t="shared" si="15"/>
        <v>0.7201388888888882</v>
      </c>
    </row>
    <row r="127" spans="1:6" ht="19.5" customHeight="1">
      <c r="A127" s="172">
        <v>9</v>
      </c>
      <c r="B127" s="173"/>
      <c r="C127" s="174" t="s">
        <v>134</v>
      </c>
      <c r="D127" s="175" t="s">
        <v>10</v>
      </c>
      <c r="E127" s="176">
        <v>0</v>
      </c>
      <c r="F127" s="177">
        <f>TIME(18,0,0)</f>
        <v>0.75</v>
      </c>
    </row>
  </sheetData>
  <sheetProtection selectLockedCells="1" selectUnlockedCells="1"/>
  <conditionalFormatting sqref="A7:B7">
    <cfRule type="expression" priority="1" dxfId="0" stopIfTrue="1">
      <formula>FIND("*",CONCATENATE($B1,"*"))&lt;=LEN($B1)</formula>
    </cfRule>
  </conditionalFormatting>
  <printOptions/>
  <pageMargins left="0.5" right="0.25" top="0.5" bottom="0.5" header="0.5118055555555555" footer="0.5118055555555555"/>
  <pageSetup cellComments="atEnd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 Rosdahl</cp:lastModifiedBy>
  <dcterms:modified xsi:type="dcterms:W3CDTF">2017-11-10T18:11:03Z</dcterms:modified>
  <cp:category/>
  <cp:version/>
  <cp:contentType/>
  <cp:contentStatus/>
</cp:coreProperties>
</file>