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https://d.docs.live.net/a76b78698ac40a99/Documents/IEEE 802/IEEE/802/Meetings/Plenaries/17_03/"/>
    </mc:Choice>
  </mc:AlternateContent>
  <bookViews>
    <workbookView xWindow="-60" yWindow="110" windowWidth="10490" windowHeight="11760"/>
  </bookViews>
  <sheets>
    <sheet name="EC_Closing_Agenda" sheetId="1" r:id="rId1"/>
  </sheets>
  <definedNames>
    <definedName name="_xlnm.Print_Area" localSheetId="0">EC_Closing_Agenda!$A$1:$F$101</definedName>
    <definedName name="Print_Area_MI">EC_Closing_Agenda!$A$1:$E$20</definedName>
    <definedName name="PRINT_AREA_MI_1">EC_Closing_Agenda!$A$1:$E$20</definedName>
  </definedNames>
  <calcPr calcId="171027" concurrentCalc="0"/>
</workbook>
</file>

<file path=xl/calcChain.xml><?xml version="1.0" encoding="utf-8"?>
<calcChain xmlns="http://schemas.openxmlformats.org/spreadsheetml/2006/main">
  <c r="F15" i="1" l="1"/>
  <c r="F16" i="1"/>
  <c r="F17" i="1"/>
  <c r="F18"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14" i="1"/>
  <c r="A43" i="1"/>
  <c r="A96" i="1"/>
  <c r="A15" i="1"/>
  <c r="A16" i="1"/>
  <c r="A17" i="1"/>
  <c r="A18" i="1"/>
  <c r="A59" i="1"/>
  <c r="A61" i="1"/>
  <c r="A63" i="1"/>
  <c r="A64" i="1"/>
  <c r="A66" i="1"/>
  <c r="A67" i="1"/>
  <c r="A68" i="1"/>
  <c r="A69" i="1"/>
  <c r="A70" i="1"/>
  <c r="A71" i="1"/>
  <c r="A72" i="1"/>
  <c r="A46" i="1"/>
  <c r="A47" i="1"/>
  <c r="A48" i="1"/>
  <c r="A49" i="1"/>
  <c r="A50" i="1"/>
  <c r="A51" i="1"/>
  <c r="A52" i="1"/>
  <c r="A53" i="1"/>
  <c r="A21" i="1"/>
  <c r="A22" i="1"/>
  <c r="A25" i="1"/>
  <c r="A27" i="1"/>
  <c r="A28" i="1"/>
  <c r="A29" i="1"/>
  <c r="A30" i="1"/>
  <c r="A31" i="1"/>
  <c r="A32" i="1"/>
  <c r="A65" i="1"/>
  <c r="A26" i="1"/>
  <c r="A60" i="1"/>
  <c r="A13" i="1"/>
  <c r="A14" i="1"/>
  <c r="A62" i="1"/>
  <c r="A23" i="1"/>
  <c r="A24" i="1"/>
  <c r="A33" i="1"/>
  <c r="A34" i="1"/>
  <c r="A35" i="1"/>
  <c r="A36" i="1"/>
  <c r="A37" i="1"/>
  <c r="A38" i="1"/>
  <c r="A39" i="1"/>
  <c r="A40" i="1"/>
  <c r="A41" i="1"/>
  <c r="F8" i="1"/>
  <c r="F9" i="1"/>
  <c r="F11" i="1"/>
  <c r="F13" i="1"/>
  <c r="A54" i="1"/>
  <c r="A55" i="1"/>
  <c r="A56" i="1"/>
  <c r="A78" i="1"/>
  <c r="A79" i="1"/>
  <c r="A80" i="1"/>
  <c r="A81" i="1"/>
  <c r="A82" i="1"/>
  <c r="A83" i="1"/>
  <c r="A84" i="1"/>
  <c r="A85" i="1"/>
  <c r="A86" i="1"/>
  <c r="A73" i="1"/>
  <c r="A74" i="1"/>
  <c r="A75" i="1"/>
  <c r="A42" i="1"/>
  <c r="A93" i="1"/>
  <c r="A87" i="1"/>
  <c r="A88" i="1"/>
  <c r="A89" i="1"/>
  <c r="A90" i="1"/>
  <c r="A91" i="1"/>
  <c r="A92" i="1"/>
  <c r="A94" i="1"/>
  <c r="A95" i="1"/>
  <c r="F98" i="1"/>
  <c r="A11" i="1"/>
  <c r="A9" i="1"/>
  <c r="A8" i="1"/>
</calcChain>
</file>

<file path=xl/sharedStrings.xml><?xml version="1.0" encoding="utf-8"?>
<sst xmlns="http://schemas.openxmlformats.org/spreadsheetml/2006/main" count="227" uniqueCount="98">
  <si>
    <t>DRAFT AGENDA  -  IEEE 802 LMSC EXECUTIVE COMMITTEE MEETING</t>
  </si>
  <si>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</si>
  <si>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</si>
  <si>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</si>
  <si>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</si>
  <si>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</si>
  <si>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</si>
  <si>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</si>
  <si>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</si>
  <si>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</si>
  <si>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</si>
  <si>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</si>
  <si>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</si>
  <si>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</si>
  <si>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Chaplin</t>
  </si>
  <si>
    <t>IEEE Standards Board and Sponsor Ballot Items</t>
  </si>
  <si>
    <t>Executive Committee Study Groups, Working Groups, TAGs</t>
  </si>
  <si>
    <t>Information Items</t>
  </si>
  <si>
    <t>Myles</t>
  </si>
  <si>
    <t>Regulatory report</t>
  </si>
  <si>
    <t>Executive secretary report</t>
  </si>
  <si>
    <t>D'Ambrosia</t>
  </si>
  <si>
    <t>Network Services report</t>
  </si>
  <si>
    <t>ADJOURN SEC MEETING</t>
  </si>
  <si>
    <t>II*</t>
  </si>
  <si>
    <t>Appeals report -No items to report</t>
  </si>
  <si>
    <t>Announcements from the Chair</t>
  </si>
  <si>
    <t>Recording Secretary Report</t>
  </si>
  <si>
    <t>IEEE 802.16</t>
  </si>
  <si>
    <t>IEEE 802.18</t>
  </si>
  <si>
    <t>IEEE 802.19</t>
  </si>
  <si>
    <t>IEEE 802.21</t>
  </si>
  <si>
    <t>IEEE 802.22</t>
  </si>
  <si>
    <t>IEEE 802.1</t>
  </si>
  <si>
    <t>IEEE 802.3</t>
  </si>
  <si>
    <t>IEEE 802.11</t>
  </si>
  <si>
    <t>Law</t>
  </si>
  <si>
    <t>Mody</t>
  </si>
  <si>
    <t>Heile</t>
  </si>
  <si>
    <t>Das</t>
  </si>
  <si>
    <t>IEEE 802.15</t>
  </si>
  <si>
    <t>Marks</t>
  </si>
  <si>
    <t>Shellhammer</t>
  </si>
  <si>
    <t>IEEE 802.24</t>
  </si>
  <si>
    <t>Thaler</t>
  </si>
  <si>
    <t>IEEE 802</t>
  </si>
  <si>
    <t>IEEE 802 / SA Task Force Report</t>
  </si>
  <si>
    <t>Standing Committee Reports</t>
  </si>
  <si>
    <t>Officers Reports</t>
  </si>
  <si>
    <t>IEEE SA Staff Reports</t>
  </si>
  <si>
    <t xml:space="preserve">1st Vice Chair Report </t>
  </si>
  <si>
    <t>2nd Vice Chair Report</t>
  </si>
  <si>
    <t>Treasurer's Report</t>
  </si>
  <si>
    <t>ME</t>
  </si>
  <si>
    <t>Parsons</t>
  </si>
  <si>
    <t>Stephens</t>
  </si>
  <si>
    <t>802 / ITU SC Report</t>
  </si>
  <si>
    <t>802 / IETF SC Report</t>
  </si>
  <si>
    <t>802 Wireless Chairs SC Report</t>
  </si>
  <si>
    <t>Godfrey</t>
  </si>
  <si>
    <t>Kennedy</t>
  </si>
  <si>
    <t>LMSC Liaisons and External Communications</t>
  </si>
  <si>
    <t>Verilan</t>
  </si>
  <si>
    <t xml:space="preserve">Announcement of 802 EC Interim Telecon (Tuesday 6 Jun 2017, 1-3pm ET) </t>
  </si>
  <si>
    <t>Call for Tutorials for Jul 2017 Plenary (Monday 10 Jul, 2017)</t>
  </si>
  <si>
    <t>R1</t>
  </si>
  <si>
    <t>IEEE P802.15.4-2015 Cor1  Revision PAR to NesCom</t>
  </si>
  <si>
    <t xml:space="preserve">IEEE P802.15.4 REVd Revision PAR to NesCom </t>
  </si>
  <si>
    <t xml:space="preserve">IEEE P802.15.3f, mmWave Band Extension, PAR, to NesCom </t>
  </si>
  <si>
    <t xml:space="preserve">IEEE P802.15.11, Multi-gigabit OWC, PAR to NesCom </t>
  </si>
  <si>
    <t>IEEE P802.15.4v, Regional Sub Gig Bands, to RevCom</t>
  </si>
  <si>
    <t>IEEE P802.15.3d, 100 Gb/s PHY, to Sponsor Ballot</t>
  </si>
  <si>
    <t>IEEE P802.15.8, Peer Aware Communications, to Sponsor Ballot</t>
  </si>
  <si>
    <t>IEEE P802.19.1a D2, Geo-location capable devices operating under general authorization, to Sponsor Ballot</t>
  </si>
  <si>
    <t>IEEE P802.19.1 Revision PAR to NesCom</t>
  </si>
  <si>
    <t>Liaison to 3GPP regarding LAA/802.11 Coexistence</t>
  </si>
  <si>
    <t>802 / JTC1 SC Report &amp; Approval of liaison to ISO/IEC JTC1/SC6</t>
  </si>
  <si>
    <t>Confirmation IEEE 802.22 WG Vice Chair, Oliver Holland</t>
  </si>
  <si>
    <t xml:space="preserve">Approval - Site Visit to Suzhou, China </t>
  </si>
  <si>
    <t>DT</t>
  </si>
  <si>
    <t>Future Venues</t>
  </si>
  <si>
    <t>Approve Student Outreach for 802 Plenary July 2017</t>
  </si>
  <si>
    <t>ME*</t>
  </si>
  <si>
    <t>Motion - Approve 18-17/39r3 as communication to Innovation, Science and Economic Development, Canada in response to their “Consultation on the Technical and Policy Framework for Radio Local Area Network Devices Operating in the 5150-5250 MHz Frequency Band”.</t>
  </si>
  <si>
    <t>MI*</t>
  </si>
  <si>
    <t xml:space="preserve">Motion: Approve forwarding P802.21-2017-cor1 PAR documentation in &lt;https://mentor.ieee.org/802.21/dcn/17/21-17-0014-00-0000-corrigenda-par-draft.pdf&gt; to IEEE-SA NesCom
WG Vote : 8/0/0
</t>
  </si>
  <si>
    <t xml:space="preserve">Motion - Approve submission of the following standards to ISO/IEC JTC/SC6 for adoption as an ISO/IEC/IEEE standard under the PSDO agreement IEEE Std 802.21-2017 and  IEEE Std 802.21.1-2017 
WG Vote: 8/0/0 
</t>
  </si>
  <si>
    <t xml:space="preserve">Motion - Approve IEEE P802.3-2015/Cor1 (IEEE 802.3ce) D2.1 remaining on the March 2017 RevCom agenda.
M: Law    S: D'Ambrosia       </t>
  </si>
  <si>
    <t xml:space="preserve">Motion:
● Approve sending IEEE P802.3cc D3.0 to sponsor ballot 
● Confirm the IEEE P802.3cc CSD in http://www.ieee802.org/3/cc/ec-160059-00-ACSD-802-3cc.pdf 
M: Law    S: D'Ambrosia                                         </t>
  </si>
  <si>
    <t>Approves the liaison letter from the IEEE 802.3 working group to ISO/IEC JTC1 SC6 in respect to the China NB comments on the IEEE Std 802.3bp-2016, IEEE Std 802.3bq-2016, IEEE Std 802.3by2016, IEEE Std 802.3br-2016 and IEEE Std 802.3bz-2016 FDIS preballots at the URL https://mentor.ieee.org/802-ec/dcn/17/ec-17-004700-00EC-china-nb-comments-on-ieee-802-3-fdis-pre-ballots.pdf  granting the IEEE 802.3 Chair (or his delegate) editorial license
M: Law                S: D’Ambrosia</t>
  </si>
  <si>
    <t>Approves the liaison letter from the IEEE 802.3 working group to ISO/IEC JTC1 SC6 in respect to the China NB comments on the IEEE Std 802.3-2015 FDIS ballot at the URL https://mentor.ieee.org/802ec/dcn/17/ec-17-0048-00-00EC-china-nb-comment-on-ieee-std-802-32015-fdis-ballot.pdf granting the IEEE 802.3 Chair (or his delegate) editorial license
M: Law                S: D’Ambrosia</t>
  </si>
  <si>
    <t>The EC supports the IEEE 802.3 NEA IC activity approval press release available at https://mentor.ieee.org/802-ec/dcn/17/ec-17-004300-00EC-ieee-802-3-nea-ic-activity-approval-press-release.pdf and IEEE Std 802.3bv-2017 publication press release available at https://mentor.ieee.org/802-ec/dcn/17/ec-17-0042-00-00EC-ieee-std802-3bv-2017-publication-press-release.pdf , granting the IEEE 802.3 Chair (or his delegate) editorial license
M: Law                S: D’Ambrosia</t>
  </si>
  <si>
    <t>Changes to the OM and Chair's Guidelines</t>
  </si>
  <si>
    <t>IEEE 802 Process Improvement</t>
  </si>
  <si>
    <t xml:space="preserve">P802.16s to Sponsor Ballot: Conditional Approval Request
https://mentor.ieee.org/802.16/dcn/17/16-17-0018-00.pdf
</t>
  </si>
  <si>
    <t>Friday 1:00PM-6:00PM, 17 Mar 2017</t>
  </si>
  <si>
    <t xml:space="preserve">Motion: Approve forwarding IEEE P802.3 (IEEE 802.3cj) PAR in https://mentor.ieee.org/802-ec/dcn/17/ec-17-0044-00-00EC-ieee-p8023-ieee-802-3cj-standard-for-ethernet-revision-par.pdf to NesCom  
M: Law    S: D'Ambrosia  </t>
  </si>
  <si>
    <t xml:space="preserve">Motion: Grant the 1st re-chartering of the IEEE 802.3 Multi-Gig Automotive Ethernet PHY study group
M: Law                S: D’Ambrosia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</si>
</sst>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General"/>
    <numFmt numFmtId="165" formatCode="hh&quot;:&quot;mm&quot; &quot;AM/PM&quot; &quot;"/>
    <numFmt numFmtId="166" formatCode="0.000"/>
  </numFmts>
  <fonts count="26"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Courier New"/>
      <family val="3"/>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Times New Roman"/>
      <family val="1"/>
    </font>
    <font>
      <b/>
      <strike/>
      <sz val="8"/>
      <color rgb="FF000000"/>
      <name val="Times New Roman"/>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3">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51">
    <xf numFmtId="164" fontId="0" fillId="0" borderId="0" xfId="0"/>
    <xf numFmtId="166" fontId="21" fillId="0" borderId="11" xfId="0" applyNumberFormat="1" applyFont="1" applyFill="1" applyBorder="1" applyAlignment="1" applyProtection="1">
      <alignment horizontal="left" vertical="top"/>
    </xf>
    <xf numFmtId="164" fontId="21" fillId="0" borderId="11" xfId="0" applyFont="1" applyBorder="1" applyAlignment="1">
      <alignment vertical="top"/>
    </xf>
    <xf numFmtId="164" fontId="21" fillId="0" borderId="11" xfId="0" applyFont="1" applyFill="1" applyBorder="1" applyAlignment="1" applyProtection="1">
      <alignment vertical="top" wrapText="1"/>
    </xf>
    <xf numFmtId="164" fontId="21" fillId="0" borderId="11" xfId="0" applyFont="1" applyFill="1" applyBorder="1" applyAlignment="1" applyProtection="1">
      <alignment vertical="top"/>
    </xf>
    <xf numFmtId="164" fontId="22" fillId="0" borderId="0" xfId="0" applyFont="1" applyAlignment="1">
      <alignment vertical="top"/>
    </xf>
    <xf numFmtId="166" fontId="21" fillId="19" borderId="11" xfId="0" applyNumberFormat="1" applyFont="1" applyFill="1" applyBorder="1" applyAlignment="1" applyProtection="1">
      <alignment horizontal="left" vertical="top"/>
    </xf>
    <xf numFmtId="164" fontId="21" fillId="19" borderId="11" xfId="0" applyFont="1" applyFill="1" applyBorder="1" applyAlignment="1">
      <alignment vertical="top"/>
    </xf>
    <xf numFmtId="164" fontId="21" fillId="19" borderId="11" xfId="0" applyFont="1" applyFill="1" applyBorder="1" applyAlignment="1" applyProtection="1">
      <alignment vertical="top"/>
    </xf>
    <xf numFmtId="164" fontId="18" fillId="0" borderId="11" xfId="0" applyFont="1" applyFill="1" applyBorder="1" applyAlignment="1">
      <alignment vertical="top"/>
    </xf>
    <xf numFmtId="164" fontId="18" fillId="0" borderId="11" xfId="0" applyFont="1" applyFill="1" applyBorder="1" applyAlignment="1" applyProtection="1">
      <alignment vertical="top" wrapText="1"/>
    </xf>
    <xf numFmtId="164" fontId="18" fillId="0" borderId="11" xfId="0" applyFont="1" applyFill="1" applyBorder="1" applyAlignment="1" applyProtection="1">
      <alignment vertical="top"/>
    </xf>
    <xf numFmtId="165" fontId="18" fillId="0" borderId="11" xfId="0" applyNumberFormat="1" applyFont="1" applyBorder="1" applyAlignment="1" applyProtection="1">
      <alignment vertical="top"/>
    </xf>
    <xf numFmtId="164" fontId="0" fillId="0" borderId="0" xfId="0" applyAlignment="1">
      <alignment vertical="top"/>
    </xf>
    <xf numFmtId="164" fontId="18" fillId="19" borderId="11" xfId="0" applyFont="1" applyFill="1" applyBorder="1" applyAlignment="1">
      <alignment vertical="top"/>
    </xf>
    <xf numFmtId="164" fontId="18" fillId="19" borderId="11" xfId="0" applyFont="1" applyFill="1" applyBorder="1" applyAlignment="1" applyProtection="1">
      <alignment vertical="top"/>
    </xf>
    <xf numFmtId="165" fontId="18" fillId="19" borderId="11" xfId="0" applyNumberFormat="1" applyFont="1" applyFill="1" applyBorder="1" applyAlignment="1" applyProtection="1">
      <alignment vertical="top"/>
    </xf>
    <xf numFmtId="164" fontId="23" fillId="19" borderId="11" xfId="0" applyFont="1" applyFill="1" applyBorder="1" applyAlignment="1" applyProtection="1">
      <alignment horizontal="left" vertical="top" wrapText="1" indent="1"/>
    </xf>
    <xf numFmtId="164" fontId="23" fillId="0" borderId="11" xfId="0" applyFont="1" applyFill="1" applyBorder="1" applyAlignment="1" applyProtection="1">
      <alignment horizontal="left" vertical="top" wrapText="1" indent="1"/>
    </xf>
    <xf numFmtId="166" fontId="18" fillId="0" borderId="11" xfId="0" applyNumberFormat="1" applyFont="1" applyFill="1" applyBorder="1" applyAlignment="1" applyProtection="1">
      <alignment horizontal="left" vertical="top"/>
    </xf>
    <xf numFmtId="166" fontId="18" fillId="19" borderId="11" xfId="0" applyNumberFormat="1" applyFont="1" applyFill="1" applyBorder="1" applyAlignment="1" applyProtection="1">
      <alignment horizontal="left" vertical="top"/>
    </xf>
    <xf numFmtId="164" fontId="20" fillId="19" borderId="11" xfId="0" applyFont="1" applyFill="1" applyBorder="1" applyAlignment="1" applyProtection="1">
      <alignment horizontal="left" vertical="top" wrapText="1" indent="1"/>
    </xf>
    <xf numFmtId="164" fontId="18" fillId="0" borderId="10" xfId="0" applyFont="1" applyBorder="1" applyAlignment="1">
      <alignment vertical="top"/>
    </xf>
    <xf numFmtId="164" fontId="19" fillId="14" borderId="10" xfId="0" applyFont="1" applyFill="1" applyBorder="1" applyAlignment="1">
      <alignment vertical="top"/>
    </xf>
    <xf numFmtId="164" fontId="18" fillId="18" borderId="10" xfId="0" applyFont="1" applyFill="1" applyBorder="1" applyAlignment="1">
      <alignment vertical="top"/>
    </xf>
    <xf numFmtId="164" fontId="18" fillId="0" borderId="10" xfId="0" applyFont="1" applyFill="1" applyBorder="1" applyAlignment="1">
      <alignment vertical="top"/>
    </xf>
    <xf numFmtId="2" fontId="18" fillId="0" borderId="10" xfId="0" applyNumberFormat="1" applyFont="1" applyFill="1" applyBorder="1" applyAlignment="1" applyProtection="1">
      <alignment vertical="top"/>
    </xf>
    <xf numFmtId="2" fontId="18" fillId="0" borderId="19" xfId="0" applyNumberFormat="1" applyFont="1" applyFill="1" applyBorder="1" applyAlignment="1" applyProtection="1">
      <alignment vertical="top"/>
    </xf>
    <xf numFmtId="2" fontId="18" fillId="0" borderId="12" xfId="0" applyNumberFormat="1" applyFont="1" applyFill="1" applyBorder="1" applyAlignment="1" applyProtection="1">
      <alignment vertical="top"/>
    </xf>
    <xf numFmtId="2" fontId="18" fillId="16" borderId="15" xfId="0" applyNumberFormat="1" applyFont="1" applyFill="1" applyBorder="1" applyAlignment="1" applyProtection="1">
      <alignment vertical="top"/>
    </xf>
    <xf numFmtId="2" fontId="18" fillId="0" borderId="13" xfId="0" applyNumberFormat="1" applyFont="1" applyFill="1" applyBorder="1" applyAlignment="1" applyProtection="1">
      <alignment vertical="top"/>
    </xf>
    <xf numFmtId="2" fontId="18" fillId="0" borderId="15" xfId="0" applyNumberFormat="1" applyFont="1" applyFill="1" applyBorder="1" applyAlignment="1" applyProtection="1">
      <alignment vertical="top"/>
    </xf>
    <xf numFmtId="164" fontId="0" fillId="0" borderId="15" xfId="0" applyBorder="1" applyAlignment="1">
      <alignment vertical="top"/>
    </xf>
    <xf numFmtId="2" fontId="18" fillId="0" borderId="11" xfId="0" applyNumberFormat="1" applyFont="1" applyFill="1" applyBorder="1" applyAlignment="1" applyProtection="1">
      <alignment vertical="top"/>
    </xf>
    <xf numFmtId="164" fontId="18" fillId="19" borderId="16" xfId="0" applyFont="1" applyFill="1" applyBorder="1" applyAlignment="1" applyProtection="1">
      <alignment vertical="top"/>
    </xf>
    <xf numFmtId="164" fontId="18" fillId="19" borderId="11" xfId="0" applyFont="1" applyFill="1" applyBorder="1" applyAlignment="1" applyProtection="1">
      <alignment horizontal="left" vertical="top"/>
    </xf>
    <xf numFmtId="2" fontId="21" fillId="0" borderId="11" xfId="0" applyNumberFormat="1" applyFont="1" applyFill="1" applyBorder="1" applyAlignment="1" applyProtection="1">
      <alignment vertical="top"/>
    </xf>
    <xf numFmtId="2" fontId="18" fillId="0" borderId="14" xfId="0" applyNumberFormat="1" applyFont="1" applyFill="1" applyBorder="1" applyAlignment="1" applyProtection="1">
      <alignment vertical="top"/>
    </xf>
    <xf numFmtId="164" fontId="0" fillId="0" borderId="14" xfId="0" applyBorder="1" applyAlignment="1">
      <alignment vertical="top"/>
    </xf>
    <xf numFmtId="164" fontId="18" fillId="0" borderId="11" xfId="0" applyFont="1" applyBorder="1" applyAlignment="1">
      <alignment vertical="top"/>
    </xf>
    <xf numFmtId="164" fontId="18" fillId="0" borderId="13" xfId="0" applyFont="1" applyBorder="1" applyAlignment="1">
      <alignment vertical="top"/>
    </xf>
    <xf numFmtId="2" fontId="18" fillId="19" borderId="11" xfId="0" applyNumberFormat="1" applyFont="1" applyFill="1" applyBorder="1" applyAlignment="1" applyProtection="1">
      <alignment vertical="top"/>
    </xf>
    <xf numFmtId="164" fontId="18" fillId="14" borderId="11" xfId="0" applyFont="1" applyFill="1" applyBorder="1" applyAlignment="1">
      <alignment vertical="top"/>
    </xf>
    <xf numFmtId="164" fontId="18" fillId="19" borderId="11" xfId="0" applyFont="1" applyFill="1" applyBorder="1" applyAlignment="1">
      <alignment horizontal="left" vertical="top"/>
    </xf>
    <xf numFmtId="2" fontId="18" fillId="20" borderId="11" xfId="0" applyNumberFormat="1" applyFont="1" applyFill="1" applyBorder="1" applyAlignment="1" applyProtection="1">
      <alignment vertical="top"/>
    </xf>
    <xf numFmtId="164" fontId="20" fillId="0" borderId="11" xfId="0" applyFont="1" applyBorder="1" applyAlignment="1">
      <alignment horizontal="left" vertical="top" wrapText="1" indent="1"/>
    </xf>
    <xf numFmtId="164" fontId="18" fillId="0" borderId="11" xfId="0" applyFont="1" applyFill="1" applyBorder="1" applyAlignment="1" applyProtection="1">
      <alignment horizontal="left" vertical="top"/>
    </xf>
    <xf numFmtId="164" fontId="18" fillId="0" borderId="13" xfId="0" applyFont="1" applyFill="1" applyBorder="1" applyAlignment="1" applyProtection="1">
      <alignment vertical="top"/>
    </xf>
    <xf numFmtId="1" fontId="21" fillId="19" borderId="11" xfId="0" applyNumberFormat="1" applyFont="1" applyFill="1" applyBorder="1" applyAlignment="1" applyProtection="1">
      <alignment horizontal="center" vertical="top"/>
    </xf>
    <xf numFmtId="1" fontId="18" fillId="0" borderId="11" xfId="0" applyNumberFormat="1" applyFont="1" applyBorder="1" applyAlignment="1" applyProtection="1">
      <alignment horizontal="center" vertical="top"/>
    </xf>
    <xf numFmtId="1" fontId="18" fillId="19" borderId="11" xfId="0" applyNumberFormat="1" applyFont="1" applyFill="1" applyBorder="1" applyAlignment="1" applyProtection="1">
      <alignment horizontal="center" vertical="top"/>
    </xf>
    <xf numFmtId="164" fontId="18" fillId="0" borderId="10" xfId="0" applyFont="1" applyFill="1" applyBorder="1" applyAlignment="1">
      <alignment horizontal="left" vertical="top"/>
    </xf>
    <xf numFmtId="164" fontId="18" fillId="0" borderId="10" xfId="0" applyFont="1" applyFill="1" applyBorder="1" applyAlignment="1" applyProtection="1">
      <alignment horizontal="center" vertical="top" wrapText="1"/>
    </xf>
    <xf numFmtId="1" fontId="18" fillId="0" borderId="10" xfId="0" applyNumberFormat="1" applyFont="1" applyBorder="1" applyAlignment="1">
      <alignment horizontal="center" vertical="top"/>
    </xf>
    <xf numFmtId="164" fontId="18" fillId="0" borderId="10" xfId="0" applyFont="1" applyBorder="1" applyAlignment="1">
      <alignment horizontal="left" vertical="top"/>
    </xf>
    <xf numFmtId="164" fontId="18" fillId="0" borderId="10" xfId="0" applyFont="1" applyFill="1" applyBorder="1" applyAlignment="1" applyProtection="1">
      <alignment vertical="top" wrapText="1"/>
    </xf>
    <xf numFmtId="49" fontId="18" fillId="0" borderId="10" xfId="0" applyNumberFormat="1" applyFont="1" applyFill="1" applyBorder="1" applyAlignment="1" applyProtection="1">
      <alignment horizontal="left" vertical="top"/>
    </xf>
    <xf numFmtId="164" fontId="18" fillId="0" borderId="10" xfId="0" applyFont="1" applyFill="1" applyBorder="1" applyAlignment="1" applyProtection="1">
      <alignment vertical="top"/>
    </xf>
    <xf numFmtId="164" fontId="18" fillId="0" borderId="10" xfId="0" applyFont="1" applyBorder="1" applyAlignment="1">
      <alignment vertical="top" wrapText="1"/>
    </xf>
    <xf numFmtId="1" fontId="18" fillId="0" borderId="10" xfId="0" applyNumberFormat="1" applyFont="1" applyBorder="1" applyAlignment="1" applyProtection="1">
      <alignment horizontal="center" vertical="top"/>
    </xf>
    <xf numFmtId="165" fontId="18" fillId="0" borderId="10" xfId="0" applyNumberFormat="1" applyFont="1" applyBorder="1" applyAlignment="1" applyProtection="1">
      <alignment vertical="top"/>
    </xf>
    <xf numFmtId="164" fontId="18" fillId="14" borderId="10" xfId="0" applyFont="1" applyFill="1" applyBorder="1" applyAlignment="1" applyProtection="1">
      <alignment horizontal="left" vertical="top"/>
    </xf>
    <xf numFmtId="164" fontId="18" fillId="14" borderId="10" xfId="0" applyFont="1" applyFill="1" applyBorder="1" applyAlignment="1">
      <alignment vertical="top"/>
    </xf>
    <xf numFmtId="164" fontId="18" fillId="14" borderId="10" xfId="0" applyFont="1" applyFill="1" applyBorder="1" applyAlignment="1">
      <alignment vertical="top" wrapText="1"/>
    </xf>
    <xf numFmtId="1" fontId="19" fillId="14" borderId="10" xfId="0" applyNumberFormat="1" applyFont="1" applyFill="1" applyBorder="1" applyAlignment="1">
      <alignment horizontal="center" vertical="top"/>
    </xf>
    <xf numFmtId="164" fontId="18" fillId="18" borderId="10" xfId="0" applyFont="1" applyFill="1" applyBorder="1" applyAlignment="1">
      <alignment horizontal="left" vertical="top"/>
    </xf>
    <xf numFmtId="164" fontId="18" fillId="18" borderId="10" xfId="0" applyFont="1" applyFill="1" applyBorder="1" applyAlignment="1" applyProtection="1">
      <alignment vertical="top"/>
    </xf>
    <xf numFmtId="164" fontId="18" fillId="18" borderId="10" xfId="0" applyFont="1" applyFill="1" applyBorder="1" applyAlignment="1" applyProtection="1">
      <alignment vertical="top" wrapText="1"/>
    </xf>
    <xf numFmtId="1" fontId="18" fillId="18" borderId="10" xfId="0" applyNumberFormat="1" applyFont="1" applyFill="1" applyBorder="1" applyAlignment="1">
      <alignment horizontal="center" vertical="top"/>
    </xf>
    <xf numFmtId="165" fontId="18" fillId="18" borderId="10" xfId="0" applyNumberFormat="1" applyFont="1" applyFill="1" applyBorder="1" applyAlignment="1" applyProtection="1">
      <alignment vertical="top"/>
    </xf>
    <xf numFmtId="164" fontId="18" fillId="0" borderId="10" xfId="0" applyFont="1" applyFill="1" applyBorder="1" applyAlignment="1">
      <alignment vertical="top" wrapText="1"/>
    </xf>
    <xf numFmtId="1" fontId="18" fillId="0" borderId="10" xfId="0" applyNumberFormat="1" applyFont="1" applyFill="1" applyBorder="1" applyAlignment="1">
      <alignment horizontal="center" vertical="top"/>
    </xf>
    <xf numFmtId="165" fontId="18" fillId="0" borderId="10" xfId="0" applyNumberFormat="1" applyFont="1" applyFill="1" applyBorder="1" applyAlignment="1" applyProtection="1">
      <alignment vertical="top"/>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2" fontId="18" fillId="0" borderId="10" xfId="0" applyNumberFormat="1" applyFont="1" applyFill="1" applyBorder="1" applyAlignment="1" applyProtection="1">
      <alignment horizontal="left" vertical="top"/>
    </xf>
    <xf numFmtId="2" fontId="18" fillId="0" borderId="10" xfId="0" applyNumberFormat="1" applyFont="1" applyFill="1" applyBorder="1" applyAlignment="1" applyProtection="1">
      <alignment vertical="top" wrapText="1"/>
    </xf>
    <xf numFmtId="1" fontId="18" fillId="0" borderId="10" xfId="0" applyNumberFormat="1" applyFont="1" applyFill="1" applyBorder="1" applyAlignment="1" applyProtection="1">
      <alignment horizontal="center" vertical="top"/>
    </xf>
    <xf numFmtId="2" fontId="18" fillId="0" borderId="18" xfId="0" applyNumberFormat="1" applyFont="1" applyFill="1" applyBorder="1" applyAlignment="1" applyProtection="1">
      <alignment horizontal="left" vertical="top"/>
    </xf>
    <xf numFmtId="2" fontId="18" fillId="0" borderId="19" xfId="0" applyNumberFormat="1" applyFont="1" applyFill="1" applyBorder="1" applyAlignment="1" applyProtection="1">
      <alignment vertical="top" wrapText="1"/>
    </xf>
    <xf numFmtId="1" fontId="18" fillId="0" borderId="19" xfId="0" applyNumberFormat="1" applyFont="1" applyFill="1" applyBorder="1" applyAlignment="1" applyProtection="1">
      <alignment horizontal="center" vertical="top"/>
    </xf>
    <xf numFmtId="165" fontId="18" fillId="0" borderId="20" xfId="0" applyNumberFormat="1" applyFont="1" applyBorder="1" applyAlignment="1" applyProtection="1">
      <alignment vertical="top"/>
    </xf>
    <xf numFmtId="2" fontId="18" fillId="0" borderId="12" xfId="0" applyNumberFormat="1" applyFont="1" applyFill="1" applyBorder="1" applyAlignment="1" applyProtection="1">
      <alignment horizontal="left" vertical="top"/>
    </xf>
    <xf numFmtId="2" fontId="18" fillId="0" borderId="12" xfId="0" applyNumberFormat="1" applyFont="1" applyFill="1" applyBorder="1" applyAlignment="1" applyProtection="1">
      <alignment vertical="top" wrapText="1"/>
    </xf>
    <xf numFmtId="1" fontId="18" fillId="0" borderId="12" xfId="0" applyNumberFormat="1" applyFont="1" applyFill="1" applyBorder="1" applyAlignment="1" applyProtection="1">
      <alignment horizontal="center" vertical="top"/>
    </xf>
    <xf numFmtId="165" fontId="18" fillId="0" borderId="12" xfId="0" applyNumberFormat="1" applyFont="1" applyBorder="1" applyAlignment="1" applyProtection="1">
      <alignment vertical="top"/>
    </xf>
    <xf numFmtId="2" fontId="18" fillId="16" borderId="16" xfId="0" applyNumberFormat="1" applyFont="1" applyFill="1" applyBorder="1" applyAlignment="1" applyProtection="1">
      <alignment horizontal="left" vertical="top"/>
    </xf>
    <xf numFmtId="164" fontId="0" fillId="16" borderId="15" xfId="0" applyFill="1" applyBorder="1" applyAlignment="1">
      <alignment vertical="top"/>
    </xf>
    <xf numFmtId="1" fontId="18" fillId="16" borderId="15" xfId="0" applyNumberFormat="1" applyFont="1" applyFill="1" applyBorder="1" applyAlignment="1" applyProtection="1">
      <alignment horizontal="center" vertical="top"/>
    </xf>
    <xf numFmtId="165" fontId="18" fillId="16" borderId="17" xfId="0" applyNumberFormat="1" applyFont="1" applyFill="1" applyBorder="1" applyAlignment="1" applyProtection="1">
      <alignment vertical="top"/>
    </xf>
    <xf numFmtId="164" fontId="0" fillId="16" borderId="0" xfId="0" applyFill="1" applyAlignment="1">
      <alignment vertical="top"/>
    </xf>
    <xf numFmtId="2" fontId="18" fillId="0" borderId="11" xfId="0" applyNumberFormat="1" applyFont="1" applyFill="1" applyBorder="1" applyAlignment="1" applyProtection="1">
      <alignment horizontal="left" vertical="top"/>
    </xf>
    <xf numFmtId="1" fontId="18" fillId="0" borderId="11" xfId="0" applyNumberFormat="1" applyFont="1" applyFill="1" applyBorder="1" applyAlignment="1" applyProtection="1">
      <alignment horizontal="center" vertical="top"/>
    </xf>
    <xf numFmtId="165" fontId="18" fillId="0" borderId="22" xfId="0" applyNumberFormat="1" applyFont="1" applyBorder="1" applyAlignment="1" applyProtection="1">
      <alignment vertical="top"/>
    </xf>
    <xf numFmtId="2" fontId="18" fillId="0" borderId="16" xfId="0" applyNumberFormat="1" applyFont="1" applyFill="1" applyBorder="1" applyAlignment="1" applyProtection="1">
      <alignment horizontal="left" vertical="top"/>
    </xf>
    <xf numFmtId="2" fontId="18" fillId="0" borderId="15" xfId="0" applyNumberFormat="1" applyFont="1" applyFill="1" applyBorder="1" applyAlignment="1" applyProtection="1">
      <alignment vertical="top" wrapText="1"/>
    </xf>
    <xf numFmtId="1" fontId="18" fillId="0" borderId="15" xfId="0" applyNumberFormat="1" applyFont="1" applyFill="1" applyBorder="1" applyAlignment="1" applyProtection="1">
      <alignment horizontal="center" vertical="top"/>
    </xf>
    <xf numFmtId="165" fontId="18" fillId="0" borderId="17" xfId="0" applyNumberFormat="1" applyFont="1" applyFill="1" applyBorder="1" applyAlignment="1" applyProtection="1">
      <alignment vertical="top"/>
    </xf>
    <xf numFmtId="2" fontId="18" fillId="0" borderId="13" xfId="0" applyNumberFormat="1" applyFont="1" applyFill="1" applyBorder="1" applyAlignment="1" applyProtection="1">
      <alignment horizontal="left" vertical="top"/>
    </xf>
    <xf numFmtId="164" fontId="24" fillId="0" borderId="13" xfId="0" applyFont="1" applyFill="1" applyBorder="1" applyAlignment="1" applyProtection="1">
      <alignment vertical="top" wrapText="1"/>
    </xf>
    <xf numFmtId="1" fontId="18" fillId="0" borderId="13" xfId="0" applyNumberFormat="1" applyFont="1" applyBorder="1" applyAlignment="1" applyProtection="1">
      <alignment horizontal="center" vertical="top"/>
    </xf>
    <xf numFmtId="165" fontId="18" fillId="0" borderId="21" xfId="0" applyNumberFormat="1" applyFont="1" applyBorder="1" applyAlignment="1" applyProtection="1">
      <alignment vertical="top"/>
    </xf>
    <xf numFmtId="164" fontId="20" fillId="0" borderId="11" xfId="0" applyFont="1" applyFill="1" applyBorder="1" applyAlignment="1" applyProtection="1">
      <alignment horizontal="left" vertical="top" wrapText="1"/>
    </xf>
    <xf numFmtId="2" fontId="21" fillId="0" borderId="11" xfId="0" applyNumberFormat="1" applyFont="1" applyFill="1" applyBorder="1" applyAlignment="1" applyProtection="1">
      <alignment horizontal="left" vertical="top"/>
    </xf>
    <xf numFmtId="1" fontId="21" fillId="0" borderId="11" xfId="0" applyNumberFormat="1" applyFont="1" applyBorder="1" applyAlignment="1" applyProtection="1">
      <alignment horizontal="center" vertical="top"/>
    </xf>
    <xf numFmtId="164" fontId="18" fillId="0" borderId="11" xfId="0" applyFont="1" applyBorder="1" applyAlignment="1">
      <alignment horizontal="left" vertical="top"/>
    </xf>
    <xf numFmtId="164" fontId="0" fillId="0" borderId="0" xfId="0" applyAlignment="1">
      <alignment horizontal="left" vertical="top"/>
    </xf>
    <xf numFmtId="164" fontId="0" fillId="0" borderId="11" xfId="0" applyBorder="1" applyAlignment="1">
      <alignment vertical="top" wrapText="1"/>
    </xf>
    <xf numFmtId="164" fontId="21" fillId="0" borderId="11" xfId="0" applyFont="1" applyFill="1" applyBorder="1" applyAlignment="1">
      <alignment vertical="top"/>
    </xf>
    <xf numFmtId="1" fontId="21" fillId="0" borderId="11" xfId="0" applyNumberFormat="1" applyFont="1" applyFill="1" applyBorder="1" applyAlignment="1" applyProtection="1">
      <alignment horizontal="center" vertical="top"/>
    </xf>
    <xf numFmtId="1" fontId="18" fillId="20" borderId="11" xfId="0" applyNumberFormat="1" applyFont="1" applyFill="1" applyBorder="1" applyAlignment="1" applyProtection="1">
      <alignment horizontal="center" vertical="top"/>
    </xf>
    <xf numFmtId="164" fontId="0" fillId="20" borderId="0" xfId="0" applyFill="1" applyAlignment="1">
      <alignment vertical="top"/>
    </xf>
    <xf numFmtId="2" fontId="25" fillId="0" borderId="11" xfId="0" applyNumberFormat="1" applyFont="1" applyFill="1" applyBorder="1" applyAlignment="1" applyProtection="1">
      <alignment horizontal="left" vertical="top"/>
    </xf>
    <xf numFmtId="164" fontId="25" fillId="0" borderId="11" xfId="0" applyFont="1" applyFill="1" applyBorder="1" applyAlignment="1">
      <alignment vertical="top"/>
    </xf>
    <xf numFmtId="1" fontId="25" fillId="0" borderId="11" xfId="0" applyNumberFormat="1" applyFont="1" applyFill="1" applyBorder="1" applyAlignment="1" applyProtection="1">
      <alignment horizontal="center" vertical="top"/>
    </xf>
    <xf numFmtId="164" fontId="0" fillId="0" borderId="15" xfId="0" applyBorder="1" applyAlignment="1">
      <alignment vertical="top" wrapText="1"/>
    </xf>
    <xf numFmtId="1" fontId="0" fillId="0" borderId="11" xfId="0" applyNumberFormat="1" applyBorder="1" applyAlignment="1">
      <alignment horizontal="center" vertical="top"/>
    </xf>
    <xf numFmtId="164" fontId="0" fillId="0" borderId="0" xfId="0" applyFill="1" applyAlignment="1">
      <alignment vertical="top"/>
    </xf>
    <xf numFmtId="1" fontId="18" fillId="0" borderId="15" xfId="0" applyNumberFormat="1" applyFont="1" applyBorder="1" applyAlignment="1" applyProtection="1">
      <alignment horizontal="center" vertical="top"/>
    </xf>
    <xf numFmtId="164" fontId="20" fillId="0" borderId="0" xfId="0" applyFont="1" applyAlignment="1">
      <alignment vertical="top"/>
    </xf>
    <xf numFmtId="164" fontId="23" fillId="0" borderId="0" xfId="0" applyFont="1" applyAlignment="1">
      <alignment vertical="top"/>
    </xf>
    <xf numFmtId="2" fontId="18" fillId="0" borderId="14" xfId="0" applyNumberFormat="1" applyFont="1" applyFill="1" applyBorder="1" applyAlignment="1" applyProtection="1">
      <alignment horizontal="left" vertical="top"/>
    </xf>
    <xf numFmtId="164" fontId="18" fillId="0" borderId="14" xfId="0" applyFont="1" applyBorder="1" applyAlignment="1">
      <alignment vertical="top" wrapText="1"/>
    </xf>
    <xf numFmtId="1" fontId="18" fillId="0" borderId="14" xfId="0" applyNumberFormat="1" applyFont="1" applyFill="1" applyBorder="1" applyAlignment="1" applyProtection="1">
      <alignment horizontal="center" vertical="top"/>
    </xf>
    <xf numFmtId="166" fontId="18" fillId="0" borderId="13" xfId="0" applyNumberFormat="1" applyFont="1" applyFill="1" applyBorder="1" applyAlignment="1" applyProtection="1">
      <alignment horizontal="left" vertical="top"/>
    </xf>
    <xf numFmtId="1" fontId="18" fillId="0" borderId="11" xfId="0" applyNumberFormat="1" applyFont="1" applyBorder="1" applyAlignment="1">
      <alignment horizontal="center" vertical="top"/>
    </xf>
    <xf numFmtId="164" fontId="0" fillId="0" borderId="0" xfId="0" applyBorder="1" applyAlignment="1">
      <alignment vertical="top"/>
    </xf>
    <xf numFmtId="164" fontId="20" fillId="0" borderId="0" xfId="0" applyFont="1" applyBorder="1" applyAlignment="1">
      <alignment vertical="top"/>
    </xf>
    <xf numFmtId="2" fontId="18" fillId="19" borderId="13" xfId="0" applyNumberFormat="1" applyFont="1" applyFill="1" applyBorder="1" applyAlignment="1" applyProtection="1">
      <alignment vertical="top"/>
    </xf>
    <xf numFmtId="1" fontId="18" fillId="19" borderId="13" xfId="0" applyNumberFormat="1" applyFont="1" applyFill="1" applyBorder="1" applyAlignment="1">
      <alignment horizontal="center" vertical="top"/>
    </xf>
    <xf numFmtId="2" fontId="18" fillId="0" borderId="11" xfId="0" applyNumberFormat="1" applyFont="1" applyFill="1" applyBorder="1" applyAlignment="1" applyProtection="1">
      <alignment vertical="top" wrapText="1"/>
    </xf>
    <xf numFmtId="1" fontId="18" fillId="0" borderId="13" xfId="0" applyNumberFormat="1" applyFont="1" applyFill="1" applyBorder="1" applyAlignment="1" applyProtection="1">
      <alignment horizontal="center" vertical="top"/>
    </xf>
    <xf numFmtId="2" fontId="18" fillId="19" borderId="11" xfId="0" applyNumberFormat="1" applyFont="1" applyFill="1" applyBorder="1" applyAlignment="1" applyProtection="1">
      <alignment horizontal="left" vertical="top"/>
    </xf>
    <xf numFmtId="2" fontId="18" fillId="19" borderId="11" xfId="0" applyNumberFormat="1" applyFont="1" applyFill="1" applyBorder="1" applyAlignment="1" applyProtection="1">
      <alignment vertical="top" wrapText="1"/>
    </xf>
    <xf numFmtId="2" fontId="18" fillId="20" borderId="11" xfId="0" applyNumberFormat="1" applyFont="1" applyFill="1" applyBorder="1" applyAlignment="1" applyProtection="1">
      <alignment vertical="top" wrapText="1"/>
    </xf>
    <xf numFmtId="2" fontId="24" fillId="20" borderId="11" xfId="0" applyNumberFormat="1" applyFont="1" applyFill="1" applyBorder="1" applyAlignment="1" applyProtection="1">
      <alignment vertical="top"/>
    </xf>
    <xf numFmtId="2" fontId="18" fillId="14" borderId="11" xfId="0" applyNumberFormat="1" applyFont="1" applyFill="1" applyBorder="1" applyAlignment="1" applyProtection="1">
      <alignment horizontal="left" vertical="top"/>
    </xf>
    <xf numFmtId="2" fontId="24" fillId="21" borderId="11" xfId="0" applyNumberFormat="1" applyFont="1" applyFill="1" applyBorder="1" applyAlignment="1" applyProtection="1">
      <alignment vertical="top"/>
    </xf>
    <xf numFmtId="164" fontId="18" fillId="14" borderId="11" xfId="0" applyFont="1" applyFill="1" applyBorder="1" applyAlignment="1">
      <alignment vertical="top" wrapText="1"/>
    </xf>
    <xf numFmtId="1" fontId="18" fillId="21" borderId="11" xfId="0" applyNumberFormat="1" applyFont="1" applyFill="1" applyBorder="1" applyAlignment="1" applyProtection="1">
      <alignment horizontal="center" vertical="top"/>
    </xf>
    <xf numFmtId="165" fontId="18" fillId="14" borderId="11" xfId="0" applyNumberFormat="1" applyFont="1" applyFill="1" applyBorder="1" applyAlignment="1" applyProtection="1">
      <alignment vertical="top"/>
    </xf>
    <xf numFmtId="164" fontId="0" fillId="0" borderId="0" xfId="0" applyAlignment="1">
      <alignment vertical="top" wrapText="1"/>
    </xf>
    <xf numFmtId="1" fontId="0" fillId="0" borderId="0" xfId="0" applyNumberFormat="1" applyAlignment="1">
      <alignment horizontal="center" vertical="top"/>
    </xf>
    <xf numFmtId="164" fontId="20" fillId="0" borderId="11" xfId="0" applyFont="1" applyFill="1" applyBorder="1" applyAlignment="1" applyProtection="1">
      <alignment horizontal="left" vertical="top" wrapText="1" indent="1"/>
    </xf>
    <xf numFmtId="2" fontId="23" fillId="0" borderId="11" xfId="0" applyNumberFormat="1" applyFont="1" applyFill="1" applyBorder="1" applyAlignment="1" applyProtection="1">
      <alignment horizontal="left" vertical="top" wrapText="1" indent="1"/>
    </xf>
    <xf numFmtId="2" fontId="20" fillId="0" borderId="11" xfId="0" applyNumberFormat="1" applyFont="1" applyFill="1" applyBorder="1" applyAlignment="1" applyProtection="1">
      <alignment horizontal="left" vertical="top" wrapText="1" indent="1"/>
    </xf>
    <xf numFmtId="2" fontId="20" fillId="0" borderId="14" xfId="0" applyNumberFormat="1" applyFont="1" applyFill="1" applyBorder="1" applyAlignment="1" applyProtection="1">
      <alignment horizontal="left" vertical="top" wrapText="1" indent="1"/>
    </xf>
    <xf numFmtId="164" fontId="20" fillId="0" borderId="13" xfId="0" applyFont="1" applyBorder="1" applyAlignment="1">
      <alignment horizontal="left" vertical="top" wrapText="1" indent="1"/>
    </xf>
    <xf numFmtId="2" fontId="20" fillId="0" borderId="13" xfId="0" applyNumberFormat="1" applyFont="1" applyFill="1" applyBorder="1" applyAlignment="1" applyProtection="1">
      <alignment horizontal="left" vertical="top" wrapText="1" indent="1"/>
    </xf>
    <xf numFmtId="2" fontId="20" fillId="19" borderId="11" xfId="0" applyNumberFormat="1" applyFont="1" applyFill="1" applyBorder="1" applyAlignment="1" applyProtection="1">
      <alignment horizontal="left" vertical="top" wrapText="1" inden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98"/>
  <sheetViews>
    <sheetView tabSelected="1" zoomScale="104" zoomScaleNormal="104" workbookViewId="0">
      <selection activeCell="E92" sqref="E92"/>
    </sheetView>
  </sheetViews>
  <sheetFormatPr defaultColWidth="8.85546875" defaultRowHeight="19.5" customHeight="1" x14ac:dyDescent="0.4"/>
  <cols>
    <col min="1" max="1" width="4.28515625" style="107" customWidth="1"/>
    <col min="2" max="2" width="3.42578125" style="13" customWidth="1"/>
    <col min="3" max="3" width="41.42578125" style="142" customWidth="1"/>
    <col min="4" max="4" width="9.140625" style="13" customWidth="1"/>
    <col min="5" max="5" width="3.42578125" style="143" customWidth="1"/>
    <col min="6" max="6" width="6.5703125" style="13" customWidth="1"/>
    <col min="7" max="7" width="3.85546875" style="13" customWidth="1"/>
    <col min="8" max="8" width="2.640625" style="13" customWidth="1"/>
    <col min="9" max="9" width="6" style="13" customWidth="1"/>
    <col min="10" max="10" width="4.0703125" style="13" customWidth="1"/>
    <col min="11" max="256" width="9.85546875" style="13" customWidth="1"/>
    <col min="257" max="16384" width="8.85546875" style="13"/>
  </cols>
  <sheetData>
    <row r="1" spans="1:254" ht="19.5" customHeight="1" x14ac:dyDescent="0.4">
      <c r="A1" s="51" t="s">
        <v>65</v>
      </c>
      <c r="B1" s="22"/>
      <c r="C1" s="52" t="s">
        <v>0</v>
      </c>
      <c r="D1" s="22"/>
      <c r="E1" s="53"/>
      <c r="F1" s="22"/>
    </row>
    <row r="2" spans="1:254" ht="19.5" customHeight="1" x14ac:dyDescent="0.4">
      <c r="A2" s="54"/>
      <c r="B2" s="22"/>
      <c r="C2" s="52" t="s">
        <v>95</v>
      </c>
      <c r="D2" s="22"/>
      <c r="E2" s="53"/>
      <c r="F2" s="22"/>
    </row>
    <row r="3" spans="1:254" ht="19.5" customHeight="1" x14ac:dyDescent="0.4">
      <c r="A3" s="54"/>
      <c r="B3" s="22"/>
      <c r="C3" s="55"/>
      <c r="D3" s="22"/>
      <c r="E3" s="53"/>
      <c r="F3" s="22"/>
    </row>
    <row r="4" spans="1:254" ht="22.5" customHeight="1" x14ac:dyDescent="0.4">
      <c r="A4" s="56" t="s">
        <v>1</v>
      </c>
      <c r="B4" s="57" t="s">
        <v>2</v>
      </c>
      <c r="C4" s="58" t="s">
        <v>3</v>
      </c>
      <c r="D4" s="22"/>
      <c r="E4" s="59" t="s">
        <v>2</v>
      </c>
      <c r="F4" s="60" t="s">
        <v>2</v>
      </c>
    </row>
    <row r="5" spans="1:254" ht="19.5" customHeight="1" x14ac:dyDescent="0.4">
      <c r="A5" s="61"/>
      <c r="B5" s="62"/>
      <c r="C5" s="63" t="s">
        <v>4</v>
      </c>
      <c r="D5" s="23"/>
      <c r="E5" s="64"/>
      <c r="F5" s="23"/>
    </row>
    <row r="6" spans="1:254" ht="19.5" customHeight="1" x14ac:dyDescent="0.4">
      <c r="A6" s="65"/>
      <c r="B6" s="66"/>
      <c r="C6" s="67" t="s">
        <v>5</v>
      </c>
      <c r="D6" s="24"/>
      <c r="E6" s="68"/>
      <c r="F6" s="69"/>
    </row>
    <row r="7" spans="1:254" s="73" customFormat="1" ht="19.5" customHeight="1" x14ac:dyDescent="0.4">
      <c r="A7" s="51"/>
      <c r="B7" s="57"/>
      <c r="C7" s="70"/>
      <c r="D7" s="25"/>
      <c r="E7" s="71"/>
      <c r="F7" s="72"/>
      <c r="H7" s="74"/>
      <c r="L7" s="75"/>
      <c r="N7" s="74"/>
      <c r="R7" s="75"/>
      <c r="T7" s="74"/>
      <c r="X7" s="75"/>
      <c r="Z7" s="74"/>
      <c r="AD7" s="75"/>
      <c r="AF7" s="74"/>
      <c r="AJ7" s="75"/>
      <c r="AL7" s="74"/>
      <c r="AP7" s="75"/>
      <c r="AR7" s="74"/>
      <c r="AV7" s="75"/>
      <c r="AX7" s="74"/>
      <c r="BB7" s="75"/>
      <c r="BD7" s="74"/>
      <c r="BH7" s="75"/>
      <c r="BJ7" s="74"/>
      <c r="BN7" s="75"/>
      <c r="BP7" s="74"/>
      <c r="BT7" s="75"/>
      <c r="BV7" s="74"/>
      <c r="BZ7" s="75"/>
      <c r="CB7" s="74"/>
      <c r="CF7" s="75"/>
      <c r="CH7" s="74"/>
      <c r="CL7" s="75"/>
      <c r="CN7" s="74"/>
      <c r="CR7" s="75"/>
      <c r="CT7" s="74"/>
      <c r="CX7" s="75"/>
      <c r="CZ7" s="74"/>
      <c r="DD7" s="75"/>
      <c r="DF7" s="74"/>
      <c r="DJ7" s="75"/>
      <c r="DL7" s="74"/>
      <c r="DP7" s="75"/>
      <c r="DR7" s="74"/>
      <c r="DV7" s="75"/>
      <c r="DX7" s="74"/>
      <c r="EB7" s="75"/>
      <c r="ED7" s="74"/>
      <c r="EH7" s="75"/>
      <c r="EJ7" s="74"/>
      <c r="EN7" s="75"/>
      <c r="EP7" s="74"/>
      <c r="ET7" s="75"/>
      <c r="EV7" s="74"/>
      <c r="EZ7" s="75"/>
      <c r="FB7" s="74"/>
      <c r="FF7" s="75"/>
      <c r="FH7" s="74"/>
      <c r="FL7" s="75"/>
      <c r="FN7" s="74"/>
      <c r="FR7" s="75"/>
      <c r="FT7" s="74"/>
      <c r="FX7" s="75"/>
      <c r="FZ7" s="74"/>
      <c r="GD7" s="75"/>
      <c r="GF7" s="74"/>
      <c r="GJ7" s="75"/>
      <c r="GL7" s="74"/>
      <c r="GP7" s="75"/>
      <c r="GR7" s="74"/>
      <c r="GV7" s="75"/>
      <c r="GX7" s="74"/>
      <c r="HB7" s="75"/>
      <c r="HD7" s="74"/>
      <c r="HH7" s="75"/>
      <c r="HJ7" s="74"/>
      <c r="HN7" s="75"/>
      <c r="HP7" s="74"/>
      <c r="HT7" s="75"/>
      <c r="HV7" s="74"/>
      <c r="HZ7" s="75"/>
      <c r="IB7" s="74"/>
      <c r="IF7" s="75"/>
      <c r="IH7" s="74"/>
      <c r="IL7" s="75"/>
      <c r="IN7" s="74"/>
      <c r="IR7" s="75"/>
      <c r="IT7" s="74"/>
    </row>
    <row r="8" spans="1:254" ht="19.5" customHeight="1" x14ac:dyDescent="0.4">
      <c r="A8" s="76">
        <f>1</f>
        <v>1</v>
      </c>
      <c r="B8" s="26"/>
      <c r="C8" s="77" t="s">
        <v>6</v>
      </c>
      <c r="D8" s="26" t="s">
        <v>7</v>
      </c>
      <c r="E8" s="78">
        <v>15</v>
      </c>
      <c r="F8" s="60">
        <f>TIME(13,0,0)</f>
        <v>0.54166666666666663</v>
      </c>
    </row>
    <row r="9" spans="1:254" ht="19.5" customHeight="1" x14ac:dyDescent="0.4">
      <c r="A9" s="76">
        <f>2</f>
        <v>2</v>
      </c>
      <c r="B9" s="26" t="s">
        <v>8</v>
      </c>
      <c r="C9" s="77" t="s">
        <v>9</v>
      </c>
      <c r="D9" s="26" t="s">
        <v>7</v>
      </c>
      <c r="E9" s="78">
        <v>10</v>
      </c>
      <c r="F9" s="60">
        <f>F8+TIME(0,E8,0)</f>
        <v>0.55208333333333326</v>
      </c>
    </row>
    <row r="10" spans="1:254" ht="19.5" customHeight="1" x14ac:dyDescent="0.4">
      <c r="A10" s="79"/>
      <c r="B10" s="27"/>
      <c r="C10" s="80"/>
      <c r="D10" s="27"/>
      <c r="E10" s="81"/>
      <c r="F10" s="82"/>
    </row>
    <row r="11" spans="1:254" ht="19.5" customHeight="1" x14ac:dyDescent="0.4">
      <c r="A11" s="83">
        <f>3</f>
        <v>3</v>
      </c>
      <c r="B11" s="28" t="s">
        <v>10</v>
      </c>
      <c r="C11" s="84" t="s">
        <v>26</v>
      </c>
      <c r="D11" s="28" t="s">
        <v>7</v>
      </c>
      <c r="E11" s="85">
        <v>5</v>
      </c>
      <c r="F11" s="86">
        <f>F9+TIME(0,E9,0)</f>
        <v>0.55902777777777768</v>
      </c>
    </row>
    <row r="12" spans="1:254" s="91" customFormat="1" ht="18" customHeight="1" x14ac:dyDescent="0.4">
      <c r="A12" s="87"/>
      <c r="B12" s="29"/>
      <c r="C12" s="88"/>
      <c r="D12" s="29"/>
      <c r="E12" s="89"/>
      <c r="F12" s="90"/>
    </row>
    <row r="13" spans="1:254" ht="19.5" customHeight="1" x14ac:dyDescent="0.4">
      <c r="A13" s="92">
        <f>4</f>
        <v>4</v>
      </c>
      <c r="B13" s="33"/>
      <c r="C13" s="10" t="s">
        <v>11</v>
      </c>
      <c r="D13" s="33"/>
      <c r="E13" s="93"/>
      <c r="F13" s="94">
        <f>F11+TIME(0,E11,0)</f>
        <v>0.56249999999999989</v>
      </c>
    </row>
    <row r="14" spans="1:254" ht="19.5" customHeight="1" x14ac:dyDescent="0.4">
      <c r="A14" s="92">
        <f>A13+0.01</f>
        <v>4.01</v>
      </c>
      <c r="B14" s="33" t="s">
        <v>8</v>
      </c>
      <c r="C14" s="10" t="s">
        <v>77</v>
      </c>
      <c r="D14" s="33" t="s">
        <v>37</v>
      </c>
      <c r="E14" s="93">
        <v>3</v>
      </c>
      <c r="F14" s="60">
        <f t="shared" ref="F14:F18" si="0">F13+TIME(0,E13,0)</f>
        <v>0.56249999999999989</v>
      </c>
    </row>
    <row r="15" spans="1:254" ht="19.5" customHeight="1" x14ac:dyDescent="0.4">
      <c r="A15" s="92">
        <f t="shared" ref="A15:A17" si="1">A14+0.01</f>
        <v>4.0199999999999996</v>
      </c>
      <c r="B15" s="33" t="s">
        <v>8</v>
      </c>
      <c r="C15" s="10" t="s">
        <v>78</v>
      </c>
      <c r="D15" s="33" t="s">
        <v>12</v>
      </c>
      <c r="E15" s="93">
        <v>5</v>
      </c>
      <c r="F15" s="60">
        <f t="shared" si="0"/>
        <v>0.56458333333333321</v>
      </c>
    </row>
    <row r="16" spans="1:254" ht="19.5" customHeight="1" x14ac:dyDescent="0.4">
      <c r="A16" s="92">
        <f t="shared" si="1"/>
        <v>4.0299999999999994</v>
      </c>
      <c r="B16" s="33" t="s">
        <v>79</v>
      </c>
      <c r="C16" s="10" t="s">
        <v>80</v>
      </c>
      <c r="D16" s="33" t="s">
        <v>12</v>
      </c>
      <c r="E16" s="93">
        <v>5</v>
      </c>
      <c r="F16" s="60">
        <f t="shared" si="0"/>
        <v>0.56805555555555542</v>
      </c>
    </row>
    <row r="17" spans="1:6" ht="19.5" customHeight="1" x14ac:dyDescent="0.4">
      <c r="A17" s="92">
        <f t="shared" si="1"/>
        <v>4.0399999999999991</v>
      </c>
      <c r="B17" s="33" t="s">
        <v>8</v>
      </c>
      <c r="C17" s="10" t="s">
        <v>81</v>
      </c>
      <c r="D17" s="33" t="s">
        <v>12</v>
      </c>
      <c r="E17" s="93">
        <v>3</v>
      </c>
      <c r="F17" s="60">
        <f t="shared" si="0"/>
        <v>0.57152777777777763</v>
      </c>
    </row>
    <row r="18" spans="1:6" ht="19.5" customHeight="1" x14ac:dyDescent="0.4">
      <c r="A18" s="92">
        <f t="shared" ref="A18" si="2">A17+0.01</f>
        <v>4.0499999999999989</v>
      </c>
      <c r="B18" s="33" t="s">
        <v>8</v>
      </c>
      <c r="C18" s="10" t="s">
        <v>92</v>
      </c>
      <c r="D18" s="33" t="s">
        <v>13</v>
      </c>
      <c r="E18" s="93">
        <v>10</v>
      </c>
      <c r="F18" s="60">
        <f t="shared" si="0"/>
        <v>0.57361111111111096</v>
      </c>
    </row>
    <row r="19" spans="1:6" ht="31.5" customHeight="1" x14ac:dyDescent="0.4">
      <c r="A19" s="95"/>
      <c r="B19" s="31"/>
      <c r="C19" s="96"/>
      <c r="D19" s="31"/>
      <c r="E19" s="97"/>
      <c r="F19" s="98"/>
    </row>
    <row r="20" spans="1:6" ht="19.5" customHeight="1" x14ac:dyDescent="0.4">
      <c r="A20" s="99">
        <v>5</v>
      </c>
      <c r="B20" s="40"/>
      <c r="C20" s="100" t="s">
        <v>15</v>
      </c>
      <c r="D20" s="47"/>
      <c r="E20" s="101"/>
      <c r="F20" s="102">
        <f>F18+TIME(0,E18,0)</f>
        <v>0.58055555555555538</v>
      </c>
    </row>
    <row r="21" spans="1:6" ht="19.5" customHeight="1" x14ac:dyDescent="0.4">
      <c r="A21" s="92">
        <f>A20+0.01</f>
        <v>5.01</v>
      </c>
      <c r="B21" s="39" t="s">
        <v>53</v>
      </c>
      <c r="C21" s="10" t="s">
        <v>29</v>
      </c>
      <c r="D21" s="11" t="s">
        <v>60</v>
      </c>
      <c r="E21" s="49"/>
      <c r="F21" s="12">
        <f>F20+TIME(0,E20,0)</f>
        <v>0.58055555555555538</v>
      </c>
    </row>
    <row r="22" spans="1:6" ht="19.5" customHeight="1" x14ac:dyDescent="0.4">
      <c r="A22" s="92">
        <f>A21+0.01</f>
        <v>5.0199999999999996</v>
      </c>
      <c r="B22" s="39"/>
      <c r="C22" s="10" t="s">
        <v>30</v>
      </c>
      <c r="D22" s="11"/>
      <c r="E22" s="49"/>
      <c r="F22" s="12">
        <f>F21+TIME(0,E21,0)</f>
        <v>0.58055555555555538</v>
      </c>
    </row>
    <row r="23" spans="1:6" ht="19.5" customHeight="1" x14ac:dyDescent="0.4">
      <c r="A23" s="1">
        <f t="shared" ref="A23" si="3">A22+0.001</f>
        <v>5.0209999999999999</v>
      </c>
      <c r="B23" s="39" t="s">
        <v>53</v>
      </c>
      <c r="C23" s="144" t="s">
        <v>74</v>
      </c>
      <c r="D23" s="11" t="s">
        <v>42</v>
      </c>
      <c r="E23" s="49">
        <v>3</v>
      </c>
      <c r="F23" s="12">
        <f>F22+TIME(0,E22,0)</f>
        <v>0.58055555555555538</v>
      </c>
    </row>
    <row r="24" spans="1:6" ht="24.5" customHeight="1" x14ac:dyDescent="0.4">
      <c r="A24" s="1">
        <f>A23+0.001</f>
        <v>5.0220000000000002</v>
      </c>
      <c r="B24" s="39" t="s">
        <v>53</v>
      </c>
      <c r="C24" s="144" t="s">
        <v>73</v>
      </c>
      <c r="D24" s="11" t="s">
        <v>42</v>
      </c>
      <c r="E24" s="49">
        <v>3</v>
      </c>
      <c r="F24" s="12">
        <f>F23+TIME(0,E23,0)</f>
        <v>0.58263888888888871</v>
      </c>
    </row>
    <row r="25" spans="1:6" s="5" customFormat="1" ht="19.5" customHeight="1" x14ac:dyDescent="0.4">
      <c r="A25" s="104">
        <f>A22+0.01</f>
        <v>5.0299999999999994</v>
      </c>
      <c r="B25" s="2" t="s">
        <v>53</v>
      </c>
      <c r="C25" s="3" t="s">
        <v>31</v>
      </c>
      <c r="E25" s="105"/>
      <c r="F25" s="12">
        <f>F24+TIME(0,E24,0)</f>
        <v>0.58472222222222203</v>
      </c>
    </row>
    <row r="26" spans="1:6" s="5" customFormat="1" ht="45" customHeight="1" x14ac:dyDescent="0.4">
      <c r="A26" s="6">
        <f>A25+0.001</f>
        <v>5.0309999999999997</v>
      </c>
      <c r="B26" s="7" t="s">
        <v>82</v>
      </c>
      <c r="C26" s="17" t="s">
        <v>85</v>
      </c>
      <c r="D26" s="8" t="s">
        <v>39</v>
      </c>
      <c r="E26" s="48">
        <v>0</v>
      </c>
      <c r="F26" s="16">
        <f>F25+TIME(0,E25,0)</f>
        <v>0.58472222222222203</v>
      </c>
    </row>
    <row r="27" spans="1:6" s="5" customFormat="1" ht="18.75" customHeight="1" x14ac:dyDescent="0.4">
      <c r="A27" s="104">
        <f>A25+0.01</f>
        <v>5.0399999999999991</v>
      </c>
      <c r="B27" s="2" t="s">
        <v>53</v>
      </c>
      <c r="C27" s="3" t="s">
        <v>32</v>
      </c>
      <c r="D27" s="4" t="s">
        <v>37</v>
      </c>
      <c r="E27" s="105"/>
      <c r="F27" s="12">
        <f>F26+TIME(0,E26,0)</f>
        <v>0.58472222222222203</v>
      </c>
    </row>
    <row r="28" spans="1:6" s="5" customFormat="1" ht="19.5" customHeight="1" x14ac:dyDescent="0.4">
      <c r="A28" s="104">
        <f t="shared" ref="A28" si="4">A27+0.01</f>
        <v>5.0499999999999989</v>
      </c>
      <c r="B28" s="2" t="s">
        <v>53</v>
      </c>
      <c r="C28" s="3" t="s">
        <v>33</v>
      </c>
      <c r="D28" s="4" t="s">
        <v>54</v>
      </c>
      <c r="E28" s="105"/>
      <c r="F28" s="12">
        <f>F27+TIME(0,E27,0)</f>
        <v>0.58472222222222203</v>
      </c>
    </row>
    <row r="29" spans="1:6" s="5" customFormat="1" ht="19.5" customHeight="1" x14ac:dyDescent="0.4">
      <c r="A29" s="104">
        <f>A28+0.01</f>
        <v>5.0599999999999987</v>
      </c>
      <c r="C29" s="3" t="s">
        <v>34</v>
      </c>
      <c r="E29" s="105"/>
      <c r="F29" s="12">
        <f>F28+TIME(0,E28,0)</f>
        <v>0.58472222222222203</v>
      </c>
    </row>
    <row r="30" spans="1:6" s="5" customFormat="1" ht="32.5" customHeight="1" x14ac:dyDescent="0.4">
      <c r="A30" s="6">
        <f t="shared" ref="A30:A32" si="5">A29+0.001</f>
        <v>5.0609999999999991</v>
      </c>
      <c r="B30" s="7" t="s">
        <v>82</v>
      </c>
      <c r="C30" s="17" t="s">
        <v>87</v>
      </c>
      <c r="D30" s="8" t="s">
        <v>36</v>
      </c>
      <c r="E30" s="48">
        <v>0</v>
      </c>
      <c r="F30" s="16">
        <f>F29+TIME(0,E29,0)</f>
        <v>0.58472222222222203</v>
      </c>
    </row>
    <row r="31" spans="1:6" s="5" customFormat="1" ht="55" customHeight="1" x14ac:dyDescent="0.4">
      <c r="A31" s="6">
        <f t="shared" si="5"/>
        <v>5.0619999999999994</v>
      </c>
      <c r="B31" s="7" t="s">
        <v>82</v>
      </c>
      <c r="C31" s="17" t="s">
        <v>88</v>
      </c>
      <c r="D31" s="8" t="s">
        <v>36</v>
      </c>
      <c r="E31" s="48">
        <v>0</v>
      </c>
      <c r="F31" s="16">
        <f>F30+TIME(0,E30,0)</f>
        <v>0.58472222222222203</v>
      </c>
    </row>
    <row r="32" spans="1:6" s="5" customFormat="1" ht="47" customHeight="1" x14ac:dyDescent="0.4">
      <c r="A32" s="6">
        <f t="shared" si="5"/>
        <v>5.0629999999999997</v>
      </c>
      <c r="B32" s="7" t="s">
        <v>82</v>
      </c>
      <c r="C32" s="17" t="s">
        <v>96</v>
      </c>
      <c r="D32" s="8" t="s">
        <v>36</v>
      </c>
      <c r="E32" s="48">
        <v>0</v>
      </c>
      <c r="F32" s="16">
        <f>F31+TIME(0,E31,0)</f>
        <v>0.58472222222222203</v>
      </c>
    </row>
    <row r="33" spans="1:6" s="5" customFormat="1" ht="19.5" customHeight="1" x14ac:dyDescent="0.4">
      <c r="A33" s="104">
        <f>A29+0.01</f>
        <v>5.0699999999999985</v>
      </c>
      <c r="B33" s="2" t="s">
        <v>53</v>
      </c>
      <c r="C33" s="3" t="s">
        <v>35</v>
      </c>
      <c r="D33" s="4" t="s">
        <v>55</v>
      </c>
      <c r="E33" s="105"/>
      <c r="F33" s="12">
        <f>F32+TIME(0,E32,0)</f>
        <v>0.58472222222222203</v>
      </c>
    </row>
    <row r="34" spans="1:6" s="5" customFormat="1" ht="19.5" customHeight="1" x14ac:dyDescent="0.4">
      <c r="A34" s="104">
        <f t="shared" ref="A34" si="6">A33+0.01</f>
        <v>5.0799999999999983</v>
      </c>
      <c r="B34" s="2"/>
      <c r="C34" s="3" t="s">
        <v>40</v>
      </c>
      <c r="D34" s="4"/>
      <c r="E34" s="105"/>
      <c r="F34" s="12">
        <f>F33+TIME(0,E33,0)</f>
        <v>0.58472222222222203</v>
      </c>
    </row>
    <row r="35" spans="1:6" s="5" customFormat="1" ht="19.5" customHeight="1" x14ac:dyDescent="0.4">
      <c r="A35" s="1">
        <f>A34+0.001</f>
        <v>5.0809999999999986</v>
      </c>
      <c r="B35" s="2" t="s">
        <v>53</v>
      </c>
      <c r="C35" s="18" t="s">
        <v>66</v>
      </c>
      <c r="D35" s="4" t="s">
        <v>38</v>
      </c>
      <c r="E35" s="105">
        <v>3</v>
      </c>
      <c r="F35" s="12">
        <f>F34+TIME(0,E34,0)</f>
        <v>0.58472222222222203</v>
      </c>
    </row>
    <row r="36" spans="1:6" s="5" customFormat="1" ht="19.5" customHeight="1" x14ac:dyDescent="0.4">
      <c r="A36" s="1">
        <f t="shared" ref="A36:A41" si="7">A35+0.001</f>
        <v>5.081999999999999</v>
      </c>
      <c r="B36" s="2" t="s">
        <v>53</v>
      </c>
      <c r="C36" s="18" t="s">
        <v>67</v>
      </c>
      <c r="D36" s="4" t="s">
        <v>38</v>
      </c>
      <c r="E36" s="105">
        <v>3</v>
      </c>
      <c r="F36" s="12">
        <f>F35+TIME(0,E35,0)</f>
        <v>0.58680555555555536</v>
      </c>
    </row>
    <row r="37" spans="1:6" s="5" customFormat="1" ht="19.5" customHeight="1" x14ac:dyDescent="0.4">
      <c r="A37" s="1">
        <f t="shared" si="7"/>
        <v>5.0829999999999993</v>
      </c>
      <c r="B37" s="2" t="s">
        <v>53</v>
      </c>
      <c r="C37" s="18" t="s">
        <v>68</v>
      </c>
      <c r="D37" s="4" t="s">
        <v>38</v>
      </c>
      <c r="E37" s="105">
        <v>3</v>
      </c>
      <c r="F37" s="12">
        <f>F36+TIME(0,E36,0)</f>
        <v>0.58888888888888868</v>
      </c>
    </row>
    <row r="38" spans="1:6" s="5" customFormat="1" ht="19.5" customHeight="1" x14ac:dyDescent="0.4">
      <c r="A38" s="1">
        <f t="shared" si="7"/>
        <v>5.0839999999999996</v>
      </c>
      <c r="B38" s="2" t="s">
        <v>53</v>
      </c>
      <c r="C38" s="18" t="s">
        <v>69</v>
      </c>
      <c r="D38" s="4" t="s">
        <v>38</v>
      </c>
      <c r="E38" s="105">
        <v>3</v>
      </c>
      <c r="F38" s="12">
        <f>F37+TIME(0,E37,0)</f>
        <v>0.59097222222222201</v>
      </c>
    </row>
    <row r="39" spans="1:6" s="5" customFormat="1" ht="19.5" customHeight="1" x14ac:dyDescent="0.4">
      <c r="A39" s="1">
        <f t="shared" si="7"/>
        <v>5.085</v>
      </c>
      <c r="B39" s="2" t="s">
        <v>53</v>
      </c>
      <c r="C39" s="18" t="s">
        <v>70</v>
      </c>
      <c r="D39" s="4" t="s">
        <v>38</v>
      </c>
      <c r="E39" s="105">
        <v>3</v>
      </c>
      <c r="F39" s="12">
        <f>F38+TIME(0,E38,0)</f>
        <v>0.59305555555555534</v>
      </c>
    </row>
    <row r="40" spans="1:6" s="5" customFormat="1" ht="19.5" customHeight="1" x14ac:dyDescent="0.4">
      <c r="A40" s="1">
        <f t="shared" si="7"/>
        <v>5.0860000000000003</v>
      </c>
      <c r="B40" s="2" t="s">
        <v>53</v>
      </c>
      <c r="C40" s="18" t="s">
        <v>71</v>
      </c>
      <c r="D40" s="4" t="s">
        <v>38</v>
      </c>
      <c r="E40" s="105">
        <v>3</v>
      </c>
      <c r="F40" s="12">
        <f>F39+TIME(0,E39,0)</f>
        <v>0.59513888888888866</v>
      </c>
    </row>
    <row r="41" spans="1:6" ht="19.5" customHeight="1" x14ac:dyDescent="0.4">
      <c r="A41" s="19">
        <f t="shared" si="7"/>
        <v>5.0870000000000006</v>
      </c>
      <c r="B41" s="39" t="s">
        <v>53</v>
      </c>
      <c r="C41" s="144" t="s">
        <v>72</v>
      </c>
      <c r="D41" s="11" t="s">
        <v>38</v>
      </c>
      <c r="E41" s="49">
        <v>3</v>
      </c>
      <c r="F41" s="12">
        <f>F40+TIME(0,E40,0)</f>
        <v>0.59722222222222199</v>
      </c>
    </row>
    <row r="42" spans="1:6" ht="19.5" customHeight="1" x14ac:dyDescent="0.4">
      <c r="A42" s="92">
        <f>A34+0.01</f>
        <v>5.0899999999999981</v>
      </c>
      <c r="B42" s="39"/>
      <c r="C42" s="10" t="s">
        <v>28</v>
      </c>
      <c r="E42" s="49"/>
      <c r="F42" s="12">
        <f>F41+TIME(0,E41,0)</f>
        <v>0.59930555555555531</v>
      </c>
    </row>
    <row r="43" spans="1:6" s="107" customFormat="1" ht="24" customHeight="1" x14ac:dyDescent="0.4">
      <c r="A43" s="19">
        <f t="shared" ref="A43" si="8">A42+0.001</f>
        <v>5.0909999999999984</v>
      </c>
      <c r="B43" s="106" t="s">
        <v>53</v>
      </c>
      <c r="C43" s="45" t="s">
        <v>94</v>
      </c>
      <c r="D43" s="46" t="s">
        <v>41</v>
      </c>
      <c r="E43" s="49">
        <v>3</v>
      </c>
      <c r="F43" s="12">
        <f>F42+TIME(0,E42,0)</f>
        <v>0.59930555555555531</v>
      </c>
    </row>
    <row r="44" spans="1:6" ht="19.5" customHeight="1" x14ac:dyDescent="0.4">
      <c r="A44" s="19"/>
      <c r="B44" s="39"/>
      <c r="C44" s="108"/>
      <c r="D44" s="11"/>
      <c r="E44" s="49"/>
      <c r="F44" s="12">
        <f>F43+TIME(0,E43,0)</f>
        <v>0.60138888888888864</v>
      </c>
    </row>
    <row r="45" spans="1:6" ht="21.5" customHeight="1" x14ac:dyDescent="0.4">
      <c r="A45" s="92">
        <v>6</v>
      </c>
      <c r="B45" s="39"/>
      <c r="C45" s="10" t="s">
        <v>16</v>
      </c>
      <c r="D45" s="11"/>
      <c r="E45" s="49"/>
      <c r="F45" s="12">
        <f>F44+TIME(0,E44,0)</f>
        <v>0.60138888888888864</v>
      </c>
    </row>
    <row r="46" spans="1:6" ht="19.5" customHeight="1" x14ac:dyDescent="0.4">
      <c r="A46" s="92">
        <f t="shared" ref="A46:A55" si="9">A45+0.01</f>
        <v>6.01</v>
      </c>
      <c r="B46" s="9" t="s">
        <v>8</v>
      </c>
      <c r="C46" s="10" t="s">
        <v>29</v>
      </c>
      <c r="D46" s="11" t="s">
        <v>60</v>
      </c>
      <c r="E46" s="93"/>
      <c r="F46" s="12">
        <f>F45+TIME(0,E45,0)</f>
        <v>0.60138888888888864</v>
      </c>
    </row>
    <row r="47" spans="1:6" ht="19.5" customHeight="1" x14ac:dyDescent="0.4">
      <c r="A47" s="92">
        <f>A46+0.01</f>
        <v>6.02</v>
      </c>
      <c r="B47" s="9" t="s">
        <v>8</v>
      </c>
      <c r="C47" s="10" t="s">
        <v>30</v>
      </c>
      <c r="D47" s="11" t="s">
        <v>42</v>
      </c>
      <c r="E47" s="93"/>
      <c r="F47" s="12">
        <f>F46+TIME(0,E46,0)</f>
        <v>0.60138888888888864</v>
      </c>
    </row>
    <row r="48" spans="1:6" ht="19.5" customHeight="1" x14ac:dyDescent="0.4">
      <c r="A48" s="92">
        <f>A47+0.01</f>
        <v>6.0299999999999994</v>
      </c>
      <c r="B48" s="9" t="s">
        <v>8</v>
      </c>
      <c r="C48" s="10" t="s">
        <v>31</v>
      </c>
      <c r="D48" s="11" t="s">
        <v>39</v>
      </c>
      <c r="E48" s="93"/>
      <c r="F48" s="12">
        <f>F47+TIME(0,E47,0)</f>
        <v>0.60138888888888864</v>
      </c>
    </row>
    <row r="49" spans="1:6" s="5" customFormat="1" ht="19.5" customHeight="1" x14ac:dyDescent="0.4">
      <c r="A49" s="104">
        <f>A48+0.01</f>
        <v>6.0399999999999991</v>
      </c>
      <c r="B49" s="109" t="s">
        <v>8</v>
      </c>
      <c r="C49" s="3" t="s">
        <v>32</v>
      </c>
      <c r="D49" s="4" t="s">
        <v>37</v>
      </c>
      <c r="E49" s="110"/>
      <c r="F49" s="12">
        <f>F48+TIME(0,E48,0)</f>
        <v>0.60138888888888864</v>
      </c>
    </row>
    <row r="50" spans="1:6" s="112" customFormat="1" ht="19.5" customHeight="1" x14ac:dyDescent="0.4">
      <c r="A50" s="92">
        <f t="shared" si="9"/>
        <v>6.0499999999999989</v>
      </c>
      <c r="B50" s="9" t="s">
        <v>8</v>
      </c>
      <c r="C50" s="10" t="s">
        <v>43</v>
      </c>
      <c r="D50" s="11" t="s">
        <v>59</v>
      </c>
      <c r="E50" s="111"/>
      <c r="F50" s="12">
        <f>F49+TIME(0,E49,0)</f>
        <v>0.60138888888888864</v>
      </c>
    </row>
    <row r="51" spans="1:6" s="112" customFormat="1" ht="19.5" customHeight="1" x14ac:dyDescent="0.4">
      <c r="A51" s="113">
        <f t="shared" si="9"/>
        <v>6.0599999999999987</v>
      </c>
      <c r="B51" s="114" t="s">
        <v>8</v>
      </c>
      <c r="C51" s="10" t="s">
        <v>33</v>
      </c>
      <c r="D51" s="11" t="s">
        <v>54</v>
      </c>
      <c r="E51" s="115"/>
      <c r="F51" s="12">
        <f>F50+TIME(0,E50,0)</f>
        <v>0.60138888888888864</v>
      </c>
    </row>
    <row r="52" spans="1:6" ht="19.5" customHeight="1" x14ac:dyDescent="0.4">
      <c r="A52" s="92">
        <f t="shared" si="9"/>
        <v>6.0699999999999985</v>
      </c>
      <c r="C52" s="10" t="s">
        <v>34</v>
      </c>
      <c r="E52" s="93"/>
      <c r="F52" s="12">
        <f>F51+TIME(0,E51,0)</f>
        <v>0.60138888888888864</v>
      </c>
    </row>
    <row r="53" spans="1:6" ht="33.5" customHeight="1" x14ac:dyDescent="0.4">
      <c r="A53" s="20">
        <f t="shared" ref="A53" si="10">A52+0.001</f>
        <v>6.0709999999999988</v>
      </c>
      <c r="B53" s="14" t="s">
        <v>84</v>
      </c>
      <c r="C53" s="21" t="s">
        <v>97</v>
      </c>
      <c r="D53" s="15" t="s">
        <v>36</v>
      </c>
      <c r="E53" s="50">
        <v>0</v>
      </c>
      <c r="F53" s="16">
        <f>F52+TIME(0,E52,0)</f>
        <v>0.60138888888888864</v>
      </c>
    </row>
    <row r="54" spans="1:6" ht="19.5" customHeight="1" x14ac:dyDescent="0.4">
      <c r="A54" s="92">
        <f>A52+0.01</f>
        <v>6.0799999999999983</v>
      </c>
      <c r="B54" s="9" t="s">
        <v>8</v>
      </c>
      <c r="C54" s="10" t="s">
        <v>35</v>
      </c>
      <c r="D54" s="11" t="s">
        <v>55</v>
      </c>
      <c r="E54" s="93"/>
      <c r="F54" s="12">
        <f>F53+TIME(0,E53,0)</f>
        <v>0.60138888888888864</v>
      </c>
    </row>
    <row r="55" spans="1:6" ht="19.5" customHeight="1" x14ac:dyDescent="0.4">
      <c r="A55" s="92">
        <f t="shared" si="9"/>
        <v>6.0899999999999981</v>
      </c>
      <c r="B55" s="9" t="s">
        <v>8</v>
      </c>
      <c r="C55" s="10" t="s">
        <v>40</v>
      </c>
      <c r="D55" s="11" t="s">
        <v>38</v>
      </c>
      <c r="E55" s="93"/>
      <c r="F55" s="12">
        <f>F54+TIME(0,E54,0)</f>
        <v>0.60138888888888864</v>
      </c>
    </row>
    <row r="56" spans="1:6" ht="19.5" customHeight="1" x14ac:dyDescent="0.4">
      <c r="A56" s="92">
        <f>A55+0.01</f>
        <v>6.0999999999999979</v>
      </c>
      <c r="B56" s="9" t="s">
        <v>8</v>
      </c>
      <c r="C56" s="10" t="s">
        <v>28</v>
      </c>
      <c r="D56" s="11" t="s">
        <v>41</v>
      </c>
      <c r="E56" s="93"/>
      <c r="F56" s="12">
        <f>F55+TIME(0,E55,0)</f>
        <v>0.60138888888888864</v>
      </c>
    </row>
    <row r="57" spans="1:6" ht="19.5" customHeight="1" x14ac:dyDescent="0.4">
      <c r="A57" s="95"/>
      <c r="B57" s="32"/>
      <c r="C57" s="116"/>
      <c r="D57" s="32"/>
      <c r="E57" s="97"/>
      <c r="F57" s="12">
        <f>F56+TIME(0,E56,0)</f>
        <v>0.60138888888888864</v>
      </c>
    </row>
    <row r="58" spans="1:6" ht="19.5" customHeight="1" x14ac:dyDescent="0.4">
      <c r="A58" s="92">
        <v>7</v>
      </c>
      <c r="B58" s="9"/>
      <c r="C58" s="10" t="s">
        <v>61</v>
      </c>
      <c r="D58" s="33"/>
      <c r="E58" s="93"/>
      <c r="F58" s="12">
        <f>F57+TIME(0,E57,0)</f>
        <v>0.60138888888888864</v>
      </c>
    </row>
    <row r="59" spans="1:6" ht="19.5" customHeight="1" x14ac:dyDescent="0.4">
      <c r="A59" s="92">
        <f t="shared" ref="A59:A75" si="11">A58+0.01</f>
        <v>7.01</v>
      </c>
      <c r="C59" s="10" t="s">
        <v>29</v>
      </c>
      <c r="E59" s="117"/>
      <c r="F59" s="12">
        <f>F58+TIME(0,E58,0)</f>
        <v>0.60138888888888864</v>
      </c>
    </row>
    <row r="60" spans="1:6" ht="45.5" customHeight="1" x14ac:dyDescent="0.4">
      <c r="A60" s="6">
        <f>A59+0.001</f>
        <v>7.0110000000000001</v>
      </c>
      <c r="B60" s="14" t="s">
        <v>82</v>
      </c>
      <c r="C60" s="21" t="s">
        <v>83</v>
      </c>
      <c r="D60" s="34" t="s">
        <v>60</v>
      </c>
      <c r="E60" s="50">
        <v>0</v>
      </c>
      <c r="F60" s="16">
        <f>F59+TIME(0,E59,0)</f>
        <v>0.60138888888888864</v>
      </c>
    </row>
    <row r="61" spans="1:6" s="118" customFormat="1" ht="19.5" customHeight="1" x14ac:dyDescent="0.4">
      <c r="A61" s="92">
        <f>A59+0.01</f>
        <v>7.02</v>
      </c>
      <c r="B61" s="39"/>
      <c r="C61" s="10" t="s">
        <v>30</v>
      </c>
      <c r="D61" s="11"/>
      <c r="E61" s="93"/>
      <c r="F61" s="12">
        <f>F60+TIME(0,E60,0)</f>
        <v>0.60138888888888864</v>
      </c>
    </row>
    <row r="62" spans="1:6" s="118" customFormat="1" ht="19.5" customHeight="1" x14ac:dyDescent="0.4">
      <c r="A62" s="1">
        <f>A61+0.001</f>
        <v>7.0209999999999999</v>
      </c>
      <c r="B62" s="9" t="s">
        <v>53</v>
      </c>
      <c r="C62" s="103" t="s">
        <v>75</v>
      </c>
      <c r="D62" s="11" t="s">
        <v>42</v>
      </c>
      <c r="E62" s="93">
        <v>3</v>
      </c>
      <c r="F62" s="12">
        <f>F61+TIME(0,E61,0)</f>
        <v>0.60138888888888864</v>
      </c>
    </row>
    <row r="63" spans="1:6" ht="19.5" customHeight="1" x14ac:dyDescent="0.4">
      <c r="A63" s="92">
        <f>A61+0.01</f>
        <v>7.0299999999999994</v>
      </c>
      <c r="B63" s="39" t="s">
        <v>53</v>
      </c>
      <c r="C63" s="9" t="s">
        <v>45</v>
      </c>
      <c r="D63" s="9" t="s">
        <v>7</v>
      </c>
      <c r="E63" s="49"/>
      <c r="F63" s="12">
        <f>F62+TIME(0,E62,0)</f>
        <v>0.60347222222222197</v>
      </c>
    </row>
    <row r="64" spans="1:6" ht="19.5" customHeight="1" x14ac:dyDescent="0.4">
      <c r="A64" s="92">
        <f t="shared" si="11"/>
        <v>7.0399999999999991</v>
      </c>
      <c r="B64" s="39"/>
      <c r="C64" s="10" t="s">
        <v>31</v>
      </c>
      <c r="E64" s="49"/>
      <c r="F64" s="12">
        <f>F63+TIME(0,E63,0)</f>
        <v>0.60347222222222197</v>
      </c>
    </row>
    <row r="65" spans="1:9" ht="45.5" customHeight="1" x14ac:dyDescent="0.4">
      <c r="A65" s="6">
        <f>A64+0.001</f>
        <v>7.0409999999999995</v>
      </c>
      <c r="B65" s="14" t="s">
        <v>82</v>
      </c>
      <c r="C65" s="21" t="s">
        <v>86</v>
      </c>
      <c r="D65" s="15" t="s">
        <v>39</v>
      </c>
      <c r="E65" s="50">
        <v>0</v>
      </c>
      <c r="F65" s="16">
        <f>F64+TIME(0,E64,0)</f>
        <v>0.60347222222222197</v>
      </c>
    </row>
    <row r="66" spans="1:9" s="5" customFormat="1" ht="19.5" customHeight="1" x14ac:dyDescent="0.4">
      <c r="A66" s="104">
        <f>A64+0.01</f>
        <v>7.0499999999999989</v>
      </c>
      <c r="B66" s="2" t="s">
        <v>53</v>
      </c>
      <c r="C66" s="3" t="s">
        <v>32</v>
      </c>
      <c r="D66" s="4" t="s">
        <v>37</v>
      </c>
      <c r="E66" s="105"/>
      <c r="F66" s="12">
        <f>F65+TIME(0,E65,0)</f>
        <v>0.60347222222222197</v>
      </c>
    </row>
    <row r="67" spans="1:9" ht="19.5" customHeight="1" x14ac:dyDescent="0.4">
      <c r="A67" s="92">
        <f t="shared" si="11"/>
        <v>7.0599999999999987</v>
      </c>
      <c r="B67" s="39" t="s">
        <v>53</v>
      </c>
      <c r="C67" s="10" t="s">
        <v>43</v>
      </c>
      <c r="D67" s="11" t="s">
        <v>59</v>
      </c>
      <c r="E67" s="49"/>
      <c r="F67" s="12">
        <f>F66+TIME(0,E66,0)</f>
        <v>0.60347222222222197</v>
      </c>
    </row>
    <row r="68" spans="1:9" ht="19.5" customHeight="1" x14ac:dyDescent="0.4">
      <c r="A68" s="92">
        <f t="shared" si="11"/>
        <v>7.0699999999999985</v>
      </c>
      <c r="B68" s="39" t="s">
        <v>53</v>
      </c>
      <c r="C68" s="10" t="s">
        <v>33</v>
      </c>
      <c r="D68" s="11" t="s">
        <v>54</v>
      </c>
      <c r="E68" s="49"/>
      <c r="F68" s="12">
        <f>F67+TIME(0,E67,0)</f>
        <v>0.60347222222222197</v>
      </c>
    </row>
    <row r="69" spans="1:9" ht="19.5" customHeight="1" x14ac:dyDescent="0.4">
      <c r="A69" s="92">
        <f t="shared" si="11"/>
        <v>7.0799999999999983</v>
      </c>
      <c r="C69" s="10" t="s">
        <v>34</v>
      </c>
      <c r="E69" s="117"/>
      <c r="F69" s="12">
        <f>F68+TIME(0,E68,0)</f>
        <v>0.60347222222222197</v>
      </c>
    </row>
    <row r="70" spans="1:9" s="107" customFormat="1" ht="78.5" customHeight="1" x14ac:dyDescent="0.4">
      <c r="A70" s="6">
        <f>A69+0.001</f>
        <v>7.0809999999999986</v>
      </c>
      <c r="B70" s="43" t="s">
        <v>82</v>
      </c>
      <c r="C70" s="21" t="s">
        <v>89</v>
      </c>
      <c r="D70" s="35" t="s">
        <v>36</v>
      </c>
      <c r="E70" s="50">
        <v>0</v>
      </c>
      <c r="F70" s="16">
        <f>F69+TIME(0,E69,0)</f>
        <v>0.60347222222222197</v>
      </c>
    </row>
    <row r="71" spans="1:9" s="107" customFormat="1" ht="68.5" customHeight="1" x14ac:dyDescent="0.4">
      <c r="A71" s="6">
        <f t="shared" ref="A71:A72" si="12">A70+0.001</f>
        <v>7.081999999999999</v>
      </c>
      <c r="B71" s="43" t="s">
        <v>82</v>
      </c>
      <c r="C71" s="21" t="s">
        <v>90</v>
      </c>
      <c r="D71" s="35" t="s">
        <v>36</v>
      </c>
      <c r="E71" s="50">
        <v>0</v>
      </c>
      <c r="F71" s="16">
        <f>F70+TIME(0,E70,0)</f>
        <v>0.60347222222222197</v>
      </c>
    </row>
    <row r="72" spans="1:9" s="107" customFormat="1" ht="78" customHeight="1" x14ac:dyDescent="0.4">
      <c r="A72" s="6">
        <f t="shared" si="12"/>
        <v>7.0829999999999993</v>
      </c>
      <c r="B72" s="43" t="s">
        <v>82</v>
      </c>
      <c r="C72" s="21" t="s">
        <v>91</v>
      </c>
      <c r="D72" s="35" t="s">
        <v>36</v>
      </c>
      <c r="E72" s="50">
        <v>0</v>
      </c>
      <c r="F72" s="16">
        <f>F71+TIME(0,E71,0)</f>
        <v>0.60347222222222197</v>
      </c>
    </row>
    <row r="73" spans="1:9" ht="19.5" customHeight="1" x14ac:dyDescent="0.4">
      <c r="A73" s="92">
        <f>A69+0.01</f>
        <v>7.0899999999999981</v>
      </c>
      <c r="B73" s="39" t="s">
        <v>53</v>
      </c>
      <c r="C73" s="10" t="s">
        <v>35</v>
      </c>
      <c r="D73" s="11" t="s">
        <v>55</v>
      </c>
      <c r="E73" s="49"/>
      <c r="F73" s="12">
        <f>F72+TIME(0,E72,0)</f>
        <v>0.60347222222222197</v>
      </c>
    </row>
    <row r="74" spans="1:9" ht="19.5" customHeight="1" x14ac:dyDescent="0.4">
      <c r="A74" s="92">
        <f t="shared" si="11"/>
        <v>7.0999999999999979</v>
      </c>
      <c r="B74" s="33" t="s">
        <v>53</v>
      </c>
      <c r="C74" s="10" t="s">
        <v>40</v>
      </c>
      <c r="D74" s="11" t="s">
        <v>38</v>
      </c>
      <c r="E74" s="49"/>
      <c r="F74" s="12">
        <f>F73+TIME(0,E73,0)</f>
        <v>0.60347222222222197</v>
      </c>
    </row>
    <row r="75" spans="1:9" ht="19.5" customHeight="1" x14ac:dyDescent="0.4">
      <c r="A75" s="92">
        <f t="shared" si="11"/>
        <v>7.1099999999999977</v>
      </c>
      <c r="B75" s="39" t="s">
        <v>53</v>
      </c>
      <c r="C75" s="10" t="s">
        <v>28</v>
      </c>
      <c r="D75" s="11" t="s">
        <v>41</v>
      </c>
      <c r="E75" s="49"/>
      <c r="F75" s="12">
        <f>F74+TIME(0,E74,0)</f>
        <v>0.60347222222222197</v>
      </c>
    </row>
    <row r="76" spans="1:9" ht="19.5" customHeight="1" x14ac:dyDescent="0.4">
      <c r="A76" s="95"/>
      <c r="B76" s="32"/>
      <c r="C76" s="116"/>
      <c r="D76" s="32"/>
      <c r="E76" s="119"/>
      <c r="F76" s="12">
        <f>F75+TIME(0,E75,0)</f>
        <v>0.60347222222222197</v>
      </c>
    </row>
    <row r="77" spans="1:9" ht="19.5" customHeight="1" x14ac:dyDescent="0.4">
      <c r="A77" s="92">
        <v>8</v>
      </c>
      <c r="B77" s="39"/>
      <c r="C77" s="10" t="s">
        <v>17</v>
      </c>
      <c r="D77" s="11"/>
      <c r="E77" s="49"/>
      <c r="F77" s="12">
        <f>F76+TIME(0,E76,0)</f>
        <v>0.60347222222222197</v>
      </c>
    </row>
    <row r="78" spans="1:9" s="118" customFormat="1" ht="19.5" customHeight="1" x14ac:dyDescent="0.4">
      <c r="A78" s="92">
        <f t="shared" ref="A78:A80" si="13">A77+0.01</f>
        <v>8.01</v>
      </c>
      <c r="B78" s="33" t="s">
        <v>10</v>
      </c>
      <c r="C78" s="10" t="s">
        <v>46</v>
      </c>
      <c r="D78" s="11" t="s">
        <v>7</v>
      </c>
      <c r="E78" s="93">
        <v>5</v>
      </c>
      <c r="F78" s="12">
        <f>F77+TIME(0,E77,0)</f>
        <v>0.60347222222222197</v>
      </c>
    </row>
    <row r="79" spans="1:9" s="118" customFormat="1" ht="19.5" customHeight="1" x14ac:dyDescent="0.4">
      <c r="A79" s="92">
        <f t="shared" si="13"/>
        <v>8.02</v>
      </c>
      <c r="B79" s="39" t="s">
        <v>10</v>
      </c>
      <c r="C79" s="10" t="s">
        <v>49</v>
      </c>
      <c r="D79" s="11"/>
      <c r="E79" s="93"/>
      <c r="F79" s="12">
        <f>F78+TIME(0,E78,0)</f>
        <v>0.60694444444444418</v>
      </c>
    </row>
    <row r="80" spans="1:9" ht="19.5" customHeight="1" x14ac:dyDescent="0.4">
      <c r="A80" s="92">
        <f t="shared" si="13"/>
        <v>8.0299999999999994</v>
      </c>
      <c r="B80" s="39"/>
      <c r="C80" s="10" t="s">
        <v>47</v>
      </c>
      <c r="D80" s="11"/>
      <c r="E80" s="49"/>
      <c r="F80" s="12">
        <f>F79+TIME(0,E79,0)</f>
        <v>0.60694444444444418</v>
      </c>
      <c r="I80" s="120"/>
    </row>
    <row r="81" spans="1:9" ht="19.5" customHeight="1" x14ac:dyDescent="0.4">
      <c r="A81" s="19">
        <f>A80+0.001</f>
        <v>8.0309999999999988</v>
      </c>
      <c r="B81" s="39" t="s">
        <v>53</v>
      </c>
      <c r="C81" s="145" t="s">
        <v>76</v>
      </c>
      <c r="D81" s="36" t="s">
        <v>18</v>
      </c>
      <c r="E81" s="49">
        <v>5</v>
      </c>
      <c r="F81" s="12">
        <f>F80+TIME(0,E80,0)</f>
        <v>0.60694444444444418</v>
      </c>
      <c r="I81" s="120"/>
    </row>
    <row r="82" spans="1:9" ht="19.5" customHeight="1" x14ac:dyDescent="0.4">
      <c r="A82" s="19">
        <f>A81+0.001</f>
        <v>8.0319999999999983</v>
      </c>
      <c r="B82" s="39" t="s">
        <v>10</v>
      </c>
      <c r="C82" s="146" t="s">
        <v>56</v>
      </c>
      <c r="D82" s="33" t="s">
        <v>54</v>
      </c>
      <c r="E82" s="49">
        <v>5</v>
      </c>
      <c r="F82" s="12">
        <f>F81+TIME(0,E81,0)</f>
        <v>0.61041666666666639</v>
      </c>
      <c r="I82" s="120"/>
    </row>
    <row r="83" spans="1:9" ht="19.5" customHeight="1" x14ac:dyDescent="0.4">
      <c r="A83" s="19">
        <f>A82+0.001</f>
        <v>8.0329999999999977</v>
      </c>
      <c r="B83" s="39" t="s">
        <v>10</v>
      </c>
      <c r="C83" s="147" t="s">
        <v>57</v>
      </c>
      <c r="D83" s="37" t="s">
        <v>44</v>
      </c>
      <c r="E83" s="49">
        <v>5</v>
      </c>
      <c r="F83" s="12">
        <f>F82+TIME(0,E82,0)</f>
        <v>0.6138888888888886</v>
      </c>
      <c r="I83" s="120"/>
    </row>
    <row r="84" spans="1:9" ht="19.5" customHeight="1" x14ac:dyDescent="0.4">
      <c r="A84" s="19">
        <f>A83+0.001</f>
        <v>8.0339999999999971</v>
      </c>
      <c r="B84" s="36" t="s">
        <v>10</v>
      </c>
      <c r="C84" s="147" t="s">
        <v>58</v>
      </c>
      <c r="D84" s="37" t="s">
        <v>38</v>
      </c>
      <c r="E84" s="110">
        <v>5</v>
      </c>
      <c r="F84" s="12">
        <f>F83+TIME(0,E83,0)</f>
        <v>0.61736111111111081</v>
      </c>
      <c r="I84" s="120"/>
    </row>
    <row r="85" spans="1:9" s="5" customFormat="1" ht="19.5" customHeight="1" x14ac:dyDescent="0.4">
      <c r="A85" s="19">
        <f>A84+0.001</f>
        <v>8.0349999999999966</v>
      </c>
      <c r="B85" s="36" t="s">
        <v>10</v>
      </c>
      <c r="C85" s="147" t="s">
        <v>19</v>
      </c>
      <c r="D85" s="37" t="s">
        <v>60</v>
      </c>
      <c r="E85" s="93">
        <v>5</v>
      </c>
      <c r="F85" s="12">
        <f>F84+TIME(0,E84,0)</f>
        <v>0.62083333333333302</v>
      </c>
      <c r="I85" s="121"/>
    </row>
    <row r="86" spans="1:9" s="5" customFormat="1" ht="19.5" customHeight="1" x14ac:dyDescent="0.4">
      <c r="A86" s="122">
        <f>A80+0.01</f>
        <v>8.0399999999999991</v>
      </c>
      <c r="B86" s="36"/>
      <c r="C86" s="123" t="s">
        <v>48</v>
      </c>
      <c r="D86" s="38"/>
      <c r="E86" s="124"/>
      <c r="F86" s="12">
        <f>F85+TIME(0,E85,0)</f>
        <v>0.62430555555555522</v>
      </c>
      <c r="I86" s="121"/>
    </row>
    <row r="87" spans="1:9" s="5" customFormat="1" ht="19.5" customHeight="1" x14ac:dyDescent="0.4">
      <c r="A87" s="19">
        <f t="shared" ref="A87:A92" si="14">A86+0.001</f>
        <v>8.0409999999999986</v>
      </c>
      <c r="B87" s="36" t="s">
        <v>10</v>
      </c>
      <c r="C87" s="45" t="s">
        <v>50</v>
      </c>
      <c r="D87" s="39" t="s">
        <v>44</v>
      </c>
      <c r="E87" s="124">
        <v>5</v>
      </c>
      <c r="F87" s="12">
        <f>F86+TIME(0,E86,0)</f>
        <v>0.62430555555555522</v>
      </c>
      <c r="I87" s="121"/>
    </row>
    <row r="88" spans="1:9" s="5" customFormat="1" ht="19.5" customHeight="1" x14ac:dyDescent="0.4">
      <c r="A88" s="19">
        <f t="shared" si="14"/>
        <v>8.041999999999998</v>
      </c>
      <c r="B88" s="39" t="s">
        <v>10</v>
      </c>
      <c r="C88" s="45" t="s">
        <v>51</v>
      </c>
      <c r="D88" s="39" t="s">
        <v>13</v>
      </c>
      <c r="E88" s="124">
        <v>5</v>
      </c>
      <c r="F88" s="12">
        <f>F87+TIME(0,E87,0)</f>
        <v>0.62777777777777743</v>
      </c>
      <c r="I88" s="121"/>
    </row>
    <row r="89" spans="1:9" ht="19.5" customHeight="1" x14ac:dyDescent="0.4">
      <c r="A89" s="125">
        <f t="shared" si="14"/>
        <v>8.0429999999999975</v>
      </c>
      <c r="B89" s="33" t="s">
        <v>10</v>
      </c>
      <c r="C89" s="148" t="s">
        <v>52</v>
      </c>
      <c r="D89" s="40" t="s">
        <v>14</v>
      </c>
      <c r="E89" s="124">
        <v>5</v>
      </c>
      <c r="F89" s="12">
        <f>F88+TIME(0,E88,0)</f>
        <v>0.63124999999999964</v>
      </c>
      <c r="I89" s="120"/>
    </row>
    <row r="90" spans="1:9" s="127" customFormat="1" ht="19.5" customHeight="1" x14ac:dyDescent="0.4">
      <c r="A90" s="19">
        <f t="shared" si="14"/>
        <v>8.0439999999999969</v>
      </c>
      <c r="B90" s="33" t="s">
        <v>10</v>
      </c>
      <c r="C90" s="149" t="s">
        <v>20</v>
      </c>
      <c r="D90" s="30" t="s">
        <v>12</v>
      </c>
      <c r="E90" s="126">
        <v>5</v>
      </c>
      <c r="F90" s="12">
        <f>F89+TIME(0,E89,0)</f>
        <v>0.63472222222222185</v>
      </c>
      <c r="I90" s="128"/>
    </row>
    <row r="91" spans="1:9" s="127" customFormat="1" ht="19.5" customHeight="1" x14ac:dyDescent="0.4">
      <c r="A91" s="19">
        <f t="shared" si="14"/>
        <v>8.0449999999999964</v>
      </c>
      <c r="B91" s="30" t="s">
        <v>10</v>
      </c>
      <c r="C91" s="146" t="s">
        <v>27</v>
      </c>
      <c r="D91" s="33" t="s">
        <v>21</v>
      </c>
      <c r="E91" s="126">
        <v>0</v>
      </c>
      <c r="F91" s="12">
        <f>F90+TIME(0,E90,0)</f>
        <v>0.63819444444444406</v>
      </c>
      <c r="I91" s="128"/>
    </row>
    <row r="92" spans="1:9" s="127" customFormat="1" ht="19.5" customHeight="1" x14ac:dyDescent="0.4">
      <c r="A92" s="20">
        <f t="shared" si="14"/>
        <v>8.0459999999999958</v>
      </c>
      <c r="B92" s="129" t="s">
        <v>24</v>
      </c>
      <c r="C92" s="150" t="s">
        <v>25</v>
      </c>
      <c r="D92" s="41" t="s">
        <v>21</v>
      </c>
      <c r="E92" s="130">
        <v>0</v>
      </c>
      <c r="F92" s="16">
        <f>F91+TIME(0,E91,0)</f>
        <v>0.63819444444444406</v>
      </c>
      <c r="I92" s="128"/>
    </row>
    <row r="93" spans="1:9" ht="19.5" customHeight="1" x14ac:dyDescent="0.4">
      <c r="A93" s="92">
        <f>A86+0.01</f>
        <v>8.0499999999999989</v>
      </c>
      <c r="B93" s="33" t="s">
        <v>10</v>
      </c>
      <c r="C93" s="131" t="s">
        <v>22</v>
      </c>
      <c r="D93" s="33" t="s">
        <v>62</v>
      </c>
      <c r="E93" s="132">
        <v>5</v>
      </c>
      <c r="F93" s="12">
        <f>F92+TIME(0,E92,0)</f>
        <v>0.63819444444444406</v>
      </c>
    </row>
    <row r="94" spans="1:9" ht="19.5" customHeight="1" x14ac:dyDescent="0.4">
      <c r="A94" s="133">
        <f t="shared" ref="A94:A95" si="15">A93+0.01</f>
        <v>8.0599999999999987</v>
      </c>
      <c r="B94" s="41" t="s">
        <v>24</v>
      </c>
      <c r="C94" s="134" t="s">
        <v>63</v>
      </c>
      <c r="D94" s="41" t="s">
        <v>12</v>
      </c>
      <c r="E94" s="50">
        <v>0</v>
      </c>
      <c r="F94" s="16">
        <f>F93+TIME(0,E93,0)</f>
        <v>0.64166666666666627</v>
      </c>
    </row>
    <row r="95" spans="1:9" ht="19.5" customHeight="1" x14ac:dyDescent="0.4">
      <c r="A95" s="133">
        <f t="shared" si="15"/>
        <v>8.0699999999999985</v>
      </c>
      <c r="B95" s="41" t="s">
        <v>24</v>
      </c>
      <c r="C95" s="134" t="s">
        <v>64</v>
      </c>
      <c r="D95" s="41" t="s">
        <v>12</v>
      </c>
      <c r="E95" s="50">
        <v>0</v>
      </c>
      <c r="F95" s="16">
        <f>F94+TIME(0,E94,0)</f>
        <v>0.64166666666666627</v>
      </c>
    </row>
    <row r="96" spans="1:9" s="112" customFormat="1" ht="19.5" customHeight="1" x14ac:dyDescent="0.4">
      <c r="A96" s="92">
        <f>A89+0.01</f>
        <v>8.0529999999999973</v>
      </c>
      <c r="B96" s="44" t="s">
        <v>79</v>
      </c>
      <c r="C96" s="135" t="s">
        <v>93</v>
      </c>
      <c r="D96" s="44" t="s">
        <v>13</v>
      </c>
      <c r="E96" s="111">
        <v>30</v>
      </c>
      <c r="F96" s="12">
        <f>F95+TIME(0,E95,0)</f>
        <v>0.64166666666666627</v>
      </c>
    </row>
    <row r="97" spans="1:6" ht="19.5" customHeight="1" x14ac:dyDescent="0.4">
      <c r="A97" s="92"/>
      <c r="B97" s="136"/>
      <c r="C97" s="131"/>
      <c r="D97" s="33"/>
      <c r="E97" s="93"/>
      <c r="F97" s="12">
        <f>F96+TIME(0,E96,0)</f>
        <v>0.66249999999999964</v>
      </c>
    </row>
    <row r="98" spans="1:6" ht="19.5" customHeight="1" x14ac:dyDescent="0.4">
      <c r="A98" s="137">
        <v>10</v>
      </c>
      <c r="B98" s="138" t="s">
        <v>24</v>
      </c>
      <c r="C98" s="139" t="s">
        <v>23</v>
      </c>
      <c r="D98" s="42" t="s">
        <v>7</v>
      </c>
      <c r="E98" s="140">
        <v>0</v>
      </c>
      <c r="F98" s="141">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2017-03-17T03:28:07Z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