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a76b78698ac40a99/Documents/IEEE 802/IEEE/802/Meetings/Plenaries/16_03/"/>
    </mc:Choice>
  </mc:AlternateContent>
  <bookViews>
    <workbookView xWindow="-60" yWindow="110" windowWidth="10490" windowHeight="11760"/>
  </bookViews>
  <sheets>
    <sheet name="EC_Closing_Agenda" sheetId="1" r:id="rId1"/>
  </sheets>
  <definedNames>
    <definedName name="_xlnm.Print_Area" localSheetId="0">EC_Closing_Agenda!$A$1:$F$108</definedName>
    <definedName name="Print_Area_MI">EC_Closing_Agenda!$A$1:$E$20</definedName>
    <definedName name="PRINT_AREA_MI_1">EC_Closing_Agenda!$A$1:$E$20</definedName>
  </definedNames>
  <calcPr calcId="171027" concurrentCalc="0"/>
</workbook>
</file>

<file path=xl/calcChain.xml><?xml version="1.0" encoding="utf-8"?>
<calcChain xmlns="http://schemas.openxmlformats.org/spreadsheetml/2006/main">
  <c r="F38" i="1" l="1"/>
  <c r="F39" i="1"/>
  <c r="A38" i="1"/>
  <c r="F10" i="1"/>
  <c r="F11" i="1"/>
  <c r="F12" i="1"/>
  <c r="F13" i="1"/>
  <c r="F14" i="1"/>
  <c r="F15" i="1"/>
  <c r="F16" i="1"/>
  <c r="F17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8" i="1"/>
  <c r="F69" i="1"/>
  <c r="F70" i="1"/>
  <c r="F71" i="1"/>
  <c r="F72" i="1"/>
  <c r="F73" i="1"/>
  <c r="F74" i="1"/>
  <c r="F75" i="1"/>
  <c r="F76" i="1"/>
  <c r="F77" i="1"/>
  <c r="A76" i="1"/>
  <c r="A69" i="1"/>
  <c r="A70" i="1"/>
  <c r="A72" i="1"/>
  <c r="A73" i="1"/>
  <c r="A74" i="1"/>
  <c r="A75" i="1"/>
  <c r="A22" i="1"/>
  <c r="A27" i="1"/>
  <c r="A29" i="1"/>
  <c r="A31" i="1"/>
  <c r="A30" i="1"/>
  <c r="A32" i="1"/>
  <c r="A50" i="1"/>
  <c r="A51" i="1"/>
  <c r="A54" i="1"/>
  <c r="A55" i="1"/>
  <c r="A56" i="1"/>
  <c r="A57" i="1"/>
  <c r="A23" i="1"/>
  <c r="A24" i="1"/>
  <c r="A33" i="1"/>
  <c r="A34" i="1"/>
  <c r="A35" i="1"/>
  <c r="A36" i="1"/>
  <c r="A37" i="1"/>
  <c r="A21" i="1"/>
  <c r="F8" i="1"/>
  <c r="F9" i="1"/>
  <c r="A39" i="1"/>
  <c r="A40" i="1"/>
  <c r="A41" i="1"/>
  <c r="A42" i="1"/>
  <c r="A43" i="1"/>
  <c r="A44" i="1"/>
  <c r="A45" i="1"/>
  <c r="A46" i="1"/>
  <c r="A47" i="1"/>
  <c r="F78" i="1"/>
  <c r="F79" i="1"/>
  <c r="F80" i="1"/>
  <c r="F81" i="1"/>
  <c r="F82" i="1"/>
  <c r="F83" i="1"/>
  <c r="F84" i="1"/>
  <c r="F85" i="1"/>
  <c r="F86" i="1"/>
  <c r="A77" i="1"/>
  <c r="A78" i="1"/>
  <c r="A79" i="1"/>
  <c r="A80" i="1"/>
  <c r="A81" i="1"/>
  <c r="A82" i="1"/>
  <c r="A83" i="1"/>
  <c r="A58" i="1"/>
  <c r="A59" i="1"/>
  <c r="A60" i="1"/>
  <c r="A61" i="1"/>
  <c r="A62" i="1"/>
  <c r="A63" i="1"/>
  <c r="A64" i="1"/>
  <c r="A65" i="1"/>
  <c r="A66" i="1"/>
  <c r="A71" i="1"/>
  <c r="A53" i="1"/>
  <c r="A25" i="1"/>
  <c r="A26" i="1"/>
  <c r="F18" i="1"/>
  <c r="F19" i="1"/>
  <c r="A17" i="1"/>
  <c r="A18" i="1"/>
  <c r="F87" i="1"/>
  <c r="F88" i="1"/>
  <c r="F89" i="1"/>
  <c r="F90" i="1"/>
  <c r="F91" i="1"/>
  <c r="F92" i="1"/>
  <c r="F95" i="1"/>
  <c r="F96" i="1"/>
  <c r="F97" i="1"/>
  <c r="F98" i="1"/>
  <c r="F99" i="1"/>
  <c r="F100" i="1"/>
  <c r="F101" i="1"/>
  <c r="F102" i="1"/>
  <c r="F103" i="1"/>
  <c r="F104" i="1"/>
  <c r="F93" i="1"/>
  <c r="F94" i="1"/>
  <c r="A86" i="1"/>
  <c r="A87" i="1"/>
  <c r="A88" i="1"/>
  <c r="A89" i="1"/>
  <c r="A90" i="1"/>
  <c r="A91" i="1"/>
  <c r="A92" i="1"/>
  <c r="A93" i="1"/>
  <c r="A94" i="1"/>
  <c r="A101" i="1"/>
  <c r="A95" i="1"/>
  <c r="A96" i="1"/>
  <c r="A97" i="1"/>
  <c r="A98" i="1"/>
  <c r="A99" i="1"/>
  <c r="A100" i="1"/>
  <c r="A102" i="1"/>
  <c r="A103" i="1"/>
  <c r="F105" i="1"/>
  <c r="A11" i="1"/>
  <c r="A9" i="1"/>
  <c r="A8" i="1"/>
</calcChain>
</file>

<file path=xl/sharedStrings.xml><?xml version="1.0" encoding="utf-8"?>
<sst xmlns="http://schemas.openxmlformats.org/spreadsheetml/2006/main" count="246" uniqueCount="105">
  <si>
    <t>DRAFT AGENDA  -  IEEE 802 LMSC EXECUTIVE COMMITTEE MEETING</t>
  </si>
  <si>
    <t>Key:</t>
  </si>
  <si>
    <t xml:space="preserve"> </t>
  </si>
  <si>
    <t>ME - Motion, External, MI - Motion, Internal, DT- Discussion Topic, II - Information Item</t>
  </si>
  <si>
    <t>Special Orders</t>
  </si>
  <si>
    <t>Category  (* = consent agenda)</t>
  </si>
  <si>
    <t>MEETING CALLED TO ORDER</t>
  </si>
  <si>
    <t>Nikolich</t>
  </si>
  <si>
    <t>MI</t>
  </si>
  <si>
    <t>APPROVE OR MODIFY AGENDA</t>
  </si>
  <si>
    <t>II</t>
  </si>
  <si>
    <t>LMSC Internal business</t>
  </si>
  <si>
    <t>Rosdahl</t>
  </si>
  <si>
    <t>Gilb</t>
  </si>
  <si>
    <t>Chaplin</t>
  </si>
  <si>
    <t>IEEE Standards Board and Sponsor Ballot Items</t>
  </si>
  <si>
    <t>Executive Committee Study Groups, Working Groups, TAGs</t>
  </si>
  <si>
    <t>LMSC Liaisons and External Interface</t>
  </si>
  <si>
    <t>Information Items</t>
  </si>
  <si>
    <t>Myles</t>
  </si>
  <si>
    <t>Regulatory report</t>
  </si>
  <si>
    <t>Lynch</t>
  </si>
  <si>
    <t>Executive secretary report</t>
  </si>
  <si>
    <t>D'Ambrosia</t>
  </si>
  <si>
    <t>Network Services report</t>
  </si>
  <si>
    <t>Alfvin</t>
  </si>
  <si>
    <t>ADJOURN SEC MEETING</t>
  </si>
  <si>
    <t>II*</t>
  </si>
  <si>
    <t>Appeals report -No items to report</t>
  </si>
  <si>
    <t>Announcements from the Chair</t>
  </si>
  <si>
    <t>Recording Secretary Report</t>
  </si>
  <si>
    <t>IEEE 802.16</t>
  </si>
  <si>
    <t>IEEE 802.18</t>
  </si>
  <si>
    <t>IEEE 802.19</t>
  </si>
  <si>
    <t>IEEE 802.21</t>
  </si>
  <si>
    <t>IEEE 802.22</t>
  </si>
  <si>
    <t>IEEE 802.1</t>
  </si>
  <si>
    <t>IEEE 802.3</t>
  </si>
  <si>
    <t>IEEE 802.11</t>
  </si>
  <si>
    <t>Law</t>
  </si>
  <si>
    <t>Mody</t>
  </si>
  <si>
    <t>Heile</t>
  </si>
  <si>
    <t>Das</t>
  </si>
  <si>
    <t>IEEE 802.15</t>
  </si>
  <si>
    <t>Marks</t>
  </si>
  <si>
    <t>Shellhammer</t>
  </si>
  <si>
    <t>IEEE 802.24</t>
  </si>
  <si>
    <t>Thaler</t>
  </si>
  <si>
    <t>IEEE 802</t>
  </si>
  <si>
    <t>IEEE 802 / SA Task Force Report</t>
  </si>
  <si>
    <t>Standing Committee Reports</t>
  </si>
  <si>
    <t>Officers Reports</t>
  </si>
  <si>
    <t>IEEE SA Staff Reports</t>
  </si>
  <si>
    <t xml:space="preserve">1st Vice Chair Report </t>
  </si>
  <si>
    <t>2nd Vice Chair Report</t>
  </si>
  <si>
    <t>Treasurer's Report</t>
  </si>
  <si>
    <t>ME</t>
  </si>
  <si>
    <t>Parsons</t>
  </si>
  <si>
    <t>Stephens</t>
  </si>
  <si>
    <t>802 / JTC1 SC Report</t>
  </si>
  <si>
    <t>802 / ITU SC Report</t>
  </si>
  <si>
    <t>802 / IETF SC Report</t>
  </si>
  <si>
    <t>802 Wireless Chairs SC Report</t>
  </si>
  <si>
    <t>Godfrey</t>
  </si>
  <si>
    <t>Friday 1:00PM-6:00PM, 13 Nov, 2015)</t>
  </si>
  <si>
    <t>Call for Tutorials for Jul 2016 Plenary (Monday 15 Jul, 2016)</t>
  </si>
  <si>
    <t xml:space="preserve">Announcement of 802 EC Interim Telecon (Tuesday 7 Jun 2016, 1-3pm ET) </t>
  </si>
  <si>
    <t>WG and TAG Officer Confirmations</t>
  </si>
  <si>
    <t>EC Chair Election</t>
  </si>
  <si>
    <t>Confirmation of EC Appointed Positions</t>
  </si>
  <si>
    <t>Recognition of Outgoing EC Members</t>
  </si>
  <si>
    <t>DT</t>
  </si>
  <si>
    <t>Requiring submission of documents to EC to be submitted to Mentor</t>
  </si>
  <si>
    <t xml:space="preserve">To Revcom - 802.15.3 REVa </t>
  </si>
  <si>
    <t>SG xx Extension - 802.15.12 Upper Layer Interface for 15.4</t>
  </si>
  <si>
    <t>PAR to NesCom - IEEE P802.3cc 25 Gb/s over Single-Mode Fiber (new PAR)</t>
  </si>
  <si>
    <t>PAR to NesCom - IEEE P802.3cd 50 Gb/s Ethernet, 100 Gb/s Ethernet and 200 Gb/s Ethernet Physical Layers (new PAR)</t>
  </si>
  <si>
    <t>To RevCom - IEEE P802.3bp 1000BASE-T1 to RevCom (conditional)</t>
  </si>
  <si>
    <t>To RevCom -IEEE P802.3bq 25G/40GBASE-T to RevCom (conditional)</t>
  </si>
  <si>
    <t>To RevCom - IEEE P802.3by 25 Gb/s Ethernet to RevCom (conditional)</t>
  </si>
  <si>
    <t>Study Group Formation - IEEE 802.3 Ethernet YANG models Study Group</t>
  </si>
  <si>
    <t xml:space="preserve">1st Extension - IEEE 802.3 50 Gb/s Ethernet over a Single Lane, Next Generation 100 Gb/s and 200 Gb/s Ethernet Study Group </t>
  </si>
  <si>
    <t>MI*</t>
  </si>
  <si>
    <t xml:space="preserve">1st Extension - IEEE 802.3 200 Gb/s Ethernet single-mode Study Group </t>
  </si>
  <si>
    <t xml:space="preserve">1st Extension -IEEE 802.3 25 Gb/s Ethernet PMD(s) for Single Mode Fiber Study Group </t>
  </si>
  <si>
    <t>Submission of IEEE Std 802.3-2015 for adoption by ISO/IEC JTC1 SC6</t>
  </si>
  <si>
    <t>To NesCom (48hr rule) - IEEE Std 802.3-2015/Cor 1 (IEEE 802.3ce) Standard for Ethernet - Corrigendum 1: Multilane timestamping.</t>
  </si>
  <si>
    <t>PAR (modification) to NesCom - IEEE P802.3bs 200 Gb/s Ethernet and 400 Gb/s Ethernet</t>
  </si>
  <si>
    <t>PAR (modification) to NesCom - IEEE P802.3bt DTE Power via MDI over 4-Pair</t>
  </si>
  <si>
    <t>PAR to NesCom - IEEE 802.1Qcr Amendment: Async Traffic Shaping</t>
  </si>
  <si>
    <t>PAR to NesCom - IEEE 802.15.4v Regional Sub 1GHz Bands</t>
  </si>
  <si>
    <t>PAR to NesCom - IEEE 802.15.12 Upper Layer Interface for 802.15.4</t>
  </si>
  <si>
    <t>To Sponsor Ballot - IEEE 802.15.10 Layer 2 Routing (conditional)</t>
  </si>
  <si>
    <t>PAR to NesCom (48 hr rule) - IEEE P802.16Rev4 Revision PAR</t>
  </si>
  <si>
    <t xml:space="preserve">Par to NesCom - IEEE 802. 16s Fixed and Mobile Wireless Access in Channel Sizes up to 1.25 MHz 
</t>
  </si>
  <si>
    <t>SG 2nd Extension - Consolidated LLC 802.15.4 MAC</t>
  </si>
  <si>
    <t xml:space="preserve">Study Group Formation - Coexistence in the automotive environment </t>
  </si>
  <si>
    <t>IEEE 802.17</t>
  </si>
  <si>
    <t>Transfer all 802.17 standards to inactive status</t>
  </si>
  <si>
    <t>Lemon</t>
  </si>
  <si>
    <t>Liaison to the Chinese WG for Sensor Networks and IoT</t>
  </si>
  <si>
    <t>Liaison to 3GPP/LAA</t>
  </si>
  <si>
    <t>SG ? Formation Press Release</t>
  </si>
  <si>
    <t>r01</t>
  </si>
  <si>
    <t>PAR to NesCom - IEEE P802.1AX/REV - Link Aggregation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</si>
</sst>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&quot; &quot;General"/>
    <numFmt numFmtId="165" formatCode="hh&quot;:&quot;mm&quot; &quot;AM/PM&quot; &quot;"/>
    <numFmt numFmtId="166" formatCode="0.000"/>
  </numFmts>
  <fonts count="22" x14ac:knownFonts="1">
    <font>
      <sz val="12"/>
      <color rgb="FF000000"/>
      <name val="Courier New"/>
      <family val="3"/>
    </font>
    <font>
      <sz val="12"/>
      <color rgb="FF000000"/>
      <name val="Courier New"/>
      <family val="3"/>
    </font>
    <font>
      <sz val="11"/>
      <color rgb="FF000000"/>
      <name val="Calibri"/>
      <family val="2"/>
    </font>
    <font>
      <sz val="11"/>
      <color rgb="FFFFFFFF"/>
      <name val="Calibri"/>
      <family val="2"/>
    </font>
    <font>
      <sz val="11"/>
      <color rgb="FF800080"/>
      <name val="Calibri"/>
      <family val="2"/>
    </font>
    <font>
      <b/>
      <sz val="11"/>
      <color rgb="FFFF0000"/>
      <name val="Calibri"/>
      <family val="2"/>
    </font>
    <font>
      <b/>
      <sz val="11"/>
      <color rgb="FFFFFFFF"/>
      <name val="Calibri"/>
      <family val="2"/>
    </font>
    <font>
      <i/>
      <sz val="11"/>
      <color rgb="FF808080"/>
      <name val="Calibri"/>
      <family val="2"/>
    </font>
    <font>
      <sz val="11"/>
      <color rgb="FF008000"/>
      <name val="Calibri"/>
      <family val="2"/>
    </font>
    <font>
      <b/>
      <sz val="15"/>
      <color rgb="FF333399"/>
      <name val="Calibri"/>
      <family val="2"/>
    </font>
    <font>
      <b/>
      <sz val="13"/>
      <color rgb="FF333399"/>
      <name val="Calibri"/>
      <family val="2"/>
    </font>
    <font>
      <b/>
      <sz val="11"/>
      <color rgb="FF333399"/>
      <name val="Calibri"/>
      <family val="2"/>
    </font>
    <font>
      <sz val="11"/>
      <color rgb="FF333399"/>
      <name val="Calibri"/>
      <family val="2"/>
    </font>
    <font>
      <sz val="11"/>
      <color rgb="FFFF0000"/>
      <name val="Calibri"/>
      <family val="2"/>
    </font>
    <font>
      <sz val="11"/>
      <color rgb="FF808000"/>
      <name val="Calibri"/>
      <family val="2"/>
    </font>
    <font>
      <b/>
      <sz val="11"/>
      <color rgb="FF424242"/>
      <name val="Calibri"/>
      <family val="2"/>
    </font>
    <font>
      <b/>
      <sz val="18"/>
      <color rgb="FF333399"/>
      <name val="Cambria"/>
      <family val="1"/>
    </font>
    <font>
      <b/>
      <sz val="11"/>
      <color rgb="FF000000"/>
      <name val="Calibri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2"/>
      <color rgb="FF000000"/>
      <name val="Arial"/>
      <family val="2"/>
    </font>
    <font>
      <b/>
      <sz val="8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rgb="FF969696"/>
        <bgColor rgb="FF969696"/>
      </patternFill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/>
      <right/>
      <top/>
      <bottom style="thick">
        <color rgb="FF3333CC"/>
      </bottom>
      <diagonal/>
    </border>
    <border>
      <left/>
      <right/>
      <top/>
      <bottom style="thick">
        <color rgb="FFA0E0E0"/>
      </bottom>
      <diagonal/>
    </border>
    <border>
      <left/>
      <right/>
      <top/>
      <bottom style="medium">
        <color rgb="FFA0E0E0"/>
      </bottom>
      <diagonal/>
    </border>
    <border>
      <left/>
      <right/>
      <top/>
      <bottom style="double">
        <color rgb="FFFF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164" fontId="0" fillId="0" borderId="0"/>
    <xf numFmtId="164" fontId="16" fillId="0" borderId="0" applyNumberFormat="0" applyBorder="0" applyAlignment="0" applyProtection="0"/>
    <xf numFmtId="164" fontId="9" fillId="0" borderId="3" applyNumberFormat="0" applyAlignment="0" applyProtection="0"/>
    <xf numFmtId="164" fontId="10" fillId="0" borderId="4" applyNumberFormat="0" applyAlignment="0" applyProtection="0"/>
    <xf numFmtId="164" fontId="11" fillId="0" borderId="5" applyNumberFormat="0" applyAlignment="0" applyProtection="0"/>
    <xf numFmtId="164" fontId="11" fillId="0" borderId="0" applyNumberFormat="0" applyBorder="0" applyAlignment="0" applyProtection="0"/>
    <xf numFmtId="164" fontId="8" fillId="6" borderId="0" applyNumberFormat="0" applyBorder="0" applyAlignment="0" applyProtection="0"/>
    <xf numFmtId="164" fontId="4" fillId="15" borderId="0" applyNumberFormat="0" applyBorder="0" applyAlignment="0" applyProtection="0"/>
    <xf numFmtId="164" fontId="14" fillId="7" borderId="0" applyNumberFormat="0" applyBorder="0" applyAlignment="0" applyProtection="0"/>
    <xf numFmtId="164" fontId="12" fillId="7" borderId="1" applyNumberFormat="0" applyAlignment="0" applyProtection="0"/>
    <xf numFmtId="164" fontId="15" fillId="16" borderId="8" applyNumberFormat="0" applyAlignment="0" applyProtection="0"/>
    <xf numFmtId="164" fontId="5" fillId="16" borderId="1" applyNumberFormat="0" applyAlignment="0" applyProtection="0"/>
    <xf numFmtId="164" fontId="13" fillId="0" borderId="6" applyNumberFormat="0" applyAlignment="0" applyProtection="0"/>
    <xf numFmtId="164" fontId="6" fillId="17" borderId="2" applyNumberFormat="0" applyAlignment="0" applyProtection="0"/>
    <xf numFmtId="164" fontId="13" fillId="0" borderId="0" applyNumberFormat="0" applyBorder="0" applyAlignment="0" applyProtection="0"/>
    <xf numFmtId="164" fontId="1" fillId="4" borderId="7" applyNumberFormat="0" applyFont="0" applyAlignment="0" applyProtection="0"/>
    <xf numFmtId="164" fontId="7" fillId="0" borderId="0" applyNumberFormat="0" applyBorder="0" applyAlignment="0" applyProtection="0"/>
    <xf numFmtId="164" fontId="17" fillId="0" borderId="9" applyNumberFormat="0" applyAlignment="0" applyProtection="0"/>
    <xf numFmtId="164" fontId="3" fillId="11" borderId="0" applyNumberFormat="0" applyBorder="0" applyAlignment="0" applyProtection="0"/>
    <xf numFmtId="164" fontId="2" fillId="2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9" borderId="0" applyNumberFormat="0" applyBorder="0" applyAlignment="0" applyProtection="0"/>
    <xf numFmtId="164" fontId="2" fillId="3" borderId="0" applyNumberFormat="0" applyBorder="0" applyAlignment="0" applyProtection="0"/>
    <xf numFmtId="164" fontId="2" fillId="3" borderId="0" applyNumberFormat="0" applyBorder="0" applyAlignment="0" applyProtection="0"/>
    <xf numFmtId="164" fontId="3" fillId="9" borderId="0" applyNumberFormat="0" applyBorder="0" applyAlignment="0" applyProtection="0"/>
    <xf numFmtId="164" fontId="3" fillId="10" borderId="0" applyNumberFormat="0" applyBorder="0" applyAlignment="0" applyProtection="0"/>
    <xf numFmtId="164" fontId="2" fillId="4" borderId="0" applyNumberFormat="0" applyBorder="0" applyAlignment="0" applyProtection="0"/>
    <xf numFmtId="164" fontId="2" fillId="7" borderId="0" applyNumberFormat="0" applyBorder="0" applyAlignment="0" applyProtection="0"/>
    <xf numFmtId="164" fontId="3" fillId="10" borderId="0" applyNumberFormat="0" applyBorder="0" applyAlignment="0" applyProtection="0"/>
    <xf numFmtId="164" fontId="3" fillId="12" borderId="0" applyNumberFormat="0" applyBorder="0" applyAlignment="0" applyProtection="0"/>
    <xf numFmtId="164" fontId="2" fillId="5" borderId="0" applyNumberFormat="0" applyBorder="0" applyAlignment="0" applyProtection="0"/>
    <xf numFmtId="164" fontId="2" fillId="8" borderId="0" applyNumberFormat="0" applyBorder="0" applyAlignment="0" applyProtection="0"/>
    <xf numFmtId="164" fontId="3" fillId="8" borderId="0" applyNumberFormat="0" applyBorder="0" applyAlignment="0" applyProtection="0"/>
    <xf numFmtId="164" fontId="3" fillId="13" borderId="0" applyNumberFormat="0" applyBorder="0" applyAlignment="0" applyProtection="0"/>
    <xf numFmtId="164" fontId="2" fillId="6" borderId="0" applyNumberFormat="0" applyBorder="0" applyAlignment="0" applyProtection="0"/>
    <xf numFmtId="164" fontId="2" fillId="6" borderId="0" applyNumberFormat="0" applyBorder="0" applyAlignment="0" applyProtection="0"/>
    <xf numFmtId="164" fontId="3" fillId="6" borderId="0" applyNumberFormat="0" applyBorder="0" applyAlignment="0" applyProtection="0"/>
    <xf numFmtId="164" fontId="3" fillId="14" borderId="0" applyNumberFormat="0" applyBorder="0" applyAlignment="0" applyProtection="0"/>
    <xf numFmtId="164" fontId="2" fillId="4" borderId="0" applyNumberFormat="0" applyBorder="0" applyAlignment="0" applyProtection="0"/>
    <xf numFmtId="164" fontId="2" fillId="4" borderId="0" applyNumberFormat="0" applyBorder="0" applyAlignment="0" applyProtection="0"/>
    <xf numFmtId="164" fontId="3" fillId="3" borderId="0" applyNumberFormat="0" applyBorder="0" applyAlignment="0" applyProtection="0"/>
    <xf numFmtId="164" fontId="1" fillId="0" borderId="0" applyNumberFormat="0" applyFill="0" applyBorder="0" applyAlignment="0" applyProtection="0"/>
  </cellStyleXfs>
  <cellXfs count="120">
    <xf numFmtId="164" fontId="0" fillId="0" borderId="0" xfId="0"/>
    <xf numFmtId="164" fontId="18" fillId="0" borderId="10" xfId="0" applyFont="1" applyFill="1" applyBorder="1" applyAlignment="1">
      <alignment horizontal="left" vertical="center"/>
    </xf>
    <xf numFmtId="164" fontId="18" fillId="0" borderId="10" xfId="0" applyFont="1" applyBorder="1" applyAlignment="1">
      <alignment vertical="center"/>
    </xf>
    <xf numFmtId="164" fontId="18" fillId="0" borderId="10" xfId="0" applyFont="1" applyFill="1" applyBorder="1" applyAlignment="1" applyProtection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64" fontId="18" fillId="0" borderId="10" xfId="0" applyFont="1" applyBorder="1" applyAlignment="1">
      <alignment horizontal="left" vertical="center"/>
    </xf>
    <xf numFmtId="164" fontId="18" fillId="0" borderId="10" xfId="0" applyFont="1" applyFill="1" applyBorder="1" applyAlignment="1" applyProtection="1">
      <alignment vertical="center" wrapText="1"/>
    </xf>
    <xf numFmtId="49" fontId="18" fillId="0" borderId="10" xfId="0" applyNumberFormat="1" applyFont="1" applyFill="1" applyBorder="1" applyAlignment="1" applyProtection="1">
      <alignment horizontal="left" vertical="center"/>
    </xf>
    <xf numFmtId="164" fontId="18" fillId="0" borderId="10" xfId="0" applyFont="1" applyFill="1" applyBorder="1" applyAlignment="1" applyProtection="1">
      <alignment vertical="center"/>
    </xf>
    <xf numFmtId="164" fontId="18" fillId="0" borderId="10" xfId="0" applyFont="1" applyBorder="1" applyAlignment="1">
      <alignment vertical="center" wrapText="1"/>
    </xf>
    <xf numFmtId="1" fontId="18" fillId="0" borderId="10" xfId="0" applyNumberFormat="1" applyFont="1" applyBorder="1" applyAlignment="1" applyProtection="1">
      <alignment horizontal="center" vertical="center"/>
    </xf>
    <xf numFmtId="165" fontId="18" fillId="0" borderId="10" xfId="0" applyNumberFormat="1" applyFont="1" applyBorder="1" applyAlignment="1" applyProtection="1">
      <alignment vertical="center"/>
    </xf>
    <xf numFmtId="164" fontId="18" fillId="14" borderId="10" xfId="0" applyFont="1" applyFill="1" applyBorder="1" applyAlignment="1" applyProtection="1">
      <alignment horizontal="left" vertical="center"/>
    </xf>
    <xf numFmtId="164" fontId="18" fillId="14" borderId="10" xfId="0" applyFont="1" applyFill="1" applyBorder="1" applyAlignment="1">
      <alignment vertical="center"/>
    </xf>
    <xf numFmtId="164" fontId="18" fillId="14" borderId="10" xfId="0" applyFont="1" applyFill="1" applyBorder="1" applyAlignment="1">
      <alignment vertical="center" wrapText="1"/>
    </xf>
    <xf numFmtId="164" fontId="19" fillId="14" borderId="10" xfId="0" applyFont="1" applyFill="1" applyBorder="1" applyAlignment="1">
      <alignment vertical="center"/>
    </xf>
    <xf numFmtId="1" fontId="19" fillId="14" borderId="10" xfId="0" applyNumberFormat="1" applyFont="1" applyFill="1" applyBorder="1" applyAlignment="1">
      <alignment horizontal="center" vertical="center"/>
    </xf>
    <xf numFmtId="164" fontId="18" fillId="18" borderId="10" xfId="0" applyFont="1" applyFill="1" applyBorder="1" applyAlignment="1">
      <alignment horizontal="left" vertical="center"/>
    </xf>
    <xf numFmtId="164" fontId="18" fillId="18" borderId="10" xfId="0" applyFont="1" applyFill="1" applyBorder="1" applyAlignment="1" applyProtection="1">
      <alignment vertical="center"/>
    </xf>
    <xf numFmtId="164" fontId="18" fillId="18" borderId="10" xfId="0" applyFont="1" applyFill="1" applyBorder="1" applyAlignment="1" applyProtection="1">
      <alignment vertical="center" wrapText="1"/>
    </xf>
    <xf numFmtId="164" fontId="18" fillId="18" borderId="10" xfId="0" applyFont="1" applyFill="1" applyBorder="1" applyAlignment="1">
      <alignment vertical="center"/>
    </xf>
    <xf numFmtId="1" fontId="18" fillId="18" borderId="10" xfId="0" applyNumberFormat="1" applyFont="1" applyFill="1" applyBorder="1" applyAlignment="1">
      <alignment horizontal="center" vertical="center"/>
    </xf>
    <xf numFmtId="165" fontId="18" fillId="18" borderId="10" xfId="0" applyNumberFormat="1" applyFont="1" applyFill="1" applyBorder="1" applyAlignment="1" applyProtection="1">
      <alignment vertical="center"/>
    </xf>
    <xf numFmtId="164" fontId="18" fillId="0" borderId="10" xfId="0" applyFont="1" applyFill="1" applyBorder="1" applyAlignment="1">
      <alignment vertical="center" wrapText="1"/>
    </xf>
    <xf numFmtId="164" fontId="18" fillId="0" borderId="10" xfId="0" applyFont="1" applyFill="1" applyBorder="1" applyAlignment="1">
      <alignment vertical="center"/>
    </xf>
    <xf numFmtId="1" fontId="18" fillId="0" borderId="10" xfId="0" applyNumberFormat="1" applyFont="1" applyFill="1" applyBorder="1" applyAlignment="1">
      <alignment horizontal="center" vertical="center"/>
    </xf>
    <xf numFmtId="165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horizontal="left" vertical="center"/>
    </xf>
    <xf numFmtId="2" fontId="18" fillId="0" borderId="10" xfId="0" applyNumberFormat="1" applyFont="1" applyFill="1" applyBorder="1" applyAlignment="1" applyProtection="1">
      <alignment vertical="center"/>
    </xf>
    <xf numFmtId="2" fontId="18" fillId="0" borderId="10" xfId="0" applyNumberFormat="1" applyFont="1" applyFill="1" applyBorder="1" applyAlignment="1" applyProtection="1">
      <alignment vertical="center" wrapText="1"/>
    </xf>
    <xf numFmtId="1" fontId="18" fillId="0" borderId="10" xfId="0" applyNumberFormat="1" applyFont="1" applyFill="1" applyBorder="1" applyAlignment="1" applyProtection="1">
      <alignment horizontal="center" vertical="center"/>
    </xf>
    <xf numFmtId="2" fontId="18" fillId="0" borderId="12" xfId="0" applyNumberFormat="1" applyFont="1" applyFill="1" applyBorder="1" applyAlignment="1" applyProtection="1">
      <alignment horizontal="left" vertical="center"/>
    </xf>
    <xf numFmtId="2" fontId="18" fillId="0" borderId="12" xfId="0" applyNumberFormat="1" applyFont="1" applyFill="1" applyBorder="1" applyAlignment="1" applyProtection="1">
      <alignment vertical="center"/>
    </xf>
    <xf numFmtId="2" fontId="18" fillId="0" borderId="12" xfId="0" applyNumberFormat="1" applyFont="1" applyFill="1" applyBorder="1" applyAlignment="1" applyProtection="1">
      <alignment vertical="center" wrapText="1"/>
    </xf>
    <xf numFmtId="1" fontId="18" fillId="0" borderId="12" xfId="0" applyNumberFormat="1" applyFont="1" applyFill="1" applyBorder="1" applyAlignment="1" applyProtection="1">
      <alignment horizontal="center" vertical="center"/>
    </xf>
    <xf numFmtId="2" fontId="18" fillId="0" borderId="11" xfId="0" applyNumberFormat="1" applyFont="1" applyFill="1" applyBorder="1" applyAlignment="1" applyProtection="1">
      <alignment horizontal="left" vertical="center"/>
    </xf>
    <xf numFmtId="2" fontId="18" fillId="0" borderId="11" xfId="0" applyNumberFormat="1" applyFont="1" applyFill="1" applyBorder="1" applyAlignment="1" applyProtection="1">
      <alignment vertical="center"/>
    </xf>
    <xf numFmtId="2" fontId="18" fillId="0" borderId="11" xfId="0" applyNumberFormat="1" applyFont="1" applyFill="1" applyBorder="1" applyAlignment="1" applyProtection="1">
      <alignment vertical="center" wrapText="1"/>
    </xf>
    <xf numFmtId="1" fontId="18" fillId="0" borderId="11" xfId="0" applyNumberFormat="1" applyFont="1" applyFill="1" applyBorder="1" applyAlignment="1" applyProtection="1">
      <alignment horizontal="center" vertical="center"/>
    </xf>
    <xf numFmtId="2" fontId="18" fillId="16" borderId="11" xfId="0" applyNumberFormat="1" applyFont="1" applyFill="1" applyBorder="1" applyAlignment="1" applyProtection="1">
      <alignment horizontal="left" vertical="center"/>
    </xf>
    <xf numFmtId="2" fontId="18" fillId="16" borderId="11" xfId="0" applyNumberFormat="1" applyFont="1" applyFill="1" applyBorder="1" applyAlignment="1" applyProtection="1">
      <alignment vertical="center"/>
    </xf>
    <xf numFmtId="164" fontId="20" fillId="16" borderId="11" xfId="0" applyFont="1" applyFill="1" applyBorder="1" applyAlignment="1">
      <alignment vertical="center"/>
    </xf>
    <xf numFmtId="1" fontId="18" fillId="16" borderId="11" xfId="0" applyNumberFormat="1" applyFont="1" applyFill="1" applyBorder="1" applyAlignment="1" applyProtection="1">
      <alignment horizontal="center" vertical="center"/>
    </xf>
    <xf numFmtId="2" fontId="18" fillId="0" borderId="13" xfId="0" applyNumberFormat="1" applyFont="1" applyFill="1" applyBorder="1" applyAlignment="1" applyProtection="1">
      <alignment horizontal="left" vertical="center"/>
    </xf>
    <xf numFmtId="2" fontId="18" fillId="0" borderId="13" xfId="0" applyNumberFormat="1" applyFont="1" applyFill="1" applyBorder="1" applyAlignment="1" applyProtection="1">
      <alignment vertical="center"/>
    </xf>
    <xf numFmtId="164" fontId="18" fillId="0" borderId="11" xfId="0" applyFont="1" applyFill="1" applyBorder="1" applyAlignment="1" applyProtection="1">
      <alignment vertical="center" wrapText="1"/>
    </xf>
    <xf numFmtId="1" fontId="18" fillId="0" borderId="13" xfId="0" applyNumberFormat="1" applyFont="1" applyFill="1" applyBorder="1" applyAlignment="1" applyProtection="1">
      <alignment horizontal="center" vertical="center"/>
    </xf>
    <xf numFmtId="164" fontId="18" fillId="0" borderId="11" xfId="0" applyFont="1" applyBorder="1" applyAlignment="1">
      <alignment vertical="center"/>
    </xf>
    <xf numFmtId="164" fontId="21" fillId="0" borderId="11" xfId="0" applyFont="1" applyFill="1" applyBorder="1" applyAlignment="1" applyProtection="1">
      <alignment vertical="center" wrapText="1"/>
    </xf>
    <xf numFmtId="164" fontId="18" fillId="0" borderId="11" xfId="0" applyFont="1" applyFill="1" applyBorder="1" applyAlignment="1" applyProtection="1">
      <alignment vertical="center"/>
    </xf>
    <xf numFmtId="1" fontId="18" fillId="0" borderId="11" xfId="0" applyNumberFormat="1" applyFont="1" applyBorder="1" applyAlignment="1" applyProtection="1">
      <alignment horizontal="center" vertical="center"/>
    </xf>
    <xf numFmtId="165" fontId="18" fillId="0" borderId="12" xfId="0" applyNumberFormat="1" applyFont="1" applyBorder="1" applyAlignment="1" applyProtection="1">
      <alignment vertical="center"/>
    </xf>
    <xf numFmtId="165" fontId="18" fillId="0" borderId="11" xfId="0" applyNumberFormat="1" applyFont="1" applyBorder="1" applyAlignment="1" applyProtection="1">
      <alignment vertical="center"/>
    </xf>
    <xf numFmtId="164" fontId="20" fillId="0" borderId="0" xfId="0" applyFont="1" applyAlignment="1">
      <alignment vertical="center"/>
    </xf>
    <xf numFmtId="166" fontId="18" fillId="0" borderId="11" xfId="0" applyNumberFormat="1" applyFont="1" applyFill="1" applyBorder="1" applyAlignment="1" applyProtection="1">
      <alignment horizontal="left" vertical="center"/>
    </xf>
    <xf numFmtId="164" fontId="19" fillId="0" borderId="11" xfId="0" applyFont="1" applyFill="1" applyBorder="1" applyAlignment="1" applyProtection="1">
      <alignment horizontal="left" vertical="center" wrapText="1" indent="1"/>
    </xf>
    <xf numFmtId="164" fontId="20" fillId="0" borderId="0" xfId="0" applyFont="1" applyAlignment="1">
      <alignment vertical="center" wrapText="1"/>
    </xf>
    <xf numFmtId="164" fontId="18" fillId="0" borderId="11" xfId="0" applyFont="1" applyFill="1" applyBorder="1" applyAlignment="1">
      <alignment vertical="center"/>
    </xf>
    <xf numFmtId="1" fontId="18" fillId="20" borderId="11" xfId="0" applyNumberFormat="1" applyFont="1" applyFill="1" applyBorder="1" applyAlignment="1" applyProtection="1">
      <alignment horizontal="center" vertical="center"/>
    </xf>
    <xf numFmtId="1" fontId="20" fillId="0" borderId="0" xfId="0" applyNumberFormat="1" applyFont="1" applyAlignment="1">
      <alignment horizontal="center" vertical="center"/>
    </xf>
    <xf numFmtId="1" fontId="20" fillId="0" borderId="11" xfId="0" applyNumberFormat="1" applyFont="1" applyBorder="1" applyAlignment="1">
      <alignment horizontal="center" vertical="center"/>
    </xf>
    <xf numFmtId="2" fontId="19" fillId="0" borderId="11" xfId="0" applyNumberFormat="1" applyFont="1" applyFill="1" applyBorder="1" applyAlignment="1" applyProtection="1">
      <alignment horizontal="left" vertical="center" wrapText="1" indent="1"/>
    </xf>
    <xf numFmtId="2" fontId="19" fillId="0" borderId="14" xfId="0" applyNumberFormat="1" applyFont="1" applyFill="1" applyBorder="1" applyAlignment="1" applyProtection="1">
      <alignment horizontal="left" vertical="center" wrapText="1" indent="1"/>
    </xf>
    <xf numFmtId="2" fontId="18" fillId="0" borderId="14" xfId="0" applyNumberFormat="1" applyFont="1" applyFill="1" applyBorder="1" applyAlignment="1" applyProtection="1">
      <alignment vertical="center"/>
    </xf>
    <xf numFmtId="2" fontId="18" fillId="0" borderId="14" xfId="0" applyNumberFormat="1" applyFont="1" applyFill="1" applyBorder="1" applyAlignment="1" applyProtection="1">
      <alignment horizontal="left" vertical="center"/>
    </xf>
    <xf numFmtId="164" fontId="18" fillId="0" borderId="14" xfId="0" applyFont="1" applyBorder="1" applyAlignment="1">
      <alignment vertical="center" wrapText="1"/>
    </xf>
    <xf numFmtId="164" fontId="20" fillId="0" borderId="14" xfId="0" applyFont="1" applyBorder="1" applyAlignment="1">
      <alignment vertical="center"/>
    </xf>
    <xf numFmtId="1" fontId="18" fillId="0" borderId="14" xfId="0" applyNumberFormat="1" applyFont="1" applyFill="1" applyBorder="1" applyAlignment="1" applyProtection="1">
      <alignment horizontal="center" vertical="center"/>
    </xf>
    <xf numFmtId="164" fontId="19" fillId="0" borderId="11" xfId="0" applyFont="1" applyBorder="1" applyAlignment="1">
      <alignment horizontal="left" vertical="center" wrapText="1" indent="1"/>
    </xf>
    <xf numFmtId="166" fontId="18" fillId="0" borderId="13" xfId="0" applyNumberFormat="1" applyFont="1" applyFill="1" applyBorder="1" applyAlignment="1" applyProtection="1">
      <alignment horizontal="left" vertical="center"/>
    </xf>
    <xf numFmtId="164" fontId="19" fillId="0" borderId="13" xfId="0" applyFont="1" applyBorder="1" applyAlignment="1">
      <alignment horizontal="left" vertical="center" wrapText="1" indent="1"/>
    </xf>
    <xf numFmtId="164" fontId="18" fillId="0" borderId="13" xfId="0" applyFont="1" applyBorder="1" applyAlignment="1">
      <alignment vertical="center"/>
    </xf>
    <xf numFmtId="2" fontId="19" fillId="0" borderId="13" xfId="0" applyNumberFormat="1" applyFont="1" applyFill="1" applyBorder="1" applyAlignment="1" applyProtection="1">
      <alignment horizontal="left" vertical="center" wrapText="1" indent="1"/>
    </xf>
    <xf numFmtId="1" fontId="18" fillId="0" borderId="11" xfId="0" applyNumberFormat="1" applyFont="1" applyBorder="1" applyAlignment="1">
      <alignment horizontal="center" vertical="center"/>
    </xf>
    <xf numFmtId="166" fontId="18" fillId="19" borderId="11" xfId="0" applyNumberFormat="1" applyFont="1" applyFill="1" applyBorder="1" applyAlignment="1" applyProtection="1">
      <alignment horizontal="left" vertical="center"/>
    </xf>
    <xf numFmtId="2" fontId="18" fillId="19" borderId="13" xfId="0" applyNumberFormat="1" applyFont="1" applyFill="1" applyBorder="1" applyAlignment="1" applyProtection="1">
      <alignment vertical="center"/>
    </xf>
    <xf numFmtId="2" fontId="19" fillId="19" borderId="11" xfId="0" applyNumberFormat="1" applyFont="1" applyFill="1" applyBorder="1" applyAlignment="1" applyProtection="1">
      <alignment horizontal="left" vertical="center" wrapText="1" indent="1"/>
    </xf>
    <xf numFmtId="2" fontId="18" fillId="19" borderId="11" xfId="0" applyNumberFormat="1" applyFont="1" applyFill="1" applyBorder="1" applyAlignment="1" applyProtection="1">
      <alignment vertical="center"/>
    </xf>
    <xf numFmtId="1" fontId="18" fillId="19" borderId="13" xfId="0" applyNumberFormat="1" applyFont="1" applyFill="1" applyBorder="1" applyAlignment="1">
      <alignment horizontal="center" vertical="center"/>
    </xf>
    <xf numFmtId="165" fontId="18" fillId="19" borderId="11" xfId="0" applyNumberFormat="1" applyFont="1" applyFill="1" applyBorder="1" applyAlignment="1" applyProtection="1">
      <alignment vertical="center"/>
    </xf>
    <xf numFmtId="2" fontId="18" fillId="19" borderId="11" xfId="0" applyNumberFormat="1" applyFont="1" applyFill="1" applyBorder="1" applyAlignment="1" applyProtection="1">
      <alignment horizontal="left" vertical="center"/>
    </xf>
    <xf numFmtId="2" fontId="18" fillId="19" borderId="11" xfId="0" applyNumberFormat="1" applyFont="1" applyFill="1" applyBorder="1" applyAlignment="1" applyProtection="1">
      <alignment vertical="center" wrapText="1"/>
    </xf>
    <xf numFmtId="1" fontId="18" fillId="19" borderId="11" xfId="0" applyNumberFormat="1" applyFont="1" applyFill="1" applyBorder="1" applyAlignment="1" applyProtection="1">
      <alignment horizontal="center" vertical="center"/>
    </xf>
    <xf numFmtId="2" fontId="21" fillId="20" borderId="11" xfId="0" applyNumberFormat="1" applyFont="1" applyFill="1" applyBorder="1" applyAlignment="1" applyProtection="1">
      <alignment vertical="center"/>
    </xf>
    <xf numFmtId="2" fontId="18" fillId="14" borderId="11" xfId="0" applyNumberFormat="1" applyFont="1" applyFill="1" applyBorder="1" applyAlignment="1" applyProtection="1">
      <alignment horizontal="left" vertical="center"/>
    </xf>
    <xf numFmtId="2" fontId="21" fillId="21" borderId="11" xfId="0" applyNumberFormat="1" applyFont="1" applyFill="1" applyBorder="1" applyAlignment="1" applyProtection="1">
      <alignment vertical="center"/>
    </xf>
    <xf numFmtId="164" fontId="18" fillId="14" borderId="11" xfId="0" applyFont="1" applyFill="1" applyBorder="1" applyAlignment="1">
      <alignment vertical="center" wrapText="1"/>
    </xf>
    <xf numFmtId="164" fontId="18" fillId="14" borderId="11" xfId="0" applyFont="1" applyFill="1" applyBorder="1" applyAlignment="1">
      <alignment vertical="center"/>
    </xf>
    <xf numFmtId="1" fontId="18" fillId="21" borderId="11" xfId="0" applyNumberFormat="1" applyFont="1" applyFill="1" applyBorder="1" applyAlignment="1" applyProtection="1">
      <alignment horizontal="center" vertical="center"/>
    </xf>
    <xf numFmtId="165" fontId="18" fillId="14" borderId="11" xfId="0" applyNumberFormat="1" applyFont="1" applyFill="1" applyBorder="1" applyAlignment="1" applyProtection="1">
      <alignment vertical="center"/>
    </xf>
    <xf numFmtId="164" fontId="20" fillId="0" borderId="0" xfId="0" applyFont="1" applyAlignment="1">
      <alignment horizontal="left" vertical="center"/>
    </xf>
    <xf numFmtId="164" fontId="18" fillId="0" borderId="0" xfId="0" applyFont="1" applyFill="1" applyAlignment="1">
      <alignment vertical="center"/>
    </xf>
    <xf numFmtId="164" fontId="18" fillId="0" borderId="0" xfId="0" applyFont="1" applyFill="1" applyAlignment="1" applyProtection="1">
      <alignment vertical="center"/>
    </xf>
    <xf numFmtId="165" fontId="18" fillId="0" borderId="0" xfId="0" applyNumberFormat="1" applyFont="1" applyFill="1" applyAlignment="1" applyProtection="1">
      <alignment vertical="center"/>
    </xf>
    <xf numFmtId="164" fontId="20" fillId="16" borderId="0" xfId="0" applyFont="1" applyFill="1" applyAlignment="1">
      <alignment vertical="center"/>
    </xf>
    <xf numFmtId="164" fontId="20" fillId="20" borderId="0" xfId="0" applyFont="1" applyFill="1" applyAlignment="1">
      <alignment vertical="center"/>
    </xf>
    <xf numFmtId="164" fontId="20" fillId="0" borderId="0" xfId="0" applyFont="1" applyFill="1" applyAlignment="1">
      <alignment vertical="center"/>
    </xf>
    <xf numFmtId="164" fontId="19" fillId="0" borderId="0" xfId="0" applyFont="1" applyAlignment="1">
      <alignment vertical="center"/>
    </xf>
    <xf numFmtId="164" fontId="20" fillId="0" borderId="0" xfId="0" applyFont="1" applyBorder="1" applyAlignment="1">
      <alignment vertical="center"/>
    </xf>
    <xf numFmtId="164" fontId="19" fillId="0" borderId="0" xfId="0" applyFont="1" applyBorder="1" applyAlignment="1">
      <alignment vertical="center"/>
    </xf>
    <xf numFmtId="166" fontId="19" fillId="0" borderId="11" xfId="0" applyNumberFormat="1" applyFont="1" applyFill="1" applyBorder="1" applyAlignment="1" applyProtection="1">
      <alignment horizontal="left" vertical="center"/>
    </xf>
    <xf numFmtId="164" fontId="19" fillId="0" borderId="11" xfId="0" applyFont="1" applyFill="1" applyBorder="1" applyAlignment="1">
      <alignment vertical="center"/>
    </xf>
    <xf numFmtId="164" fontId="19" fillId="0" borderId="11" xfId="0" applyFont="1" applyFill="1" applyBorder="1" applyAlignment="1" applyProtection="1">
      <alignment vertical="center"/>
    </xf>
    <xf numFmtId="1" fontId="19" fillId="0" borderId="11" xfId="0" applyNumberFormat="1" applyFont="1" applyFill="1" applyBorder="1" applyAlignment="1" applyProtection="1">
      <alignment horizontal="center" vertical="center"/>
    </xf>
    <xf numFmtId="165" fontId="19" fillId="0" borderId="11" xfId="0" applyNumberFormat="1" applyFont="1" applyBorder="1" applyAlignment="1" applyProtection="1">
      <alignment vertical="center"/>
    </xf>
    <xf numFmtId="164" fontId="19" fillId="0" borderId="11" xfId="0" applyFont="1" applyBorder="1" applyAlignment="1">
      <alignment vertical="center"/>
    </xf>
    <xf numFmtId="164" fontId="20" fillId="0" borderId="11" xfId="0" applyFont="1" applyBorder="1" applyAlignment="1">
      <alignment vertical="center"/>
    </xf>
    <xf numFmtId="164" fontId="20" fillId="0" borderId="11" xfId="0" applyFont="1" applyBorder="1" applyAlignment="1">
      <alignment vertical="center" wrapText="1"/>
    </xf>
    <xf numFmtId="1" fontId="19" fillId="0" borderId="11" xfId="0" applyNumberFormat="1" applyFont="1" applyBorder="1" applyAlignment="1" applyProtection="1">
      <alignment horizontal="center" vertical="center"/>
    </xf>
    <xf numFmtId="166" fontId="19" fillId="19" borderId="11" xfId="0" applyNumberFormat="1" applyFont="1" applyFill="1" applyBorder="1" applyAlignment="1" applyProtection="1">
      <alignment horizontal="left" vertical="center"/>
    </xf>
    <xf numFmtId="164" fontId="19" fillId="19" borderId="11" xfId="0" applyFont="1" applyFill="1" applyBorder="1" applyAlignment="1">
      <alignment vertical="center"/>
    </xf>
    <xf numFmtId="164" fontId="19" fillId="19" borderId="11" xfId="0" applyFont="1" applyFill="1" applyBorder="1" applyAlignment="1" applyProtection="1">
      <alignment horizontal="left" vertical="center" wrapText="1" indent="1"/>
    </xf>
    <xf numFmtId="1" fontId="19" fillId="19" borderId="11" xfId="0" applyNumberFormat="1" applyFont="1" applyFill="1" applyBorder="1" applyAlignment="1" applyProtection="1">
      <alignment horizontal="center" vertical="center"/>
    </xf>
    <xf numFmtId="164" fontId="19" fillId="19" borderId="11" xfId="0" applyFont="1" applyFill="1" applyBorder="1" applyAlignment="1" applyProtection="1">
      <alignment vertical="center"/>
    </xf>
    <xf numFmtId="166" fontId="19" fillId="20" borderId="11" xfId="0" applyNumberFormat="1" applyFont="1" applyFill="1" applyBorder="1" applyAlignment="1" applyProtection="1">
      <alignment horizontal="left" vertical="center"/>
    </xf>
    <xf numFmtId="164" fontId="19" fillId="20" borderId="11" xfId="0" applyFont="1" applyFill="1" applyBorder="1" applyAlignment="1">
      <alignment vertical="center"/>
    </xf>
    <xf numFmtId="164" fontId="19" fillId="20" borderId="11" xfId="0" applyFont="1" applyFill="1" applyBorder="1" applyAlignment="1" applyProtection="1">
      <alignment horizontal="left" vertical="center" wrapText="1" indent="1"/>
    </xf>
    <xf numFmtId="164" fontId="19" fillId="20" borderId="11" xfId="0" applyFont="1" applyFill="1" applyBorder="1" applyAlignment="1" applyProtection="1">
      <alignment vertical="center"/>
    </xf>
    <xf numFmtId="1" fontId="19" fillId="20" borderId="11" xfId="0" applyNumberFormat="1" applyFont="1" applyFill="1" applyBorder="1" applyAlignment="1" applyProtection="1">
      <alignment horizontal="center" vertical="center"/>
    </xf>
    <xf numFmtId="165" fontId="18" fillId="20" borderId="11" xfId="0" applyNumberFormat="1" applyFont="1" applyFill="1" applyBorder="1" applyAlignment="1" applyProtection="1">
      <alignment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f1" xfId="42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 customBuiltin="1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105"/>
  <sheetViews>
    <sheetView tabSelected="1" zoomScale="104" zoomScaleNormal="104" workbookViewId="0">
      <selection activeCell="C35" sqref="C35"/>
    </sheetView>
  </sheetViews>
  <sheetFormatPr defaultColWidth="8.85546875" defaultRowHeight="19.5" customHeight="1" x14ac:dyDescent="0.4"/>
  <cols>
    <col min="1" max="1" width="4.5703125" style="90" customWidth="1"/>
    <col min="2" max="2" width="2.92578125" style="53" customWidth="1"/>
    <col min="3" max="3" width="41.42578125" style="56" customWidth="1"/>
    <col min="4" max="4" width="9.140625" style="53" customWidth="1"/>
    <col min="5" max="5" width="3.42578125" style="59" customWidth="1"/>
    <col min="6" max="6" width="6.5703125" style="53" customWidth="1"/>
    <col min="7" max="7" width="3.85546875" style="53" customWidth="1"/>
    <col min="8" max="8" width="2.640625" style="53" customWidth="1"/>
    <col min="9" max="9" width="6" style="53" customWidth="1"/>
    <col min="10" max="10" width="4.0703125" style="53" customWidth="1"/>
    <col min="11" max="256" width="9.85546875" style="53" customWidth="1"/>
    <col min="257" max="16384" width="8.85546875" style="53"/>
  </cols>
  <sheetData>
    <row r="1" spans="1:254" ht="19.5" customHeight="1" x14ac:dyDescent="0.4">
      <c r="A1" s="1" t="s">
        <v>103</v>
      </c>
      <c r="B1" s="2"/>
      <c r="C1" s="3" t="s">
        <v>0</v>
      </c>
      <c r="D1" s="2"/>
      <c r="E1" s="4"/>
      <c r="F1" s="2"/>
    </row>
    <row r="2" spans="1:254" ht="19.5" customHeight="1" x14ac:dyDescent="0.4">
      <c r="A2" s="5"/>
      <c r="B2" s="2"/>
      <c r="C2" s="3" t="s">
        <v>64</v>
      </c>
      <c r="D2" s="2"/>
      <c r="E2" s="4"/>
      <c r="F2" s="2"/>
    </row>
    <row r="3" spans="1:254" ht="19.5" customHeight="1" x14ac:dyDescent="0.4">
      <c r="A3" s="5"/>
      <c r="B3" s="2"/>
      <c r="C3" s="6"/>
      <c r="D3" s="2"/>
      <c r="E3" s="4"/>
      <c r="F3" s="2"/>
    </row>
    <row r="4" spans="1:254" ht="22.5" customHeight="1" x14ac:dyDescent="0.4">
      <c r="A4" s="7" t="s">
        <v>1</v>
      </c>
      <c r="B4" s="8" t="s">
        <v>2</v>
      </c>
      <c r="C4" s="9" t="s">
        <v>3</v>
      </c>
      <c r="D4" s="2"/>
      <c r="E4" s="10" t="s">
        <v>2</v>
      </c>
      <c r="F4" s="11" t="s">
        <v>2</v>
      </c>
    </row>
    <row r="5" spans="1:254" ht="19.5" customHeight="1" x14ac:dyDescent="0.4">
      <c r="A5" s="12"/>
      <c r="B5" s="13"/>
      <c r="C5" s="14" t="s">
        <v>4</v>
      </c>
      <c r="D5" s="15"/>
      <c r="E5" s="16"/>
      <c r="F5" s="15"/>
    </row>
    <row r="6" spans="1:254" ht="19.5" customHeight="1" x14ac:dyDescent="0.4">
      <c r="A6" s="17"/>
      <c r="B6" s="18"/>
      <c r="C6" s="19" t="s">
        <v>5</v>
      </c>
      <c r="D6" s="20"/>
      <c r="E6" s="21"/>
      <c r="F6" s="22"/>
    </row>
    <row r="7" spans="1:254" s="91" customFormat="1" ht="19.5" customHeight="1" x14ac:dyDescent="0.4">
      <c r="A7" s="1"/>
      <c r="B7" s="8"/>
      <c r="C7" s="23"/>
      <c r="D7" s="24"/>
      <c r="E7" s="25"/>
      <c r="F7" s="26"/>
      <c r="H7" s="92"/>
      <c r="L7" s="93"/>
      <c r="N7" s="92"/>
      <c r="R7" s="93"/>
      <c r="T7" s="92"/>
      <c r="X7" s="93"/>
      <c r="Z7" s="92"/>
      <c r="AD7" s="93"/>
      <c r="AF7" s="92"/>
      <c r="AJ7" s="93"/>
      <c r="AL7" s="92"/>
      <c r="AP7" s="93"/>
      <c r="AR7" s="92"/>
      <c r="AV7" s="93"/>
      <c r="AX7" s="92"/>
      <c r="BB7" s="93"/>
      <c r="BD7" s="92"/>
      <c r="BH7" s="93"/>
      <c r="BJ7" s="92"/>
      <c r="BN7" s="93"/>
      <c r="BP7" s="92"/>
      <c r="BT7" s="93"/>
      <c r="BV7" s="92"/>
      <c r="BZ7" s="93"/>
      <c r="CB7" s="92"/>
      <c r="CF7" s="93"/>
      <c r="CH7" s="92"/>
      <c r="CL7" s="93"/>
      <c r="CN7" s="92"/>
      <c r="CR7" s="93"/>
      <c r="CT7" s="92"/>
      <c r="CX7" s="93"/>
      <c r="CZ7" s="92"/>
      <c r="DD7" s="93"/>
      <c r="DF7" s="92"/>
      <c r="DJ7" s="93"/>
      <c r="DL7" s="92"/>
      <c r="DP7" s="93"/>
      <c r="DR7" s="92"/>
      <c r="DV7" s="93"/>
      <c r="DX7" s="92"/>
      <c r="EB7" s="93"/>
      <c r="ED7" s="92"/>
      <c r="EH7" s="93"/>
      <c r="EJ7" s="92"/>
      <c r="EN7" s="93"/>
      <c r="EP7" s="92"/>
      <c r="ET7" s="93"/>
      <c r="EV7" s="92"/>
      <c r="EZ7" s="93"/>
      <c r="FB7" s="92"/>
      <c r="FF7" s="93"/>
      <c r="FH7" s="92"/>
      <c r="FL7" s="93"/>
      <c r="FN7" s="92"/>
      <c r="FR7" s="93"/>
      <c r="FT7" s="92"/>
      <c r="FX7" s="93"/>
      <c r="FZ7" s="92"/>
      <c r="GD7" s="93"/>
      <c r="GF7" s="92"/>
      <c r="GJ7" s="93"/>
      <c r="GL7" s="92"/>
      <c r="GP7" s="93"/>
      <c r="GR7" s="92"/>
      <c r="GV7" s="93"/>
      <c r="GX7" s="92"/>
      <c r="HB7" s="93"/>
      <c r="HD7" s="92"/>
      <c r="HH7" s="93"/>
      <c r="HJ7" s="92"/>
      <c r="HN7" s="93"/>
      <c r="HP7" s="92"/>
      <c r="HT7" s="93"/>
      <c r="HV7" s="92"/>
      <c r="HZ7" s="93"/>
      <c r="IB7" s="92"/>
      <c r="IF7" s="93"/>
      <c r="IH7" s="92"/>
      <c r="IL7" s="93"/>
      <c r="IN7" s="92"/>
      <c r="IR7" s="93"/>
      <c r="IT7" s="92"/>
    </row>
    <row r="8" spans="1:254" ht="19.5" customHeight="1" x14ac:dyDescent="0.4">
      <c r="A8" s="27">
        <f>1</f>
        <v>1</v>
      </c>
      <c r="B8" s="28"/>
      <c r="C8" s="29" t="s">
        <v>6</v>
      </c>
      <c r="D8" s="28" t="s">
        <v>7</v>
      </c>
      <c r="E8" s="30">
        <v>15</v>
      </c>
      <c r="F8" s="11">
        <f>TIME(13,0,0)</f>
        <v>0.54166666666666663</v>
      </c>
    </row>
    <row r="9" spans="1:254" ht="19.5" customHeight="1" x14ac:dyDescent="0.4">
      <c r="A9" s="27">
        <f>2</f>
        <v>2</v>
      </c>
      <c r="B9" s="28" t="s">
        <v>8</v>
      </c>
      <c r="C9" s="29" t="s">
        <v>9</v>
      </c>
      <c r="D9" s="28" t="s">
        <v>7</v>
      </c>
      <c r="E9" s="30">
        <v>10</v>
      </c>
      <c r="F9" s="11">
        <f>F8+TIME(0,E8,0)</f>
        <v>0.55208333333333326</v>
      </c>
    </row>
    <row r="10" spans="1:254" ht="19.5" customHeight="1" x14ac:dyDescent="0.4">
      <c r="A10" s="27"/>
      <c r="B10" s="28"/>
      <c r="C10" s="29"/>
      <c r="D10" s="28"/>
      <c r="E10" s="30"/>
      <c r="F10" s="11">
        <f t="shared" ref="F10:F19" si="0">F9+TIME(0,E9,0)</f>
        <v>0.55902777777777768</v>
      </c>
    </row>
    <row r="11" spans="1:254" ht="19.5" customHeight="1" x14ac:dyDescent="0.4">
      <c r="A11" s="31">
        <f>3</f>
        <v>3</v>
      </c>
      <c r="B11" s="32" t="s">
        <v>10</v>
      </c>
      <c r="C11" s="33" t="s">
        <v>29</v>
      </c>
      <c r="D11" s="32" t="s">
        <v>7</v>
      </c>
      <c r="E11" s="34">
        <v>5</v>
      </c>
      <c r="F11" s="11">
        <f t="shared" si="0"/>
        <v>0.55902777777777768</v>
      </c>
    </row>
    <row r="12" spans="1:254" ht="19.5" customHeight="1" x14ac:dyDescent="0.4">
      <c r="A12" s="35">
        <v>3.01</v>
      </c>
      <c r="B12" s="36" t="s">
        <v>8</v>
      </c>
      <c r="C12" s="37" t="s">
        <v>67</v>
      </c>
      <c r="D12" s="36" t="s">
        <v>7</v>
      </c>
      <c r="E12" s="38">
        <v>30</v>
      </c>
      <c r="F12" s="11">
        <f t="shared" si="0"/>
        <v>0.56249999999999989</v>
      </c>
    </row>
    <row r="13" spans="1:254" ht="19.5" customHeight="1" x14ac:dyDescent="0.4">
      <c r="A13" s="35">
        <v>3.0199999999999996</v>
      </c>
      <c r="B13" s="36" t="s">
        <v>8</v>
      </c>
      <c r="C13" s="37" t="s">
        <v>68</v>
      </c>
      <c r="D13" s="36" t="s">
        <v>47</v>
      </c>
      <c r="E13" s="38">
        <v>5</v>
      </c>
      <c r="F13" s="11">
        <f t="shared" si="0"/>
        <v>0.58333333333333326</v>
      </c>
    </row>
    <row r="14" spans="1:254" ht="19.5" customHeight="1" x14ac:dyDescent="0.4">
      <c r="A14" s="35">
        <v>3.0299999999999994</v>
      </c>
      <c r="B14" s="36" t="s">
        <v>8</v>
      </c>
      <c r="C14" s="37" t="s">
        <v>69</v>
      </c>
      <c r="D14" s="36" t="s">
        <v>7</v>
      </c>
      <c r="E14" s="38">
        <v>20</v>
      </c>
      <c r="F14" s="11">
        <f t="shared" si="0"/>
        <v>0.58680555555555547</v>
      </c>
    </row>
    <row r="15" spans="1:254" ht="19.5" customHeight="1" x14ac:dyDescent="0.4">
      <c r="A15" s="35">
        <v>3.0399999999999991</v>
      </c>
      <c r="B15" s="36" t="s">
        <v>10</v>
      </c>
      <c r="C15" s="37" t="s">
        <v>70</v>
      </c>
      <c r="D15" s="36" t="s">
        <v>7</v>
      </c>
      <c r="E15" s="38">
        <v>5</v>
      </c>
      <c r="F15" s="11">
        <f t="shared" si="0"/>
        <v>0.60069444444444431</v>
      </c>
    </row>
    <row r="16" spans="1:254" s="94" customFormat="1" ht="18" customHeight="1" x14ac:dyDescent="0.4">
      <c r="A16" s="39"/>
      <c r="B16" s="40"/>
      <c r="C16" s="41"/>
      <c r="D16" s="40"/>
      <c r="E16" s="42"/>
      <c r="F16" s="11">
        <f t="shared" si="0"/>
        <v>0.60416666666666652</v>
      </c>
    </row>
    <row r="17" spans="1:6" ht="19.5" customHeight="1" x14ac:dyDescent="0.4">
      <c r="A17" s="43">
        <f>4</f>
        <v>4</v>
      </c>
      <c r="B17" s="44"/>
      <c r="C17" s="45" t="s">
        <v>11</v>
      </c>
      <c r="D17" s="44"/>
      <c r="E17" s="46"/>
      <c r="F17" s="11">
        <f t="shared" si="0"/>
        <v>0.60416666666666652</v>
      </c>
    </row>
    <row r="18" spans="1:6" ht="19.5" customHeight="1" x14ac:dyDescent="0.4">
      <c r="A18" s="35">
        <f>A17+0.01</f>
        <v>4.01</v>
      </c>
      <c r="B18" s="44" t="s">
        <v>71</v>
      </c>
      <c r="C18" s="45" t="s">
        <v>72</v>
      </c>
      <c r="D18" s="44" t="s">
        <v>58</v>
      </c>
      <c r="E18" s="46"/>
      <c r="F18" s="11">
        <f t="shared" si="0"/>
        <v>0.60416666666666652</v>
      </c>
    </row>
    <row r="19" spans="1:6" ht="31.5" customHeight="1" x14ac:dyDescent="0.4">
      <c r="A19" s="35"/>
      <c r="B19" s="36"/>
      <c r="C19" s="37"/>
      <c r="D19" s="36"/>
      <c r="E19" s="38"/>
      <c r="F19" s="11">
        <f t="shared" si="0"/>
        <v>0.60416666666666652</v>
      </c>
    </row>
    <row r="20" spans="1:6" ht="19.5" customHeight="1" x14ac:dyDescent="0.4">
      <c r="A20" s="35">
        <v>5</v>
      </c>
      <c r="B20" s="47"/>
      <c r="C20" s="48" t="s">
        <v>15</v>
      </c>
      <c r="D20" s="49"/>
      <c r="E20" s="50"/>
      <c r="F20" s="51">
        <f>F17+TIME(0,F17,0)</f>
        <v>0.60416666666666652</v>
      </c>
    </row>
    <row r="21" spans="1:6" ht="19.5" customHeight="1" x14ac:dyDescent="0.4">
      <c r="A21" s="35">
        <f>A20+0.01</f>
        <v>5.01</v>
      </c>
      <c r="B21" s="47" t="s">
        <v>56</v>
      </c>
      <c r="C21" s="45" t="s">
        <v>38</v>
      </c>
      <c r="D21" s="49" t="s">
        <v>58</v>
      </c>
      <c r="E21" s="50"/>
      <c r="F21" s="52">
        <f>F20+TIME(0,E20,0)</f>
        <v>0.60416666666666652</v>
      </c>
    </row>
    <row r="22" spans="1:6" ht="19.5" customHeight="1" x14ac:dyDescent="0.4">
      <c r="A22" s="35">
        <f t="shared" ref="A22:A33" si="1">A21+0.01</f>
        <v>5.0199999999999996</v>
      </c>
      <c r="B22" s="47"/>
      <c r="C22" s="45" t="s">
        <v>43</v>
      </c>
      <c r="E22" s="50"/>
      <c r="F22" s="52">
        <f>F21+TIME(0,E21,0)</f>
        <v>0.60416666666666652</v>
      </c>
    </row>
    <row r="23" spans="1:6" ht="23" customHeight="1" x14ac:dyDescent="0.4">
      <c r="A23" s="100">
        <f>A22+0.001</f>
        <v>5.0209999999999999</v>
      </c>
      <c r="B23" s="105" t="s">
        <v>56</v>
      </c>
      <c r="C23" s="55" t="s">
        <v>91</v>
      </c>
      <c r="D23" s="102" t="s">
        <v>41</v>
      </c>
      <c r="E23" s="108">
        <v>3</v>
      </c>
      <c r="F23" s="52">
        <f t="shared" ref="F23:F33" si="2">F22+TIME(0,E22,0)</f>
        <v>0.60416666666666652</v>
      </c>
    </row>
    <row r="24" spans="1:6" ht="23" customHeight="1" x14ac:dyDescent="0.4">
      <c r="A24" s="100">
        <f>A23+0.001</f>
        <v>5.0220000000000002</v>
      </c>
      <c r="B24" s="105" t="s">
        <v>56</v>
      </c>
      <c r="C24" s="55" t="s">
        <v>90</v>
      </c>
      <c r="D24" s="102" t="s">
        <v>41</v>
      </c>
      <c r="E24" s="108">
        <v>3</v>
      </c>
      <c r="F24" s="52">
        <f t="shared" si="2"/>
        <v>0.60624999999999984</v>
      </c>
    </row>
    <row r="25" spans="1:6" ht="19.5" customHeight="1" x14ac:dyDescent="0.4">
      <c r="A25" s="100">
        <f>A23+0.001</f>
        <v>5.0220000000000002</v>
      </c>
      <c r="B25" s="105" t="s">
        <v>56</v>
      </c>
      <c r="C25" s="55" t="s">
        <v>92</v>
      </c>
      <c r="D25" s="102" t="s">
        <v>41</v>
      </c>
      <c r="E25" s="108">
        <v>3</v>
      </c>
      <c r="F25" s="52">
        <f t="shared" si="2"/>
        <v>0.60833333333333317</v>
      </c>
    </row>
    <row r="26" spans="1:6" ht="19.5" customHeight="1" x14ac:dyDescent="0.4">
      <c r="A26" s="100">
        <f t="shared" ref="A26" si="3">A25+0.001</f>
        <v>5.0230000000000006</v>
      </c>
      <c r="B26" s="105" t="s">
        <v>56</v>
      </c>
      <c r="C26" s="55" t="s">
        <v>73</v>
      </c>
      <c r="D26" s="102" t="s">
        <v>41</v>
      </c>
      <c r="E26" s="108">
        <v>3</v>
      </c>
      <c r="F26" s="52">
        <f t="shared" si="2"/>
        <v>0.6104166666666665</v>
      </c>
    </row>
    <row r="27" spans="1:6" ht="19.5" customHeight="1" x14ac:dyDescent="0.4">
      <c r="A27" s="35">
        <f>A22+0.01</f>
        <v>5.0299999999999994</v>
      </c>
      <c r="B27" s="47"/>
      <c r="C27" s="45" t="s">
        <v>31</v>
      </c>
      <c r="D27" s="49"/>
      <c r="E27" s="50"/>
      <c r="F27" s="52">
        <f t="shared" si="2"/>
        <v>0.61249999999999982</v>
      </c>
    </row>
    <row r="28" spans="1:6" ht="19.5" customHeight="1" x14ac:dyDescent="0.4">
      <c r="A28" s="35"/>
      <c r="B28" s="47"/>
      <c r="C28" s="55" t="s">
        <v>94</v>
      </c>
      <c r="D28" s="102" t="s">
        <v>44</v>
      </c>
      <c r="E28" s="108">
        <v>3</v>
      </c>
      <c r="F28" s="52">
        <f t="shared" si="2"/>
        <v>0.61249999999999982</v>
      </c>
    </row>
    <row r="29" spans="1:6" ht="19.5" customHeight="1" x14ac:dyDescent="0.4">
      <c r="A29" s="100">
        <f>A27+0.001</f>
        <v>5.0309999999999997</v>
      </c>
      <c r="B29" s="105" t="s">
        <v>56</v>
      </c>
      <c r="C29" s="55" t="s">
        <v>93</v>
      </c>
      <c r="D29" s="102" t="s">
        <v>44</v>
      </c>
      <c r="E29" s="108">
        <v>3</v>
      </c>
      <c r="F29" s="52">
        <f t="shared" si="2"/>
        <v>0.61458333333333315</v>
      </c>
    </row>
    <row r="30" spans="1:6" ht="19.5" customHeight="1" x14ac:dyDescent="0.4">
      <c r="A30" s="35">
        <f>A27+0.01</f>
        <v>5.0399999999999991</v>
      </c>
      <c r="B30" s="47"/>
      <c r="C30" s="45" t="s">
        <v>97</v>
      </c>
      <c r="D30" s="102"/>
      <c r="E30" s="108"/>
      <c r="F30" s="52">
        <f t="shared" si="2"/>
        <v>0.61666666666666647</v>
      </c>
    </row>
    <row r="31" spans="1:6" ht="19.5" customHeight="1" x14ac:dyDescent="0.4">
      <c r="A31" s="100">
        <f>A29+0.001</f>
        <v>5.032</v>
      </c>
      <c r="B31" s="105" t="s">
        <v>56</v>
      </c>
      <c r="C31" s="55" t="s">
        <v>98</v>
      </c>
      <c r="D31" s="102" t="s">
        <v>99</v>
      </c>
      <c r="E31" s="108">
        <v>5</v>
      </c>
      <c r="F31" s="52">
        <f t="shared" si="2"/>
        <v>0.61666666666666647</v>
      </c>
    </row>
    <row r="32" spans="1:6" ht="18.75" customHeight="1" x14ac:dyDescent="0.4">
      <c r="A32" s="35">
        <f>A30+0.01</f>
        <v>5.0499999999999989</v>
      </c>
      <c r="B32" s="47" t="s">
        <v>56</v>
      </c>
      <c r="C32" s="45" t="s">
        <v>32</v>
      </c>
      <c r="D32" s="49" t="s">
        <v>21</v>
      </c>
      <c r="E32" s="50"/>
      <c r="F32" s="52">
        <f t="shared" si="2"/>
        <v>0.62013888888888868</v>
      </c>
    </row>
    <row r="33" spans="1:6" ht="19.5" customHeight="1" x14ac:dyDescent="0.4">
      <c r="A33" s="35">
        <f t="shared" si="1"/>
        <v>5.0599999999999987</v>
      </c>
      <c r="B33" s="47" t="s">
        <v>56</v>
      </c>
      <c r="C33" s="45" t="s">
        <v>33</v>
      </c>
      <c r="D33" s="49" t="s">
        <v>45</v>
      </c>
      <c r="E33" s="50"/>
      <c r="F33" s="52">
        <f t="shared" si="2"/>
        <v>0.62013888888888868</v>
      </c>
    </row>
    <row r="34" spans="1:6" ht="19.5" customHeight="1" x14ac:dyDescent="0.4">
      <c r="A34" s="35">
        <f>A33+0.01</f>
        <v>5.0699999999999985</v>
      </c>
      <c r="B34" s="47" t="s">
        <v>56</v>
      </c>
      <c r="C34" s="45" t="s">
        <v>34</v>
      </c>
      <c r="D34" s="49" t="s">
        <v>42</v>
      </c>
      <c r="E34" s="50"/>
      <c r="F34" s="52">
        <f t="shared" ref="F34:F49" si="4">F33+TIME(0,E33,0)</f>
        <v>0.62013888888888868</v>
      </c>
    </row>
    <row r="35" spans="1:6" ht="19.5" customHeight="1" x14ac:dyDescent="0.4">
      <c r="A35" s="35">
        <f>A34+0.01</f>
        <v>5.0799999999999983</v>
      </c>
      <c r="B35" s="47" t="s">
        <v>56</v>
      </c>
      <c r="C35" s="45" t="s">
        <v>35</v>
      </c>
      <c r="D35" s="49" t="s">
        <v>40</v>
      </c>
      <c r="E35" s="50"/>
      <c r="F35" s="52">
        <f t="shared" si="4"/>
        <v>0.62013888888888868</v>
      </c>
    </row>
    <row r="36" spans="1:6" ht="19.5" customHeight="1" x14ac:dyDescent="0.4">
      <c r="A36" s="35">
        <f t="shared" ref="A36" si="5">A35+0.01</f>
        <v>5.0899999999999981</v>
      </c>
      <c r="B36" s="47" t="s">
        <v>56</v>
      </c>
      <c r="C36" s="45" t="s">
        <v>36</v>
      </c>
      <c r="D36" s="49"/>
      <c r="E36" s="50"/>
      <c r="F36" s="52">
        <f t="shared" si="4"/>
        <v>0.62013888888888868</v>
      </c>
    </row>
    <row r="37" spans="1:6" ht="19.5" customHeight="1" x14ac:dyDescent="0.4">
      <c r="A37" s="100">
        <f t="shared" ref="A37:A46" si="6">A36+0.001</f>
        <v>5.0909999999999984</v>
      </c>
      <c r="B37" s="105" t="s">
        <v>56</v>
      </c>
      <c r="C37" s="55" t="s">
        <v>89</v>
      </c>
      <c r="D37" s="102" t="s">
        <v>57</v>
      </c>
      <c r="E37" s="108">
        <v>3</v>
      </c>
      <c r="F37" s="52">
        <f t="shared" si="4"/>
        <v>0.62013888888888868</v>
      </c>
    </row>
    <row r="38" spans="1:6" ht="19.5" customHeight="1" x14ac:dyDescent="0.4">
      <c r="A38" s="100">
        <f t="shared" ref="A38" si="7">A37+0.001</f>
        <v>5.0919999999999987</v>
      </c>
      <c r="B38" s="105" t="s">
        <v>56</v>
      </c>
      <c r="C38" s="55" t="s">
        <v>104</v>
      </c>
      <c r="D38" s="102" t="s">
        <v>57</v>
      </c>
      <c r="E38" s="108">
        <v>3</v>
      </c>
      <c r="F38" s="52">
        <f t="shared" si="4"/>
        <v>0.62222222222222201</v>
      </c>
    </row>
    <row r="39" spans="1:6" ht="19.5" customHeight="1" x14ac:dyDescent="0.4">
      <c r="A39" s="35">
        <f>A36+0.01</f>
        <v>5.0999999999999979</v>
      </c>
      <c r="B39" s="47"/>
      <c r="C39" s="45" t="s">
        <v>37</v>
      </c>
      <c r="D39" s="49"/>
      <c r="E39" s="50"/>
      <c r="F39" s="52">
        <f t="shared" si="4"/>
        <v>0.62430555555555534</v>
      </c>
    </row>
    <row r="40" spans="1:6" ht="26.5" customHeight="1" x14ac:dyDescent="0.4">
      <c r="A40" s="100">
        <f t="shared" si="6"/>
        <v>5.1009999999999982</v>
      </c>
      <c r="B40" s="105" t="s">
        <v>56</v>
      </c>
      <c r="C40" s="55" t="s">
        <v>87</v>
      </c>
      <c r="D40" s="102" t="s">
        <v>39</v>
      </c>
      <c r="E40" s="108">
        <v>3</v>
      </c>
      <c r="F40" s="52">
        <f t="shared" si="4"/>
        <v>0.62430555555555534</v>
      </c>
    </row>
    <row r="41" spans="1:6" ht="26" customHeight="1" x14ac:dyDescent="0.4">
      <c r="A41" s="100">
        <f t="shared" si="6"/>
        <v>5.1019999999999985</v>
      </c>
      <c r="B41" s="105" t="s">
        <v>56</v>
      </c>
      <c r="C41" s="55" t="s">
        <v>88</v>
      </c>
      <c r="D41" s="102" t="s">
        <v>39</v>
      </c>
      <c r="E41" s="108">
        <v>3</v>
      </c>
      <c r="F41" s="52">
        <f t="shared" si="4"/>
        <v>0.62638888888888866</v>
      </c>
    </row>
    <row r="42" spans="1:6" ht="23" customHeight="1" x14ac:dyDescent="0.4">
      <c r="A42" s="100">
        <f t="shared" si="6"/>
        <v>5.1029999999999989</v>
      </c>
      <c r="B42" s="105" t="s">
        <v>56</v>
      </c>
      <c r="C42" s="55" t="s">
        <v>75</v>
      </c>
      <c r="D42" s="102" t="s">
        <v>39</v>
      </c>
      <c r="E42" s="108">
        <v>3</v>
      </c>
      <c r="F42" s="52">
        <f t="shared" si="4"/>
        <v>0.62847222222222199</v>
      </c>
    </row>
    <row r="43" spans="1:6" ht="24.5" customHeight="1" x14ac:dyDescent="0.4">
      <c r="A43" s="100">
        <f t="shared" si="6"/>
        <v>5.1039999999999992</v>
      </c>
      <c r="B43" s="105" t="s">
        <v>56</v>
      </c>
      <c r="C43" s="55" t="s">
        <v>76</v>
      </c>
      <c r="D43" s="102" t="s">
        <v>39</v>
      </c>
      <c r="E43" s="108">
        <v>3</v>
      </c>
      <c r="F43" s="52">
        <f t="shared" si="4"/>
        <v>0.63055555555555531</v>
      </c>
    </row>
    <row r="44" spans="1:6" ht="19.5" customHeight="1" x14ac:dyDescent="0.4">
      <c r="A44" s="100">
        <f t="shared" si="6"/>
        <v>5.1049999999999995</v>
      </c>
      <c r="B44" s="105" t="s">
        <v>56</v>
      </c>
      <c r="C44" s="55" t="s">
        <v>77</v>
      </c>
      <c r="D44" s="102" t="s">
        <v>39</v>
      </c>
      <c r="E44" s="108">
        <v>3</v>
      </c>
      <c r="F44" s="52">
        <f t="shared" si="4"/>
        <v>0.63263888888888864</v>
      </c>
    </row>
    <row r="45" spans="1:6" ht="19.5" customHeight="1" x14ac:dyDescent="0.4">
      <c r="A45" s="100">
        <f t="shared" si="6"/>
        <v>5.1059999999999999</v>
      </c>
      <c r="B45" s="105" t="s">
        <v>56</v>
      </c>
      <c r="C45" s="55" t="s">
        <v>78</v>
      </c>
      <c r="D45" s="102" t="s">
        <v>39</v>
      </c>
      <c r="E45" s="108">
        <v>3</v>
      </c>
      <c r="F45" s="52">
        <f t="shared" si="4"/>
        <v>0.63472222222222197</v>
      </c>
    </row>
    <row r="46" spans="1:6" ht="19.5" customHeight="1" x14ac:dyDescent="0.4">
      <c r="A46" s="100">
        <f t="shared" si="6"/>
        <v>5.1070000000000002</v>
      </c>
      <c r="B46" s="105" t="s">
        <v>56</v>
      </c>
      <c r="C46" s="55" t="s">
        <v>79</v>
      </c>
      <c r="D46" s="102" t="s">
        <v>39</v>
      </c>
      <c r="E46" s="108">
        <v>3</v>
      </c>
      <c r="F46" s="52">
        <f t="shared" si="4"/>
        <v>0.63680555555555529</v>
      </c>
    </row>
    <row r="47" spans="1:6" ht="26" customHeight="1" x14ac:dyDescent="0.4">
      <c r="A47" s="100">
        <f t="shared" ref="A47" si="8">A46+0.001</f>
        <v>5.1080000000000005</v>
      </c>
      <c r="B47" s="105" t="s">
        <v>56</v>
      </c>
      <c r="C47" s="55" t="s">
        <v>86</v>
      </c>
      <c r="D47" s="102" t="s">
        <v>39</v>
      </c>
      <c r="E47" s="108">
        <v>3</v>
      </c>
      <c r="F47" s="52">
        <f t="shared" si="4"/>
        <v>0.63888888888888862</v>
      </c>
    </row>
    <row r="48" spans="1:6" ht="19.5" customHeight="1" x14ac:dyDescent="0.4">
      <c r="A48" s="100"/>
      <c r="B48" s="105"/>
      <c r="C48" s="55"/>
      <c r="D48" s="102"/>
      <c r="E48" s="108"/>
      <c r="F48" s="52">
        <f t="shared" si="4"/>
        <v>0.64097222222222194</v>
      </c>
    </row>
    <row r="49" spans="1:6" ht="27" customHeight="1" x14ac:dyDescent="0.4">
      <c r="A49" s="35">
        <v>6</v>
      </c>
      <c r="B49" s="47"/>
      <c r="C49" s="45" t="s">
        <v>16</v>
      </c>
      <c r="D49" s="49"/>
      <c r="E49" s="50"/>
      <c r="F49" s="52">
        <f t="shared" si="4"/>
        <v>0.64097222222222194</v>
      </c>
    </row>
    <row r="50" spans="1:6" ht="19.5" customHeight="1" x14ac:dyDescent="0.4">
      <c r="A50" s="35">
        <f t="shared" ref="A50:A61" si="9">A49+0.01</f>
        <v>6.01</v>
      </c>
      <c r="B50" s="57" t="s">
        <v>8</v>
      </c>
      <c r="C50" s="45" t="s">
        <v>38</v>
      </c>
      <c r="D50" s="49" t="s">
        <v>58</v>
      </c>
      <c r="E50" s="38"/>
      <c r="F50" s="52">
        <f t="shared" ref="F50:F61" si="10">F49+TIME(0,E50,0)</f>
        <v>0.64097222222222194</v>
      </c>
    </row>
    <row r="51" spans="1:6" ht="19.5" customHeight="1" x14ac:dyDescent="0.4">
      <c r="A51" s="35">
        <f t="shared" si="9"/>
        <v>6.02</v>
      </c>
      <c r="B51" s="57" t="s">
        <v>8</v>
      </c>
      <c r="C51" s="45" t="s">
        <v>43</v>
      </c>
      <c r="E51" s="38"/>
      <c r="F51" s="52">
        <f t="shared" si="10"/>
        <v>0.64097222222222194</v>
      </c>
    </row>
    <row r="52" spans="1:6" ht="19.5" customHeight="1" x14ac:dyDescent="0.4">
      <c r="A52" s="35"/>
      <c r="B52" s="57"/>
      <c r="C52" s="55" t="s">
        <v>95</v>
      </c>
      <c r="D52" s="102" t="s">
        <v>41</v>
      </c>
      <c r="E52" s="103">
        <v>3</v>
      </c>
      <c r="F52" s="52">
        <f t="shared" si="10"/>
        <v>0.64305555555555527</v>
      </c>
    </row>
    <row r="53" spans="1:6" ht="21.5" customHeight="1" x14ac:dyDescent="0.4">
      <c r="A53" s="100">
        <f>A51+0.001</f>
        <v>6.0209999999999999</v>
      </c>
      <c r="B53" s="101" t="s">
        <v>8</v>
      </c>
      <c r="C53" s="55" t="s">
        <v>74</v>
      </c>
      <c r="D53" s="102" t="s">
        <v>41</v>
      </c>
      <c r="E53" s="103">
        <v>3</v>
      </c>
      <c r="F53" s="52">
        <f t="shared" si="10"/>
        <v>0.6451388888888886</v>
      </c>
    </row>
    <row r="54" spans="1:6" ht="19.5" customHeight="1" x14ac:dyDescent="0.4">
      <c r="A54" s="35">
        <f>A51+0.01</f>
        <v>6.0299999999999994</v>
      </c>
      <c r="B54" s="57" t="s">
        <v>8</v>
      </c>
      <c r="C54" s="45" t="s">
        <v>31</v>
      </c>
      <c r="D54" s="49" t="s">
        <v>44</v>
      </c>
      <c r="E54" s="38"/>
      <c r="F54" s="52">
        <f t="shared" si="10"/>
        <v>0.6451388888888886</v>
      </c>
    </row>
    <row r="55" spans="1:6" ht="19.5" customHeight="1" x14ac:dyDescent="0.4">
      <c r="A55" s="35">
        <f t="shared" si="9"/>
        <v>6.0399999999999991</v>
      </c>
      <c r="B55" s="57" t="s">
        <v>8</v>
      </c>
      <c r="C55" s="45" t="s">
        <v>32</v>
      </c>
      <c r="D55" s="49" t="s">
        <v>21</v>
      </c>
      <c r="E55" s="38"/>
      <c r="F55" s="52">
        <f t="shared" si="10"/>
        <v>0.6451388888888886</v>
      </c>
    </row>
    <row r="56" spans="1:6" s="95" customFormat="1" ht="19.5" customHeight="1" x14ac:dyDescent="0.4">
      <c r="A56" s="35">
        <f t="shared" si="9"/>
        <v>6.0499999999999989</v>
      </c>
      <c r="B56" s="57"/>
      <c r="C56" s="45" t="s">
        <v>33</v>
      </c>
      <c r="D56" s="49"/>
      <c r="E56" s="58"/>
      <c r="F56" s="52">
        <f t="shared" si="10"/>
        <v>0.6451388888888886</v>
      </c>
    </row>
    <row r="57" spans="1:6" s="95" customFormat="1" ht="19.5" customHeight="1" x14ac:dyDescent="0.4">
      <c r="A57" s="100">
        <f t="shared" ref="A57" si="11">A56+0.001</f>
        <v>6.0509999999999993</v>
      </c>
      <c r="B57" s="101" t="s">
        <v>8</v>
      </c>
      <c r="C57" s="55" t="s">
        <v>96</v>
      </c>
      <c r="D57" s="102" t="s">
        <v>45</v>
      </c>
      <c r="E57" s="118">
        <v>3</v>
      </c>
      <c r="F57" s="52">
        <f t="shared" si="10"/>
        <v>0.64722222222222192</v>
      </c>
    </row>
    <row r="58" spans="1:6" s="95" customFormat="1" ht="19.5" customHeight="1" x14ac:dyDescent="0.4">
      <c r="A58" s="35">
        <f>A56+0.01</f>
        <v>6.0599999999999987</v>
      </c>
      <c r="B58" s="57" t="s">
        <v>8</v>
      </c>
      <c r="C58" s="45" t="s">
        <v>34</v>
      </c>
      <c r="D58" s="49" t="s">
        <v>42</v>
      </c>
      <c r="E58" s="38"/>
      <c r="F58" s="52">
        <f t="shared" si="10"/>
        <v>0.64722222222222192</v>
      </c>
    </row>
    <row r="59" spans="1:6" ht="19.5" customHeight="1" x14ac:dyDescent="0.4">
      <c r="A59" s="35">
        <f t="shared" si="9"/>
        <v>6.0699999999999985</v>
      </c>
      <c r="B59" s="57" t="s">
        <v>8</v>
      </c>
      <c r="C59" s="45" t="s">
        <v>35</v>
      </c>
      <c r="D59" s="49" t="s">
        <v>40</v>
      </c>
      <c r="E59" s="38"/>
      <c r="F59" s="52">
        <f t="shared" si="10"/>
        <v>0.64722222222222192</v>
      </c>
    </row>
    <row r="60" spans="1:6" ht="19.5" customHeight="1" x14ac:dyDescent="0.4">
      <c r="A60" s="35">
        <f t="shared" si="9"/>
        <v>6.0799999999999983</v>
      </c>
      <c r="B60" s="57" t="s">
        <v>8</v>
      </c>
      <c r="C60" s="45" t="s">
        <v>46</v>
      </c>
      <c r="D60" s="49" t="s">
        <v>63</v>
      </c>
      <c r="E60" s="38"/>
      <c r="F60" s="52">
        <f t="shared" si="10"/>
        <v>0.64722222222222192</v>
      </c>
    </row>
    <row r="61" spans="1:6" ht="19.5" customHeight="1" x14ac:dyDescent="0.4">
      <c r="A61" s="35">
        <f t="shared" si="9"/>
        <v>6.0899999999999981</v>
      </c>
      <c r="B61" s="57" t="s">
        <v>8</v>
      </c>
      <c r="C61" s="45" t="s">
        <v>36</v>
      </c>
      <c r="D61" s="49" t="s">
        <v>57</v>
      </c>
      <c r="E61" s="38"/>
      <c r="F61" s="52">
        <f t="shared" si="10"/>
        <v>0.64722222222222192</v>
      </c>
    </row>
    <row r="62" spans="1:6" ht="19.5" customHeight="1" x14ac:dyDescent="0.4">
      <c r="A62" s="35">
        <f>A61+0.01</f>
        <v>6.0999999999999979</v>
      </c>
      <c r="B62" s="57"/>
      <c r="C62" s="45" t="s">
        <v>37</v>
      </c>
      <c r="D62" s="49"/>
      <c r="E62" s="38"/>
      <c r="F62" s="52">
        <f>F61+TIME(0,E62,0)</f>
        <v>0.64722222222222192</v>
      </c>
    </row>
    <row r="63" spans="1:6" ht="19.5" customHeight="1" x14ac:dyDescent="0.4">
      <c r="A63" s="100">
        <f t="shared" ref="A63:A66" si="12">A62+0.001</f>
        <v>6.1009999999999982</v>
      </c>
      <c r="B63" s="101" t="s">
        <v>8</v>
      </c>
      <c r="C63" s="55" t="s">
        <v>80</v>
      </c>
      <c r="D63" s="102" t="s">
        <v>39</v>
      </c>
      <c r="E63" s="103">
        <v>3</v>
      </c>
      <c r="F63" s="52">
        <f t="shared" ref="F63:F66" si="13">F62+TIME(0,E63,0)</f>
        <v>0.64930555555555525</v>
      </c>
    </row>
    <row r="64" spans="1:6" ht="23" customHeight="1" x14ac:dyDescent="0.4">
      <c r="A64" s="109">
        <f t="shared" si="12"/>
        <v>6.1019999999999985</v>
      </c>
      <c r="B64" s="110" t="s">
        <v>82</v>
      </c>
      <c r="C64" s="111" t="s">
        <v>81</v>
      </c>
      <c r="D64" s="113" t="s">
        <v>39</v>
      </c>
      <c r="E64" s="112">
        <v>0</v>
      </c>
      <c r="F64" s="79">
        <f t="shared" si="13"/>
        <v>0.64930555555555525</v>
      </c>
    </row>
    <row r="65" spans="1:6" ht="19.5" customHeight="1" x14ac:dyDescent="0.4">
      <c r="A65" s="109">
        <f t="shared" si="12"/>
        <v>6.1029999999999989</v>
      </c>
      <c r="B65" s="110" t="s">
        <v>82</v>
      </c>
      <c r="C65" s="111" t="s">
        <v>83</v>
      </c>
      <c r="D65" s="113" t="s">
        <v>39</v>
      </c>
      <c r="E65" s="112">
        <v>0</v>
      </c>
      <c r="F65" s="79">
        <f t="shared" si="13"/>
        <v>0.64930555555555525</v>
      </c>
    </row>
    <row r="66" spans="1:6" ht="19.5" customHeight="1" x14ac:dyDescent="0.4">
      <c r="A66" s="109">
        <f t="shared" si="12"/>
        <v>6.1039999999999992</v>
      </c>
      <c r="B66" s="110" t="s">
        <v>82</v>
      </c>
      <c r="C66" s="111" t="s">
        <v>84</v>
      </c>
      <c r="D66" s="113" t="s">
        <v>39</v>
      </c>
      <c r="E66" s="112">
        <v>0</v>
      </c>
      <c r="F66" s="79">
        <f t="shared" si="13"/>
        <v>0.64930555555555525</v>
      </c>
    </row>
    <row r="67" spans="1:6" s="95" customFormat="1" ht="19.5" customHeight="1" x14ac:dyDescent="0.4">
      <c r="A67" s="114"/>
      <c r="B67" s="115"/>
      <c r="C67" s="116"/>
      <c r="D67" s="117"/>
      <c r="E67" s="118"/>
      <c r="F67" s="119"/>
    </row>
    <row r="68" spans="1:6" ht="19.5" customHeight="1" x14ac:dyDescent="0.4">
      <c r="A68" s="35">
        <v>7</v>
      </c>
      <c r="B68" s="57"/>
      <c r="C68" s="45" t="s">
        <v>17</v>
      </c>
      <c r="D68" s="36"/>
      <c r="E68" s="38"/>
      <c r="F68" s="52">
        <f>F66+TIME(0,E68,0)</f>
        <v>0.64930555555555525</v>
      </c>
    </row>
    <row r="69" spans="1:6" ht="19.5" customHeight="1" x14ac:dyDescent="0.4">
      <c r="A69" s="35">
        <f t="shared" ref="A69:A82" si="14">A68+0.01</f>
        <v>7.01</v>
      </c>
      <c r="B69" s="47" t="s">
        <v>56</v>
      </c>
      <c r="C69" s="45" t="s">
        <v>38</v>
      </c>
      <c r="D69" s="49" t="s">
        <v>58</v>
      </c>
      <c r="F69" s="52">
        <f t="shared" ref="F69:F81" si="15">F68+TIME(0,E70,0)</f>
        <v>0.64930555555555525</v>
      </c>
    </row>
    <row r="70" spans="1:6" s="96" customFormat="1" ht="19.5" customHeight="1" x14ac:dyDescent="0.4">
      <c r="A70" s="35">
        <f t="shared" si="14"/>
        <v>7.02</v>
      </c>
      <c r="C70" s="45" t="s">
        <v>43</v>
      </c>
      <c r="E70" s="38"/>
      <c r="F70" s="52">
        <f>F69+TIME(0,E72,0)</f>
        <v>0.64930555555555525</v>
      </c>
    </row>
    <row r="71" spans="1:6" s="96" customFormat="1" ht="19.5" customHeight="1" x14ac:dyDescent="0.4">
      <c r="A71" s="100">
        <f>A70+0.001</f>
        <v>7.0209999999999999</v>
      </c>
      <c r="B71" s="105" t="s">
        <v>56</v>
      </c>
      <c r="C71" s="55" t="s">
        <v>100</v>
      </c>
      <c r="D71" s="102" t="s">
        <v>41</v>
      </c>
      <c r="E71" s="103">
        <v>3</v>
      </c>
      <c r="F71" s="104">
        <f t="shared" ref="F71:F72" si="16">F70+TIME(0,E73,0)</f>
        <v>0.64930555555555525</v>
      </c>
    </row>
    <row r="72" spans="1:6" ht="19.5" customHeight="1" x14ac:dyDescent="0.4">
      <c r="A72" s="35">
        <f>A70+0.01</f>
        <v>7.0299999999999994</v>
      </c>
      <c r="B72" s="47" t="s">
        <v>56</v>
      </c>
      <c r="C72" s="45" t="s">
        <v>31</v>
      </c>
      <c r="D72" s="49" t="s">
        <v>44</v>
      </c>
      <c r="E72" s="50"/>
      <c r="F72" s="52">
        <f t="shared" si="16"/>
        <v>0.64930555555555525</v>
      </c>
    </row>
    <row r="73" spans="1:6" ht="19.5" customHeight="1" x14ac:dyDescent="0.4">
      <c r="A73" s="35">
        <f t="shared" si="14"/>
        <v>7.0399999999999991</v>
      </c>
      <c r="B73" s="47" t="s">
        <v>56</v>
      </c>
      <c r="C73" s="45" t="s">
        <v>32</v>
      </c>
      <c r="D73" s="49" t="s">
        <v>21</v>
      </c>
      <c r="E73" s="50"/>
      <c r="F73" s="52">
        <f t="shared" si="15"/>
        <v>0.64930555555555525</v>
      </c>
    </row>
    <row r="74" spans="1:6" ht="19.5" customHeight="1" x14ac:dyDescent="0.4">
      <c r="A74" s="35">
        <f t="shared" si="14"/>
        <v>7.0499999999999989</v>
      </c>
      <c r="B74" s="47"/>
      <c r="C74" s="45" t="s">
        <v>33</v>
      </c>
      <c r="D74" s="49"/>
      <c r="E74" s="50"/>
      <c r="F74" s="52">
        <f>F73+TIME(0,E77,0)</f>
        <v>0.64930555555555525</v>
      </c>
    </row>
    <row r="75" spans="1:6" ht="19.5" customHeight="1" x14ac:dyDescent="0.4">
      <c r="A75" s="100">
        <f>A74+0.001</f>
        <v>7.0509999999999993</v>
      </c>
      <c r="B75" s="105" t="s">
        <v>56</v>
      </c>
      <c r="C75" s="55" t="s">
        <v>101</v>
      </c>
      <c r="D75" s="102" t="s">
        <v>45</v>
      </c>
      <c r="E75" s="108">
        <v>3</v>
      </c>
      <c r="F75" s="52">
        <f>F74+TIME(0,E78,0)</f>
        <v>0.64930555555555525</v>
      </c>
    </row>
    <row r="76" spans="1:6" ht="19.5" customHeight="1" x14ac:dyDescent="0.4">
      <c r="A76" s="100">
        <f>A75+0.001</f>
        <v>7.0519999999999996</v>
      </c>
      <c r="B76" s="105" t="s">
        <v>56</v>
      </c>
      <c r="C76" s="55" t="s">
        <v>102</v>
      </c>
      <c r="D76" s="102" t="s">
        <v>45</v>
      </c>
      <c r="E76" s="108">
        <v>3</v>
      </c>
      <c r="F76" s="52">
        <f t="shared" ref="F76:F77" si="17">F75+TIME(0,E79,0)</f>
        <v>0.64930555555555525</v>
      </c>
    </row>
    <row r="77" spans="1:6" ht="19.5" customHeight="1" x14ac:dyDescent="0.4">
      <c r="A77" s="35">
        <f>A74+0.01</f>
        <v>7.0599999999999987</v>
      </c>
      <c r="B77" s="47" t="s">
        <v>56</v>
      </c>
      <c r="C77" s="57" t="s">
        <v>48</v>
      </c>
      <c r="D77" s="57" t="s">
        <v>7</v>
      </c>
      <c r="E77" s="50"/>
      <c r="F77" s="52">
        <f t="shared" si="17"/>
        <v>0.64930555555555525</v>
      </c>
    </row>
    <row r="78" spans="1:6" ht="19.5" customHeight="1" x14ac:dyDescent="0.4">
      <c r="A78" s="35">
        <f t="shared" si="14"/>
        <v>7.0699999999999985</v>
      </c>
      <c r="B78" s="47" t="s">
        <v>56</v>
      </c>
      <c r="C78" s="45" t="s">
        <v>34</v>
      </c>
      <c r="D78" s="49" t="s">
        <v>42</v>
      </c>
      <c r="E78" s="50"/>
      <c r="F78" s="52">
        <f t="shared" si="15"/>
        <v>0.64930555555555525</v>
      </c>
    </row>
    <row r="79" spans="1:6" ht="19.5" customHeight="1" x14ac:dyDescent="0.4">
      <c r="A79" s="35">
        <f t="shared" si="14"/>
        <v>7.0799999999999983</v>
      </c>
      <c r="B79" s="47" t="s">
        <v>56</v>
      </c>
      <c r="C79" s="45" t="s">
        <v>35</v>
      </c>
      <c r="D79" s="49" t="s">
        <v>40</v>
      </c>
      <c r="E79" s="60"/>
      <c r="F79" s="52">
        <f t="shared" si="15"/>
        <v>0.64930555555555525</v>
      </c>
    </row>
    <row r="80" spans="1:6" ht="19.5" customHeight="1" x14ac:dyDescent="0.4">
      <c r="A80" s="35">
        <f t="shared" si="14"/>
        <v>7.0899999999999981</v>
      </c>
      <c r="B80" s="47" t="s">
        <v>56</v>
      </c>
      <c r="C80" s="45" t="s">
        <v>46</v>
      </c>
      <c r="D80" s="49" t="s">
        <v>63</v>
      </c>
      <c r="E80" s="50"/>
      <c r="F80" s="52">
        <f t="shared" si="15"/>
        <v>0.64930555555555525</v>
      </c>
    </row>
    <row r="81" spans="1:9" ht="19.5" customHeight="1" x14ac:dyDescent="0.4">
      <c r="A81" s="35">
        <f t="shared" si="14"/>
        <v>7.0999999999999979</v>
      </c>
      <c r="B81" s="36" t="s">
        <v>56</v>
      </c>
      <c r="C81" s="45" t="s">
        <v>36</v>
      </c>
      <c r="D81" s="49" t="s">
        <v>57</v>
      </c>
      <c r="E81" s="50"/>
      <c r="F81" s="52">
        <f t="shared" si="15"/>
        <v>0.64930555555555525</v>
      </c>
    </row>
    <row r="82" spans="1:9" ht="19.5" customHeight="1" x14ac:dyDescent="0.4">
      <c r="A82" s="35">
        <f t="shared" si="14"/>
        <v>7.1099999999999977</v>
      </c>
      <c r="B82" s="47"/>
      <c r="C82" s="45" t="s">
        <v>37</v>
      </c>
      <c r="D82" s="49"/>
      <c r="E82" s="50"/>
      <c r="F82" s="52">
        <f>F81+TIME(0,E85,0)</f>
        <v>0.64930555555555525</v>
      </c>
    </row>
    <row r="83" spans="1:9" ht="19.5" customHeight="1" x14ac:dyDescent="0.4">
      <c r="A83" s="100">
        <f t="shared" ref="A83" si="18">A82+0.001</f>
        <v>7.110999999999998</v>
      </c>
      <c r="B83" s="105" t="s">
        <v>56</v>
      </c>
      <c r="C83" s="55" t="s">
        <v>85</v>
      </c>
      <c r="D83" s="102" t="s">
        <v>39</v>
      </c>
      <c r="E83" s="108">
        <v>3</v>
      </c>
      <c r="F83" s="52">
        <f t="shared" ref="F83:F86" si="19">F82+TIME(0,E86,0)</f>
        <v>0.65277777777777746</v>
      </c>
    </row>
    <row r="84" spans="1:9" ht="19.5" customHeight="1" x14ac:dyDescent="0.4">
      <c r="A84" s="35"/>
      <c r="B84" s="106"/>
      <c r="C84" s="107"/>
      <c r="D84" s="106"/>
      <c r="E84" s="50"/>
      <c r="F84" s="52">
        <f t="shared" si="19"/>
        <v>0.65277777777777746</v>
      </c>
    </row>
    <row r="85" spans="1:9" ht="19.5" customHeight="1" x14ac:dyDescent="0.4">
      <c r="A85" s="35">
        <v>8</v>
      </c>
      <c r="B85" s="47" t="s">
        <v>56</v>
      </c>
      <c r="C85" s="45" t="s">
        <v>18</v>
      </c>
      <c r="D85" s="49"/>
      <c r="E85" s="50"/>
      <c r="F85" s="52">
        <f t="shared" si="19"/>
        <v>0.65277777777777746</v>
      </c>
    </row>
    <row r="86" spans="1:9" s="96" customFormat="1" ht="19.5" customHeight="1" x14ac:dyDescent="0.4">
      <c r="A86" s="35">
        <f t="shared" ref="A86:A88" si="20">A85+0.01</f>
        <v>8.01</v>
      </c>
      <c r="B86" s="36" t="s">
        <v>10</v>
      </c>
      <c r="C86" s="45" t="s">
        <v>49</v>
      </c>
      <c r="D86" s="49" t="s">
        <v>7</v>
      </c>
      <c r="E86" s="38">
        <v>5</v>
      </c>
      <c r="F86" s="52">
        <f t="shared" si="19"/>
        <v>0.65624999999999967</v>
      </c>
    </row>
    <row r="87" spans="1:9" s="96" customFormat="1" ht="19.5" customHeight="1" x14ac:dyDescent="0.4">
      <c r="A87" s="35">
        <f t="shared" si="20"/>
        <v>8.02</v>
      </c>
      <c r="B87" s="47" t="s">
        <v>10</v>
      </c>
      <c r="C87" s="45" t="s">
        <v>52</v>
      </c>
      <c r="D87" s="49"/>
      <c r="E87" s="38"/>
      <c r="F87" s="52">
        <f t="shared" ref="F87:F94" si="21">F86+TIME(0,E88,0)</f>
        <v>0.65624999999999967</v>
      </c>
    </row>
    <row r="88" spans="1:9" ht="19.5" customHeight="1" x14ac:dyDescent="0.4">
      <c r="A88" s="35">
        <f t="shared" si="20"/>
        <v>8.0299999999999994</v>
      </c>
      <c r="B88" s="47"/>
      <c r="C88" s="45" t="s">
        <v>50</v>
      </c>
      <c r="D88" s="49"/>
      <c r="E88" s="50"/>
      <c r="F88" s="52">
        <f t="shared" si="21"/>
        <v>0.65972222222222188</v>
      </c>
      <c r="I88" s="97"/>
    </row>
    <row r="89" spans="1:9" ht="19.5" customHeight="1" x14ac:dyDescent="0.4">
      <c r="A89" s="54">
        <f>A88+0.001</f>
        <v>8.0309999999999988</v>
      </c>
      <c r="B89" s="47" t="s">
        <v>10</v>
      </c>
      <c r="C89" s="61" t="s">
        <v>59</v>
      </c>
      <c r="D89" s="36" t="s">
        <v>19</v>
      </c>
      <c r="E89" s="50">
        <v>5</v>
      </c>
      <c r="F89" s="52">
        <f t="shared" si="21"/>
        <v>0.66319444444444409</v>
      </c>
      <c r="I89" s="97"/>
    </row>
    <row r="90" spans="1:9" ht="19.5" customHeight="1" x14ac:dyDescent="0.4">
      <c r="A90" s="54">
        <f>A89+0.001</f>
        <v>8.0319999999999983</v>
      </c>
      <c r="B90" s="47" t="s">
        <v>10</v>
      </c>
      <c r="C90" s="61" t="s">
        <v>60</v>
      </c>
      <c r="D90" s="36" t="s">
        <v>21</v>
      </c>
      <c r="E90" s="50">
        <v>5</v>
      </c>
      <c r="F90" s="52">
        <f t="shared" si="21"/>
        <v>0.6666666666666663</v>
      </c>
      <c r="I90" s="97"/>
    </row>
    <row r="91" spans="1:9" ht="19.5" customHeight="1" x14ac:dyDescent="0.4">
      <c r="A91" s="54">
        <f>A90+0.001</f>
        <v>8.0329999999999977</v>
      </c>
      <c r="B91" s="47" t="s">
        <v>10</v>
      </c>
      <c r="C91" s="62" t="s">
        <v>61</v>
      </c>
      <c r="D91" s="63" t="s">
        <v>57</v>
      </c>
      <c r="E91" s="50">
        <v>5</v>
      </c>
      <c r="F91" s="52">
        <f t="shared" si="21"/>
        <v>0.67013888888888851</v>
      </c>
      <c r="I91" s="97"/>
    </row>
    <row r="92" spans="1:9" ht="19.5" customHeight="1" x14ac:dyDescent="0.4">
      <c r="A92" s="54">
        <f>A91+0.001</f>
        <v>8.0339999999999971</v>
      </c>
      <c r="B92" s="36" t="s">
        <v>10</v>
      </c>
      <c r="C92" s="62" t="s">
        <v>62</v>
      </c>
      <c r="D92" s="63" t="s">
        <v>41</v>
      </c>
      <c r="E92" s="38">
        <v>5</v>
      </c>
      <c r="F92" s="52">
        <f t="shared" si="21"/>
        <v>0.67361111111111072</v>
      </c>
      <c r="I92" s="97"/>
    </row>
    <row r="93" spans="1:9" ht="19.5" customHeight="1" x14ac:dyDescent="0.4">
      <c r="A93" s="54">
        <f>A92+0.001</f>
        <v>8.0349999999999966</v>
      </c>
      <c r="B93" s="36" t="s">
        <v>10</v>
      </c>
      <c r="C93" s="62" t="s">
        <v>20</v>
      </c>
      <c r="D93" s="63" t="s">
        <v>47</v>
      </c>
      <c r="E93" s="38">
        <v>5</v>
      </c>
      <c r="F93" s="52">
        <f t="shared" si="21"/>
        <v>0.67361111111111072</v>
      </c>
      <c r="I93" s="97"/>
    </row>
    <row r="94" spans="1:9" ht="19.5" customHeight="1" x14ac:dyDescent="0.4">
      <c r="A94" s="64">
        <f>A88+0.01</f>
        <v>8.0399999999999991</v>
      </c>
      <c r="B94" s="36"/>
      <c r="C94" s="65" t="s">
        <v>51</v>
      </c>
      <c r="D94" s="66"/>
      <c r="E94" s="67"/>
      <c r="F94" s="52">
        <f t="shared" si="21"/>
        <v>0.67708333333333293</v>
      </c>
      <c r="I94" s="97"/>
    </row>
    <row r="95" spans="1:9" ht="19.5" customHeight="1" x14ac:dyDescent="0.4">
      <c r="A95" s="54">
        <f t="shared" ref="A95:A100" si="22">A94+0.001</f>
        <v>8.0409999999999986</v>
      </c>
      <c r="B95" s="36" t="s">
        <v>10</v>
      </c>
      <c r="C95" s="68" t="s">
        <v>53</v>
      </c>
      <c r="D95" s="47" t="s">
        <v>47</v>
      </c>
      <c r="E95" s="67">
        <v>5</v>
      </c>
      <c r="F95" s="52">
        <f>F92+TIME(0,E94,0)</f>
        <v>0.67361111111111072</v>
      </c>
      <c r="I95" s="97"/>
    </row>
    <row r="96" spans="1:9" ht="19.5" customHeight="1" x14ac:dyDescent="0.4">
      <c r="A96" s="54">
        <f t="shared" si="22"/>
        <v>8.041999999999998</v>
      </c>
      <c r="B96" s="47" t="s">
        <v>10</v>
      </c>
      <c r="C96" s="68" t="s">
        <v>54</v>
      </c>
      <c r="D96" s="47" t="s">
        <v>13</v>
      </c>
      <c r="E96" s="67">
        <v>5</v>
      </c>
      <c r="F96" s="52">
        <f t="shared" ref="F96:F104" si="23">F95+TIME(0,E97,0)</f>
        <v>0.67708333333333293</v>
      </c>
      <c r="I96" s="97"/>
    </row>
    <row r="97" spans="1:9" ht="19.5" customHeight="1" x14ac:dyDescent="0.4">
      <c r="A97" s="69">
        <f t="shared" si="22"/>
        <v>8.0429999999999975</v>
      </c>
      <c r="B97" s="36" t="s">
        <v>10</v>
      </c>
      <c r="C97" s="70" t="s">
        <v>55</v>
      </c>
      <c r="D97" s="71" t="s">
        <v>14</v>
      </c>
      <c r="E97" s="67">
        <v>5</v>
      </c>
      <c r="F97" s="52">
        <f t="shared" si="23"/>
        <v>0.68055555555555514</v>
      </c>
      <c r="I97" s="97"/>
    </row>
    <row r="98" spans="1:9" s="98" customFormat="1" ht="19.5" customHeight="1" x14ac:dyDescent="0.4">
      <c r="A98" s="54">
        <f t="shared" si="22"/>
        <v>8.0439999999999969</v>
      </c>
      <c r="B98" s="36" t="s">
        <v>10</v>
      </c>
      <c r="C98" s="72" t="s">
        <v>22</v>
      </c>
      <c r="D98" s="44" t="s">
        <v>12</v>
      </c>
      <c r="E98" s="73">
        <v>5</v>
      </c>
      <c r="F98" s="52">
        <f t="shared" si="23"/>
        <v>0.68402777777777735</v>
      </c>
      <c r="I98" s="99"/>
    </row>
    <row r="99" spans="1:9" s="98" customFormat="1" ht="19.5" customHeight="1" x14ac:dyDescent="0.4">
      <c r="A99" s="54">
        <f t="shared" si="22"/>
        <v>8.0449999999999964</v>
      </c>
      <c r="B99" s="44" t="s">
        <v>10</v>
      </c>
      <c r="C99" s="61" t="s">
        <v>30</v>
      </c>
      <c r="D99" s="36" t="s">
        <v>23</v>
      </c>
      <c r="E99" s="73">
        <v>5</v>
      </c>
      <c r="F99" s="52">
        <f t="shared" si="23"/>
        <v>0.68402777777777735</v>
      </c>
      <c r="I99" s="99"/>
    </row>
    <row r="100" spans="1:9" s="98" customFormat="1" ht="19.5" customHeight="1" x14ac:dyDescent="0.4">
      <c r="A100" s="74">
        <f t="shared" si="22"/>
        <v>8.0459999999999958</v>
      </c>
      <c r="B100" s="75" t="s">
        <v>27</v>
      </c>
      <c r="C100" s="76" t="s">
        <v>28</v>
      </c>
      <c r="D100" s="77" t="s">
        <v>23</v>
      </c>
      <c r="E100" s="78">
        <v>0</v>
      </c>
      <c r="F100" s="79">
        <f t="shared" si="23"/>
        <v>0.68749999999999956</v>
      </c>
      <c r="I100" s="99"/>
    </row>
    <row r="101" spans="1:9" ht="19.5" customHeight="1" x14ac:dyDescent="0.4">
      <c r="A101" s="35">
        <f>A94+0.01</f>
        <v>8.0499999999999989</v>
      </c>
      <c r="B101" s="36" t="s">
        <v>10</v>
      </c>
      <c r="C101" s="37" t="s">
        <v>24</v>
      </c>
      <c r="D101" s="36" t="s">
        <v>25</v>
      </c>
      <c r="E101" s="46">
        <v>5</v>
      </c>
      <c r="F101" s="52">
        <f t="shared" si="23"/>
        <v>0.68749999999999956</v>
      </c>
    </row>
    <row r="102" spans="1:9" ht="19.5" customHeight="1" x14ac:dyDescent="0.4">
      <c r="A102" s="80">
        <f t="shared" ref="A102:A103" si="24">A101+0.01</f>
        <v>8.0599999999999987</v>
      </c>
      <c r="B102" s="77" t="s">
        <v>27</v>
      </c>
      <c r="C102" s="81" t="s">
        <v>66</v>
      </c>
      <c r="D102" s="77" t="s">
        <v>12</v>
      </c>
      <c r="E102" s="82">
        <v>0</v>
      </c>
      <c r="F102" s="79">
        <f t="shared" si="23"/>
        <v>0.68749999999999956</v>
      </c>
    </row>
    <row r="103" spans="1:9" ht="19.5" customHeight="1" x14ac:dyDescent="0.4">
      <c r="A103" s="80">
        <f t="shared" si="24"/>
        <v>8.0699999999999985</v>
      </c>
      <c r="B103" s="77" t="s">
        <v>27</v>
      </c>
      <c r="C103" s="81" t="s">
        <v>65</v>
      </c>
      <c r="D103" s="77" t="s">
        <v>12</v>
      </c>
      <c r="E103" s="82">
        <v>0</v>
      </c>
      <c r="F103" s="79">
        <f t="shared" si="23"/>
        <v>0.68749999999999956</v>
      </c>
    </row>
    <row r="104" spans="1:9" ht="19.5" customHeight="1" x14ac:dyDescent="0.4">
      <c r="A104" s="35"/>
      <c r="B104" s="83"/>
      <c r="C104" s="37"/>
      <c r="D104" s="36"/>
      <c r="E104" s="38"/>
      <c r="F104" s="52">
        <f t="shared" si="23"/>
        <v>0.68749999999999956</v>
      </c>
    </row>
    <row r="105" spans="1:9" ht="19.5" customHeight="1" x14ac:dyDescent="0.4">
      <c r="A105" s="84">
        <v>10</v>
      </c>
      <c r="B105" s="85" t="s">
        <v>27</v>
      </c>
      <c r="C105" s="86" t="s">
        <v>26</v>
      </c>
      <c r="D105" s="87" t="s">
        <v>7</v>
      </c>
      <c r="E105" s="88">
        <v>0</v>
      </c>
      <c r="F105" s="89">
        <f>TIME(18,0,0)</f>
        <v>0.75</v>
      </c>
    </row>
  </sheetData>
  <conditionalFormatting sqref="A7:B7">
    <cfRule type="expression" priority="1" stopIfTrue="1">
      <formula>FIND("*",CONCATENATE($B1,"*"))&lt;=LEN($B1)</formula>
    </cfRule>
  </conditionalFormatting>
  <pageMargins left="0.5" right="0.25" top="0.5" bottom="0.5" header="0.5" footer="0.5"/>
  <pageSetup fitToWidth="0" fitToHeight="0" orientation="portrait" cellComments="asDisplayed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58988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EC_Closing_Agenda</vt:lpstr>
      <vt:lpstr>EC_Closing_Agenda!Print_Area</vt:lpstr>
      <vt:lpstr>Print_Area_MI</vt:lpstr>
      <vt:lpstr>PRINT_AREA_MI_1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SEC Agenda</dc:title>
  <dc:creator>Bob O'Hara</dc:creator>
  <cp:keywords>No Restrictions</cp:keywords>
  <cp:lastModifiedBy>John DAmbrosia</cp:lastModifiedBy>
  <cp:revision>184</cp:revision>
  <cp:lastPrinted>2011-07-22T19:26:30Z</cp:lastPrinted>
  <dcterms:created xsi:type="dcterms:W3CDTF">2000-02-17T23:16:37Z</dcterms:created>
  <dcterms:modified xsi:type="dcterms:W3CDTF">2016-03-16T20:32:51Z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r8>1114369403</vt:r8>
  </property>
  <property fmtid="{D5CDD505-2E9C-101B-9397-08002B2CF9AE}" pid="3" name="_AuthorEmail">
    <vt:lpwstr>bob@airespace.com</vt:lpwstr>
  </property>
  <property fmtid="{D5CDD505-2E9C-101B-9397-08002B2CF9AE}" pid="4" name="_AuthorEmailDisplayName">
    <vt:lpwstr>Bob O'Hara</vt:lpwstr>
  </property>
  <property fmtid="{D5CDD505-2E9C-101B-9397-08002B2CF9AE}" pid="5" name="_EmailSubject">
    <vt:lpwstr>Newer latest Monday agenda (r03)</vt:lpwstr>
  </property>
  <property fmtid="{D5CDD505-2E9C-101B-9397-08002B2CF9AE}" pid="6" name="_PreviousAdHocReviewCycleID">
    <vt:r8>2128490663</vt:r8>
  </property>
  <property fmtid="{D5CDD505-2E9C-101B-9397-08002B2CF9AE}" pid="7" name="TitusGUID">
    <vt:lpwstr>b8148e49-e8e0-4264-ba6a-e9e8fb14ba83</vt:lpwstr>
  </property>
  <property fmtid="{D5CDD505-2E9C-101B-9397-08002B2CF9AE}" pid="8" name="DellClassification">
    <vt:lpwstr>No Restrictions</vt:lpwstr>
  </property>
  <property fmtid="{D5CDD505-2E9C-101B-9397-08002B2CF9AE}" pid="9" name="DellSubLabels">
    <vt:lpwstr/>
  </property>
</Properties>
</file>