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5" yWindow="195" windowWidth="11985" windowHeight="11640"/>
  </bookViews>
  <sheets>
    <sheet name="EC_Closning_Agenda" sheetId="1" r:id="rId1"/>
  </sheets>
  <definedNames>
    <definedName name="_xlnm.Print_Area" localSheetId="0">EC_Closning_Agenda!$A$1:$F$111</definedName>
    <definedName name="Print_Area_MI">EC_Closning_Agenda!$A$1:$E$25</definedName>
    <definedName name="PRINT_AREA_MI_1">EC_Closning_Agenda!$A$1:$E$25</definedName>
  </definedNames>
  <calcPr calcId="144525"/>
</workbook>
</file>

<file path=xl/calcChain.xml><?xml version="1.0" encoding="utf-8"?>
<calcChain xmlns="http://schemas.openxmlformats.org/spreadsheetml/2006/main">
  <c r="F13" i="1" l="1"/>
  <c r="A26" i="1" l="1"/>
  <c r="A89" i="1"/>
  <c r="A90" i="1" s="1"/>
  <c r="A91" i="1" s="1"/>
  <c r="A68" i="1"/>
  <c r="A69" i="1" s="1"/>
  <c r="A47" i="1"/>
  <c r="A48" i="1" s="1"/>
  <c r="F109" i="1"/>
  <c r="F8" i="1"/>
  <c r="F9" i="1" s="1"/>
  <c r="F10" i="1" s="1"/>
  <c r="F11" i="1" s="1"/>
  <c r="F12" i="1" s="1"/>
  <c r="F14" i="1" s="1"/>
  <c r="F15" i="1" s="1"/>
  <c r="F16" i="1" s="1"/>
  <c r="F17" i="1" s="1"/>
  <c r="F18" i="1" s="1"/>
  <c r="F19" i="1" s="1"/>
  <c r="F20" i="1" s="1"/>
  <c r="A14" i="1"/>
  <c r="A15" i="1" s="1"/>
  <c r="A16" i="1" s="1"/>
  <c r="A11" i="1"/>
  <c r="A12" i="1" s="1"/>
  <c r="A9" i="1"/>
  <c r="A8" i="1"/>
  <c r="A28" i="1" l="1"/>
  <c r="A27" i="1"/>
  <c r="A21" i="1"/>
  <c r="A22" i="1" s="1"/>
  <c r="A23" i="1" s="1"/>
  <c r="A17" i="1"/>
  <c r="A18" i="1" s="1"/>
  <c r="A19" i="1" s="1"/>
  <c r="A20" i="1" s="1"/>
  <c r="F21" i="1"/>
  <c r="F22" i="1" s="1"/>
  <c r="A72" i="1"/>
  <c r="A73" i="1" s="1"/>
  <c r="A74" i="1" s="1"/>
  <c r="A79" i="1" s="1"/>
  <c r="A70" i="1"/>
  <c r="A71" i="1" s="1"/>
  <c r="A30" i="1"/>
  <c r="A33" i="1" s="1"/>
  <c r="A29" i="1"/>
  <c r="A50" i="1"/>
  <c r="A49" i="1"/>
  <c r="A92" i="1"/>
  <c r="A98" i="1"/>
  <c r="F24" i="1" l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23" i="1"/>
  <c r="A94" i="1"/>
  <c r="A95" i="1" s="1"/>
  <c r="A96" i="1" s="1"/>
  <c r="A97" i="1" s="1"/>
  <c r="A93" i="1"/>
  <c r="A53" i="1"/>
  <c r="A54" i="1" s="1"/>
  <c r="A58" i="1" s="1"/>
  <c r="A51" i="1"/>
  <c r="A52" i="1" s="1"/>
  <c r="A36" i="1"/>
  <c r="A37" i="1" s="1"/>
  <c r="A38" i="1" s="1"/>
  <c r="A34" i="1"/>
  <c r="A35" i="1" s="1"/>
  <c r="A81" i="1"/>
  <c r="A82" i="1" s="1"/>
  <c r="A83" i="1" s="1"/>
  <c r="A84" i="1" s="1"/>
  <c r="A80" i="1"/>
  <c r="A75" i="1"/>
  <c r="A76" i="1" s="1"/>
  <c r="A77" i="1" s="1"/>
  <c r="A78" i="1" s="1"/>
  <c r="A31" i="1"/>
  <c r="A32" i="1" s="1"/>
  <c r="A105" i="1"/>
  <c r="A106" i="1" s="1"/>
  <c r="A107" i="1" s="1"/>
  <c r="A99" i="1"/>
  <c r="A100" i="1" s="1"/>
  <c r="A101" i="1" s="1"/>
  <c r="A102" i="1" s="1"/>
  <c r="A103" i="1" s="1"/>
  <c r="A104" i="1" s="1"/>
  <c r="A86" i="1" l="1"/>
  <c r="A85" i="1"/>
  <c r="A55" i="1"/>
  <c r="A56" i="1" s="1"/>
  <c r="A57" i="1" s="1"/>
  <c r="A39" i="1"/>
  <c r="A40" i="1" s="1"/>
  <c r="A41" i="1"/>
  <c r="A43" i="1" s="1"/>
  <c r="A44" i="1" s="1"/>
  <c r="A60" i="1"/>
  <c r="A59" i="1"/>
  <c r="A42" i="1" l="1"/>
  <c r="A63" i="1"/>
  <c r="A64" i="1" s="1"/>
  <c r="A65" i="1" s="1"/>
  <c r="A61" i="1"/>
  <c r="A62" i="1" s="1"/>
  <c r="F55" i="1" l="1"/>
  <c r="F56" i="1" s="1"/>
  <c r="F57" i="1" s="1"/>
  <c r="F58" i="1" s="1"/>
  <c r="F59" i="1" s="1"/>
  <c r="F60" i="1" s="1"/>
  <c r="F61" i="1" s="1"/>
  <c r="F62" i="1" s="1"/>
  <c r="F63" i="1" s="1"/>
  <c r="F64" i="1" l="1"/>
  <c r="F65" i="1" s="1"/>
  <c r="F66" i="1" s="1"/>
  <c r="F67" i="1" s="1"/>
  <c r="F68" i="1" s="1"/>
  <c r="F69" i="1" s="1"/>
  <c r="F70" i="1" s="1"/>
  <c r="F71" i="1" l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l="1"/>
  <c r="F106" i="1" s="1"/>
  <c r="F107" i="1" s="1"/>
</calcChain>
</file>

<file path=xl/sharedStrings.xml><?xml version="1.0" encoding="utf-8"?>
<sst xmlns="http://schemas.openxmlformats.org/spreadsheetml/2006/main" count="248" uniqueCount="108">
  <si>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</si>
  <si>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</si>
  <si>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</si>
  <si>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</si>
  <si>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</si>
  <si>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</si>
  <si>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</si>
  <si>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</si>
  <si>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</si>
  <si>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</si>
  <si>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</si>
  <si>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</si>
  <si>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</si>
  <si>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</si>
  <si>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</si>
  <si>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</si>
  <si>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</si>
  <si>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</si>
  <si>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</si>
  <si>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</si>
  <si>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</si>
  <si>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</si>
  <si>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</si>
  <si>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</si>
  <si>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</si>
  <si>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</si>
  <si>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</si>
  <si>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</si>
  <si>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</si>
  <si>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</si>
  <si>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</si>
  <si>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</si>
  <si>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</si>
  <si>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</si>
  <si>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</si>
  <si>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</si>
  <si>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</si>
  <si>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</si>
  <si>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</si>
  <si>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</si>
  <si>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</si>
  <si>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</si>
  <si>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</si>
  <si>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</si>
  <si>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</si>
  <si>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</si>
  <si>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</si>
  <si>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</si>
  <si>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</si>
  <si>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</si>
  <si>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</si>
  <si>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</si>
  <si>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</si>
  <si>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</si>
  <si>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</si>
  <si>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</si>
  <si>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</si>
  <si>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</si>
  <si>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</si>
  <si>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802 EC / ITU ad Hoc</t>
  </si>
  <si>
    <t>Parsons</t>
  </si>
  <si>
    <t>Call for Tutorials for Nov 2014 Plenary (Monday, Nov 3, 2014)</t>
  </si>
  <si>
    <t xml:space="preserve">Announcement of 802 EC Interim Telecon,Tuesday 7 Oct 2014 1-3pm ET </t>
  </si>
  <si>
    <t>Stephens</t>
  </si>
  <si>
    <t>IEEE P802.11ah (Sub 1 GHz) – PAR extension to NesCom</t>
  </si>
  <si>
    <t>IEEE P802.11ai (Fast initial link setup) – PAR extension to NesCom</t>
  </si>
  <si>
    <t>MI*</t>
  </si>
  <si>
    <t>APPROVE Motion: Approve  minutes of Jul 15, 2014 Executive Session, Private, 2014_0715_Exec_Minutes_Priv_R0.pdf</t>
  </si>
  <si>
    <t>Friday 1:00PM-6:00PM, 18-Jul-2014</t>
  </si>
  <si>
    <t>v02</t>
  </si>
  <si>
    <t>Formation: Wireless Chairs Standing Committee</t>
  </si>
  <si>
    <t>Confirmation: Wireless Chairs Standing Committee Chair</t>
  </si>
  <si>
    <t>IEEE P802.16q (Multi-Tier Networks) to Sponsor Ballot (conditional)</t>
  </si>
  <si>
    <t>IEEE 802.22 Spectrum Occupancy Sensing Study Group (2nd Extension)</t>
  </si>
  <si>
    <t>IEEE P802.22.3 Spectrum Occupancy Sensing PAR to NesCom</t>
  </si>
  <si>
    <t>Future Venue Meeting Report</t>
  </si>
  <si>
    <t>Motion to Approve Venue for 802 Plenary session Nov 2016</t>
  </si>
  <si>
    <t>Motion to Approve Venue for 802 Plenary session Nov 2019</t>
  </si>
  <si>
    <t>PCO Contract Award</t>
  </si>
  <si>
    <t>Network RFP AdHoc Formation</t>
  </si>
  <si>
    <t>WG Officer Confirmation (Roger Marks, 802.16 Chair, Harry Bims, 802.16 Vice Chair, Hyeong Ho Lee, 802.21 Vice Chair)</t>
  </si>
  <si>
    <t>IEEE 802.3  1 Twisted Pair 100Mb/s Ethernet Study Group (1st Extension)</t>
  </si>
  <si>
    <t>IEEE 802.3  Gigabit Ethernet Over Plastic Optical Fiber Study Group (1st Extension)</t>
  </si>
  <si>
    <t>IEEE 802.11 Next Generation 60 GHz (NG60) Formation</t>
  </si>
  <si>
    <t>Liaison to ITU/IEC JTC1/SC6</t>
  </si>
  <si>
    <t>Tutorials / Limiting # of slots to allow scheduling of WG Business</t>
  </si>
  <si>
    <t xml:space="preserve">Rosdahl </t>
  </si>
  <si>
    <t>IEEE 802.15 Optical Camera Communications Study Group (3rd Extension)</t>
  </si>
  <si>
    <t>IEEE 802.15 Spectrum Resource Measurement (3rd Extension)</t>
  </si>
  <si>
    <t>IEEE P802.3bw, 1 Twisted Pair 100 Mb/s Ethernet PAR, to NesCom</t>
  </si>
  <si>
    <t>IEEE 802.3 25 Gb/s operation over a single lane Study Group Formation</t>
  </si>
  <si>
    <t>Liaison letter to ITU-T SG15: Ethernet preamble and mapping into GFP-F</t>
  </si>
  <si>
    <t xml:space="preserve">Press Release: IEEE 802.3 25Gb/s Ethernet Study Group Formation </t>
  </si>
  <si>
    <t xml:space="preserve">Liaison letter to ITU-T SG15: New work item on Generic Information </t>
  </si>
  <si>
    <t>IEEE 802.24 Scope Change</t>
  </si>
  <si>
    <t>IEEE 802.24 Smart Grid Task Group Formation</t>
  </si>
  <si>
    <t>Motion: The IEEE 802.11 WG recommends to the IEEE 802 EC that IEEE 802.11ac-2013 and IEEE 802.11af-2013 be submitted to ISO/IEC JTC1/SC6 for ratification under the PSDO process</t>
  </si>
  <si>
    <t>Submission of IEEE Std 802.3.1-2013 for adoption by ISO/IEC JTC1 SC6</t>
  </si>
  <si>
    <t xml:space="preserve">IEEE P802.21d (Multicast Group Management) to Sponsor Ballot </t>
  </si>
  <si>
    <t>Press Release: IEEE 802.19,  Publication of IEEE 802.19.1 Standard</t>
  </si>
  <si>
    <t>IEEE P802.1ARce Secure Device Identity - Amendment 1: SHA-384 and P-384 Elliptic Curve PAR to NesCom</t>
  </si>
  <si>
    <t>IEEE P802.1AEcg Media Access Control (MAC) Security PAR to NesCom</t>
  </si>
  <si>
    <t>IEEE P802.3 (IEEE 802.3bx) Standard for Ethernet revision Maintenance PAR to NesCom</t>
  </si>
  <si>
    <t>IEEE P802.15.4s Amendment Spectrum Resource Measurement PAR, to NesCom</t>
  </si>
  <si>
    <t>Approval of the Liaison Document to ISO/JTC1 on Responses to the SC6 NB comments under the 60 days ballot of the IEEE Std. 802.22-2011</t>
  </si>
  <si>
    <t>Approval of the Liaison Document to ISO/JTC1 to allocate IEEE 802.22 maintenance responsibility for the ISO/IEC/IEEE 8802-22 family of standards</t>
  </si>
  <si>
    <t xml:space="preserve">Announcement of Nov 2013 802 EC Workshop                                </t>
  </si>
  <si>
    <t>Chaplin / Rosdahl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</si>
</sst>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0.000"/>
    <numFmt numFmtId="171" formatCode="0.0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4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164" fontId="0" fillId="0" borderId="11" xfId="0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0" fillId="0" borderId="11" xfId="0" applyFill="1" applyBorder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2" fontId="24" fillId="19" borderId="11" xfId="0" applyNumberFormat="1" applyFont="1" applyFill="1" applyBorder="1" applyAlignment="1" applyProtection="1">
      <alignment vertical="center"/>
    </xf>
    <xf numFmtId="164" fontId="18" fillId="14" borderId="11" xfId="0" applyFont="1" applyFill="1" applyBorder="1" applyAlignment="1" applyProtection="1">
      <alignment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0" borderId="13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1" fontId="18" fillId="14" borderId="11" xfId="0" applyNumberFormat="1" applyFont="1" applyFill="1" applyBorder="1" applyAlignment="1" applyProtection="1">
      <alignment horizontal="right" vertical="center"/>
    </xf>
    <xf numFmtId="165" fontId="18" fillId="19" borderId="11" xfId="0" applyNumberFormat="1" applyFont="1" applyFill="1" applyBorder="1" applyAlignment="1" applyProtection="1">
      <alignment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2" fontId="18" fillId="0" borderId="14" xfId="0" applyNumberFormat="1" applyFont="1" applyFill="1" applyBorder="1" applyAlignment="1" applyProtection="1">
      <alignment vertical="top" wrapText="1"/>
    </xf>
    <xf numFmtId="164" fontId="18" fillId="0" borderId="14" xfId="0" applyFont="1" applyFill="1" applyBorder="1" applyAlignment="1" applyProtection="1">
      <alignment vertical="top" wrapText="1"/>
    </xf>
    <xf numFmtId="1" fontId="18" fillId="0" borderId="14" xfId="0" applyNumberFormat="1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vertical="top" wrapText="1"/>
    </xf>
    <xf numFmtId="164" fontId="18" fillId="0" borderId="11" xfId="0" applyFont="1" applyFill="1" applyBorder="1" applyAlignment="1" applyProtection="1">
      <alignment vertical="top" wrapText="1"/>
    </xf>
    <xf numFmtId="1" fontId="18" fillId="0" borderId="11" xfId="0" applyNumberFormat="1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 wrapText="1"/>
    </xf>
    <xf numFmtId="164" fontId="20" fillId="0" borderId="11" xfId="0" applyFont="1" applyBorder="1" applyAlignment="1">
      <alignment horizontal="left" vertical="top" wrapText="1" indent="1"/>
    </xf>
    <xf numFmtId="2" fontId="18" fillId="20" borderId="14" xfId="0" applyNumberFormat="1" applyFont="1" applyFill="1" applyBorder="1" applyAlignment="1" applyProtection="1">
      <alignment horizontal="left" vertical="center"/>
    </xf>
    <xf numFmtId="2" fontId="18" fillId="20" borderId="14" xfId="0" applyNumberFormat="1" applyFont="1" applyFill="1" applyBorder="1" applyAlignment="1" applyProtection="1">
      <alignment vertical="center"/>
    </xf>
    <xf numFmtId="164" fontId="24" fillId="20" borderId="14" xfId="0" applyFont="1" applyFill="1" applyBorder="1" applyAlignment="1" applyProtection="1">
      <alignment vertical="center" wrapText="1"/>
    </xf>
    <xf numFmtId="1" fontId="18" fillId="20" borderId="14" xfId="0" applyNumberFormat="1" applyFont="1" applyFill="1" applyBorder="1" applyAlignment="1" applyProtection="1">
      <alignment horizontal="right" vertical="center"/>
    </xf>
    <xf numFmtId="164" fontId="18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 applyProtection="1">
      <alignment vertical="center"/>
    </xf>
    <xf numFmtId="2" fontId="18" fillId="20" borderId="14" xfId="0" applyNumberFormat="1" applyFont="1" applyFill="1" applyBorder="1" applyAlignment="1" applyProtection="1">
      <alignment vertical="top"/>
    </xf>
    <xf numFmtId="164" fontId="24" fillId="20" borderId="14" xfId="0" applyFont="1" applyFill="1" applyBorder="1" applyAlignment="1" applyProtection="1">
      <alignment vertical="top" wrapText="1"/>
    </xf>
    <xf numFmtId="1" fontId="18" fillId="20" borderId="14" xfId="0" applyNumberFormat="1" applyFont="1" applyFill="1" applyBorder="1" applyAlignment="1" applyProtection="1">
      <alignment horizontal="right" vertical="top"/>
    </xf>
    <xf numFmtId="164" fontId="0" fillId="0" borderId="0" xfId="0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18" fillId="0" borderId="13" xfId="0" applyNumberFormat="1" applyFont="1" applyFill="1" applyBorder="1" applyAlignment="1" applyProtection="1">
      <alignment vertical="top"/>
    </xf>
    <xf numFmtId="1" fontId="18" fillId="0" borderId="13" xfId="0" applyNumberFormat="1" applyFont="1" applyFill="1" applyBorder="1" applyAlignment="1" applyProtection="1">
      <alignment horizontal="right" vertical="top"/>
    </xf>
    <xf numFmtId="2" fontId="18" fillId="0" borderId="11" xfId="0" applyNumberFormat="1" applyFont="1" applyFill="1" applyBorder="1" applyAlignment="1" applyProtection="1">
      <alignment horizontal="left" vertical="top"/>
    </xf>
    <xf numFmtId="2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horizontal="right"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2" fontId="18" fillId="19" borderId="14" xfId="0" applyNumberFormat="1" applyFont="1" applyFill="1" applyBorder="1" applyAlignment="1" applyProtection="1">
      <alignment horizontal="left" vertical="top"/>
    </xf>
    <xf numFmtId="2" fontId="18" fillId="19" borderId="14" xfId="0" applyNumberFormat="1" applyFont="1" applyFill="1" applyBorder="1" applyAlignment="1" applyProtection="1">
      <alignment vertical="top"/>
    </xf>
    <xf numFmtId="164" fontId="24" fillId="19" borderId="14" xfId="0" applyFont="1" applyFill="1" applyBorder="1" applyAlignment="1" applyProtection="1">
      <alignment vertical="top" wrapText="1"/>
    </xf>
    <xf numFmtId="1" fontId="18" fillId="19" borderId="14" xfId="0" applyNumberFormat="1" applyFont="1" applyFill="1" applyBorder="1" applyAlignment="1" applyProtection="1">
      <alignment horizontal="right" vertical="top"/>
    </xf>
    <xf numFmtId="165" fontId="18" fillId="19" borderId="12" xfId="0" applyNumberFormat="1" applyFont="1" applyFill="1" applyBorder="1" applyAlignment="1" applyProtection="1">
      <alignment vertical="top"/>
    </xf>
    <xf numFmtId="166" fontId="18" fillId="20" borderId="11" xfId="0" applyNumberFormat="1" applyFont="1" applyFill="1" applyBorder="1" applyAlignment="1" applyProtection="1">
      <alignment horizontal="left" vertical="center"/>
    </xf>
    <xf numFmtId="164" fontId="18" fillId="20" borderId="11" xfId="0" applyFont="1" applyFill="1" applyBorder="1" applyAlignment="1" applyProtection="1">
      <alignment vertical="center"/>
    </xf>
    <xf numFmtId="164" fontId="18" fillId="20" borderId="11" xfId="0" applyFont="1" applyFill="1" applyBorder="1" applyAlignment="1">
      <alignment vertical="center"/>
    </xf>
    <xf numFmtId="164" fontId="20" fillId="0" borderId="0" xfId="0" applyFont="1" applyAlignment="1">
      <alignment horizontal="left" vertical="center" indent="1"/>
    </xf>
    <xf numFmtId="2" fontId="23" fillId="19" borderId="11" xfId="0" applyNumberFormat="1" applyFont="1" applyFill="1" applyBorder="1" applyAlignment="1" applyProtection="1">
      <alignment horizontal="left" vertical="center" wrapText="1" indent="1"/>
    </xf>
    <xf numFmtId="171" fontId="18" fillId="19" borderId="11" xfId="0" applyNumberFormat="1" applyFont="1" applyFill="1" applyBorder="1" applyAlignment="1" applyProtection="1">
      <alignment horizontal="left" vertical="center"/>
    </xf>
    <xf numFmtId="2" fontId="20" fillId="19" borderId="11" xfId="0" applyNumberFormat="1" applyFont="1" applyFill="1" applyBorder="1" applyAlignment="1" applyProtection="1">
      <alignment horizontal="left" vertical="center" wrapText="1" indent="2"/>
    </xf>
    <xf numFmtId="2" fontId="21" fillId="19" borderId="11" xfId="0" applyNumberFormat="1" applyFont="1" applyFill="1" applyBorder="1" applyAlignment="1" applyProtection="1">
      <alignment vertical="center"/>
    </xf>
    <xf numFmtId="1" fontId="21" fillId="19" borderId="11" xfId="0" applyNumberFormat="1" applyFont="1" applyFill="1" applyBorder="1" applyAlignment="1" applyProtection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09"/>
  <sheetViews>
    <sheetView tabSelected="1" zoomScale="104" zoomScaleNormal="104" workbookViewId="0">
      <selection activeCell="D102" sqref="D102"/>
    </sheetView>
  </sheetViews>
  <sheetFormatPr defaultRowHeight="19.5" customHeight="1" x14ac:dyDescent="0.25"/>
  <cols>
    <col min="1" max="1" width="5.19921875" style="31" customWidth="1"/>
    <col min="2" max="2" width="2.8984375" style="20" customWidth="1"/>
    <col min="3" max="3" width="40.19921875" style="21" customWidth="1"/>
    <col min="4" max="4" width="10.19921875" style="20" customWidth="1"/>
    <col min="5" max="5" width="3.3984375" style="95" customWidth="1"/>
    <col min="6" max="6" width="6.59765625" style="20" customWidth="1"/>
    <col min="7" max="7" width="3.796875" style="20" customWidth="1"/>
    <col min="8" max="8" width="2.69921875" style="20" customWidth="1"/>
    <col min="9" max="9" width="6" style="20" customWidth="1"/>
    <col min="10" max="10" width="4.09765625" style="20" customWidth="1"/>
    <col min="11" max="256" width="9.796875" style="20" customWidth="1"/>
    <col min="257" max="16384" width="8.796875" style="20"/>
  </cols>
  <sheetData>
    <row r="1" spans="1:254" ht="19.5" customHeight="1" x14ac:dyDescent="0.25">
      <c r="A1" s="1" t="s">
        <v>69</v>
      </c>
      <c r="B1" s="2"/>
      <c r="C1" s="3" t="s">
        <v>0</v>
      </c>
      <c r="D1" s="2"/>
      <c r="E1" s="82"/>
      <c r="F1" s="2"/>
    </row>
    <row r="2" spans="1:254" ht="19.5" customHeight="1" x14ac:dyDescent="0.25">
      <c r="A2" s="30"/>
      <c r="B2" s="2"/>
      <c r="C2" s="3" t="s">
        <v>68</v>
      </c>
      <c r="D2" s="2"/>
      <c r="E2" s="82"/>
      <c r="F2" s="2"/>
    </row>
    <row r="3" spans="1:254" ht="19.5" customHeight="1" x14ac:dyDescent="0.25">
      <c r="A3" s="30"/>
      <c r="B3" s="2"/>
      <c r="C3" s="33"/>
      <c r="D3" s="2"/>
      <c r="E3" s="82"/>
      <c r="F3" s="2"/>
    </row>
    <row r="4" spans="1:254" ht="22.5" customHeight="1" x14ac:dyDescent="0.25">
      <c r="A4" s="4" t="s">
        <v>1</v>
      </c>
      <c r="B4" s="34" t="s">
        <v>2</v>
      </c>
      <c r="C4" s="5" t="s">
        <v>3</v>
      </c>
      <c r="D4" s="2"/>
      <c r="E4" s="83" t="s">
        <v>2</v>
      </c>
      <c r="F4" s="35" t="s">
        <v>2</v>
      </c>
    </row>
    <row r="5" spans="1:254" ht="19.5" customHeight="1" x14ac:dyDescent="0.25">
      <c r="A5" s="6"/>
      <c r="B5" s="7"/>
      <c r="C5" s="8" t="s">
        <v>4</v>
      </c>
      <c r="D5" s="9"/>
      <c r="E5" s="84"/>
      <c r="F5" s="9"/>
    </row>
    <row r="6" spans="1:254" ht="19.5" customHeight="1" x14ac:dyDescent="0.25">
      <c r="A6" s="71"/>
      <c r="B6" s="36"/>
      <c r="C6" s="37" t="s">
        <v>5</v>
      </c>
      <c r="D6" s="10"/>
      <c r="E6" s="85"/>
      <c r="F6" s="38"/>
    </row>
    <row r="7" spans="1:254" s="40" customFormat="1" ht="19.5" customHeight="1" x14ac:dyDescent="0.25">
      <c r="A7" s="1"/>
      <c r="B7" s="34"/>
      <c r="C7" s="12"/>
      <c r="D7" s="11"/>
      <c r="E7" s="86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25">
      <c r="A8" s="13">
        <f>1</f>
        <v>1</v>
      </c>
      <c r="B8" s="43"/>
      <c r="C8" s="44" t="s">
        <v>6</v>
      </c>
      <c r="D8" s="43" t="s">
        <v>7</v>
      </c>
      <c r="E8" s="87">
        <v>15</v>
      </c>
      <c r="F8" s="35">
        <f>TIME(13,0,0)</f>
        <v>0.54166666666666663</v>
      </c>
    </row>
    <row r="9" spans="1:254" ht="19.5" customHeight="1" x14ac:dyDescent="0.25">
      <c r="A9" s="13">
        <f>2</f>
        <v>2</v>
      </c>
      <c r="B9" s="43" t="s">
        <v>8</v>
      </c>
      <c r="C9" s="44" t="s">
        <v>9</v>
      </c>
      <c r="D9" s="43" t="s">
        <v>7</v>
      </c>
      <c r="E9" s="87">
        <v>10</v>
      </c>
      <c r="F9" s="35">
        <f>F8+TIME(0,E8,0)</f>
        <v>0.55208333333333326</v>
      </c>
    </row>
    <row r="10" spans="1:254" ht="19.5" customHeight="1" x14ac:dyDescent="0.25">
      <c r="A10" s="22"/>
      <c r="B10" s="45"/>
      <c r="C10" s="46"/>
      <c r="D10" s="45"/>
      <c r="E10" s="88"/>
      <c r="F10" s="35">
        <f t="shared" ref="F10:F20" si="0">F9+TIME(0,E9,0)</f>
        <v>0.55902777777777768</v>
      </c>
    </row>
    <row r="11" spans="1:254" ht="19.5" customHeight="1" x14ac:dyDescent="0.25">
      <c r="A11" s="14">
        <f>3</f>
        <v>3</v>
      </c>
      <c r="B11" s="47" t="s">
        <v>10</v>
      </c>
      <c r="C11" s="48" t="s">
        <v>31</v>
      </c>
      <c r="D11" s="47" t="s">
        <v>7</v>
      </c>
      <c r="E11" s="91">
        <v>15</v>
      </c>
      <c r="F11" s="35">
        <f t="shared" si="0"/>
        <v>0.55902777777777768</v>
      </c>
    </row>
    <row r="12" spans="1:254" ht="27" customHeight="1" x14ac:dyDescent="0.25">
      <c r="A12" s="14">
        <f>A11+0.01</f>
        <v>3.01</v>
      </c>
      <c r="B12" s="47" t="s">
        <v>8</v>
      </c>
      <c r="C12" s="48" t="s">
        <v>80</v>
      </c>
      <c r="D12" s="47" t="s">
        <v>7</v>
      </c>
      <c r="E12" s="91">
        <v>10</v>
      </c>
      <c r="F12" s="35">
        <f t="shared" si="0"/>
        <v>0.56944444444444431</v>
      </c>
    </row>
    <row r="13" spans="1:254" s="51" customFormat="1" ht="17.25" customHeight="1" x14ac:dyDescent="0.25">
      <c r="A13" s="23"/>
      <c r="B13" s="49"/>
      <c r="C13" s="50"/>
      <c r="D13" s="49"/>
      <c r="E13" s="89"/>
      <c r="F13" s="35">
        <f t="shared" si="0"/>
        <v>0.57638888888888873</v>
      </c>
    </row>
    <row r="14" spans="1:254" s="122" customFormat="1" ht="19.5" customHeight="1" x14ac:dyDescent="0.25">
      <c r="A14" s="123">
        <f>4</f>
        <v>4</v>
      </c>
      <c r="B14" s="124"/>
      <c r="C14" s="108" t="s">
        <v>11</v>
      </c>
      <c r="D14" s="124"/>
      <c r="E14" s="125"/>
      <c r="F14" s="35">
        <f t="shared" si="0"/>
        <v>0.57638888888888873</v>
      </c>
    </row>
    <row r="15" spans="1:254" s="122" customFormat="1" ht="19.5" customHeight="1" x14ac:dyDescent="0.25">
      <c r="A15" s="126">
        <f>A14+0.01</f>
        <v>4.01</v>
      </c>
      <c r="B15" s="127" t="s">
        <v>13</v>
      </c>
      <c r="C15" s="107" t="s">
        <v>14</v>
      </c>
      <c r="D15" s="127" t="s">
        <v>15</v>
      </c>
      <c r="E15" s="128">
        <v>5</v>
      </c>
      <c r="F15" s="35">
        <f t="shared" si="0"/>
        <v>0.57638888888888873</v>
      </c>
    </row>
    <row r="16" spans="1:254" s="122" customFormat="1" ht="19.5" customHeight="1" x14ac:dyDescent="0.25">
      <c r="A16" s="110">
        <f t="shared" ref="A16" si="1">A15+0.01</f>
        <v>4.0199999999999996</v>
      </c>
      <c r="B16" s="107" t="s">
        <v>8</v>
      </c>
      <c r="C16" s="108" t="s">
        <v>75</v>
      </c>
      <c r="D16" s="107" t="s">
        <v>12</v>
      </c>
      <c r="E16" s="109">
        <v>10</v>
      </c>
      <c r="F16" s="35">
        <f t="shared" si="0"/>
        <v>0.57986111111111094</v>
      </c>
    </row>
    <row r="17" spans="1:6" s="122" customFormat="1" ht="19.5" customHeight="1" x14ac:dyDescent="0.25">
      <c r="A17" s="129">
        <f t="shared" ref="A17:A20" si="2">A16+0.001</f>
        <v>4.0209999999999999</v>
      </c>
      <c r="B17" s="107" t="s">
        <v>8</v>
      </c>
      <c r="C17" s="111" t="s">
        <v>76</v>
      </c>
      <c r="D17" s="107" t="s">
        <v>12</v>
      </c>
      <c r="E17" s="109">
        <v>3</v>
      </c>
      <c r="F17" s="35">
        <f t="shared" si="0"/>
        <v>0.58680555555555536</v>
      </c>
    </row>
    <row r="18" spans="1:6" s="122" customFormat="1" ht="19.5" customHeight="1" x14ac:dyDescent="0.25">
      <c r="A18" s="129">
        <f t="shared" si="2"/>
        <v>4.0220000000000002</v>
      </c>
      <c r="B18" s="107" t="s">
        <v>8</v>
      </c>
      <c r="C18" s="111" t="s">
        <v>77</v>
      </c>
      <c r="D18" s="107" t="s">
        <v>12</v>
      </c>
      <c r="E18" s="109">
        <v>3</v>
      </c>
      <c r="F18" s="35">
        <f t="shared" si="0"/>
        <v>0.58888888888888868</v>
      </c>
    </row>
    <row r="19" spans="1:6" s="122" customFormat="1" ht="19.5" customHeight="1" x14ac:dyDescent="0.25">
      <c r="A19" s="129">
        <f t="shared" si="2"/>
        <v>4.0230000000000006</v>
      </c>
      <c r="B19" s="107" t="s">
        <v>10</v>
      </c>
      <c r="C19" s="108" t="s">
        <v>78</v>
      </c>
      <c r="D19" s="107" t="s">
        <v>12</v>
      </c>
      <c r="E19" s="106">
        <v>3</v>
      </c>
      <c r="F19" s="35">
        <f t="shared" si="0"/>
        <v>0.59097222222222201</v>
      </c>
    </row>
    <row r="20" spans="1:6" s="122" customFormat="1" ht="19.5" customHeight="1" x14ac:dyDescent="0.25">
      <c r="A20" s="129">
        <f t="shared" si="2"/>
        <v>4.0240000000000009</v>
      </c>
      <c r="B20" s="104" t="s">
        <v>8</v>
      </c>
      <c r="C20" s="105" t="s">
        <v>79</v>
      </c>
      <c r="D20" s="107" t="s">
        <v>12</v>
      </c>
      <c r="E20" s="106">
        <v>5</v>
      </c>
      <c r="F20" s="35">
        <f t="shared" si="0"/>
        <v>0.59305555555555534</v>
      </c>
    </row>
    <row r="21" spans="1:6" s="122" customFormat="1" ht="27" customHeight="1" x14ac:dyDescent="0.25">
      <c r="A21" s="130">
        <f>A16+0.01</f>
        <v>4.0299999999999994</v>
      </c>
      <c r="B21" s="131" t="s">
        <v>66</v>
      </c>
      <c r="C21" s="132" t="s">
        <v>67</v>
      </c>
      <c r="D21" s="131" t="s">
        <v>25</v>
      </c>
      <c r="E21" s="133">
        <v>0</v>
      </c>
      <c r="F21" s="134">
        <f t="shared" ref="F21:F54" si="3">F20+TIME(0,E20,0)</f>
        <v>0.59652777777777755</v>
      </c>
    </row>
    <row r="22" spans="1:6" s="122" customFormat="1" ht="18.75" customHeight="1" x14ac:dyDescent="0.25">
      <c r="A22" s="110">
        <f t="shared" ref="A22:A23" si="4">A21+0.01</f>
        <v>4.0399999999999991</v>
      </c>
      <c r="B22" s="119" t="s">
        <v>13</v>
      </c>
      <c r="C22" s="120" t="s">
        <v>85</v>
      </c>
      <c r="D22" s="119" t="s">
        <v>86</v>
      </c>
      <c r="E22" s="121">
        <v>5</v>
      </c>
      <c r="F22" s="35">
        <f t="shared" si="3"/>
        <v>0.59652777777777755</v>
      </c>
    </row>
    <row r="23" spans="1:6" s="122" customFormat="1" ht="18.75" customHeight="1" x14ac:dyDescent="0.25">
      <c r="A23" s="110">
        <f t="shared" si="4"/>
        <v>4.0499999999999989</v>
      </c>
      <c r="B23" s="119" t="s">
        <v>10</v>
      </c>
      <c r="C23" s="120" t="s">
        <v>106</v>
      </c>
      <c r="D23" s="119" t="s">
        <v>86</v>
      </c>
      <c r="E23" s="121">
        <v>5</v>
      </c>
      <c r="F23" s="35">
        <f t="shared" ref="F23" si="5">F22+TIME(0,E22,0)</f>
        <v>0.59999999999999976</v>
      </c>
    </row>
    <row r="24" spans="1:6" s="54" customFormat="1" ht="27" customHeight="1" x14ac:dyDescent="0.25">
      <c r="A24" s="112"/>
      <c r="B24" s="113"/>
      <c r="C24" s="114"/>
      <c r="D24" s="113"/>
      <c r="E24" s="115"/>
      <c r="F24" s="35">
        <f>F22+TIME(0,E22,0)</f>
        <v>0.59999999999999976</v>
      </c>
    </row>
    <row r="25" spans="1:6" ht="19.5" customHeight="1" x14ac:dyDescent="0.25">
      <c r="A25" s="14">
        <v>5</v>
      </c>
      <c r="B25" s="15"/>
      <c r="C25" s="55" t="s">
        <v>16</v>
      </c>
      <c r="D25" s="56"/>
      <c r="E25" s="93"/>
      <c r="F25" s="35">
        <f t="shared" si="3"/>
        <v>0.59999999999999976</v>
      </c>
    </row>
    <row r="26" spans="1:6" ht="19.5" customHeight="1" x14ac:dyDescent="0.25">
      <c r="A26" s="14">
        <f t="shared" ref="A26" si="6">A25+0.01</f>
        <v>5.01</v>
      </c>
      <c r="C26" s="53" t="s">
        <v>36</v>
      </c>
      <c r="E26" s="93"/>
      <c r="F26" s="35">
        <f t="shared" si="3"/>
        <v>0.59999999999999976</v>
      </c>
    </row>
    <row r="27" spans="1:6" ht="19.5" customHeight="1" x14ac:dyDescent="0.25">
      <c r="A27" s="27">
        <f t="shared" ref="A27:A35" si="7">A26+0.001</f>
        <v>5.0110000000000001</v>
      </c>
      <c r="B27" s="15" t="s">
        <v>58</v>
      </c>
      <c r="C27" s="75" t="s">
        <v>98</v>
      </c>
      <c r="D27" s="56" t="s">
        <v>44</v>
      </c>
      <c r="E27" s="93">
        <v>3</v>
      </c>
      <c r="F27" s="35">
        <f t="shared" si="3"/>
        <v>0.59999999999999976</v>
      </c>
    </row>
    <row r="28" spans="1:6" ht="19.5" customHeight="1" x14ac:dyDescent="0.25">
      <c r="A28" s="14">
        <f>A26+0.01</f>
        <v>5.0199999999999996</v>
      </c>
      <c r="B28" s="15"/>
      <c r="C28" s="53" t="s">
        <v>37</v>
      </c>
      <c r="D28" s="56"/>
      <c r="E28" s="93"/>
      <c r="F28" s="35">
        <f t="shared" si="3"/>
        <v>0.60208333333333308</v>
      </c>
    </row>
    <row r="29" spans="1:6" ht="19.5" customHeight="1" x14ac:dyDescent="0.25">
      <c r="A29" s="27">
        <f t="shared" si="7"/>
        <v>5.0209999999999999</v>
      </c>
      <c r="B29" s="15" t="s">
        <v>58</v>
      </c>
      <c r="C29" s="75" t="s">
        <v>74</v>
      </c>
      <c r="D29" s="56" t="s">
        <v>42</v>
      </c>
      <c r="E29" s="93">
        <v>3</v>
      </c>
      <c r="F29" s="35">
        <f t="shared" si="3"/>
        <v>0.60208333333333308</v>
      </c>
    </row>
    <row r="30" spans="1:6" ht="19.5" customHeight="1" x14ac:dyDescent="0.25">
      <c r="A30" s="14">
        <f>A28+0.01</f>
        <v>5.0299999999999994</v>
      </c>
      <c r="B30" s="15"/>
      <c r="C30" s="53" t="s">
        <v>38</v>
      </c>
      <c r="D30" s="56"/>
      <c r="E30" s="93"/>
      <c r="F30" s="35">
        <f t="shared" si="3"/>
        <v>0.60416666666666641</v>
      </c>
    </row>
    <row r="31" spans="1:6" ht="29.25" customHeight="1" x14ac:dyDescent="0.25">
      <c r="A31" s="27">
        <f t="shared" si="7"/>
        <v>5.0309999999999997</v>
      </c>
      <c r="B31" s="15" t="s">
        <v>58</v>
      </c>
      <c r="C31" s="75" t="s">
        <v>100</v>
      </c>
      <c r="D31" s="56" t="s">
        <v>60</v>
      </c>
      <c r="E31" s="93">
        <v>3</v>
      </c>
      <c r="F31" s="35">
        <f t="shared" si="3"/>
        <v>0.60416666666666641</v>
      </c>
    </row>
    <row r="32" spans="1:6" ht="19.5" customHeight="1" x14ac:dyDescent="0.25">
      <c r="A32" s="27">
        <f t="shared" si="7"/>
        <v>5.032</v>
      </c>
      <c r="B32" s="15" t="s">
        <v>58</v>
      </c>
      <c r="C32" s="75" t="s">
        <v>101</v>
      </c>
      <c r="D32" s="56" t="s">
        <v>60</v>
      </c>
      <c r="E32" s="93">
        <v>3</v>
      </c>
      <c r="F32" s="35">
        <f t="shared" si="3"/>
        <v>0.60624999999999973</v>
      </c>
    </row>
    <row r="33" spans="1:6" ht="18.75" customHeight="1" x14ac:dyDescent="0.25">
      <c r="A33" s="14">
        <f>A30+0.01</f>
        <v>5.0399999999999991</v>
      </c>
      <c r="C33" s="53" t="s">
        <v>39</v>
      </c>
      <c r="E33" s="93"/>
      <c r="F33" s="35">
        <f t="shared" si="3"/>
        <v>0.60833333333333306</v>
      </c>
    </row>
    <row r="34" spans="1:6" ht="18.75" customHeight="1" x14ac:dyDescent="0.25">
      <c r="A34" s="27">
        <f t="shared" si="7"/>
        <v>5.0409999999999995</v>
      </c>
      <c r="B34" s="15" t="s">
        <v>58</v>
      </c>
      <c r="C34" s="75" t="s">
        <v>89</v>
      </c>
      <c r="D34" s="56" t="s">
        <v>41</v>
      </c>
      <c r="E34" s="93">
        <v>3</v>
      </c>
      <c r="F34" s="35">
        <f t="shared" si="3"/>
        <v>0.60833333333333306</v>
      </c>
    </row>
    <row r="35" spans="1:6" ht="25.5" customHeight="1" x14ac:dyDescent="0.25">
      <c r="A35" s="27">
        <f t="shared" si="7"/>
        <v>5.0419999999999998</v>
      </c>
      <c r="B35" s="15" t="s">
        <v>58</v>
      </c>
      <c r="C35" s="75" t="s">
        <v>102</v>
      </c>
      <c r="D35" s="56" t="s">
        <v>41</v>
      </c>
      <c r="E35" s="93">
        <v>3</v>
      </c>
      <c r="F35" s="35">
        <f t="shared" si="3"/>
        <v>0.61041666666666639</v>
      </c>
    </row>
    <row r="36" spans="1:6" ht="19.5" customHeight="1" x14ac:dyDescent="0.25">
      <c r="A36" s="14">
        <f>A33+0.01</f>
        <v>5.0499999999999989</v>
      </c>
      <c r="B36" s="15"/>
      <c r="C36" s="53" t="s">
        <v>40</v>
      </c>
      <c r="D36" s="56"/>
      <c r="E36" s="93"/>
      <c r="F36" s="35">
        <f t="shared" si="3"/>
        <v>0.61249999999999971</v>
      </c>
    </row>
    <row r="37" spans="1:6" ht="19.5" customHeight="1" x14ac:dyDescent="0.25">
      <c r="A37" s="27">
        <f t="shared" ref="A37:A38" si="8">A36+0.001</f>
        <v>5.0509999999999993</v>
      </c>
      <c r="B37" s="15" t="s">
        <v>58</v>
      </c>
      <c r="C37" s="75" t="s">
        <v>64</v>
      </c>
      <c r="D37" s="56" t="s">
        <v>63</v>
      </c>
      <c r="E37" s="93">
        <v>3</v>
      </c>
      <c r="F37" s="35">
        <f t="shared" si="3"/>
        <v>0.61249999999999971</v>
      </c>
    </row>
    <row r="38" spans="1:6" ht="19.5" customHeight="1" x14ac:dyDescent="0.25">
      <c r="A38" s="27">
        <f t="shared" si="8"/>
        <v>5.0519999999999996</v>
      </c>
      <c r="B38" s="15" t="s">
        <v>58</v>
      </c>
      <c r="C38" s="75" t="s">
        <v>65</v>
      </c>
      <c r="D38" s="56" t="s">
        <v>63</v>
      </c>
      <c r="E38" s="93">
        <v>3</v>
      </c>
      <c r="F38" s="35">
        <f t="shared" si="3"/>
        <v>0.61458333333333304</v>
      </c>
    </row>
    <row r="39" spans="1:6" ht="19.5" customHeight="1" x14ac:dyDescent="0.25">
      <c r="A39" s="14">
        <f>A36+0.01</f>
        <v>5.0599999999999987</v>
      </c>
      <c r="B39" s="15"/>
      <c r="C39" s="53" t="s">
        <v>45</v>
      </c>
      <c r="D39" s="56"/>
      <c r="E39" s="93"/>
      <c r="F39" s="35">
        <f t="shared" si="3"/>
        <v>0.61666666666666636</v>
      </c>
    </row>
    <row r="40" spans="1:6" ht="19.5" customHeight="1" x14ac:dyDescent="0.25">
      <c r="A40" s="27">
        <f t="shared" ref="A40:A42" si="9">A39+0.001</f>
        <v>5.0609999999999991</v>
      </c>
      <c r="B40" s="15" t="s">
        <v>58</v>
      </c>
      <c r="C40" s="75" t="s">
        <v>103</v>
      </c>
      <c r="D40" s="56" t="s">
        <v>43</v>
      </c>
      <c r="E40" s="93">
        <v>3</v>
      </c>
      <c r="F40" s="35">
        <f t="shared" si="3"/>
        <v>0.61666666666666636</v>
      </c>
    </row>
    <row r="41" spans="1:6" ht="19.5" customHeight="1" x14ac:dyDescent="0.25">
      <c r="A41" s="14">
        <f>A39+0.01</f>
        <v>5.0699999999999985</v>
      </c>
      <c r="B41" s="15"/>
      <c r="C41" s="53" t="s">
        <v>33</v>
      </c>
      <c r="D41" s="56"/>
      <c r="E41" s="93"/>
      <c r="F41" s="35">
        <f t="shared" si="3"/>
        <v>0.61874999999999969</v>
      </c>
    </row>
    <row r="42" spans="1:6" ht="19.5" customHeight="1" x14ac:dyDescent="0.25">
      <c r="A42" s="27">
        <f t="shared" si="9"/>
        <v>5.0709999999999988</v>
      </c>
      <c r="B42" s="15" t="s">
        <v>58</v>
      </c>
      <c r="C42" s="103" t="s">
        <v>72</v>
      </c>
      <c r="D42" s="56" t="s">
        <v>46</v>
      </c>
      <c r="E42" s="93">
        <v>3</v>
      </c>
      <c r="F42" s="35">
        <f t="shared" si="3"/>
        <v>0.61874999999999969</v>
      </c>
    </row>
    <row r="43" spans="1:6" ht="19.5" customHeight="1" x14ac:dyDescent="0.25">
      <c r="A43" s="14">
        <f>A41+0.01</f>
        <v>5.0799999999999983</v>
      </c>
      <c r="B43" s="15" t="s">
        <v>58</v>
      </c>
      <c r="C43" s="53" t="s">
        <v>34</v>
      </c>
      <c r="D43" s="56" t="s">
        <v>23</v>
      </c>
      <c r="E43" s="93"/>
      <c r="F43" s="35">
        <f t="shared" si="3"/>
        <v>0.62083333333333302</v>
      </c>
    </row>
    <row r="44" spans="1:6" ht="19.5" customHeight="1" x14ac:dyDescent="0.25">
      <c r="A44" s="14">
        <f t="shared" ref="A44" si="10">A43+0.01</f>
        <v>5.0899999999999981</v>
      </c>
      <c r="B44" s="15" t="s">
        <v>58</v>
      </c>
      <c r="C44" s="53" t="s">
        <v>35</v>
      </c>
      <c r="D44" s="56" t="s">
        <v>47</v>
      </c>
      <c r="E44" s="93"/>
      <c r="F44" s="35">
        <f t="shared" si="3"/>
        <v>0.62083333333333302</v>
      </c>
    </row>
    <row r="45" spans="1:6" ht="27" customHeight="1" x14ac:dyDescent="0.25">
      <c r="A45" s="14"/>
      <c r="B45" s="15"/>
      <c r="D45" s="24"/>
      <c r="E45" s="93"/>
      <c r="F45" s="35">
        <f t="shared" si="3"/>
        <v>0.62083333333333302</v>
      </c>
    </row>
    <row r="46" spans="1:6" ht="19.5" customHeight="1" x14ac:dyDescent="0.25">
      <c r="A46" s="14">
        <v>6</v>
      </c>
      <c r="B46" s="16"/>
      <c r="C46" s="53" t="s">
        <v>17</v>
      </c>
      <c r="D46" s="56"/>
      <c r="E46" s="91"/>
      <c r="F46" s="35">
        <f t="shared" si="3"/>
        <v>0.62083333333333302</v>
      </c>
    </row>
    <row r="47" spans="1:6" ht="19.5" customHeight="1" x14ac:dyDescent="0.25">
      <c r="A47" s="14">
        <f t="shared" ref="A47:A65" si="11">A46+0.01</f>
        <v>6.01</v>
      </c>
      <c r="B47" s="16" t="s">
        <v>8</v>
      </c>
      <c r="C47" s="53" t="s">
        <v>36</v>
      </c>
      <c r="D47" s="56" t="s">
        <v>44</v>
      </c>
      <c r="E47" s="91"/>
      <c r="F47" s="35">
        <f t="shared" si="3"/>
        <v>0.62083333333333302</v>
      </c>
    </row>
    <row r="48" spans="1:6" ht="19.5" customHeight="1" x14ac:dyDescent="0.25">
      <c r="A48" s="14">
        <f t="shared" si="11"/>
        <v>6.02</v>
      </c>
      <c r="B48" s="16"/>
      <c r="C48" s="53" t="s">
        <v>37</v>
      </c>
      <c r="D48" s="56"/>
      <c r="E48" s="91"/>
      <c r="F48" s="35">
        <f t="shared" si="3"/>
        <v>0.62083333333333302</v>
      </c>
    </row>
    <row r="49" spans="1:6" ht="19.5" customHeight="1" x14ac:dyDescent="0.25">
      <c r="A49" s="27">
        <f t="shared" ref="A49" si="12">A48+0.001</f>
        <v>6.0209999999999999</v>
      </c>
      <c r="B49" s="16" t="s">
        <v>8</v>
      </c>
      <c r="C49" s="103" t="s">
        <v>73</v>
      </c>
      <c r="D49" s="56" t="s">
        <v>42</v>
      </c>
      <c r="E49" s="91">
        <v>3</v>
      </c>
      <c r="F49" s="35">
        <f t="shared" si="3"/>
        <v>0.62083333333333302</v>
      </c>
    </row>
    <row r="50" spans="1:6" ht="19.5" customHeight="1" x14ac:dyDescent="0.25">
      <c r="A50" s="14">
        <f>A48+0.01</f>
        <v>6.0299999999999994</v>
      </c>
      <c r="B50" s="16"/>
      <c r="C50" s="53" t="s">
        <v>48</v>
      </c>
      <c r="E50" s="91"/>
      <c r="F50" s="35">
        <f t="shared" si="3"/>
        <v>0.62291666666666634</v>
      </c>
    </row>
    <row r="51" spans="1:6" ht="19.5" customHeight="1" x14ac:dyDescent="0.25">
      <c r="A51" s="27">
        <f t="shared" ref="A51:A52" si="13">A50+0.001</f>
        <v>6.0309999999999997</v>
      </c>
      <c r="B51" s="16" t="s">
        <v>8</v>
      </c>
      <c r="C51" s="103" t="s">
        <v>94</v>
      </c>
      <c r="D51" s="56" t="s">
        <v>15</v>
      </c>
      <c r="E51" s="91">
        <v>10</v>
      </c>
      <c r="F51" s="35">
        <f t="shared" si="3"/>
        <v>0.62291666666666634</v>
      </c>
    </row>
    <row r="52" spans="1:6" ht="19.5" customHeight="1" x14ac:dyDescent="0.25">
      <c r="A52" s="27">
        <f t="shared" si="13"/>
        <v>6.032</v>
      </c>
      <c r="B52" s="16" t="s">
        <v>8</v>
      </c>
      <c r="C52" s="103" t="s">
        <v>95</v>
      </c>
      <c r="D52" s="56" t="s">
        <v>15</v>
      </c>
      <c r="E52" s="91">
        <v>5</v>
      </c>
      <c r="F52" s="35">
        <f t="shared" si="3"/>
        <v>0.62986111111111076</v>
      </c>
    </row>
    <row r="53" spans="1:6" s="54" customFormat="1" ht="19.5" customHeight="1" x14ac:dyDescent="0.25">
      <c r="A53" s="14">
        <f>A50+0.01</f>
        <v>6.0399999999999991</v>
      </c>
      <c r="B53" s="16" t="s">
        <v>8</v>
      </c>
      <c r="C53" s="53" t="s">
        <v>38</v>
      </c>
      <c r="D53" s="56" t="s">
        <v>60</v>
      </c>
      <c r="E53" s="94"/>
      <c r="F53" s="35">
        <f t="shared" si="3"/>
        <v>0.63333333333333297</v>
      </c>
    </row>
    <row r="54" spans="1:6" s="54" customFormat="1" ht="19.5" customHeight="1" x14ac:dyDescent="0.25">
      <c r="A54" s="14">
        <f t="shared" si="11"/>
        <v>6.0499999999999989</v>
      </c>
      <c r="C54" s="53" t="s">
        <v>39</v>
      </c>
      <c r="D54" s="56"/>
      <c r="E54" s="91"/>
      <c r="F54" s="35">
        <f t="shared" si="3"/>
        <v>0.63333333333333297</v>
      </c>
    </row>
    <row r="55" spans="1:6" s="54" customFormat="1" ht="19.5" customHeight="1" x14ac:dyDescent="0.25">
      <c r="A55" s="29">
        <f t="shared" ref="A55:A57" si="14">A54+0.001</f>
        <v>6.0509999999999993</v>
      </c>
      <c r="B55" s="116" t="s">
        <v>66</v>
      </c>
      <c r="C55" s="117" t="s">
        <v>81</v>
      </c>
      <c r="D55" s="118" t="s">
        <v>41</v>
      </c>
      <c r="E55" s="100">
        <v>0</v>
      </c>
      <c r="F55" s="102">
        <f t="shared" ref="F55:F75" si="15">F54+TIME(0,E54,0)</f>
        <v>0.63333333333333297</v>
      </c>
    </row>
    <row r="56" spans="1:6" s="54" customFormat="1" ht="19.5" customHeight="1" x14ac:dyDescent="0.25">
      <c r="A56" s="29">
        <f t="shared" si="14"/>
        <v>6.0519999999999996</v>
      </c>
      <c r="B56" s="116" t="s">
        <v>66</v>
      </c>
      <c r="C56" s="117" t="s">
        <v>82</v>
      </c>
      <c r="D56" s="118" t="s">
        <v>41</v>
      </c>
      <c r="E56" s="100">
        <v>0</v>
      </c>
      <c r="F56" s="102">
        <f t="shared" si="15"/>
        <v>0.63333333333333297</v>
      </c>
    </row>
    <row r="57" spans="1:6" s="54" customFormat="1" ht="19.5" customHeight="1" x14ac:dyDescent="0.25">
      <c r="A57" s="135">
        <f t="shared" si="14"/>
        <v>6.0529999999999999</v>
      </c>
      <c r="B57" s="137" t="s">
        <v>8</v>
      </c>
      <c r="C57" s="138" t="s">
        <v>90</v>
      </c>
      <c r="D57" s="136" t="s">
        <v>41</v>
      </c>
      <c r="E57" s="94">
        <v>3</v>
      </c>
      <c r="F57" s="35">
        <f t="shared" si="15"/>
        <v>0.63333333333333297</v>
      </c>
    </row>
    <row r="58" spans="1:6" ht="19.5" customHeight="1" x14ac:dyDescent="0.25">
      <c r="A58" s="14">
        <f>A54+0.01</f>
        <v>6.0599999999999987</v>
      </c>
      <c r="C58" s="53" t="s">
        <v>40</v>
      </c>
      <c r="D58" s="56"/>
      <c r="E58" s="91"/>
      <c r="F58" s="35">
        <f t="shared" si="15"/>
        <v>0.6354166666666663</v>
      </c>
    </row>
    <row r="59" spans="1:6" ht="19.5" customHeight="1" x14ac:dyDescent="0.25">
      <c r="A59" s="27">
        <f t="shared" ref="A59" si="16">A58+0.001</f>
        <v>6.0609999999999991</v>
      </c>
      <c r="B59" s="16" t="s">
        <v>8</v>
      </c>
      <c r="C59" s="103" t="s">
        <v>83</v>
      </c>
      <c r="D59" s="56" t="s">
        <v>63</v>
      </c>
      <c r="E59" s="91">
        <v>3</v>
      </c>
      <c r="F59" s="35">
        <f t="shared" si="15"/>
        <v>0.6354166666666663</v>
      </c>
    </row>
    <row r="60" spans="1:6" ht="19.5" customHeight="1" x14ac:dyDescent="0.25">
      <c r="A60" s="14">
        <f>A58+0.01</f>
        <v>6.0699999999999985</v>
      </c>
      <c r="C60" s="53" t="s">
        <v>45</v>
      </c>
      <c r="E60" s="91"/>
      <c r="F60" s="35">
        <f t="shared" si="15"/>
        <v>0.63749999999999962</v>
      </c>
    </row>
    <row r="61" spans="1:6" ht="19.5" customHeight="1" x14ac:dyDescent="0.25">
      <c r="A61" s="27">
        <f t="shared" ref="A61:A62" si="17">A60+0.001</f>
        <v>6.0709999999999988</v>
      </c>
      <c r="B61" s="16" t="s">
        <v>8</v>
      </c>
      <c r="C61" s="103" t="s">
        <v>87</v>
      </c>
      <c r="D61" s="56" t="s">
        <v>43</v>
      </c>
      <c r="E61" s="91">
        <v>3</v>
      </c>
      <c r="F61" s="35">
        <f t="shared" si="15"/>
        <v>0.63749999999999962</v>
      </c>
    </row>
    <row r="62" spans="1:6" ht="19.5" customHeight="1" x14ac:dyDescent="0.25">
      <c r="A62" s="27">
        <f t="shared" si="17"/>
        <v>6.0719999999999992</v>
      </c>
      <c r="B62" s="16" t="s">
        <v>8</v>
      </c>
      <c r="C62" s="103" t="s">
        <v>88</v>
      </c>
      <c r="D62" s="56" t="s">
        <v>43</v>
      </c>
      <c r="E62" s="91">
        <v>3</v>
      </c>
      <c r="F62" s="35">
        <f t="shared" si="15"/>
        <v>0.63958333333333295</v>
      </c>
    </row>
    <row r="63" spans="1:6" ht="19.5" customHeight="1" x14ac:dyDescent="0.25">
      <c r="A63" s="14">
        <f>A60+0.01</f>
        <v>6.0799999999999983</v>
      </c>
      <c r="B63" s="16"/>
      <c r="C63" s="53" t="s">
        <v>33</v>
      </c>
      <c r="E63" s="91"/>
      <c r="F63" s="35">
        <f t="shared" si="15"/>
        <v>0.64166666666666627</v>
      </c>
    </row>
    <row r="64" spans="1:6" ht="19.5" customHeight="1" x14ac:dyDescent="0.25">
      <c r="A64" s="14">
        <f>A63+0.01</f>
        <v>6.0899999999999981</v>
      </c>
      <c r="B64" s="16" t="s">
        <v>8</v>
      </c>
      <c r="C64" s="53" t="s">
        <v>34</v>
      </c>
      <c r="D64" s="56" t="s">
        <v>23</v>
      </c>
      <c r="E64" s="91"/>
      <c r="F64" s="35">
        <f t="shared" si="15"/>
        <v>0.64166666666666627</v>
      </c>
    </row>
    <row r="65" spans="1:6" ht="19.5" customHeight="1" x14ac:dyDescent="0.25">
      <c r="A65" s="14">
        <f t="shared" si="11"/>
        <v>6.0999999999999979</v>
      </c>
      <c r="B65" s="16" t="s">
        <v>8</v>
      </c>
      <c r="C65" s="53" t="s">
        <v>35</v>
      </c>
      <c r="D65" s="56" t="s">
        <v>47</v>
      </c>
      <c r="E65" s="91"/>
      <c r="F65" s="35">
        <f t="shared" si="15"/>
        <v>0.64166666666666627</v>
      </c>
    </row>
    <row r="66" spans="1:6" ht="30" customHeight="1" x14ac:dyDescent="0.25">
      <c r="A66" s="14"/>
      <c r="B66" s="16"/>
      <c r="D66" s="24"/>
      <c r="F66" s="35">
        <f t="shared" si="15"/>
        <v>0.64166666666666627</v>
      </c>
    </row>
    <row r="67" spans="1:6" s="57" customFormat="1" ht="19.5" customHeight="1" x14ac:dyDescent="0.25">
      <c r="A67" s="14">
        <v>7</v>
      </c>
      <c r="B67" s="47" t="s">
        <v>58</v>
      </c>
      <c r="C67" s="53" t="s">
        <v>18</v>
      </c>
      <c r="D67" s="47"/>
      <c r="E67" s="91"/>
      <c r="F67" s="35">
        <f t="shared" si="15"/>
        <v>0.64166666666666627</v>
      </c>
    </row>
    <row r="68" spans="1:6" ht="19.5" customHeight="1" x14ac:dyDescent="0.25">
      <c r="A68" s="14">
        <f t="shared" ref="A68:A84" si="18">A67+0.01</f>
        <v>7.01</v>
      </c>
      <c r="B68" s="15" t="s">
        <v>58</v>
      </c>
      <c r="C68" s="53" t="s">
        <v>36</v>
      </c>
      <c r="D68" s="56" t="s">
        <v>44</v>
      </c>
      <c r="E68" s="93"/>
      <c r="F68" s="35">
        <f t="shared" si="15"/>
        <v>0.64166666666666627</v>
      </c>
    </row>
    <row r="69" spans="1:6" ht="19.5" customHeight="1" x14ac:dyDescent="0.25">
      <c r="A69" s="14">
        <f t="shared" si="18"/>
        <v>7.02</v>
      </c>
      <c r="B69" s="15"/>
      <c r="C69" s="53" t="s">
        <v>37</v>
      </c>
      <c r="E69" s="93"/>
      <c r="F69" s="35">
        <f t="shared" si="15"/>
        <v>0.64166666666666627</v>
      </c>
    </row>
    <row r="70" spans="1:6" ht="30.75" customHeight="1" x14ac:dyDescent="0.25">
      <c r="A70" s="27">
        <f t="shared" ref="A70:A71" si="19">A69+0.001</f>
        <v>7.0209999999999999</v>
      </c>
      <c r="B70" s="15" t="s">
        <v>58</v>
      </c>
      <c r="C70" s="75" t="s">
        <v>104</v>
      </c>
      <c r="D70" s="56" t="s">
        <v>42</v>
      </c>
      <c r="E70" s="93">
        <v>3</v>
      </c>
      <c r="F70" s="35">
        <f t="shared" si="15"/>
        <v>0.64166666666666627</v>
      </c>
    </row>
    <row r="71" spans="1:6" ht="30.75" customHeight="1" x14ac:dyDescent="0.25">
      <c r="A71" s="27">
        <f t="shared" si="19"/>
        <v>7.0220000000000002</v>
      </c>
      <c r="B71" s="15" t="s">
        <v>58</v>
      </c>
      <c r="C71" s="75" t="s">
        <v>105</v>
      </c>
      <c r="D71" s="56" t="s">
        <v>42</v>
      </c>
      <c r="E71" s="93">
        <v>3</v>
      </c>
      <c r="F71" s="35">
        <f t="shared" si="15"/>
        <v>0.6437499999999996</v>
      </c>
    </row>
    <row r="72" spans="1:6" ht="19.5" customHeight="1" x14ac:dyDescent="0.25">
      <c r="A72" s="14">
        <f>A69+0.01</f>
        <v>7.0299999999999994</v>
      </c>
      <c r="B72" s="15" t="s">
        <v>58</v>
      </c>
      <c r="C72" s="53" t="s">
        <v>48</v>
      </c>
      <c r="D72" s="56" t="s">
        <v>15</v>
      </c>
      <c r="E72" s="93"/>
      <c r="F72" s="35">
        <f t="shared" si="15"/>
        <v>0.64583333333333293</v>
      </c>
    </row>
    <row r="73" spans="1:6" ht="19.5" customHeight="1" x14ac:dyDescent="0.25">
      <c r="A73" s="14">
        <f>A72+0.01</f>
        <v>7.0399999999999991</v>
      </c>
      <c r="B73" s="15" t="s">
        <v>58</v>
      </c>
      <c r="C73" s="53" t="s">
        <v>38</v>
      </c>
      <c r="D73" s="56" t="s">
        <v>60</v>
      </c>
      <c r="E73" s="93"/>
      <c r="F73" s="35">
        <f t="shared" si="15"/>
        <v>0.64583333333333293</v>
      </c>
    </row>
    <row r="74" spans="1:6" ht="19.5" customHeight="1" x14ac:dyDescent="0.25">
      <c r="A74" s="14">
        <f t="shared" si="18"/>
        <v>7.0499999999999989</v>
      </c>
      <c r="B74" s="15"/>
      <c r="C74" s="53" t="s">
        <v>39</v>
      </c>
      <c r="D74" s="56" t="s">
        <v>41</v>
      </c>
      <c r="E74" s="93"/>
      <c r="F74" s="35">
        <f t="shared" si="15"/>
        <v>0.64583333333333293</v>
      </c>
    </row>
    <row r="75" spans="1:6" ht="24" customHeight="1" x14ac:dyDescent="0.25">
      <c r="A75" s="27">
        <f t="shared" ref="A75:A80" si="20">A74+0.001</f>
        <v>7.0509999999999993</v>
      </c>
      <c r="B75" s="15" t="s">
        <v>58</v>
      </c>
      <c r="C75" s="75" t="s">
        <v>92</v>
      </c>
      <c r="D75" s="56" t="s">
        <v>41</v>
      </c>
      <c r="E75" s="93">
        <v>5</v>
      </c>
      <c r="F75" s="35">
        <f t="shared" si="15"/>
        <v>0.64583333333333293</v>
      </c>
    </row>
    <row r="76" spans="1:6" ht="24" customHeight="1" x14ac:dyDescent="0.25">
      <c r="A76" s="29">
        <f t="shared" si="20"/>
        <v>7.0519999999999996</v>
      </c>
      <c r="B76" s="116" t="s">
        <v>29</v>
      </c>
      <c r="C76" s="139" t="s">
        <v>91</v>
      </c>
      <c r="D76" s="118" t="s">
        <v>41</v>
      </c>
      <c r="E76" s="100">
        <v>0</v>
      </c>
      <c r="F76" s="102">
        <f t="shared" ref="F76:F92" si="21">F75+TIME(0,E75,0)</f>
        <v>0.64930555555555514</v>
      </c>
    </row>
    <row r="77" spans="1:6" ht="24" customHeight="1" x14ac:dyDescent="0.25">
      <c r="A77" s="29">
        <f t="shared" si="20"/>
        <v>7.0529999999999999</v>
      </c>
      <c r="B77" s="116" t="s">
        <v>29</v>
      </c>
      <c r="C77" s="139" t="s">
        <v>93</v>
      </c>
      <c r="D77" s="118" t="s">
        <v>41</v>
      </c>
      <c r="E77" s="100">
        <v>0</v>
      </c>
      <c r="F77" s="102">
        <f t="shared" si="21"/>
        <v>0.64930555555555514</v>
      </c>
    </row>
    <row r="78" spans="1:6" s="54" customFormat="1" ht="24" customHeight="1" x14ac:dyDescent="0.25">
      <c r="A78" s="27">
        <f t="shared" si="20"/>
        <v>7.0540000000000003</v>
      </c>
      <c r="B78" s="137" t="s">
        <v>58</v>
      </c>
      <c r="C78" s="75" t="s">
        <v>97</v>
      </c>
      <c r="D78" s="56" t="s">
        <v>41</v>
      </c>
      <c r="E78" s="93">
        <v>5</v>
      </c>
      <c r="F78" s="35">
        <f t="shared" si="21"/>
        <v>0.64930555555555514</v>
      </c>
    </row>
    <row r="79" spans="1:6" ht="19.5" customHeight="1" x14ac:dyDescent="0.25">
      <c r="A79" s="14">
        <f>A74+0.01</f>
        <v>7.0599999999999987</v>
      </c>
      <c r="B79" s="15"/>
      <c r="C79" s="53" t="s">
        <v>40</v>
      </c>
      <c r="D79" s="56"/>
      <c r="E79" s="96"/>
      <c r="F79" s="35">
        <f t="shared" si="21"/>
        <v>0.65277777777777735</v>
      </c>
    </row>
    <row r="80" spans="1:6" ht="19.5" customHeight="1" x14ac:dyDescent="0.25">
      <c r="A80" s="27">
        <f t="shared" si="20"/>
        <v>7.0609999999999991</v>
      </c>
      <c r="B80" s="15" t="s">
        <v>58</v>
      </c>
      <c r="C80" s="75" t="s">
        <v>84</v>
      </c>
      <c r="D80" s="56" t="s">
        <v>63</v>
      </c>
      <c r="E80" s="93">
        <v>5</v>
      </c>
      <c r="F80" s="35">
        <f t="shared" si="21"/>
        <v>0.65277777777777735</v>
      </c>
    </row>
    <row r="81" spans="1:9" ht="19.5" customHeight="1" x14ac:dyDescent="0.25">
      <c r="A81" s="14">
        <f>A79+0.01</f>
        <v>7.0699999999999985</v>
      </c>
      <c r="B81" s="15" t="s">
        <v>58</v>
      </c>
      <c r="C81" s="53" t="s">
        <v>45</v>
      </c>
      <c r="D81" s="56" t="s">
        <v>43</v>
      </c>
      <c r="E81" s="93"/>
      <c r="F81" s="35">
        <f t="shared" si="21"/>
        <v>0.65624999999999956</v>
      </c>
    </row>
    <row r="82" spans="1:9" ht="19.5" customHeight="1" x14ac:dyDescent="0.25">
      <c r="A82" s="14">
        <f t="shared" si="18"/>
        <v>7.0799999999999983</v>
      </c>
      <c r="B82" s="15" t="s">
        <v>58</v>
      </c>
      <c r="C82" s="53" t="s">
        <v>33</v>
      </c>
      <c r="D82" s="56" t="s">
        <v>46</v>
      </c>
      <c r="E82" s="93"/>
      <c r="F82" s="35">
        <f t="shared" si="21"/>
        <v>0.65624999999999956</v>
      </c>
    </row>
    <row r="83" spans="1:9" ht="19.5" customHeight="1" x14ac:dyDescent="0.25">
      <c r="A83" s="14">
        <f t="shared" si="18"/>
        <v>7.0899999999999981</v>
      </c>
      <c r="B83" s="15" t="s">
        <v>58</v>
      </c>
      <c r="C83" s="53" t="s">
        <v>34</v>
      </c>
      <c r="D83" s="56" t="s">
        <v>23</v>
      </c>
      <c r="E83" s="93"/>
      <c r="F83" s="35">
        <f t="shared" si="21"/>
        <v>0.65624999999999956</v>
      </c>
    </row>
    <row r="84" spans="1:9" ht="19.5" customHeight="1" x14ac:dyDescent="0.25">
      <c r="A84" s="14">
        <f t="shared" si="18"/>
        <v>7.0999999999999979</v>
      </c>
      <c r="B84" s="15"/>
      <c r="C84" s="53" t="s">
        <v>35</v>
      </c>
      <c r="E84" s="93"/>
      <c r="F84" s="35">
        <f t="shared" si="21"/>
        <v>0.65624999999999956</v>
      </c>
    </row>
    <row r="85" spans="1:9" ht="27.75" customHeight="1" x14ac:dyDescent="0.25">
      <c r="A85" s="27">
        <f t="shared" ref="A85" si="22">A84+0.001</f>
        <v>7.1009999999999982</v>
      </c>
      <c r="B85" s="15" t="s">
        <v>58</v>
      </c>
      <c r="C85" s="75" t="s">
        <v>99</v>
      </c>
      <c r="D85" s="56" t="s">
        <v>47</v>
      </c>
      <c r="E85" s="93">
        <v>5</v>
      </c>
      <c r="F85" s="35">
        <f t="shared" si="21"/>
        <v>0.65624999999999956</v>
      </c>
    </row>
    <row r="86" spans="1:9" s="57" customFormat="1" ht="19.5" customHeight="1" x14ac:dyDescent="0.25">
      <c r="A86" s="14">
        <f>A84+0.01</f>
        <v>7.1099999999999977</v>
      </c>
      <c r="B86" s="15" t="s">
        <v>58</v>
      </c>
      <c r="C86" s="16" t="s">
        <v>50</v>
      </c>
      <c r="D86" s="16" t="s">
        <v>7</v>
      </c>
      <c r="E86" s="91"/>
      <c r="F86" s="35">
        <f t="shared" si="21"/>
        <v>0.65972222222222177</v>
      </c>
    </row>
    <row r="87" spans="1:9" s="57" customFormat="1" ht="19.5" customHeight="1" x14ac:dyDescent="0.25">
      <c r="A87" s="14"/>
      <c r="B87" s="47"/>
      <c r="C87" s="58"/>
      <c r="D87" s="58"/>
      <c r="E87" s="91"/>
      <c r="F87" s="35">
        <f t="shared" si="21"/>
        <v>0.65972222222222177</v>
      </c>
    </row>
    <row r="88" spans="1:9" ht="19.5" customHeight="1" x14ac:dyDescent="0.25">
      <c r="A88" s="14">
        <v>8</v>
      </c>
      <c r="B88" s="15" t="s">
        <v>10</v>
      </c>
      <c r="C88" s="53" t="s">
        <v>19</v>
      </c>
      <c r="D88" s="56"/>
      <c r="E88" s="93"/>
      <c r="F88" s="35">
        <f t="shared" si="21"/>
        <v>0.65972222222222177</v>
      </c>
      <c r="I88" s="59"/>
    </row>
    <row r="89" spans="1:9" ht="19.5" customHeight="1" x14ac:dyDescent="0.25">
      <c r="A89" s="14">
        <f t="shared" ref="A89:A91" si="23">A88+0.01</f>
        <v>8.01</v>
      </c>
      <c r="B89" s="15" t="s">
        <v>10</v>
      </c>
      <c r="C89" s="53" t="s">
        <v>51</v>
      </c>
      <c r="D89" s="56"/>
      <c r="E89" s="93">
        <v>5</v>
      </c>
      <c r="F89" s="35">
        <f t="shared" si="21"/>
        <v>0.65972222222222177</v>
      </c>
      <c r="I89" s="59"/>
    </row>
    <row r="90" spans="1:9" ht="19.5" customHeight="1" x14ac:dyDescent="0.25">
      <c r="A90" s="14">
        <f t="shared" si="23"/>
        <v>8.02</v>
      </c>
      <c r="B90" s="15" t="s">
        <v>10</v>
      </c>
      <c r="C90" s="53" t="s">
        <v>54</v>
      </c>
      <c r="D90" s="56"/>
      <c r="E90" s="93">
        <v>5</v>
      </c>
      <c r="F90" s="35">
        <f t="shared" si="21"/>
        <v>0.66319444444444398</v>
      </c>
      <c r="I90" s="59"/>
    </row>
    <row r="91" spans="1:9" ht="19.5" customHeight="1" x14ac:dyDescent="0.25">
      <c r="A91" s="14">
        <f t="shared" si="23"/>
        <v>8.0299999999999994</v>
      </c>
      <c r="B91" s="15" t="s">
        <v>10</v>
      </c>
      <c r="C91" s="53" t="s">
        <v>52</v>
      </c>
      <c r="D91" s="56"/>
      <c r="E91" s="93">
        <v>5</v>
      </c>
      <c r="F91" s="35">
        <f t="shared" si="21"/>
        <v>0.66666666666666619</v>
      </c>
      <c r="I91" s="59"/>
    </row>
    <row r="92" spans="1:9" ht="19.5" customHeight="1" x14ac:dyDescent="0.25">
      <c r="A92" s="27">
        <f>A91+0.001</f>
        <v>8.0309999999999988</v>
      </c>
      <c r="B92" s="15" t="s">
        <v>10</v>
      </c>
      <c r="C92" s="75" t="s">
        <v>20</v>
      </c>
      <c r="D92" s="60" t="s">
        <v>21</v>
      </c>
      <c r="E92" s="97">
        <v>5</v>
      </c>
      <c r="F92" s="35">
        <f t="shared" si="21"/>
        <v>0.6701388888888884</v>
      </c>
      <c r="I92" s="59"/>
    </row>
    <row r="93" spans="1:9" ht="40.5" customHeight="1" x14ac:dyDescent="0.25">
      <c r="A93" s="140">
        <f>A92+0.0001</f>
        <v>8.0310999999999986</v>
      </c>
      <c r="B93" s="116" t="s">
        <v>66</v>
      </c>
      <c r="C93" s="141" t="s">
        <v>96</v>
      </c>
      <c r="D93" s="142" t="s">
        <v>21</v>
      </c>
      <c r="E93" s="143">
        <v>0</v>
      </c>
      <c r="F93" s="102">
        <f t="shared" ref="F93:F107" si="24">F92+TIME(0,E92,0)</f>
        <v>0.67361111111111061</v>
      </c>
      <c r="I93" s="59"/>
    </row>
    <row r="94" spans="1:9" s="62" customFormat="1" ht="19.5" customHeight="1" x14ac:dyDescent="0.25">
      <c r="A94" s="27">
        <f>A92+0.001</f>
        <v>8.0319999999999983</v>
      </c>
      <c r="B94" s="60" t="s">
        <v>10</v>
      </c>
      <c r="C94" s="76" t="s">
        <v>22</v>
      </c>
      <c r="D94" s="47" t="s">
        <v>23</v>
      </c>
      <c r="E94" s="91">
        <v>5</v>
      </c>
      <c r="F94" s="35">
        <f t="shared" si="24"/>
        <v>0.67361111111111061</v>
      </c>
      <c r="I94" s="63"/>
    </row>
    <row r="95" spans="1:9" s="62" customFormat="1" ht="19.5" customHeight="1" x14ac:dyDescent="0.25">
      <c r="A95" s="27">
        <f>A94+0.001</f>
        <v>8.0329999999999977</v>
      </c>
      <c r="B95" s="60" t="s">
        <v>10</v>
      </c>
      <c r="C95" s="81" t="s">
        <v>59</v>
      </c>
      <c r="D95" s="72" t="s">
        <v>60</v>
      </c>
      <c r="E95" s="92">
        <v>5</v>
      </c>
      <c r="F95" s="35">
        <f t="shared" si="24"/>
        <v>0.67708333333333282</v>
      </c>
      <c r="I95" s="63"/>
    </row>
    <row r="96" spans="1:9" s="62" customFormat="1" ht="19.5" customHeight="1" x14ac:dyDescent="0.25">
      <c r="A96" s="27">
        <f>A95+0.001</f>
        <v>8.0339999999999971</v>
      </c>
      <c r="B96" s="60" t="s">
        <v>8</v>
      </c>
      <c r="C96" s="81" t="s">
        <v>70</v>
      </c>
      <c r="D96" s="72" t="s">
        <v>63</v>
      </c>
      <c r="E96" s="92">
        <v>5</v>
      </c>
      <c r="F96" s="35">
        <f t="shared" si="24"/>
        <v>0.68055555555555503</v>
      </c>
      <c r="I96" s="63"/>
    </row>
    <row r="97" spans="1:9" s="62" customFormat="1" ht="19.5" customHeight="1" x14ac:dyDescent="0.25">
      <c r="A97" s="27">
        <f>A96+0.001</f>
        <v>8.0349999999999966</v>
      </c>
      <c r="B97" s="60" t="s">
        <v>8</v>
      </c>
      <c r="C97" s="81" t="s">
        <v>71</v>
      </c>
      <c r="D97" s="72" t="s">
        <v>63</v>
      </c>
      <c r="E97" s="92">
        <v>5</v>
      </c>
      <c r="F97" s="35">
        <f t="shared" si="24"/>
        <v>0.68402777777777724</v>
      </c>
      <c r="I97" s="63"/>
    </row>
    <row r="98" spans="1:9" ht="19.5" customHeight="1" x14ac:dyDescent="0.25">
      <c r="A98" s="26">
        <f>A91+0.01</f>
        <v>8.0399999999999991</v>
      </c>
      <c r="B98" s="15" t="s">
        <v>10</v>
      </c>
      <c r="C98" s="73" t="s">
        <v>53</v>
      </c>
      <c r="D98" s="74"/>
      <c r="E98" s="92">
        <v>5</v>
      </c>
      <c r="F98" s="35">
        <f t="shared" si="24"/>
        <v>0.68749999999999944</v>
      </c>
      <c r="I98" s="59"/>
    </row>
    <row r="99" spans="1:9" s="64" customFormat="1" ht="19.5" customHeight="1" x14ac:dyDescent="0.25">
      <c r="A99" s="27">
        <f t="shared" ref="A99:A104" si="25">A98+0.001</f>
        <v>8.0409999999999986</v>
      </c>
      <c r="B99" s="47" t="s">
        <v>10</v>
      </c>
      <c r="C99" s="77" t="s">
        <v>55</v>
      </c>
      <c r="D99" s="15" t="s">
        <v>49</v>
      </c>
      <c r="E99" s="98">
        <v>5</v>
      </c>
      <c r="F99" s="35">
        <f t="shared" si="24"/>
        <v>0.69097222222222165</v>
      </c>
      <c r="I99" s="65"/>
    </row>
    <row r="100" spans="1:9" s="64" customFormat="1" ht="19.5" customHeight="1" x14ac:dyDescent="0.25">
      <c r="A100" s="27">
        <f t="shared" si="25"/>
        <v>8.041999999999998</v>
      </c>
      <c r="B100" s="47" t="s">
        <v>10</v>
      </c>
      <c r="C100" s="77" t="s">
        <v>56</v>
      </c>
      <c r="D100" s="15" t="s">
        <v>15</v>
      </c>
      <c r="E100" s="98">
        <v>5</v>
      </c>
      <c r="F100" s="35">
        <f t="shared" si="24"/>
        <v>0.69444444444444386</v>
      </c>
      <c r="I100" s="65"/>
    </row>
    <row r="101" spans="1:9" s="64" customFormat="1" ht="19.5" customHeight="1" x14ac:dyDescent="0.25">
      <c r="A101" s="28">
        <f t="shared" si="25"/>
        <v>8.0429999999999975</v>
      </c>
      <c r="B101" s="52" t="s">
        <v>10</v>
      </c>
      <c r="C101" s="78" t="s">
        <v>57</v>
      </c>
      <c r="D101" s="32" t="s">
        <v>107</v>
      </c>
      <c r="E101" s="99">
        <v>5</v>
      </c>
      <c r="F101" s="35">
        <f t="shared" si="24"/>
        <v>0.69791666666666607</v>
      </c>
      <c r="I101" s="65"/>
    </row>
    <row r="102" spans="1:9" ht="19.5" customHeight="1" x14ac:dyDescent="0.25">
      <c r="A102" s="27">
        <f t="shared" si="25"/>
        <v>8.0439999999999969</v>
      </c>
      <c r="B102" s="52" t="s">
        <v>10</v>
      </c>
      <c r="C102" s="79" t="s">
        <v>24</v>
      </c>
      <c r="D102" s="52" t="s">
        <v>12</v>
      </c>
      <c r="E102" s="90">
        <v>10</v>
      </c>
      <c r="F102" s="35">
        <f t="shared" si="24"/>
        <v>0.70138888888888828</v>
      </c>
    </row>
    <row r="103" spans="1:9" ht="19.5" customHeight="1" x14ac:dyDescent="0.25">
      <c r="A103" s="27">
        <f t="shared" si="25"/>
        <v>8.0449999999999964</v>
      </c>
      <c r="B103" s="47" t="s">
        <v>10</v>
      </c>
      <c r="C103" s="76" t="s">
        <v>32</v>
      </c>
      <c r="D103" s="47" t="s">
        <v>25</v>
      </c>
      <c r="E103" s="91">
        <v>2</v>
      </c>
      <c r="F103" s="35">
        <f t="shared" si="24"/>
        <v>0.7083333333333327</v>
      </c>
    </row>
    <row r="104" spans="1:9" ht="19.5" customHeight="1" x14ac:dyDescent="0.25">
      <c r="A104" s="29">
        <f t="shared" si="25"/>
        <v>8.0459999999999958</v>
      </c>
      <c r="B104" s="66" t="s">
        <v>29</v>
      </c>
      <c r="C104" s="80" t="s">
        <v>30</v>
      </c>
      <c r="D104" s="66" t="s">
        <v>25</v>
      </c>
      <c r="E104" s="100">
        <v>0</v>
      </c>
      <c r="F104" s="102">
        <f t="shared" si="24"/>
        <v>0.70972222222222159</v>
      </c>
    </row>
    <row r="105" spans="1:9" ht="19.5" customHeight="1" x14ac:dyDescent="0.25">
      <c r="A105" s="14">
        <f>A98+0.01</f>
        <v>8.0499999999999989</v>
      </c>
      <c r="B105" s="47" t="s">
        <v>10</v>
      </c>
      <c r="C105" s="48" t="s">
        <v>26</v>
      </c>
      <c r="D105" s="47" t="s">
        <v>27</v>
      </c>
      <c r="E105" s="91">
        <v>5</v>
      </c>
      <c r="F105" s="35">
        <f>F104+TIME(0,E104,0)</f>
        <v>0.70972222222222159</v>
      </c>
    </row>
    <row r="106" spans="1:9" ht="19.5" customHeight="1" x14ac:dyDescent="0.25">
      <c r="A106" s="25">
        <f t="shared" ref="A106:A107" si="26">A105+0.01</f>
        <v>8.0599999999999987</v>
      </c>
      <c r="B106" s="68" t="s">
        <v>29</v>
      </c>
      <c r="C106" s="67" t="s">
        <v>62</v>
      </c>
      <c r="D106" s="66" t="s">
        <v>12</v>
      </c>
      <c r="E106" s="100">
        <v>0</v>
      </c>
      <c r="F106" s="102">
        <f t="shared" si="24"/>
        <v>0.7131944444444438</v>
      </c>
    </row>
    <row r="107" spans="1:9" ht="19.5" customHeight="1" x14ac:dyDescent="0.25">
      <c r="A107" s="25">
        <f t="shared" si="26"/>
        <v>8.0699999999999985</v>
      </c>
      <c r="B107" s="68" t="s">
        <v>29</v>
      </c>
      <c r="C107" s="67" t="s">
        <v>61</v>
      </c>
      <c r="D107" s="66" t="s">
        <v>12</v>
      </c>
      <c r="E107" s="100">
        <v>0</v>
      </c>
      <c r="F107" s="102">
        <f t="shared" si="24"/>
        <v>0.7131944444444438</v>
      </c>
    </row>
    <row r="108" spans="1:9" ht="19.5" customHeight="1" x14ac:dyDescent="0.25">
      <c r="A108" s="14"/>
      <c r="B108" s="47"/>
      <c r="C108" s="48"/>
      <c r="D108" s="47"/>
      <c r="E108" s="91"/>
      <c r="F108" s="61"/>
    </row>
    <row r="109" spans="1:9" ht="19.5" customHeight="1" x14ac:dyDescent="0.25">
      <c r="A109" s="17">
        <v>10</v>
      </c>
      <c r="B109" s="69"/>
      <c r="C109" s="18" t="s">
        <v>28</v>
      </c>
      <c r="D109" s="19" t="s">
        <v>7</v>
      </c>
      <c r="E109" s="101"/>
      <c r="F109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2014-07-18T13:44:50Z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