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69" activeTab="2"/>
  </bookViews>
  <sheets>
    <sheet name="IEEE Cover" sheetId="1" r:id="rId1"/>
    <sheet name="Comment Entry" sheetId="2" r:id="rId2"/>
    <sheet name="Summary" sheetId="3" r:id="rId3"/>
  </sheets>
  <definedNames>
    <definedName name="_xlnm._FilterDatabase" localSheetId="1" hidden="1">'Comment Entry'!$A$1:$AC$500</definedName>
  </definedNames>
  <calcPr fullCalcOnLoad="1"/>
</workbook>
</file>

<file path=xl/sharedStrings.xml><?xml version="1.0" encoding="utf-8"?>
<sst xmlns="http://schemas.openxmlformats.org/spreadsheetml/2006/main" count="474" uniqueCount="203">
  <si>
    <t>April, 2014</t>
  </si>
  <si>
    <t>IEEE P802</t>
  </si>
  <si>
    <t>Overview and Architecture</t>
  </si>
  <si>
    <t>Project</t>
  </si>
  <si>
    <t>IEEE P802 Overview and Architecture</t>
  </si>
  <si>
    <t>Title</t>
  </si>
  <si>
    <t>802REV D1.9 comments</t>
  </si>
  <si>
    <t>Date Submitted</t>
  </si>
  <si>
    <t>Source</t>
  </si>
  <si>
    <t>James P. K. Gilb</t>
  </si>
  <si>
    <t>Voice: (858)-229-4822</t>
  </si>
  <si>
    <t>Tensorcom</t>
  </si>
  <si>
    <t>Fax: [ ]</t>
  </si>
  <si>
    <t>E-mail: last name at ieee dot org</t>
  </si>
  <si>
    <t>Re:</t>
  </si>
  <si>
    <t>802-rev-D1-9.pdf</t>
  </si>
  <si>
    <t>Abstract</t>
  </si>
  <si>
    <t>This document contains comments submitted by voters for the initial letter ballot of the revision of IEEE 802</t>
  </si>
  <si>
    <t>Purpose</t>
  </si>
  <si>
    <t>This document provides contains the comments from the ballot.</t>
  </si>
  <si>
    <t>Notice</t>
  </si>
  <si>
    <t>This document has been prepared to assist the IEEE P802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</si>
  <si>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</si>
  <si>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</si>
  <si>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</si>
  <si>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</si>
  <si>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</si>
  <si>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</si>
  <si>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</si>
  <si>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</si>
  <si>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</si>
  <si>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</si>
  <si>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</si>
  <si>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</si>
  <si>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</si>
  <si>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</si>
  <si>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</si>
  <si>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</si>
  <si>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</si>
  <si>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</si>
  <si>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</si>
  <si>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</si>
  <si>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</si>
  <si>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Disposition Status</t>
  </si>
  <si>
    <t>Disposition Detail</t>
  </si>
  <si>
    <t>Other1</t>
  </si>
  <si>
    <t>Other2</t>
  </si>
  <si>
    <t>Other3</t>
  </si>
  <si>
    <t>Status</t>
  </si>
  <si>
    <t>Assigned to</t>
  </si>
  <si>
    <t>Editorial</t>
  </si>
  <si>
    <t>Technical</t>
  </si>
  <si>
    <t>11-Apr-2014 14:16:38</t>
  </si>
  <si>
    <t>r03-26</t>
  </si>
  <si>
    <t>Hamilton, Mark</t>
  </si>
  <si>
    <t>mark.hamilton@spectralink.com</t>
  </si>
  <si>
    <t>+1-720-227-4978</t>
  </si>
  <si>
    <t>Rogue Comment</t>
  </si>
  <si>
    <t>Producer - Component</t>
  </si>
  <si>
    <t>Disapprove</t>
  </si>
  <si>
    <t>SpectraLink, Corp.</t>
  </si>
  <si>
    <t>General</t>
  </si>
  <si>
    <t>9.5.3</t>
  </si>
  <si>
    <t>While 802.3 allows jumbo frames, it only does so for Type encoded frmaes, not Length encoded (802.2-like) frames.  Since this section is on SNAP which uses Length encoding, it is definitely appropriate to mention the length restriction on data payloads, and it should be pointed out to the reader .. especially the reader who thinks he is going to send 9000 octet 802.3 frames using SNAP.</t>
  </si>
  <si>
    <t>Yes</t>
  </si>
  <si>
    <t>Add text to the end of the paragraph (end of line 21) as follows: "The value of the length field must be less than 1536 decimal."</t>
  </si>
  <si>
    <t>Rejected</t>
  </si>
  <si>
    <t>The limitation on the length of frames in 802.3 is fully described in that standard.  It is not appropriate to copy in those normative limitations into this standard.</t>
  </si>
  <si>
    <t>r03-25</t>
  </si>
  <si>
    <t>5.2.2</t>
  </si>
  <si>
    <t>Clause 2.2.2 of 802.2-2003 states in reference to the service provided by the LLC to the network layer that: "The "source_address" and "destination_address" parameters provide at a minimum the logical concatenation of the MAC address field (SA and/or DA) and the LLC address field (SSAP and/or DSAP)."  Clearly, the indication of which network layer protocol is to process the data link layer SDU is passed from the network layer entity to the LLC entity in the destination_address parameter to the DL-UNTIDATA.request.  This clearly implies that there is only one DL-SAP for all network layer protocols (yes, the form of that SAP depends on whether the LLC sublayer is an 802.2 or 802.3 entity, but that's not relevant for this discussion ... whichever LLC type it is, that has to be known to the network and MAC layer/sublayer (because there is no LLC protocol identifier!) and they act accordingly. Thue only conclusion that can be drawn from this is that the LLC presents a single SAP to the network layer, not multiple SAPs depending on network protocol identifier.  The network protocol identifier is carried in the address parameters in the .request call, and is returned on receive through the destination_address parameter in the .indication on receive (the LLC appends the protocol identifier (ethertype or DSAP address) to the destination MAC address to form the destination_address whcih is passed to the netwokr layer through the one SAP.</t>
  </si>
  <si>
    <t>Change the figure to have only one LSAP and add the note about higher layer protocol discrimination being done by the destination address in the DL_UNITDATA.indication.  If that change is not made, at least fix the cut and paste error that has two of the n boxes labelled as "Protocol 2", i.e. change the second occurrence of "Protocol 2" to "Protocol 3".</t>
  </si>
  <si>
    <t>As the text states in 5.2.1, there is one or more LSAPs for users above the LLC sublayer.  The copy and paste error with two “Protocol 2” boxes has been fixed in the current draft.</t>
  </si>
  <si>
    <t>r03-24</t>
  </si>
  <si>
    <t>B.2</t>
  </si>
  <si>
    <t>Editing error changes agreed in last ballot were not made completely</t>
  </si>
  <si>
    <t>No</t>
  </si>
  <si>
    <t>Change "non-IEEE 802 networks." (at the end of the sentence) to "non-IEEE 802.11 networks."</t>
  </si>
  <si>
    <t>Accepted</t>
  </si>
  <si>
    <t>r03-23</t>
  </si>
  <si>
    <t>For some reasons that are not to be discussed here, 802.11 chose to introduce the term portal. The 802.11 standard explains "In the IEEE Std 802.11 architecture a portal provides the minimum connectivity between an IEEE Std 802.11 WLAN system and a non-IEEE-802.11 LAN. Requiring an IEEE Std 802.1D bridge in order to be compliant with IEEE Std 802.11 would unnecessarily render some implementations noncompliant." Thus, a portal is not a full bridge because of historical decisions and early implementations. I would very much like to see the term portal being introduced here and some minor guidance to the reader that this term is not to be confused with the term bridge.</t>
  </si>
  <si>
    <t>Add some notes explaining that a portal is not a bridge and explain the historical background.</t>
  </si>
  <si>
    <t>IEEE Std 802.11 explains the concept of portal in detail, as noted in the comment.  There is no need to copy that material into this, a much more general, Standard. In addition, the commenter has not provided sufficient detail to implement the requested change.</t>
  </si>
  <si>
    <t>r03-22</t>
  </si>
  <si>
    <t>8.2.3</t>
  </si>
  <si>
    <t>Be more demanding. Use "shall" instead of "should". This cannot be enforce. But  there is anyway no "IEEE police" to enforce standards compatibility. Therefore, the most strict wording needs to be used to encourage implementors to really refrain from exhausting the pool.</t>
  </si>
  <si>
    <t>Replace "It is important to note that universal addresses created from MA-Ls, MA-Ms or MA-Ss should not be used ..." with "It is important to note that universal addresses created from MA-Ls, MA-Ms or MA-Ss shall not be used ..."</t>
  </si>
  <si>
    <t>This sentence is intended to reinforce the prior paragraph, which states that the IEEE does not intend to assign new address blocks until the crurent block has been exhausted. No matter how well intentioned, a "shall" in a statement that starts with "It is important to note" is not any stronger.   The requirements can be, in fact, enforced by the RA, in refusing to assign additional address blocks to any organization which does not follow the recommendation.</t>
  </si>
  <si>
    <t>r03-21</t>
  </si>
  <si>
    <t>8.2.2</t>
  </si>
  <si>
    <t>Although the sentence "The U/L bit is the bit of octet 0 adjacent to the I/G address bit." is correct the notion of "adjacent to" seems to be strange. I clearly understand that the terms MSB and LSB are introduced later and not available at the occurence of the aforementioned sentence, but still I hope there is better ways to express that the I/G bit is LSB and the U/L bit follows.</t>
  </si>
  <si>
    <t>Change the sentence "The U/L bit is the bit of octet 0 adjacent to the I/G address bit." into something that doesn't use aspects of positioning things relatively to each other.</t>
  </si>
  <si>
    <t>Revised</t>
  </si>
  <si>
    <t>Delete the sentence.  At the start of the next sentence, replace "This bit" with "The U/L bit".  The position of the U/L bit is discussed on page 23, line 35 and is clearly illustrated in Figure 9.</t>
  </si>
  <si>
    <t>r03-20</t>
  </si>
  <si>
    <t>What is the meaning of the term "switching" in "An IEEE 802 LAN is a peer-to-peer communication network that enables stations to communicate directly on a point-to-point, or point-to-multipoint, basis without requiring them to communicate with any intermediate switching nodes."? Before the term switching appears in the context of handover (Page 3, Line 39). I believe this is not what is meant.</t>
  </si>
  <si>
    <t>Replace "An IEEE 802 LAN is a peer-to-peer communication network that enables stations to communicate directly on a point-to-point, or point-to-multipoint, basis without requiring them to communicate with any intermediate switching nodes." with "An IEEE 802 LAN is a peer-to-peer communication network that enables stations to communicate directly on a point-to-point, or point-to-multipoint, basis without requiring them to communicate with any intermediate bridging nodes." Alternatively replace with "An IEEE 802 LAN is a peer-to-peer communication network that enables stations to communicate directly on a point-to-point, or point-to-multipoint, basis without requiring them to communicate with any intermediate third-party nodes."</t>
  </si>
  <si>
    <t xml:space="preserve">Replace "intermediate switching nodes" with "intermediate stations that perform forwarding or filtering above the PHY layer".  </t>
  </si>
  <si>
    <t>r03-19</t>
  </si>
  <si>
    <t>802.15.5 is a Recommended Practice. Does Figure 1 list standards and recommended practiceses or standards only?</t>
  </si>
  <si>
    <t>Review Figure 1 and its capture "Current family of IEEE 802 standards" with respect to the listing of recommended practises.</t>
  </si>
  <si>
    <t>Change “standards” to be “standards and recommended practices”</t>
  </si>
  <si>
    <t>r03-18</t>
  </si>
  <si>
    <t>I am not a native English speaker, so I might be wrong here. However, I believe that free space is not a physical transmission medium. Electromagnetic waves carry information in free space. The ether does not exist and in vacuum radio signals propagate without any medium. Therefore, I propose to rephrase the sentence.</t>
  </si>
  <si>
    <t>Change "However, in addition to the use of cable-based media, today's IEEE 802 standards include technologies, radio and optical, that use free space as the physical transmission medium." to "However, in addition to the use of cable-based media, today's IEEE 802 standards include technologies, radio and optical, communicate in free space without any physical transmission medium."</t>
  </si>
  <si>
    <t>Out of scope, the comment is based on text that was not changed in the current draft.</t>
  </si>
  <si>
    <t>r03-17</t>
  </si>
  <si>
    <t>B.4.1</t>
  </si>
  <si>
    <t>Need an explanation of term "plane"</t>
  </si>
  <si>
    <t>It appears here for first time without any explanation. Later it is used as "control plane and management plane" on page 46 line 16</t>
  </si>
  <si>
    <t>The commenter has not provided sufficient detail to implement the requested change.</t>
  </si>
  <si>
    <t>r03-16</t>
  </si>
  <si>
    <t>Appendix B.2 title is: IEEE Std 802.11 RM</t>
  </si>
  <si>
    <t>Spell out RM</t>
  </si>
  <si>
    <t>The acronym RM has already been expanded, on page 11, line 1.  According to the IEEE Style Manual, an acronym is spelled out at its first occurrence only.</t>
  </si>
  <si>
    <t>r03-15</t>
  </si>
  <si>
    <t>Subclause 9.5 title is SNAP</t>
  </si>
  <si>
    <t>Spell out SNAP in subclause title</t>
  </si>
  <si>
    <t>The draft will be professionally edited prior to publication.  The editors will ensure that the draft meets the requirements of the IEEE Style Manual with respect to spelling out acronyms.</t>
  </si>
  <si>
    <t>r03-14</t>
  </si>
  <si>
    <t>This uses word medium in two different ways: "MA-M medium access control address - medium"</t>
  </si>
  <si>
    <t>Replace first "medium" with "communication medium"</t>
  </si>
  <si>
    <t>MA-M is expanded as “MAC address – medium” and MAC expands to “medium access control.”  Thus the expansion given in the draft is correct.</t>
  </si>
  <si>
    <t>r03-13</t>
  </si>
  <si>
    <t>universal address: An EUI-48(TM) or EUI-64(TM) that is used as a unique address</t>
  </si>
  <si>
    <t>universal address: An EUI-48(TM) or EUI-64(TM) that is used as an address for each unique device</t>
  </si>
  <si>
    <t>A universal address is a specific type of a MAC address in that it provides a unique address.  A device may have more than one universal address as it may have more than one 802 network connection.</t>
  </si>
  <si>
    <t>r03-12</t>
  </si>
  <si>
    <t>personal area network: A network of devices extending over a very limited geographical area, used to convey information among a private group of participant stations.</t>
  </si>
  <si>
    <t>personal area network: A network of devices extending over a very limited geographical area, used to convey information among a group of participant stations.</t>
  </si>
  <si>
    <t>r03-11</t>
  </si>
  <si>
    <t>The document is not consistent in usage of term: "media" or "medium" (also lines 7, 10 and 13)</t>
  </si>
  <si>
    <t>Replace all "media" or "medium" with "communication medium"</t>
  </si>
  <si>
    <t>The terms “media” and “medium” are commonly used without qualifier to indicate the communications medium, e.g., MAC is medium access controller. Further, many uses of "media" are correctly using the plural, so global replacement with "… medium" would be incorrect.  The commenter did not provide sufficient detail to make the change correctly</t>
  </si>
  <si>
    <t>r03-10</t>
  </si>
  <si>
    <t>local area network: A network of devices, whether indoors or outdoors, covering a limited geographic area, e.g., a building or campus.</t>
  </si>
  <si>
    <t>local area network: A network of devices, covering a limited geographic area, e.g., a building or campus.</t>
  </si>
  <si>
    <t>It is important to note that LANs can be outdoors as well as indoors.</t>
  </si>
  <si>
    <t>09-Apr-2014 23:44:20</t>
  </si>
  <si>
    <t>r03-9</t>
  </si>
  <si>
    <t>Marks, Roger</t>
  </si>
  <si>
    <t>r.b.marks@ieee.org</t>
  </si>
  <si>
    <t>1 619 393 1913</t>
  </si>
  <si>
    <t>Individual</t>
  </si>
  <si>
    <t>Standards Developing Organization (SDO)</t>
  </si>
  <si>
    <t>Consensii LLC</t>
  </si>
  <si>
    <t>The latest version of this draft adds a definition of "repeater" that is faulty because it refers to a "PHY frame". The term "frame" throughout this draft is a MAC frame. No concept of PHY frame exists therein. Per 5.2.4, the PHY transfers bits in sequences representing MAC frames (though such sequences do not necessarily relate one-to-one to MAC frames.)</t>
  </si>
  <si>
    <t>Change "by retransmitting a copy of the PHY frame" to "by retransmitting a copy of the PHY sequence".</t>
  </si>
  <si>
    <t>Out of scope, the comment is based on text that was not changed in the current draft.  The definition of repeater was added in D1.8 and is unchanged in D1.9.</t>
  </si>
  <si>
    <t>r03-8</t>
  </si>
  <si>
    <t>The second paragraph of 4.1 says that "In a frame-based system, the format is a variable-length sequence of data octets." This concept is not captured in the existing definition of "MAC data frame".</t>
  </si>
  <si>
    <t>Change "A data structure" to "A data structure, formatted as a variable-length sequence of data octets,"</t>
  </si>
  <si>
    <t>r03-7</t>
  </si>
  <si>
    <t>The definition of "MAC data frame" refers to both user data and control information, but it also says that "one of the fields contains a sequence of octets of user data." This is inaccurate because the user data is not always present.</t>
  </si>
  <si>
    <t>Change "for the communication of user data and control information in a network; one of the fields contains a sequence of octets of user data" to "for the communication of user data (as a sequence of octets) and/or control information in a network". Alternatively, delete "; one of the fields contains a sequence of octets of user data".</t>
  </si>
  <si>
    <t>Out of scope, the comment is based on text that was not changed in the current draft.  Additionally, data frames must always contain user data, otherwise they are some other frame type.  The text is correct in stating that data frames might also contain control information.</t>
  </si>
  <si>
    <t>r03-6</t>
  </si>
  <si>
    <t>The term "MAC data frame" is defined, but the term "data frame" is used only three places in the draft, all of which are in the definitions. Meanwhile, the term "frame" [which, per 5.2.3, is a "MAC frame"] is used throughout the draft, but meaningful definition of the term "frame" is missing. It seems that the definition of "MAC data frame" (which is left over from the existing version of IEEE Std 802) was intended to be the definition of "MAC frame". Since we need to define "frame" and do not need to define "data frame", the easiest solution  is to change "data frame" to "frame". This would actually improve the definitions (including of "canonical format" and "noncanonical format") because the definition is constructed to include both user data and control information, whereas control frames are often not considered to be data frames.</t>
  </si>
  <si>
    <t>Change "data frame" to "frame" everywhere in the draft; namely, in the definitions of "MAC data frame", "canonical format",  and "noncanonical format".</t>
  </si>
  <si>
    <t>Out of scope, the comment is based on text that was not changed in the current draft. Additionally, there is a definition of "frame" at P3 L35.   Since there are definitions which (correctly) specify that they apply only to data frames, the definition of data frame is necessary.  The definition of data frame correctly specifies that while it might contain user data and control information, it is only a data frame if it includes one field that is user data.</t>
  </si>
  <si>
    <t>r03-5</t>
  </si>
  <si>
    <t>The added definition of "frame" as "The format of aggregated bits from a medium access control sublayer entity that are transmitted together in time" is faulty for several reasons:
(a) It offers very little to distinguish the nature of a frame.
(b) Its only real distinctive attribute of a frame is just plain wrong. It incorrectly introduces the notion of transmission in time, which is a physical layer concept. As explained in the draft (5.2.4), the bits of a frame are not always transmitted together in time.
(c) Because it specifies that a frame is a MAC concept, the definition is basically presuming that a "frame" is a "MAC frame"; therefore, the definition should be consistent with the existing definition of a "MAC data frame".</t>
  </si>
  <si>
    <t>Delete this definition of "frame".</t>
  </si>
  <si>
    <t>Out of scope, the comment is based on text that was not changed in the current draft.  The definition of frame was added in D1.8 and is unchanged in D1.9.</t>
  </si>
  <si>
    <t>r03-4</t>
  </si>
  <si>
    <t>I do not accept the resolution of my comment r02-41, which says that "Not all frames in 802 standards include addresses. For time based MACs, addresses are not always sent in the frame, but rather may be understood based on the timing over the air." This explanation is invalid because it contradicts the body of the draft itself, which (in "4.1 Key Concepts") says "The basic communications capabilities provided by all IEEE 802 standards are frame based with source and destination addressing and asynchronous timing." The specific proposal in r02-41 was to delete "frame-based" from the scope. Alternatively, other changes could be made throughout the draft to result in self-consistency. This requires reversal of at least one change introduced in the most recent draft.</t>
  </si>
  <si>
    <t>See additional comments.</t>
  </si>
  <si>
    <t>It is correct that the _basic_ communications of IEEE 802 standards are asynchronous.  However, there are special cases where time is a specified and required aspect as well (such as for ACKs in some MACs).  In these cases, addresses are not always sent.  So, it is also correct to assume that not all frames contain any/all addresses.  Thus, the current draft seems to be correct and consistent in these uses and assumptions.  Thus, frame-based can be kept in the scope (and is critical to differentiating 802 standards from other network types).</t>
  </si>
  <si>
    <t>r03-3</t>
  </si>
  <si>
    <t>Based on the prior ballot rounds, please consider all of my prior comments, with the exception of r02-41, to be satisfied.</t>
  </si>
  <si>
    <t>Thank you for indicating which comments have been considered satisfied.</t>
  </si>
  <si>
    <t>09-Apr-2014 18:02:23</t>
  </si>
  <si>
    <t>r03-2</t>
  </si>
  <si>
    <t>Thompson, Geoffrey</t>
  </si>
  <si>
    <t>thompson@ieee.org</t>
  </si>
  <si>
    <t>650 938 2582</t>
  </si>
  <si>
    <t>Consulting</t>
  </si>
  <si>
    <t>Approve</t>
  </si>
  <si>
    <t>GraCaSI S.A.</t>
  </si>
  <si>
    <t>1) I agree with Tony that it is time to get the standard out and quite polishing the it.
2) My major goal of gaining peer or better status for EtherType protocol discrimination has been achieved and I think that portion is OK.
3) My secondary issue of getting the references corrected for 8802-2 is also in good shape.
4) My remaining issue is that I don't believe that the 802 O&amp;A is the appropriate place for describing RA products at the detail level that currently appears in the draft.
This could be fixed by changing 8.2.2 para 2 to read:
The IEEE RA enables the creation of universal addresses, i.e., EUI-48s and EUI-64s, by assigning block of addresses.  These blocks are available in several sizes.
...and cleaning up related changes.</t>
  </si>
  <si>
    <t>The comment was considered and was rejected as not required.</t>
  </si>
  <si>
    <t>26-Mar-2014 10:28:43</t>
  </si>
  <si>
    <t>r03-1</t>
  </si>
  <si>
    <t>Godfrey, Tim</t>
  </si>
  <si>
    <t>tim.godfrey@ieee.org</t>
  </si>
  <si>
    <t>Trade Association/Industry Trade Group/ Industry Consortium</t>
  </si>
  <si>
    <t>Electric Power Research Institute, Inc. (EPRI)</t>
  </si>
  <si>
    <t>B.5</t>
  </si>
  <si>
    <t>Figure B.13 should be located within section B.5 since it is related to that section. Currently it is within section B.6.</t>
  </si>
  <si>
    <t>Move Figure B.13 into the space following section B.5 but before section B.6.
Also, move Figure B.14 up, to be located closer to where it is referenced - Page 46, line 45.</t>
  </si>
  <si>
    <t>The draft will be professionally edited prior to publication.  This suggestion will be given to the publication editor for consideration during publication preparation.</t>
  </si>
  <si>
    <t>Check:</t>
  </si>
  <si>
    <t>Overall</t>
  </si>
  <si>
    <t>Open</t>
  </si>
  <si>
    <t>Suggested</t>
  </si>
  <si>
    <t>Total resolved</t>
  </si>
  <si>
    <t>Percent</t>
  </si>
  <si>
    <t>Written</t>
  </si>
  <si>
    <t>Assigned</t>
  </si>
  <si>
    <t>Gilb</t>
  </si>
  <si>
    <t>Group</t>
  </si>
  <si>
    <t>Closed</t>
  </si>
  <si>
    <t>Total assigned</t>
  </si>
</sst>
</file>

<file path=xl/styles.xml><?xml version="1.0" encoding="utf-8"?>
<styleSheet xmlns="http://schemas.openxmlformats.org/spreadsheetml/2006/main">
  <numFmts count="4">
    <numFmt numFmtId="164" formatCode="GENERAL"/>
    <numFmt numFmtId="165" formatCode="MMM\-YY"/>
    <numFmt numFmtId="166" formatCode="0%"/>
    <numFmt numFmtId="167" formatCode="0.00%"/>
  </numFmts>
  <fonts count="7">
    <font>
      <sz val="10"/>
      <name val="Arial"/>
      <family val="2"/>
    </font>
    <font>
      <sz val="10"/>
      <name val="Lohit Hindi"/>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s>
  <fills count="3">
    <fill>
      <patternFill/>
    </fill>
    <fill>
      <patternFill patternType="gray125"/>
    </fill>
    <fill>
      <patternFill patternType="solid">
        <fgColor indexed="11"/>
        <bgColor indexed="64"/>
      </patternFill>
    </fill>
  </fills>
  <borders count="15">
    <border>
      <left/>
      <right/>
      <top/>
      <bottom/>
      <diagonal/>
    </border>
    <border>
      <left style="hair">
        <color indexed="8"/>
      </left>
      <right>
        <color indexed="63"/>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color indexed="63"/>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cellStyleXfs>
  <cellXfs count="32">
    <xf numFmtId="164" fontId="0" fillId="0" borderId="0" xfId="0" applyAlignment="1">
      <alignment/>
    </xf>
    <xf numFmtId="165" fontId="2" fillId="0" borderId="0" xfId="0" applyNumberFormat="1" applyFont="1" applyAlignment="1">
      <alignment horizontal="left"/>
    </xf>
    <xf numFmtId="164" fontId="3" fillId="0" borderId="0" xfId="0" applyFont="1" applyAlignment="1">
      <alignment/>
    </xf>
    <xf numFmtId="164" fontId="2" fillId="0" borderId="0" xfId="0" applyFont="1" applyAlignment="1">
      <alignment horizontal="right"/>
    </xf>
    <xf numFmtId="164" fontId="4" fillId="0" borderId="0" xfId="0" applyFont="1" applyAlignment="1">
      <alignment horizontal="center"/>
    </xf>
    <xf numFmtId="164" fontId="5" fillId="0" borderId="1" xfId="0" applyFont="1" applyBorder="1" applyAlignment="1">
      <alignment vertical="top" wrapText="1"/>
    </xf>
    <xf numFmtId="164" fontId="5" fillId="0" borderId="2" xfId="0" applyFont="1" applyBorder="1" applyAlignment="1">
      <alignment vertical="top" wrapText="1"/>
    </xf>
    <xf numFmtId="164" fontId="5" fillId="0" borderId="3" xfId="0" applyFont="1" applyBorder="1" applyAlignment="1">
      <alignment vertical="top" wrapText="1"/>
    </xf>
    <xf numFmtId="164" fontId="4" fillId="0" borderId="4" xfId="0" applyFont="1" applyBorder="1" applyAlignment="1">
      <alignment vertical="top" wrapText="1"/>
    </xf>
    <xf numFmtId="165" fontId="5" fillId="0" borderId="4" xfId="0" applyNumberFormat="1" applyFont="1" applyBorder="1" applyAlignment="1">
      <alignment horizontal="left" vertical="top" wrapText="1"/>
    </xf>
    <xf numFmtId="164" fontId="5" fillId="0" borderId="5" xfId="0" applyFont="1" applyBorder="1" applyAlignment="1">
      <alignment horizontal="center" vertical="center" wrapText="1"/>
    </xf>
    <xf numFmtId="164" fontId="5" fillId="0" borderId="6" xfId="0" applyFont="1" applyBorder="1" applyAlignment="1">
      <alignment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9" xfId="0" applyFont="1" applyBorder="1" applyAlignment="1">
      <alignment vertical="top" wrapText="1"/>
    </xf>
    <xf numFmtId="164" fontId="0" fillId="0" borderId="10" xfId="0" applyBorder="1" applyAlignment="1">
      <alignment vertical="top" wrapText="1"/>
    </xf>
    <xf numFmtId="164" fontId="5" fillId="0" borderId="5" xfId="0" applyFont="1" applyBorder="1" applyAlignment="1">
      <alignment vertical="top" wrapText="1"/>
    </xf>
    <xf numFmtId="164" fontId="5" fillId="0" borderId="11" xfId="0" applyFont="1" applyBorder="1" applyAlignment="1">
      <alignment vertical="top" wrapText="1"/>
    </xf>
    <xf numFmtId="164" fontId="6" fillId="0" borderId="12" xfId="0" applyFont="1" applyBorder="1" applyAlignment="1">
      <alignment vertical="top" wrapText="1"/>
    </xf>
    <xf numFmtId="164" fontId="5" fillId="0" borderId="7" xfId="0" applyFont="1" applyBorder="1" applyAlignment="1">
      <alignment horizontal="left"/>
    </xf>
    <xf numFmtId="164" fontId="0" fillId="0" borderId="8" xfId="0" applyBorder="1" applyAlignment="1">
      <alignment/>
    </xf>
    <xf numFmtId="164" fontId="5" fillId="0" borderId="4" xfId="0" applyFont="1" applyBorder="1" applyAlignment="1">
      <alignment vertical="top" wrapText="1"/>
    </xf>
    <xf numFmtId="164" fontId="5" fillId="0" borderId="13" xfId="0" applyFont="1" applyBorder="1" applyAlignment="1">
      <alignment vertical="top" wrapText="1"/>
    </xf>
    <xf numFmtId="164" fontId="5" fillId="0" borderId="14" xfId="0" applyFont="1" applyBorder="1" applyAlignment="1">
      <alignment vertical="top" wrapText="1"/>
    </xf>
    <xf numFmtId="164" fontId="0" fillId="0" borderId="0" xfId="0" applyAlignment="1">
      <alignment wrapText="1"/>
    </xf>
    <xf numFmtId="164" fontId="0" fillId="0" borderId="0" xfId="0" applyFont="1" applyAlignment="1">
      <alignment/>
    </xf>
    <xf numFmtId="164" fontId="0" fillId="0" borderId="0" xfId="0" applyFont="1" applyAlignment="1">
      <alignment wrapText="1"/>
    </xf>
    <xf numFmtId="164" fontId="0" fillId="0" borderId="0" xfId="0" applyFont="1" applyFill="1" applyAlignment="1">
      <alignment/>
    </xf>
    <xf numFmtId="164" fontId="0" fillId="0" borderId="0" xfId="0" applyNumberFormat="1" applyFont="1" applyAlignment="1">
      <alignment/>
    </xf>
    <xf numFmtId="164" fontId="0" fillId="0" borderId="0" xfId="0" applyNumberFormat="1" applyAlignment="1">
      <alignment/>
    </xf>
    <xf numFmtId="166" fontId="0" fillId="0" borderId="0" xfId="0" applyNumberFormat="1" applyAlignment="1">
      <alignment/>
    </xf>
    <xf numFmtId="167"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Written" xfId="20"/>
  </cellStyles>
  <dxfs count="1">
    <dxf>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D19"/>
  <sheetViews>
    <sheetView zoomScale="95" zoomScaleNormal="95" workbookViewId="0" topLeftCell="A1">
      <selection activeCell="C14" sqref="C14"/>
    </sheetView>
  </sheetViews>
  <sheetFormatPr defaultColWidth="9.140625" defaultRowHeight="12.75"/>
  <cols>
    <col min="2" max="2" width="16.421875" style="0" customWidth="1"/>
    <col min="3" max="3" width="26.8515625" style="0" customWidth="1"/>
    <col min="4" max="4" width="41.140625" style="0" customWidth="1"/>
  </cols>
  <sheetData>
    <row r="1" spans="2:4" ht="25.5">
      <c r="B1" s="1" t="s">
        <v>0</v>
      </c>
      <c r="C1" s="2"/>
      <c r="D1" s="3"/>
    </row>
    <row r="3" ht="18.75">
      <c r="C3" s="4" t="s">
        <v>1</v>
      </c>
    </row>
    <row r="4" ht="18.75">
      <c r="C4" s="4" t="s">
        <v>2</v>
      </c>
    </row>
    <row r="5" ht="18.75">
      <c r="B5" s="4"/>
    </row>
    <row r="6" spans="2:4" ht="26.25" customHeight="1">
      <c r="B6" s="5" t="s">
        <v>3</v>
      </c>
      <c r="C6" s="6" t="s">
        <v>4</v>
      </c>
      <c r="D6" s="6"/>
    </row>
    <row r="7" spans="2:4" ht="17.25" customHeight="1">
      <c r="B7" s="7" t="s">
        <v>5</v>
      </c>
      <c r="C7" s="8" t="s">
        <v>6</v>
      </c>
      <c r="D7" s="8"/>
    </row>
    <row r="8" spans="2:4" ht="22.5" customHeight="1">
      <c r="B8" s="7" t="s">
        <v>7</v>
      </c>
      <c r="C8" s="9" t="str">
        <f>B1</f>
        <v>April, 2014</v>
      </c>
      <c r="D8" s="9"/>
    </row>
    <row r="9" spans="2:4" ht="18.75" customHeight="1">
      <c r="B9" s="10" t="s">
        <v>8</v>
      </c>
      <c r="C9" s="7" t="s">
        <v>9</v>
      </c>
      <c r="D9" s="11" t="s">
        <v>10</v>
      </c>
    </row>
    <row r="10" spans="2:4" ht="16.5">
      <c r="B10" s="10"/>
      <c r="C10" s="12" t="s">
        <v>11</v>
      </c>
      <c r="D10" s="13" t="s">
        <v>12</v>
      </c>
    </row>
    <row r="11" spans="2:4" ht="22.5" customHeight="1">
      <c r="B11" s="10"/>
      <c r="C11" s="12"/>
      <c r="D11" s="13" t="s">
        <v>13</v>
      </c>
    </row>
    <row r="12" spans="2:4" ht="19.5" customHeight="1">
      <c r="B12" s="10"/>
      <c r="C12" s="14"/>
      <c r="D12" s="15"/>
    </row>
    <row r="13" spans="2:4" ht="15" customHeight="1">
      <c r="B13" s="16" t="s">
        <v>14</v>
      </c>
      <c r="C13" s="17" t="s">
        <v>15</v>
      </c>
      <c r="D13" s="17"/>
    </row>
    <row r="14" spans="2:4" ht="14.25" customHeight="1">
      <c r="B14" s="16"/>
      <c r="C14" s="18"/>
      <c r="D14" s="18"/>
    </row>
    <row r="15" spans="2:4" ht="16.5">
      <c r="B15" s="16"/>
      <c r="C15" s="19"/>
      <c r="D15" s="20"/>
    </row>
    <row r="16" spans="2:4" ht="33" customHeight="1">
      <c r="B16" s="7" t="s">
        <v>16</v>
      </c>
      <c r="C16" s="21" t="s">
        <v>17</v>
      </c>
      <c r="D16" s="21"/>
    </row>
    <row r="17" spans="2:4" ht="19.5" customHeight="1">
      <c r="B17" s="7" t="s">
        <v>18</v>
      </c>
      <c r="C17" s="21" t="s">
        <v>19</v>
      </c>
      <c r="D17" s="21"/>
    </row>
    <row r="18" spans="2:4" ht="85.5" customHeight="1">
      <c r="B18" s="16" t="s">
        <v>20</v>
      </c>
      <c r="C18" s="21" t="s">
        <v>21</v>
      </c>
      <c r="D18" s="21"/>
    </row>
    <row r="19" spans="2:4" ht="42.75" customHeight="1">
      <c r="B19" s="22" t="s">
        <v>22</v>
      </c>
      <c r="C19" s="23" t="s">
        <v>23</v>
      </c>
      <c r="D19" s="23"/>
    </row>
  </sheetData>
  <sheetProtection selectLockedCells="1" selectUnlockedCells="1"/>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C500"/>
  <sheetViews>
    <sheetView zoomScale="95" zoomScaleNormal="95" workbookViewId="0" topLeftCell="J1">
      <pane ySplit="465" topLeftCell="A26" activePane="bottomLeft" state="split"/>
      <selection pane="topLeft" activeCell="J1" sqref="J1"/>
      <selection pane="bottomLeft" activeCell="U28" sqref="U28"/>
    </sheetView>
  </sheetViews>
  <sheetFormatPr defaultColWidth="11.421875" defaultRowHeight="12.75"/>
  <cols>
    <col min="1" max="1" width="12.28125" style="0" customWidth="1"/>
    <col min="2" max="2" width="13.00390625" style="0" customWidth="1"/>
    <col min="3" max="3" width="10.8515625" style="0" customWidth="1"/>
    <col min="4" max="4" width="19.7109375" style="0" customWidth="1"/>
    <col min="5" max="5" width="6.28125" style="0" customWidth="1"/>
    <col min="6" max="6" width="7.00390625" style="0" customWidth="1"/>
    <col min="7" max="7" width="10.7109375" style="0" customWidth="1"/>
    <col min="8" max="8" width="7.57421875" style="0" customWidth="1"/>
    <col min="9" max="9" width="16.00390625" style="0" customWidth="1"/>
    <col min="10" max="10" width="10.57421875" style="0" customWidth="1"/>
    <col min="11" max="11" width="20.7109375" style="0" customWidth="1"/>
    <col min="12" max="12" width="9.421875" style="0" customWidth="1"/>
    <col min="13" max="13" width="5.7109375" style="0" customWidth="1"/>
    <col min="14" max="14" width="11.140625" style="0" customWidth="1"/>
    <col min="15" max="15" width="4.8515625" style="0" customWidth="1"/>
    <col min="16" max="16" width="36.00390625" style="24" customWidth="1"/>
    <col min="17" max="17" width="4.421875" style="0" customWidth="1"/>
    <col min="18" max="18" width="16.00390625" style="0" customWidth="1"/>
    <col min="19" max="19" width="35.7109375" style="24" customWidth="1"/>
    <col min="20" max="20" width="16.28125" style="0" customWidth="1"/>
    <col min="21" max="21" width="28.140625" style="24" customWidth="1"/>
    <col min="22" max="24" width="7.00390625" style="0" customWidth="1"/>
    <col min="25" max="25" width="7.28125" style="0" customWidth="1"/>
    <col min="26" max="27" width="11.57421875" style="0" customWidth="1"/>
    <col min="28" max="29" width="9.421875" style="0" customWidth="1"/>
    <col min="30" max="16384" width="11.57421875" style="0" customWidth="1"/>
  </cols>
  <sheetData>
    <row r="1" spans="1:29" ht="12.75">
      <c r="A1" s="25" t="s">
        <v>24</v>
      </c>
      <c r="B1" s="25" t="s">
        <v>25</v>
      </c>
      <c r="C1" s="25" t="s">
        <v>26</v>
      </c>
      <c r="D1" s="25" t="s">
        <v>27</v>
      </c>
      <c r="E1" s="25" t="s">
        <v>28</v>
      </c>
      <c r="F1" s="25" t="s">
        <v>29</v>
      </c>
      <c r="G1" s="25" t="s">
        <v>30</v>
      </c>
      <c r="H1" s="25" t="s">
        <v>31</v>
      </c>
      <c r="I1" s="25" t="s">
        <v>32</v>
      </c>
      <c r="J1" s="25" t="s">
        <v>33</v>
      </c>
      <c r="K1" s="25" t="s">
        <v>34</v>
      </c>
      <c r="L1" s="25" t="s">
        <v>35</v>
      </c>
      <c r="M1" s="25" t="s">
        <v>36</v>
      </c>
      <c r="N1" s="25" t="s">
        <v>37</v>
      </c>
      <c r="O1" s="25" t="s">
        <v>38</v>
      </c>
      <c r="P1" s="26" t="s">
        <v>39</v>
      </c>
      <c r="Q1" s="25" t="s">
        <v>40</v>
      </c>
      <c r="R1" s="25" t="s">
        <v>41</v>
      </c>
      <c r="S1" s="26" t="s">
        <v>42</v>
      </c>
      <c r="T1" s="25" t="s">
        <v>43</v>
      </c>
      <c r="U1" s="26" t="s">
        <v>44</v>
      </c>
      <c r="V1" s="25" t="s">
        <v>45</v>
      </c>
      <c r="W1" s="25" t="s">
        <v>46</v>
      </c>
      <c r="X1" s="25" t="s">
        <v>47</v>
      </c>
      <c r="Y1" s="25" t="s">
        <v>48</v>
      </c>
      <c r="Z1" s="25" t="s">
        <v>35</v>
      </c>
      <c r="AA1" s="25" t="s">
        <v>49</v>
      </c>
      <c r="AB1" s="25" t="s">
        <v>50</v>
      </c>
      <c r="AC1" s="25" t="s">
        <v>51</v>
      </c>
    </row>
    <row r="2" spans="1:29" ht="119.25">
      <c r="A2">
        <v>17332000023</v>
      </c>
      <c r="B2" t="s">
        <v>52</v>
      </c>
      <c r="C2" t="s">
        <v>53</v>
      </c>
      <c r="D2" t="s">
        <v>54</v>
      </c>
      <c r="E2" t="s">
        <v>55</v>
      </c>
      <c r="F2" t="s">
        <v>56</v>
      </c>
      <c r="G2" t="s">
        <v>57</v>
      </c>
      <c r="H2">
        <v>17</v>
      </c>
      <c r="I2" t="s">
        <v>58</v>
      </c>
      <c r="J2" t="s">
        <v>59</v>
      </c>
      <c r="K2" t="s">
        <v>60</v>
      </c>
      <c r="L2" t="s">
        <v>61</v>
      </c>
      <c r="M2">
        <v>21</v>
      </c>
      <c r="N2" t="s">
        <v>62</v>
      </c>
      <c r="O2">
        <v>21</v>
      </c>
      <c r="P2" s="26" t="s">
        <v>63</v>
      </c>
      <c r="R2" t="s">
        <v>64</v>
      </c>
      <c r="S2" s="26" t="s">
        <v>65</v>
      </c>
      <c r="T2" t="s">
        <v>66</v>
      </c>
      <c r="U2" s="26" t="s">
        <v>67</v>
      </c>
      <c r="AB2" s="27">
        <f>IF(L2="Editorial",T2,"")</f>
      </c>
      <c r="AC2" s="27" t="str">
        <f>IF(OR(L2="Technical",L2="General"),T2,"")</f>
        <v>Rejected</v>
      </c>
    </row>
    <row r="3" spans="1:29" ht="409.5">
      <c r="A3">
        <v>17331900023</v>
      </c>
      <c r="B3" t="s">
        <v>52</v>
      </c>
      <c r="C3" t="s">
        <v>68</v>
      </c>
      <c r="D3" t="s">
        <v>54</v>
      </c>
      <c r="E3" t="s">
        <v>55</v>
      </c>
      <c r="F3" t="s">
        <v>56</v>
      </c>
      <c r="G3" t="s">
        <v>57</v>
      </c>
      <c r="H3">
        <v>16</v>
      </c>
      <c r="I3" t="s">
        <v>58</v>
      </c>
      <c r="J3" t="s">
        <v>59</v>
      </c>
      <c r="K3" t="s">
        <v>60</v>
      </c>
      <c r="L3" t="s">
        <v>61</v>
      </c>
      <c r="M3">
        <v>26</v>
      </c>
      <c r="N3" t="s">
        <v>69</v>
      </c>
      <c r="O3">
        <v>13</v>
      </c>
      <c r="P3" s="26" t="s">
        <v>70</v>
      </c>
      <c r="R3" t="s">
        <v>64</v>
      </c>
      <c r="S3" s="26" t="s">
        <v>71</v>
      </c>
      <c r="T3" t="s">
        <v>66</v>
      </c>
      <c r="U3" s="26" t="s">
        <v>72</v>
      </c>
      <c r="AB3" s="27">
        <f>IF(L3="Editorial",T3,"")</f>
      </c>
      <c r="AC3" s="27" t="str">
        <f>IF(OR(L3="Technical",L3="General"),T3,"")</f>
        <v>Rejected</v>
      </c>
    </row>
    <row r="4" spans="1:29" ht="36.75">
      <c r="A4">
        <v>17331800023</v>
      </c>
      <c r="B4" t="s">
        <v>52</v>
      </c>
      <c r="C4" t="s">
        <v>73</v>
      </c>
      <c r="D4" t="s">
        <v>54</v>
      </c>
      <c r="E4" t="s">
        <v>55</v>
      </c>
      <c r="F4" t="s">
        <v>56</v>
      </c>
      <c r="G4" t="s">
        <v>57</v>
      </c>
      <c r="H4">
        <v>15</v>
      </c>
      <c r="I4" t="s">
        <v>58</v>
      </c>
      <c r="J4" t="s">
        <v>59</v>
      </c>
      <c r="K4" t="s">
        <v>60</v>
      </c>
      <c r="L4" t="s">
        <v>50</v>
      </c>
      <c r="M4">
        <v>41</v>
      </c>
      <c r="N4" t="s">
        <v>74</v>
      </c>
      <c r="O4">
        <v>45</v>
      </c>
      <c r="P4" s="26" t="s">
        <v>75</v>
      </c>
      <c r="R4" t="s">
        <v>76</v>
      </c>
      <c r="S4" s="26" t="s">
        <v>77</v>
      </c>
      <c r="T4" t="s">
        <v>78</v>
      </c>
      <c r="AB4" s="27" t="str">
        <f>IF(L4="Editorial",T4,"")</f>
        <v>Accepted</v>
      </c>
      <c r="AC4" s="27">
        <f>IF(OR(L4="Technical",L4="General"),T4,"")</f>
      </c>
    </row>
    <row r="5" spans="1:29" ht="225">
      <c r="A5">
        <v>17331700023</v>
      </c>
      <c r="B5" t="s">
        <v>52</v>
      </c>
      <c r="C5" t="s">
        <v>79</v>
      </c>
      <c r="D5" t="s">
        <v>54</v>
      </c>
      <c r="E5" t="s">
        <v>55</v>
      </c>
      <c r="F5" t="s">
        <v>56</v>
      </c>
      <c r="G5" t="s">
        <v>57</v>
      </c>
      <c r="H5">
        <v>14</v>
      </c>
      <c r="I5" t="s">
        <v>58</v>
      </c>
      <c r="J5" t="s">
        <v>59</v>
      </c>
      <c r="K5" t="s">
        <v>60</v>
      </c>
      <c r="L5" t="s">
        <v>61</v>
      </c>
      <c r="M5">
        <v>41</v>
      </c>
      <c r="N5" t="s">
        <v>74</v>
      </c>
      <c r="O5">
        <v>45</v>
      </c>
      <c r="P5" s="26" t="s">
        <v>80</v>
      </c>
      <c r="R5" t="s">
        <v>64</v>
      </c>
      <c r="S5" s="26" t="s">
        <v>81</v>
      </c>
      <c r="T5" t="s">
        <v>66</v>
      </c>
      <c r="U5" s="26" t="s">
        <v>82</v>
      </c>
      <c r="AB5" s="27">
        <f>IF(L5="Editorial",T5,"")</f>
      </c>
      <c r="AC5" s="27" t="str">
        <f>IF(OR(L5="Technical",L5="General"),T5,"")</f>
        <v>Rejected</v>
      </c>
    </row>
    <row r="6" spans="1:29" ht="191.25">
      <c r="A6">
        <v>17331600023</v>
      </c>
      <c r="B6" t="s">
        <v>52</v>
      </c>
      <c r="C6" t="s">
        <v>83</v>
      </c>
      <c r="D6" t="s">
        <v>54</v>
      </c>
      <c r="E6" t="s">
        <v>55</v>
      </c>
      <c r="F6" t="s">
        <v>56</v>
      </c>
      <c r="G6" t="s">
        <v>57</v>
      </c>
      <c r="H6">
        <v>13</v>
      </c>
      <c r="I6" t="s">
        <v>58</v>
      </c>
      <c r="J6" t="s">
        <v>59</v>
      </c>
      <c r="K6" t="s">
        <v>60</v>
      </c>
      <c r="L6" t="s">
        <v>61</v>
      </c>
      <c r="M6">
        <v>24</v>
      </c>
      <c r="N6" t="s">
        <v>84</v>
      </c>
      <c r="O6">
        <v>52</v>
      </c>
      <c r="P6" s="26" t="s">
        <v>85</v>
      </c>
      <c r="R6" t="s">
        <v>76</v>
      </c>
      <c r="S6" s="26" t="s">
        <v>86</v>
      </c>
      <c r="T6" t="s">
        <v>66</v>
      </c>
      <c r="U6" s="26" t="s">
        <v>87</v>
      </c>
      <c r="AB6" s="27">
        <f>IF(L6="Editorial",T6,"")</f>
      </c>
      <c r="AC6" s="27" t="str">
        <f>IF(OR(L6="Technical",L6="General"),T6,"")</f>
        <v>Rejected</v>
      </c>
    </row>
    <row r="7" spans="1:29" ht="119.25">
      <c r="A7">
        <v>17331500023</v>
      </c>
      <c r="B7" t="s">
        <v>52</v>
      </c>
      <c r="C7" t="s">
        <v>88</v>
      </c>
      <c r="D7" t="s">
        <v>54</v>
      </c>
      <c r="E7" t="s">
        <v>55</v>
      </c>
      <c r="F7" t="s">
        <v>56</v>
      </c>
      <c r="G7" t="s">
        <v>57</v>
      </c>
      <c r="H7">
        <v>12</v>
      </c>
      <c r="I7" t="s">
        <v>58</v>
      </c>
      <c r="J7" t="s">
        <v>59</v>
      </c>
      <c r="K7" t="s">
        <v>60</v>
      </c>
      <c r="L7" t="s">
        <v>61</v>
      </c>
      <c r="M7">
        <v>24</v>
      </c>
      <c r="N7" t="s">
        <v>89</v>
      </c>
      <c r="O7">
        <v>1</v>
      </c>
      <c r="P7" s="26" t="s">
        <v>90</v>
      </c>
      <c r="R7" t="s">
        <v>76</v>
      </c>
      <c r="S7" s="26" t="s">
        <v>91</v>
      </c>
      <c r="T7" t="s">
        <v>92</v>
      </c>
      <c r="U7" s="26" t="s">
        <v>93</v>
      </c>
      <c r="AB7" s="27">
        <f>IF(L7="Editorial",T7,"")</f>
      </c>
      <c r="AC7" s="27" t="str">
        <f>IF(OR(L7="Technical",L7="General"),T7,"")</f>
        <v>Revised</v>
      </c>
    </row>
    <row r="8" spans="1:29" ht="237">
      <c r="A8">
        <v>17331400023</v>
      </c>
      <c r="B8" t="s">
        <v>52</v>
      </c>
      <c r="C8" t="s">
        <v>94</v>
      </c>
      <c r="D8" t="s">
        <v>54</v>
      </c>
      <c r="E8" t="s">
        <v>55</v>
      </c>
      <c r="F8" t="s">
        <v>56</v>
      </c>
      <c r="G8" t="s">
        <v>57</v>
      </c>
      <c r="H8">
        <v>11</v>
      </c>
      <c r="I8" t="s">
        <v>58</v>
      </c>
      <c r="J8" t="s">
        <v>59</v>
      </c>
      <c r="K8" t="s">
        <v>60</v>
      </c>
      <c r="L8" t="s">
        <v>61</v>
      </c>
      <c r="M8">
        <v>7</v>
      </c>
      <c r="N8">
        <v>4.1</v>
      </c>
      <c r="O8">
        <v>45</v>
      </c>
      <c r="P8" s="26" t="s">
        <v>95</v>
      </c>
      <c r="R8" t="s">
        <v>64</v>
      </c>
      <c r="S8" s="26" t="s">
        <v>96</v>
      </c>
      <c r="T8" t="s">
        <v>92</v>
      </c>
      <c r="U8" s="26" t="s">
        <v>97</v>
      </c>
      <c r="AB8" s="27">
        <f>IF(L8="Editorial",T8,"")</f>
      </c>
      <c r="AC8" s="27" t="str">
        <f>IF(OR(L8="Technical",L8="General"),T8,"")</f>
        <v>Revised</v>
      </c>
    </row>
    <row r="9" spans="1:29" ht="48.75">
      <c r="A9">
        <v>17331300023</v>
      </c>
      <c r="B9" t="s">
        <v>52</v>
      </c>
      <c r="C9" t="s">
        <v>98</v>
      </c>
      <c r="D9" t="s">
        <v>54</v>
      </c>
      <c r="E9" t="s">
        <v>55</v>
      </c>
      <c r="F9" t="s">
        <v>56</v>
      </c>
      <c r="G9" t="s">
        <v>57</v>
      </c>
      <c r="H9">
        <v>10</v>
      </c>
      <c r="I9" t="s">
        <v>58</v>
      </c>
      <c r="J9" t="s">
        <v>59</v>
      </c>
      <c r="K9" t="s">
        <v>60</v>
      </c>
      <c r="L9" t="s">
        <v>50</v>
      </c>
      <c r="M9">
        <v>10</v>
      </c>
      <c r="N9">
        <v>4.4</v>
      </c>
      <c r="O9">
        <v>11</v>
      </c>
      <c r="P9" s="26" t="s">
        <v>99</v>
      </c>
      <c r="R9" t="s">
        <v>76</v>
      </c>
      <c r="S9" s="26" t="s">
        <v>100</v>
      </c>
      <c r="T9" t="s">
        <v>92</v>
      </c>
      <c r="U9" s="26" t="s">
        <v>101</v>
      </c>
      <c r="AB9" s="27" t="str">
        <f>IF(L9="Editorial",T9,"")</f>
        <v>Revised</v>
      </c>
      <c r="AC9" s="27">
        <f>IF(OR(L9="Technical",L9="General"),T9,"")</f>
      </c>
    </row>
    <row r="10" spans="1:29" ht="130.5">
      <c r="A10">
        <v>17331200023</v>
      </c>
      <c r="B10" t="s">
        <v>52</v>
      </c>
      <c r="C10" t="s">
        <v>102</v>
      </c>
      <c r="D10" t="s">
        <v>54</v>
      </c>
      <c r="E10" t="s">
        <v>55</v>
      </c>
      <c r="F10" t="s">
        <v>56</v>
      </c>
      <c r="G10" t="s">
        <v>57</v>
      </c>
      <c r="H10">
        <v>9</v>
      </c>
      <c r="I10" t="s">
        <v>58</v>
      </c>
      <c r="J10" t="s">
        <v>59</v>
      </c>
      <c r="K10" t="s">
        <v>60</v>
      </c>
      <c r="L10" t="s">
        <v>51</v>
      </c>
      <c r="M10">
        <v>8</v>
      </c>
      <c r="N10">
        <v>4.1</v>
      </c>
      <c r="O10">
        <v>23</v>
      </c>
      <c r="P10" s="26" t="s">
        <v>103</v>
      </c>
      <c r="R10" t="s">
        <v>76</v>
      </c>
      <c r="S10" s="26" t="s">
        <v>104</v>
      </c>
      <c r="T10" t="s">
        <v>66</v>
      </c>
      <c r="U10" s="26" t="s">
        <v>105</v>
      </c>
      <c r="AB10" s="27">
        <f>IF(L10="Editorial",T10,"")</f>
      </c>
      <c r="AC10" s="27" t="str">
        <f>IF(OR(L10="Technical",L10="General"),T10,"")</f>
        <v>Rejected</v>
      </c>
    </row>
    <row r="11" spans="1:29" ht="48.75">
      <c r="A11">
        <v>17331100023</v>
      </c>
      <c r="B11" t="s">
        <v>52</v>
      </c>
      <c r="C11" t="s">
        <v>106</v>
      </c>
      <c r="D11" t="s">
        <v>54</v>
      </c>
      <c r="E11" t="s">
        <v>55</v>
      </c>
      <c r="F11" t="s">
        <v>56</v>
      </c>
      <c r="G11" t="s">
        <v>57</v>
      </c>
      <c r="H11">
        <v>8</v>
      </c>
      <c r="I11" t="s">
        <v>58</v>
      </c>
      <c r="J11" t="s">
        <v>59</v>
      </c>
      <c r="K11" t="s">
        <v>60</v>
      </c>
      <c r="L11" t="s">
        <v>61</v>
      </c>
      <c r="M11">
        <v>45</v>
      </c>
      <c r="N11" t="s">
        <v>107</v>
      </c>
      <c r="O11">
        <v>21</v>
      </c>
      <c r="P11" s="26" t="s">
        <v>108</v>
      </c>
      <c r="R11" t="s">
        <v>64</v>
      </c>
      <c r="S11" s="26" t="s">
        <v>109</v>
      </c>
      <c r="T11" t="s">
        <v>66</v>
      </c>
      <c r="U11" s="26" t="s">
        <v>110</v>
      </c>
      <c r="AB11" s="27">
        <f>IF(L11="Editorial",T11,"")</f>
      </c>
      <c r="AC11" s="27" t="str">
        <f>IF(OR(L11="Technical",L11="General"),T11,"")</f>
        <v>Rejected</v>
      </c>
    </row>
    <row r="12" spans="1:29" ht="60">
      <c r="A12">
        <v>17331000023</v>
      </c>
      <c r="B12" t="s">
        <v>52</v>
      </c>
      <c r="C12" t="s">
        <v>111</v>
      </c>
      <c r="D12" t="s">
        <v>54</v>
      </c>
      <c r="E12" t="s">
        <v>55</v>
      </c>
      <c r="F12" t="s">
        <v>56</v>
      </c>
      <c r="G12" t="s">
        <v>57</v>
      </c>
      <c r="H12">
        <v>7</v>
      </c>
      <c r="I12" t="s">
        <v>58</v>
      </c>
      <c r="J12" t="s">
        <v>59</v>
      </c>
      <c r="K12" t="s">
        <v>60</v>
      </c>
      <c r="L12" t="s">
        <v>51</v>
      </c>
      <c r="M12">
        <v>41</v>
      </c>
      <c r="N12" t="s">
        <v>74</v>
      </c>
      <c r="O12">
        <v>1</v>
      </c>
      <c r="P12" s="26" t="s">
        <v>112</v>
      </c>
      <c r="R12" t="s">
        <v>64</v>
      </c>
      <c r="S12" s="26" t="s">
        <v>113</v>
      </c>
      <c r="T12" t="s">
        <v>66</v>
      </c>
      <c r="U12" s="26" t="s">
        <v>114</v>
      </c>
      <c r="AB12" s="27">
        <f>IF(L12="Editorial",T12,"")</f>
      </c>
      <c r="AC12" s="27" t="str">
        <f>IF(OR(L12="Technical",L12="General"),T12,"")</f>
        <v>Rejected</v>
      </c>
    </row>
    <row r="13" spans="1:29" ht="72">
      <c r="A13">
        <v>17330900023</v>
      </c>
      <c r="B13" t="s">
        <v>52</v>
      </c>
      <c r="C13" t="s">
        <v>115</v>
      </c>
      <c r="D13" t="s">
        <v>54</v>
      </c>
      <c r="E13" t="s">
        <v>55</v>
      </c>
      <c r="F13" t="s">
        <v>56</v>
      </c>
      <c r="G13" t="s">
        <v>57</v>
      </c>
      <c r="H13">
        <v>6</v>
      </c>
      <c r="I13" t="s">
        <v>58</v>
      </c>
      <c r="J13" t="s">
        <v>59</v>
      </c>
      <c r="K13" t="s">
        <v>60</v>
      </c>
      <c r="L13" t="s">
        <v>51</v>
      </c>
      <c r="M13">
        <v>33</v>
      </c>
      <c r="N13">
        <v>9.5</v>
      </c>
      <c r="O13">
        <v>1</v>
      </c>
      <c r="P13" s="26" t="s">
        <v>116</v>
      </c>
      <c r="R13" t="s">
        <v>64</v>
      </c>
      <c r="S13" s="26" t="s">
        <v>117</v>
      </c>
      <c r="T13" t="s">
        <v>66</v>
      </c>
      <c r="U13" s="26" t="s">
        <v>118</v>
      </c>
      <c r="AB13" s="27">
        <f>IF(L13="Editorial",T13,"")</f>
      </c>
      <c r="AC13" s="27" t="str">
        <f>IF(OR(L13="Technical",L13="General"),T13,"")</f>
        <v>Rejected</v>
      </c>
    </row>
    <row r="14" spans="1:29" ht="60">
      <c r="A14">
        <v>17330800023</v>
      </c>
      <c r="B14" t="s">
        <v>52</v>
      </c>
      <c r="C14" t="s">
        <v>119</v>
      </c>
      <c r="D14" t="s">
        <v>54</v>
      </c>
      <c r="E14" t="s">
        <v>55</v>
      </c>
      <c r="F14" t="s">
        <v>56</v>
      </c>
      <c r="G14" t="s">
        <v>57</v>
      </c>
      <c r="H14">
        <v>5</v>
      </c>
      <c r="I14" t="s">
        <v>58</v>
      </c>
      <c r="J14" t="s">
        <v>59</v>
      </c>
      <c r="K14" t="s">
        <v>60</v>
      </c>
      <c r="L14" t="s">
        <v>61</v>
      </c>
      <c r="M14">
        <v>5</v>
      </c>
      <c r="N14">
        <v>3.2</v>
      </c>
      <c r="O14">
        <v>35</v>
      </c>
      <c r="P14" s="26" t="s">
        <v>120</v>
      </c>
      <c r="R14" t="s">
        <v>64</v>
      </c>
      <c r="S14" s="26" t="s">
        <v>121</v>
      </c>
      <c r="T14" t="s">
        <v>66</v>
      </c>
      <c r="U14" s="26" t="s">
        <v>122</v>
      </c>
      <c r="AB14" s="27">
        <f>IF(L14="Editorial",T14,"")</f>
      </c>
      <c r="AC14" s="27" t="str">
        <f>IF(OR(L14="Technical",L14="General"),T14,"")</f>
        <v>Rejected</v>
      </c>
    </row>
    <row r="15" spans="1:29" ht="95.25">
      <c r="A15">
        <v>17330700023</v>
      </c>
      <c r="B15" t="s">
        <v>52</v>
      </c>
      <c r="C15" t="s">
        <v>123</v>
      </c>
      <c r="D15" t="s">
        <v>54</v>
      </c>
      <c r="E15" t="s">
        <v>55</v>
      </c>
      <c r="F15" t="s">
        <v>56</v>
      </c>
      <c r="G15" t="s">
        <v>57</v>
      </c>
      <c r="H15">
        <v>4</v>
      </c>
      <c r="I15" t="s">
        <v>58</v>
      </c>
      <c r="J15" t="s">
        <v>59</v>
      </c>
      <c r="K15" t="s">
        <v>60</v>
      </c>
      <c r="L15" t="s">
        <v>61</v>
      </c>
      <c r="M15">
        <v>4</v>
      </c>
      <c r="N15">
        <v>3.1</v>
      </c>
      <c r="O15">
        <v>47</v>
      </c>
      <c r="P15" s="26" t="s">
        <v>124</v>
      </c>
      <c r="R15" t="s">
        <v>64</v>
      </c>
      <c r="S15" s="26" t="s">
        <v>125</v>
      </c>
      <c r="T15" t="s">
        <v>66</v>
      </c>
      <c r="U15" s="26" t="s">
        <v>126</v>
      </c>
      <c r="AB15" s="27">
        <f>IF(L15="Editorial",T15,"")</f>
      </c>
      <c r="AC15" s="27" t="str">
        <f>IF(OR(L15="Technical",L15="General"),T15,"")</f>
        <v>Rejected</v>
      </c>
    </row>
    <row r="16" spans="1:29" ht="60">
      <c r="A16">
        <v>17330600023</v>
      </c>
      <c r="B16" t="s">
        <v>52</v>
      </c>
      <c r="C16" t="s">
        <v>127</v>
      </c>
      <c r="D16" t="s">
        <v>54</v>
      </c>
      <c r="E16" t="s">
        <v>55</v>
      </c>
      <c r="F16" t="s">
        <v>56</v>
      </c>
      <c r="G16" t="s">
        <v>57</v>
      </c>
      <c r="H16">
        <v>3</v>
      </c>
      <c r="I16" t="s">
        <v>58</v>
      </c>
      <c r="J16" t="s">
        <v>59</v>
      </c>
      <c r="K16" t="s">
        <v>60</v>
      </c>
      <c r="L16" t="s">
        <v>61</v>
      </c>
      <c r="M16">
        <v>4</v>
      </c>
      <c r="N16">
        <v>3.1</v>
      </c>
      <c r="O16">
        <v>23</v>
      </c>
      <c r="P16" s="26" t="s">
        <v>128</v>
      </c>
      <c r="R16" t="s">
        <v>64</v>
      </c>
      <c r="S16" s="26" t="s">
        <v>129</v>
      </c>
      <c r="T16" t="s">
        <v>78</v>
      </c>
      <c r="AB16" s="27">
        <f>IF(L16="Editorial",T16,"")</f>
      </c>
      <c r="AC16" s="27" t="str">
        <f>IF(OR(L16="Technical",L16="General"),T16,"")</f>
        <v>Accepted</v>
      </c>
    </row>
    <row r="17" spans="1:29" ht="142.5">
      <c r="A17">
        <v>17330500023</v>
      </c>
      <c r="B17" t="s">
        <v>52</v>
      </c>
      <c r="C17" t="s">
        <v>130</v>
      </c>
      <c r="D17" t="s">
        <v>54</v>
      </c>
      <c r="E17" t="s">
        <v>55</v>
      </c>
      <c r="F17" t="s">
        <v>56</v>
      </c>
      <c r="G17" t="s">
        <v>57</v>
      </c>
      <c r="H17">
        <v>2</v>
      </c>
      <c r="I17" t="s">
        <v>58</v>
      </c>
      <c r="J17" t="s">
        <v>59</v>
      </c>
      <c r="K17" t="s">
        <v>60</v>
      </c>
      <c r="L17" t="s">
        <v>61</v>
      </c>
      <c r="M17">
        <v>4</v>
      </c>
      <c r="N17">
        <v>3.1</v>
      </c>
      <c r="O17">
        <v>3</v>
      </c>
      <c r="P17" s="26" t="s">
        <v>131</v>
      </c>
      <c r="R17" t="s">
        <v>64</v>
      </c>
      <c r="S17" s="26" t="s">
        <v>132</v>
      </c>
      <c r="T17" t="s">
        <v>66</v>
      </c>
      <c r="U17" s="26" t="s">
        <v>133</v>
      </c>
      <c r="AB17" s="27">
        <f>IF(L17="Editorial",T17,"")</f>
      </c>
      <c r="AC17" s="27" t="str">
        <f>IF(OR(L17="Technical",L17="General"),T17,"")</f>
        <v>Rejected</v>
      </c>
    </row>
    <row r="18" spans="1:29" ht="48.75">
      <c r="A18">
        <v>17330400023</v>
      </c>
      <c r="B18" t="s">
        <v>52</v>
      </c>
      <c r="C18" t="s">
        <v>134</v>
      </c>
      <c r="D18" t="s">
        <v>54</v>
      </c>
      <c r="E18" t="s">
        <v>55</v>
      </c>
      <c r="F18" t="s">
        <v>56</v>
      </c>
      <c r="G18" t="s">
        <v>57</v>
      </c>
      <c r="H18">
        <v>1</v>
      </c>
      <c r="I18" t="s">
        <v>58</v>
      </c>
      <c r="J18" t="s">
        <v>59</v>
      </c>
      <c r="K18" t="s">
        <v>60</v>
      </c>
      <c r="L18" t="s">
        <v>61</v>
      </c>
      <c r="M18">
        <v>3</v>
      </c>
      <c r="N18">
        <v>3.1</v>
      </c>
      <c r="O18">
        <v>51</v>
      </c>
      <c r="P18" s="26" t="s">
        <v>135</v>
      </c>
      <c r="R18" t="s">
        <v>76</v>
      </c>
      <c r="S18" s="26" t="s">
        <v>136</v>
      </c>
      <c r="T18" t="s">
        <v>66</v>
      </c>
      <c r="U18" s="26" t="s">
        <v>137</v>
      </c>
      <c r="AB18" s="27">
        <f>IF(L18="Editorial",T18,"")</f>
      </c>
      <c r="AC18" s="27" t="str">
        <f>IF(OR(L18="Technical",L18="General"),T18,"")</f>
        <v>Rejected</v>
      </c>
    </row>
    <row r="19" spans="1:29" ht="119.25">
      <c r="A19">
        <v>17328100023</v>
      </c>
      <c r="B19" t="s">
        <v>138</v>
      </c>
      <c r="C19" t="s">
        <v>139</v>
      </c>
      <c r="D19" t="s">
        <v>140</v>
      </c>
      <c r="E19" t="s">
        <v>141</v>
      </c>
      <c r="F19" t="s">
        <v>142</v>
      </c>
      <c r="G19" t="s">
        <v>143</v>
      </c>
      <c r="H19">
        <v>7</v>
      </c>
      <c r="I19" t="s">
        <v>144</v>
      </c>
      <c r="J19" t="s">
        <v>59</v>
      </c>
      <c r="K19" t="s">
        <v>145</v>
      </c>
      <c r="L19" t="s">
        <v>51</v>
      </c>
      <c r="M19">
        <v>4</v>
      </c>
      <c r="N19">
        <v>3.1</v>
      </c>
      <c r="O19">
        <v>34</v>
      </c>
      <c r="P19" s="26" t="s">
        <v>146</v>
      </c>
      <c r="R19" t="s">
        <v>64</v>
      </c>
      <c r="S19" s="26" t="s">
        <v>147</v>
      </c>
      <c r="T19" t="s">
        <v>66</v>
      </c>
      <c r="U19" s="26" t="s">
        <v>148</v>
      </c>
      <c r="AB19" s="27">
        <f>IF(L19="Editorial",T19,"")</f>
      </c>
      <c r="AC19" s="27" t="str">
        <f>IF(OR(L19="Technical",L19="General"),T19,"")</f>
        <v>Rejected</v>
      </c>
    </row>
    <row r="20" spans="1:29" ht="60">
      <c r="A20">
        <v>17328000023</v>
      </c>
      <c r="B20" t="s">
        <v>138</v>
      </c>
      <c r="C20" t="s">
        <v>149</v>
      </c>
      <c r="D20" t="s">
        <v>140</v>
      </c>
      <c r="E20" t="s">
        <v>141</v>
      </c>
      <c r="F20" t="s">
        <v>142</v>
      </c>
      <c r="G20" t="s">
        <v>143</v>
      </c>
      <c r="H20">
        <v>6</v>
      </c>
      <c r="I20" t="s">
        <v>144</v>
      </c>
      <c r="J20" t="s">
        <v>59</v>
      </c>
      <c r="K20" t="s">
        <v>145</v>
      </c>
      <c r="L20" t="s">
        <v>51</v>
      </c>
      <c r="M20">
        <v>4</v>
      </c>
      <c r="N20">
        <v>3.1</v>
      </c>
      <c r="O20">
        <v>3</v>
      </c>
      <c r="P20" s="26" t="s">
        <v>150</v>
      </c>
      <c r="R20" t="s">
        <v>64</v>
      </c>
      <c r="S20" s="26" t="s">
        <v>151</v>
      </c>
      <c r="T20" t="s">
        <v>66</v>
      </c>
      <c r="U20" s="26" t="s">
        <v>105</v>
      </c>
      <c r="AB20" s="27">
        <f>IF(L20="Editorial",T20,"")</f>
      </c>
      <c r="AC20" s="27" t="str">
        <f>IF(OR(L20="Technical",L20="General"),T20,"")</f>
        <v>Rejected</v>
      </c>
    </row>
    <row r="21" spans="1:29" ht="107.25">
      <c r="A21">
        <v>17327900023</v>
      </c>
      <c r="B21" t="s">
        <v>138</v>
      </c>
      <c r="C21" t="s">
        <v>152</v>
      </c>
      <c r="D21" t="s">
        <v>140</v>
      </c>
      <c r="E21" t="s">
        <v>141</v>
      </c>
      <c r="F21" t="s">
        <v>142</v>
      </c>
      <c r="G21" t="s">
        <v>143</v>
      </c>
      <c r="H21">
        <v>5</v>
      </c>
      <c r="I21" t="s">
        <v>144</v>
      </c>
      <c r="J21" t="s">
        <v>59</v>
      </c>
      <c r="K21" t="s">
        <v>145</v>
      </c>
      <c r="L21" t="s">
        <v>51</v>
      </c>
      <c r="M21">
        <v>4</v>
      </c>
      <c r="N21">
        <v>3.1</v>
      </c>
      <c r="O21">
        <v>3</v>
      </c>
      <c r="P21" s="26" t="s">
        <v>153</v>
      </c>
      <c r="R21" t="s">
        <v>64</v>
      </c>
      <c r="S21" s="26" t="s">
        <v>154</v>
      </c>
      <c r="T21" t="s">
        <v>66</v>
      </c>
      <c r="U21" s="26" t="s">
        <v>155</v>
      </c>
      <c r="AB21" s="27">
        <f>IF(L21="Editorial",T21,"")</f>
      </c>
      <c r="AC21" s="27" t="str">
        <f>IF(OR(L21="Technical",L21="General"),T21,"")</f>
        <v>Rejected</v>
      </c>
    </row>
    <row r="22" spans="1:29" ht="260.25">
      <c r="A22">
        <v>17327800023</v>
      </c>
      <c r="B22" t="s">
        <v>138</v>
      </c>
      <c r="C22" t="s">
        <v>156</v>
      </c>
      <c r="D22" t="s">
        <v>140</v>
      </c>
      <c r="E22" t="s">
        <v>141</v>
      </c>
      <c r="F22" t="s">
        <v>142</v>
      </c>
      <c r="G22" t="s">
        <v>143</v>
      </c>
      <c r="H22">
        <v>4</v>
      </c>
      <c r="I22" t="s">
        <v>144</v>
      </c>
      <c r="J22" t="s">
        <v>59</v>
      </c>
      <c r="K22" t="s">
        <v>145</v>
      </c>
      <c r="L22" t="s">
        <v>51</v>
      </c>
      <c r="M22">
        <v>4</v>
      </c>
      <c r="N22">
        <v>3.1</v>
      </c>
      <c r="O22">
        <v>3</v>
      </c>
      <c r="P22" s="26" t="s">
        <v>157</v>
      </c>
      <c r="R22" t="s">
        <v>64</v>
      </c>
      <c r="S22" s="26" t="s">
        <v>158</v>
      </c>
      <c r="T22" t="s">
        <v>66</v>
      </c>
      <c r="U22" s="26" t="s">
        <v>159</v>
      </c>
      <c r="AB22" s="27">
        <f>IF(L22="Editorial",T22,"")</f>
      </c>
      <c r="AC22" s="27" t="str">
        <f>IF(OR(L22="Technical",L22="General"),T22,"")</f>
        <v>Rejected</v>
      </c>
    </row>
    <row r="23" spans="1:29" ht="237">
      <c r="A23">
        <v>17327700023</v>
      </c>
      <c r="B23" t="s">
        <v>138</v>
      </c>
      <c r="C23" t="s">
        <v>160</v>
      </c>
      <c r="D23" t="s">
        <v>140</v>
      </c>
      <c r="E23" t="s">
        <v>141</v>
      </c>
      <c r="F23" t="s">
        <v>142</v>
      </c>
      <c r="G23" t="s">
        <v>143</v>
      </c>
      <c r="H23">
        <v>3</v>
      </c>
      <c r="I23" t="s">
        <v>144</v>
      </c>
      <c r="J23" t="s">
        <v>59</v>
      </c>
      <c r="K23" t="s">
        <v>145</v>
      </c>
      <c r="L23" t="s">
        <v>51</v>
      </c>
      <c r="M23">
        <v>3</v>
      </c>
      <c r="N23">
        <v>3.1</v>
      </c>
      <c r="O23">
        <v>35</v>
      </c>
      <c r="P23" s="26" t="s">
        <v>161</v>
      </c>
      <c r="R23" t="s">
        <v>64</v>
      </c>
      <c r="S23" s="26" t="s">
        <v>162</v>
      </c>
      <c r="T23" t="s">
        <v>66</v>
      </c>
      <c r="U23" s="26" t="s">
        <v>163</v>
      </c>
      <c r="AB23" s="27">
        <f>IF(L23="Editorial",T23,"")</f>
      </c>
      <c r="AC23" s="27" t="str">
        <f>IF(OR(L23="Technical",L23="General"),T23,"")</f>
        <v>Rejected</v>
      </c>
    </row>
    <row r="24" spans="1:29" ht="249">
      <c r="A24">
        <v>17327600023</v>
      </c>
      <c r="B24" t="s">
        <v>138</v>
      </c>
      <c r="C24" t="s">
        <v>164</v>
      </c>
      <c r="D24" t="s">
        <v>140</v>
      </c>
      <c r="E24" t="s">
        <v>141</v>
      </c>
      <c r="F24" t="s">
        <v>142</v>
      </c>
      <c r="G24" t="s">
        <v>143</v>
      </c>
      <c r="H24">
        <v>2</v>
      </c>
      <c r="I24" t="s">
        <v>144</v>
      </c>
      <c r="J24" t="s">
        <v>59</v>
      </c>
      <c r="K24" t="s">
        <v>145</v>
      </c>
      <c r="L24" t="s">
        <v>51</v>
      </c>
      <c r="M24">
        <v>1</v>
      </c>
      <c r="N24">
        <v>1.1</v>
      </c>
      <c r="O24">
        <v>22</v>
      </c>
      <c r="P24" s="26" t="s">
        <v>165</v>
      </c>
      <c r="R24" t="s">
        <v>64</v>
      </c>
      <c r="S24" s="26" t="s">
        <v>166</v>
      </c>
      <c r="T24" t="s">
        <v>66</v>
      </c>
      <c r="U24" s="26" t="s">
        <v>167</v>
      </c>
      <c r="AB24" s="27">
        <f>IF(L24="Editorial",T24,"")</f>
      </c>
      <c r="AC24" s="27" t="str">
        <f>IF(OR(L24="Technical",L24="General"),T24,"")</f>
        <v>Rejected</v>
      </c>
    </row>
    <row r="25" spans="1:29" ht="36.75">
      <c r="A25">
        <v>17327500023</v>
      </c>
      <c r="B25" t="s">
        <v>138</v>
      </c>
      <c r="C25" t="s">
        <v>168</v>
      </c>
      <c r="D25" t="s">
        <v>140</v>
      </c>
      <c r="E25" t="s">
        <v>141</v>
      </c>
      <c r="F25" t="s">
        <v>142</v>
      </c>
      <c r="G25" t="s">
        <v>143</v>
      </c>
      <c r="H25">
        <v>1</v>
      </c>
      <c r="I25" t="s">
        <v>144</v>
      </c>
      <c r="J25" t="s">
        <v>59</v>
      </c>
      <c r="K25" t="s">
        <v>145</v>
      </c>
      <c r="L25" t="s">
        <v>61</v>
      </c>
      <c r="P25" s="26" t="s">
        <v>169</v>
      </c>
      <c r="R25" t="s">
        <v>76</v>
      </c>
      <c r="S25" s="26"/>
      <c r="T25" t="s">
        <v>78</v>
      </c>
      <c r="U25" s="26" t="s">
        <v>170</v>
      </c>
      <c r="AB25" s="27">
        <f>IF(L25="Editorial",T25,"")</f>
      </c>
      <c r="AC25" s="27" t="str">
        <f>IF(OR(L25="Technical",L25="General"),T25,"")</f>
        <v>Accepted</v>
      </c>
    </row>
    <row r="26" spans="1:29" ht="342.75">
      <c r="A26">
        <v>17327400023</v>
      </c>
      <c r="B26" t="s">
        <v>171</v>
      </c>
      <c r="C26" t="s">
        <v>172</v>
      </c>
      <c r="D26" t="s">
        <v>173</v>
      </c>
      <c r="E26" t="s">
        <v>174</v>
      </c>
      <c r="F26" t="s">
        <v>175</v>
      </c>
      <c r="G26" t="s">
        <v>143</v>
      </c>
      <c r="H26">
        <v>1</v>
      </c>
      <c r="I26" t="s">
        <v>176</v>
      </c>
      <c r="J26" t="s">
        <v>177</v>
      </c>
      <c r="K26" t="s">
        <v>178</v>
      </c>
      <c r="L26" t="s">
        <v>50</v>
      </c>
      <c r="N26" t="s">
        <v>89</v>
      </c>
      <c r="P26" s="26" t="s">
        <v>179</v>
      </c>
      <c r="R26" t="s">
        <v>76</v>
      </c>
      <c r="S26" s="26"/>
      <c r="T26" t="s">
        <v>66</v>
      </c>
      <c r="U26" s="26" t="s">
        <v>180</v>
      </c>
      <c r="AB26" s="27" t="str">
        <f>IF(L26="Editorial",T26,"")</f>
        <v>Rejected</v>
      </c>
      <c r="AC26" s="27">
        <f>IF(OR(L26="Technical",L26="General"),T26,"")</f>
      </c>
    </row>
    <row r="27" spans="1:29" ht="84">
      <c r="A27">
        <v>17292900023</v>
      </c>
      <c r="B27" t="s">
        <v>181</v>
      </c>
      <c r="C27" t="s">
        <v>182</v>
      </c>
      <c r="D27" t="s">
        <v>183</v>
      </c>
      <c r="E27" t="s">
        <v>184</v>
      </c>
      <c r="F27">
        <v>9137063777</v>
      </c>
      <c r="G27" t="s">
        <v>143</v>
      </c>
      <c r="H27">
        <v>1</v>
      </c>
      <c r="I27" t="s">
        <v>185</v>
      </c>
      <c r="J27" t="s">
        <v>177</v>
      </c>
      <c r="K27" t="s">
        <v>186</v>
      </c>
      <c r="L27" t="s">
        <v>50</v>
      </c>
      <c r="M27">
        <v>46</v>
      </c>
      <c r="N27" t="s">
        <v>187</v>
      </c>
      <c r="O27">
        <v>34</v>
      </c>
      <c r="P27" s="26" t="s">
        <v>188</v>
      </c>
      <c r="R27" t="s">
        <v>76</v>
      </c>
      <c r="S27" s="26" t="s">
        <v>189</v>
      </c>
      <c r="T27" t="s">
        <v>66</v>
      </c>
      <c r="U27" s="26" t="s">
        <v>190</v>
      </c>
      <c r="AB27" s="27" t="str">
        <f>IF(L27="Editorial",T27,"")</f>
        <v>Rejected</v>
      </c>
      <c r="AC27" s="27">
        <f>IF(OR(L27="Technical",L27="General"),T27,"")</f>
      </c>
    </row>
    <row r="28" spans="28:29" ht="13.5">
      <c r="AB28" s="27">
        <f>IF(L28="Editorial",T28,"")</f>
      </c>
      <c r="AC28" s="27">
        <f>IF(OR(L28="Technical",L28="General"),T28,"")</f>
      </c>
    </row>
    <row r="29" spans="28:29" ht="13.5">
      <c r="AB29" s="27">
        <f>IF(L29="Editorial",T29,"")</f>
      </c>
      <c r="AC29" s="27">
        <f>IF(OR(L29="Technical",L29="General"),T29,"")</f>
      </c>
    </row>
    <row r="30" spans="28:29" ht="13.5">
      <c r="AB30" s="27">
        <f>IF(L30="Editorial",T30,"")</f>
      </c>
      <c r="AC30" s="27">
        <f>IF(OR(L30="Technical",L30="General"),T30,"")</f>
      </c>
    </row>
    <row r="31" spans="28:29" ht="13.5">
      <c r="AB31" s="27">
        <f>IF(L31="Editorial",T31,"")</f>
      </c>
      <c r="AC31" s="27">
        <f>IF(OR(L31="Technical",L31="General"),T31,"")</f>
      </c>
    </row>
    <row r="32" spans="28:29" ht="13.5">
      <c r="AB32" s="27">
        <f>IF(L32="Editorial",T32,"")</f>
      </c>
      <c r="AC32" s="27">
        <f>IF(OR(L32="Technical",L32="General"),T32,"")</f>
      </c>
    </row>
    <row r="33" spans="28:29" ht="13.5">
      <c r="AB33" s="27">
        <f>IF(L33="Editorial",T33,"")</f>
      </c>
      <c r="AC33" s="27">
        <f>IF(OR(L33="Technical",L33="General"),T33,"")</f>
      </c>
    </row>
    <row r="34" spans="28:29" ht="13.5">
      <c r="AB34" s="27">
        <f>IF(L34="Editorial",T34,"")</f>
      </c>
      <c r="AC34" s="27">
        <f>IF(OR(L34="Technical",L34="General"),T34,"")</f>
      </c>
    </row>
    <row r="35" spans="28:29" ht="13.5">
      <c r="AB35" s="27">
        <f>IF(L35="Editorial",T35,"")</f>
      </c>
      <c r="AC35" s="27">
        <f>IF(OR(L35="Technical",L35="General"),T35,"")</f>
      </c>
    </row>
    <row r="36" spans="28:29" ht="13.5">
      <c r="AB36" s="27">
        <f>IF(L36="Editorial",T36,"")</f>
      </c>
      <c r="AC36" s="27">
        <f>IF(OR(L36="Technical",L36="General"),T36,"")</f>
      </c>
    </row>
    <row r="37" spans="28:29" ht="13.5">
      <c r="AB37" s="27">
        <f>IF(L37="Editorial",T37,"")</f>
      </c>
      <c r="AC37" s="27">
        <f>IF(OR(L37="Technical",L37="General"),T37,"")</f>
      </c>
    </row>
    <row r="38" spans="28:29" ht="13.5">
      <c r="AB38" s="27">
        <f>IF(L38="Editorial",T38,"")</f>
      </c>
      <c r="AC38" s="27">
        <f>IF(OR(L38="Technical",L38="General"),T38,"")</f>
      </c>
    </row>
    <row r="39" spans="28:29" ht="13.5">
      <c r="AB39" s="27">
        <f>IF(L39="Editorial",T39,"")</f>
      </c>
      <c r="AC39" s="27">
        <f>IF(OR(L39="Technical",L39="General"),T39,"")</f>
      </c>
    </row>
    <row r="40" spans="28:29" ht="13.5">
      <c r="AB40" s="27">
        <f>IF(L40="Editorial",T40,"")</f>
      </c>
      <c r="AC40" s="27">
        <f>IF(OR(L40="Technical",L40="General"),T40,"")</f>
      </c>
    </row>
    <row r="41" spans="28:29" ht="13.5">
      <c r="AB41" s="27">
        <f>IF(L41="Editorial",T41,"")</f>
      </c>
      <c r="AC41" s="27">
        <f>IF(OR(L41="Technical",L41="General"),T41,"")</f>
      </c>
    </row>
    <row r="42" spans="28:29" ht="13.5">
      <c r="AB42" s="27">
        <f>IF(L42="Editorial",T42,"")</f>
      </c>
      <c r="AC42" s="27">
        <f>IF(OR(L42="Technical",L42="General"),T42,"")</f>
      </c>
    </row>
    <row r="43" spans="28:29" ht="13.5">
      <c r="AB43" s="27">
        <f>IF(L43="Editorial",T43,"")</f>
      </c>
      <c r="AC43" s="27">
        <f>IF(OR(L43="Technical",L43="General"),T43,"")</f>
      </c>
    </row>
    <row r="44" spans="28:29" ht="13.5">
      <c r="AB44" s="27">
        <f>IF(L44="Editorial",T44,"")</f>
      </c>
      <c r="AC44" s="27">
        <f>IF(OR(L44="Technical",L44="General"),T44,"")</f>
      </c>
    </row>
    <row r="45" spans="28:29" ht="13.5">
      <c r="AB45" s="27">
        <f>IF(L45="Editorial",T45,"")</f>
      </c>
      <c r="AC45" s="27">
        <f>IF(OR(L45="Technical",L45="General"),T45,"")</f>
      </c>
    </row>
    <row r="46" spans="28:29" ht="13.5">
      <c r="AB46" s="27">
        <f>IF(L46="Editorial",T46,"")</f>
      </c>
      <c r="AC46" s="27">
        <f>IF(OR(L46="Technical",L46="General"),T46,"")</f>
      </c>
    </row>
    <row r="47" spans="28:29" ht="13.5">
      <c r="AB47" s="27">
        <f>IF(L47="Editorial",T47,"")</f>
      </c>
      <c r="AC47" s="27">
        <f>IF(OR(L47="Technical",L47="General"),T47,"")</f>
      </c>
    </row>
    <row r="48" spans="28:29" ht="13.5">
      <c r="AB48" s="27">
        <f>IF(L48="Editorial",T48,"")</f>
      </c>
      <c r="AC48" s="27">
        <f>IF(OR(L48="Technical",L48="General"),T48,"")</f>
      </c>
    </row>
    <row r="49" spans="28:29" ht="13.5">
      <c r="AB49" s="27">
        <f>IF(L49="Editorial",T49,"")</f>
      </c>
      <c r="AC49" s="27">
        <f>IF(OR(L49="Technical",L49="General"),T49,"")</f>
      </c>
    </row>
    <row r="50" spans="28:29" ht="13.5">
      <c r="AB50" s="27">
        <f>IF(L50="Editorial",T50,"")</f>
      </c>
      <c r="AC50" s="27">
        <f>IF(OR(L50="Technical",L50="General"),T50,"")</f>
      </c>
    </row>
    <row r="51" spans="28:29" ht="13.5">
      <c r="AB51" s="27">
        <f>IF(L51="Editorial",T51,"")</f>
      </c>
      <c r="AC51" s="27">
        <f>IF(OR(L51="Technical",L51="General"),T51,"")</f>
      </c>
    </row>
    <row r="52" spans="28:29" ht="13.5">
      <c r="AB52" s="27">
        <f>IF(L52="Editorial",T52,"")</f>
      </c>
      <c r="AC52" s="27">
        <f>IF(OR(L52="Technical",L52="General"),T52,"")</f>
      </c>
    </row>
    <row r="53" spans="28:29" ht="13.5">
      <c r="AB53" s="27">
        <f>IF(L53="Editorial",T53,"")</f>
      </c>
      <c r="AC53" s="27">
        <f>IF(OR(L53="Technical",L53="General"),T53,"")</f>
      </c>
    </row>
    <row r="54" spans="28:29" ht="13.5">
      <c r="AB54" s="27">
        <f>IF(L54="Editorial",T54,"")</f>
      </c>
      <c r="AC54" s="27">
        <f>IF(OR(L54="Technical",L54="General"),T54,"")</f>
      </c>
    </row>
    <row r="55" spans="28:29" ht="13.5">
      <c r="AB55" s="27">
        <f>IF(L55="Editorial",T55,"")</f>
      </c>
      <c r="AC55" s="27">
        <f>IF(OR(L55="Technical",L55="General"),T55,"")</f>
      </c>
    </row>
    <row r="56" spans="28:29" ht="13.5">
      <c r="AB56" s="27">
        <f>IF(L56="Editorial",T56,"")</f>
      </c>
      <c r="AC56" s="27">
        <f>IF(OR(L56="Technical",L56="General"),T56,"")</f>
      </c>
    </row>
    <row r="57" spans="28:29" ht="13.5">
      <c r="AB57" s="27">
        <f>IF(L57="Editorial",T57,"")</f>
      </c>
      <c r="AC57" s="27">
        <f>IF(OR(L57="Technical",L57="General"),T57,"")</f>
      </c>
    </row>
    <row r="58" spans="28:29" ht="13.5">
      <c r="AB58" s="27">
        <f>IF(L58="Editorial",T58,"")</f>
      </c>
      <c r="AC58" s="27">
        <f>IF(OR(L58="Technical",L58="General"),T58,"")</f>
      </c>
    </row>
    <row r="59" spans="28:29" ht="13.5">
      <c r="AB59" s="27">
        <f>IF(L59="Editorial",T59,"")</f>
      </c>
      <c r="AC59" s="27">
        <f>IF(OR(L59="Technical",L59="General"),T59,"")</f>
      </c>
    </row>
    <row r="60" spans="28:29" ht="13.5">
      <c r="AB60" s="27">
        <f>IF(L60="Editorial",T60,"")</f>
      </c>
      <c r="AC60" s="27">
        <f>IF(OR(L60="Technical",L60="General"),T60,"")</f>
      </c>
    </row>
    <row r="61" spans="28:29" ht="13.5">
      <c r="AB61" s="27">
        <f>IF(L61="Editorial",T61,"")</f>
      </c>
      <c r="AC61" s="27">
        <f>IF(OR(L61="Technical",L61="General"),T61,"")</f>
      </c>
    </row>
    <row r="62" spans="28:29" ht="13.5">
      <c r="AB62" s="27">
        <f>IF(L62="Editorial",T62,"")</f>
      </c>
      <c r="AC62" s="27">
        <f>IF(OR(L62="Technical",L62="General"),T62,"")</f>
      </c>
    </row>
    <row r="63" spans="28:29" ht="13.5">
      <c r="AB63" s="27">
        <f>IF(L63="Editorial",T63,"")</f>
      </c>
      <c r="AC63" s="27">
        <f>IF(OR(L63="Technical",L63="General"),T63,"")</f>
      </c>
    </row>
    <row r="64" spans="28:29" ht="13.5">
      <c r="AB64" s="27">
        <f>IF(L64="Editorial",T64,"")</f>
      </c>
      <c r="AC64" s="27">
        <f>IF(OR(L64="Technical",L64="General"),T64,"")</f>
      </c>
    </row>
    <row r="65" spans="28:29" ht="13.5">
      <c r="AB65" s="27">
        <f>IF(L65="Editorial",T65,"")</f>
      </c>
      <c r="AC65" s="27">
        <f>IF(OR(L65="Technical",L65="General"),T65,"")</f>
      </c>
    </row>
    <row r="66" spans="28:29" ht="13.5">
      <c r="AB66" s="27">
        <f>IF(L66="Editorial",T66,"")</f>
      </c>
      <c r="AC66" s="27">
        <f>IF(OR(L66="Technical",L66="General"),T66,"")</f>
      </c>
    </row>
    <row r="67" spans="28:29" ht="13.5">
      <c r="AB67" s="27">
        <f>IF(L67="Editorial",T67,"")</f>
      </c>
      <c r="AC67" s="27">
        <f>IF(OR(L67="Technical",L67="General"),T67,"")</f>
      </c>
    </row>
    <row r="68" spans="28:29" ht="13.5">
      <c r="AB68" s="27">
        <f>IF(L68="Editorial",T68,"")</f>
      </c>
      <c r="AC68" s="27">
        <f>IF(OR(L68="Technical",L68="General"),T68,"")</f>
      </c>
    </row>
    <row r="69" spans="28:29" ht="13.5">
      <c r="AB69" s="27">
        <f>IF(L69="Editorial",T69,"")</f>
      </c>
      <c r="AC69" s="27">
        <f>IF(OR(L69="Technical",L69="General"),T69,"")</f>
      </c>
    </row>
    <row r="70" spans="28:29" ht="13.5">
      <c r="AB70" s="27">
        <f>IF(L70="Editorial",T70,"")</f>
      </c>
      <c r="AC70" s="27">
        <f>IF(OR(L70="Technical",L70="General"),T70,"")</f>
      </c>
    </row>
    <row r="71" spans="28:29" ht="13.5">
      <c r="AB71" s="27">
        <f>IF(L71="Editorial",T71,"")</f>
      </c>
      <c r="AC71" s="27">
        <f>IF(OR(L71="Technical",L71="General"),T71,"")</f>
      </c>
    </row>
    <row r="72" spans="28:29" ht="13.5">
      <c r="AB72" s="27">
        <f>IF(L72="Editorial",T72,"")</f>
      </c>
      <c r="AC72" s="27">
        <f>IF(OR(L72="Technical",L72="General"),T72,"")</f>
      </c>
    </row>
    <row r="73" spans="28:29" ht="13.5">
      <c r="AB73" s="27">
        <f>IF(L73="Editorial",T73,"")</f>
      </c>
      <c r="AC73" s="27">
        <f>IF(OR(L73="Technical",L73="General"),T73,"")</f>
      </c>
    </row>
    <row r="74" spans="28:29" ht="13.5">
      <c r="AB74" s="27">
        <f>IF(L74="Editorial",T74,"")</f>
      </c>
      <c r="AC74" s="27">
        <f>IF(OR(L74="Technical",L74="General"),T74,"")</f>
      </c>
    </row>
    <row r="75" spans="28:29" ht="13.5">
      <c r="AB75" s="27">
        <f>IF(L75="Editorial",T75,"")</f>
      </c>
      <c r="AC75" s="27">
        <f>IF(OR(L75="Technical",L75="General"),T75,"")</f>
      </c>
    </row>
    <row r="76" spans="28:29" ht="13.5">
      <c r="AB76" s="27">
        <f>IF(L76="Editorial",T76,"")</f>
      </c>
      <c r="AC76" s="27">
        <f>IF(OR(L76="Technical",L76="General"),T76,"")</f>
      </c>
    </row>
    <row r="77" spans="28:29" ht="13.5">
      <c r="AB77" s="27">
        <f>IF(L77="Editorial",T77,"")</f>
      </c>
      <c r="AC77" s="27">
        <f>IF(OR(L77="Technical",L77="General"),T77,"")</f>
      </c>
    </row>
    <row r="78" spans="28:29" ht="13.5">
      <c r="AB78" s="27">
        <f>IF(L78="Editorial",T78,"")</f>
      </c>
      <c r="AC78" s="27">
        <f>IF(OR(L78="Technical",L78="General"),T78,"")</f>
      </c>
    </row>
    <row r="79" spans="28:29" ht="13.5">
      <c r="AB79" s="27">
        <f>IF(L79="Editorial",T79,"")</f>
      </c>
      <c r="AC79" s="27">
        <f>IF(OR(L79="Technical",L79="General"),T79,"")</f>
      </c>
    </row>
    <row r="80" spans="28:29" ht="13.5">
      <c r="AB80" s="27">
        <f>IF(L80="Editorial",T80,"")</f>
      </c>
      <c r="AC80" s="27">
        <f>IF(OR(L80="Technical",L80="General"),T80,"")</f>
      </c>
    </row>
    <row r="81" spans="28:29" ht="13.5">
      <c r="AB81" s="27">
        <f>IF(L81="Editorial",T81,"")</f>
      </c>
      <c r="AC81" s="27">
        <f>IF(OR(L81="Technical",L81="General"),T81,"")</f>
      </c>
    </row>
    <row r="82" spans="28:29" ht="13.5">
      <c r="AB82" s="27">
        <f>IF(L82="Editorial",T82,"")</f>
      </c>
      <c r="AC82" s="27">
        <f>IF(OR(L82="Technical",L82="General"),T82,"")</f>
      </c>
    </row>
    <row r="83" spans="28:29" ht="13.5">
      <c r="AB83" s="27">
        <f>IF(L83="Editorial",T83,"")</f>
      </c>
      <c r="AC83" s="27">
        <f>IF(OR(L83="Technical",L83="General"),T83,"")</f>
      </c>
    </row>
    <row r="84" spans="28:29" ht="13.5">
      <c r="AB84" s="27">
        <f>IF(L84="Editorial",T84,"")</f>
      </c>
      <c r="AC84" s="27">
        <f>IF(OR(L84="Technical",L84="General"),T84,"")</f>
      </c>
    </row>
    <row r="85" spans="28:29" ht="13.5">
      <c r="AB85" s="27">
        <f>IF(L85="Editorial",T85,"")</f>
      </c>
      <c r="AC85" s="27">
        <f>IF(OR(L85="Technical",L85="General"),T85,"")</f>
      </c>
    </row>
    <row r="86" spans="28:29" ht="13.5">
      <c r="AB86" s="27">
        <f>IF(L86="Editorial",T86,"")</f>
      </c>
      <c r="AC86" s="27">
        <f>IF(OR(L86="Technical",L86="General"),T86,"")</f>
      </c>
    </row>
    <row r="87" spans="28:29" ht="13.5">
      <c r="AB87" s="27">
        <f>IF(L87="Editorial",T87,"")</f>
      </c>
      <c r="AC87" s="27">
        <f>IF(OR(L87="Technical",L87="General"),T87,"")</f>
      </c>
    </row>
    <row r="88" spans="28:29" ht="13.5">
      <c r="AB88" s="27">
        <f>IF(L88="Editorial",T88,"")</f>
      </c>
      <c r="AC88" s="27">
        <f>IF(OR(L88="Technical",L88="General"),T88,"")</f>
      </c>
    </row>
    <row r="89" spans="28:29" ht="13.5">
      <c r="AB89" s="27">
        <f>IF(L89="Editorial",T89,"")</f>
      </c>
      <c r="AC89" s="27">
        <f>IF(OR(L89="Technical",L89="General"),T89,"")</f>
      </c>
    </row>
    <row r="90" spans="28:29" ht="13.5">
      <c r="AB90" s="27">
        <f>IF(L90="Editorial",T90,"")</f>
      </c>
      <c r="AC90" s="27">
        <f>IF(OR(L90="Technical",L90="General"),T90,"")</f>
      </c>
    </row>
    <row r="91" spans="28:29" ht="13.5">
      <c r="AB91" s="27">
        <f>IF(L91="Editorial",T91,"")</f>
      </c>
      <c r="AC91" s="27">
        <f>IF(OR(L91="Technical",L91="General"),T91,"")</f>
      </c>
    </row>
    <row r="92" spans="28:29" ht="13.5">
      <c r="AB92" s="27">
        <f>IF(L92="Editorial",T92,"")</f>
      </c>
      <c r="AC92" s="27">
        <f>IF(OR(L92="Technical",L92="General"),T92,"")</f>
      </c>
    </row>
    <row r="93" spans="28:29" ht="13.5">
      <c r="AB93" s="27">
        <f>IF(L93="Editorial",T93,"")</f>
      </c>
      <c r="AC93" s="27">
        <f>IF(OR(L93="Technical",L93="General"),T93,"")</f>
      </c>
    </row>
    <row r="94" spans="28:29" ht="13.5">
      <c r="AB94" s="27">
        <f>IF(L94="Editorial",T94,"")</f>
      </c>
      <c r="AC94" s="27">
        <f>IF(OR(L94="Technical",L94="General"),T94,"")</f>
      </c>
    </row>
    <row r="95" spans="28:29" ht="13.5">
      <c r="AB95" s="27">
        <f>IF(L95="Editorial",T95,"")</f>
      </c>
      <c r="AC95" s="27">
        <f>IF(OR(L95="Technical",L95="General"),T95,"")</f>
      </c>
    </row>
    <row r="96" spans="28:29" ht="13.5">
      <c r="AB96" s="27">
        <f>IF(L96="Editorial",T96,"")</f>
      </c>
      <c r="AC96" s="27">
        <f>IF(OR(L96="Technical",L96="General"),T96,"")</f>
      </c>
    </row>
    <row r="97" spans="28:29" ht="13.5">
      <c r="AB97" s="27">
        <f>IF(L97="Editorial",T97,"")</f>
      </c>
      <c r="AC97" s="27">
        <f>IF(OR(L97="Technical",L97="General"),T97,"")</f>
      </c>
    </row>
    <row r="98" spans="28:29" ht="13.5">
      <c r="AB98" s="27">
        <f>IF(L98="Editorial",T98,"")</f>
      </c>
      <c r="AC98" s="27">
        <f>IF(OR(L98="Technical",L98="General"),T98,"")</f>
      </c>
    </row>
    <row r="99" spans="28:29" ht="13.5">
      <c r="AB99" s="27">
        <f>IF(L99="Editorial",T99,"")</f>
      </c>
      <c r="AC99" s="27">
        <f>IF(OR(L99="Technical",L99="General"),T99,"")</f>
      </c>
    </row>
    <row r="100" spans="28:29" ht="13.5">
      <c r="AB100" s="27">
        <f>IF(L100="Editorial",T100,"")</f>
      </c>
      <c r="AC100" s="27">
        <f>IF(OR(L100="Technical",L100="General"),T100,"")</f>
      </c>
    </row>
    <row r="101" spans="28:29" ht="13.5">
      <c r="AB101" s="27">
        <f>IF(L101="Editorial",T101,"")</f>
      </c>
      <c r="AC101" s="27">
        <f>IF(OR(L101="Technical",L101="General"),T101,"")</f>
      </c>
    </row>
    <row r="102" spans="28:29" ht="13.5">
      <c r="AB102" s="27">
        <f>IF(L102="Editorial",T102,"")</f>
      </c>
      <c r="AC102" s="27">
        <f>IF(OR(L102="Technical",L102="General"),T102,"")</f>
      </c>
    </row>
    <row r="103" spans="28:29" ht="13.5">
      <c r="AB103" s="27">
        <f>IF(L103="Editorial",T103,"")</f>
      </c>
      <c r="AC103" s="27">
        <f>IF(OR(L103="Technical",L103="General"),T103,"")</f>
      </c>
    </row>
    <row r="104" spans="28:29" ht="13.5">
      <c r="AB104" s="27">
        <f>IF(L104="Editorial",T104,"")</f>
      </c>
      <c r="AC104" s="27">
        <f>IF(OR(L104="Technical",L104="General"),T104,"")</f>
      </c>
    </row>
    <row r="105" spans="28:29" ht="13.5">
      <c r="AB105" s="27">
        <f>IF(L105="Editorial",T105,"")</f>
      </c>
      <c r="AC105" s="27">
        <f>IF(OR(L105="Technical",L105="General"),T105,"")</f>
      </c>
    </row>
    <row r="106" spans="28:29" ht="13.5">
      <c r="AB106" s="27">
        <f>IF(L106="Editorial",T106,"")</f>
      </c>
      <c r="AC106" s="27">
        <f>IF(OR(L106="Technical",L106="General"),T106,"")</f>
      </c>
    </row>
    <row r="107" spans="28:29" ht="13.5">
      <c r="AB107" s="27">
        <f>IF(L107="Editorial",T107,"")</f>
      </c>
      <c r="AC107" s="27">
        <f>IF(OR(L107="Technical",L107="General"),T107,"")</f>
      </c>
    </row>
    <row r="108" spans="28:29" ht="13.5">
      <c r="AB108" s="27">
        <f>IF(L108="Editorial",T108,"")</f>
      </c>
      <c r="AC108" s="27">
        <f>IF(OR(L108="Technical",L108="General"),T108,"")</f>
      </c>
    </row>
    <row r="109" spans="28:29" ht="13.5">
      <c r="AB109" s="27">
        <f>IF(L109="Editorial",T109,"")</f>
      </c>
      <c r="AC109" s="27">
        <f>IF(OR(L109="Technical",L109="General"),T109,"")</f>
      </c>
    </row>
    <row r="110" spans="28:29" ht="13.5">
      <c r="AB110" s="27">
        <f>IF(L110="Editorial",T110,"")</f>
      </c>
      <c r="AC110" s="27">
        <f>IF(OR(L110="Technical",L110="General"),T110,"")</f>
      </c>
    </row>
    <row r="111" spans="28:29" ht="13.5">
      <c r="AB111" s="27">
        <f>IF(L111="Editorial",T111,"")</f>
      </c>
      <c r="AC111" s="27">
        <f>IF(OR(L111="Technical",L111="General"),T111,"")</f>
      </c>
    </row>
    <row r="112" spans="28:29" ht="13.5">
      <c r="AB112" s="27">
        <f>IF(L112="Editorial",T112,"")</f>
      </c>
      <c r="AC112" s="27">
        <f>IF(OR(L112="Technical",L112="General"),T112,"")</f>
      </c>
    </row>
    <row r="113" spans="28:29" ht="13.5">
      <c r="AB113" s="27">
        <f>IF(L113="Editorial",T113,"")</f>
      </c>
      <c r="AC113" s="27">
        <f>IF(OR(L113="Technical",L113="General"),T113,"")</f>
      </c>
    </row>
    <row r="114" spans="28:29" ht="13.5">
      <c r="AB114" s="27">
        <f>IF(L114="Editorial",T114,"")</f>
      </c>
      <c r="AC114" s="27">
        <f>IF(OR(L114="Technical",L114="General"),T114,"")</f>
      </c>
    </row>
    <row r="115" spans="28:29" ht="13.5">
      <c r="AB115" s="27">
        <f>IF(L115="Editorial",T115,"")</f>
      </c>
      <c r="AC115" s="27">
        <f>IF(OR(L115="Technical",L115="General"),T115,"")</f>
      </c>
    </row>
    <row r="116" spans="28:29" ht="13.5">
      <c r="AB116" s="27">
        <f>IF(L116="Editorial",T116,"")</f>
      </c>
      <c r="AC116" s="27">
        <f>IF(OR(L116="Technical",L116="General"),T116,"")</f>
      </c>
    </row>
    <row r="117" spans="28:29" ht="13.5">
      <c r="AB117" s="27">
        <f>IF(L117="Editorial",T117,"")</f>
      </c>
      <c r="AC117" s="27">
        <f>IF(OR(L117="Technical",L117="General"),T117,"")</f>
      </c>
    </row>
    <row r="118" spans="28:29" ht="13.5">
      <c r="AB118" s="27">
        <f>IF(L118="Editorial",T118,"")</f>
      </c>
      <c r="AC118" s="27">
        <f>IF(OR(L118="Technical",L118="General"),T118,"")</f>
      </c>
    </row>
    <row r="119" spans="28:29" ht="13.5">
      <c r="AB119" s="27">
        <f>IF(L119="Editorial",T119,"")</f>
      </c>
      <c r="AC119" s="27">
        <f>IF(OR(L119="Technical",L119="General"),T119,"")</f>
      </c>
    </row>
    <row r="120" spans="28:29" ht="13.5">
      <c r="AB120" s="27">
        <f>IF(L120="Editorial",T120,"")</f>
      </c>
      <c r="AC120" s="27">
        <f>IF(OR(L120="Technical",L120="General"),T120,"")</f>
      </c>
    </row>
    <row r="121" spans="28:29" ht="13.5">
      <c r="AB121" s="27">
        <f>IF(L121="Editorial",T121,"")</f>
      </c>
      <c r="AC121" s="27">
        <f>IF(OR(L121="Technical",L121="General"),T121,"")</f>
      </c>
    </row>
    <row r="122" spans="28:29" ht="13.5">
      <c r="AB122" s="27">
        <f>IF(L122="Editorial",T122,"")</f>
      </c>
      <c r="AC122" s="27">
        <f>IF(OR(L122="Technical",L122="General"),T122,"")</f>
      </c>
    </row>
    <row r="123" spans="28:29" ht="13.5">
      <c r="AB123" s="27">
        <f>IF(L123="Editorial",T123,"")</f>
      </c>
      <c r="AC123" s="27">
        <f>IF(OR(L123="Technical",L123="General"),T123,"")</f>
      </c>
    </row>
    <row r="124" spans="28:29" ht="13.5">
      <c r="AB124" s="27">
        <f>IF(L124="Editorial",T124,"")</f>
      </c>
      <c r="AC124" s="27">
        <f>IF(OR(L124="Technical",L124="General"),T124,"")</f>
      </c>
    </row>
    <row r="125" spans="28:29" ht="13.5">
      <c r="AB125" s="27">
        <f>IF(L125="Editorial",T125,"")</f>
      </c>
      <c r="AC125" s="27">
        <f>IF(OR(L125="Technical",L125="General"),T125,"")</f>
      </c>
    </row>
    <row r="126" spans="28:29" ht="13.5">
      <c r="AB126" s="27">
        <f>IF(L126="Editorial",T126,"")</f>
      </c>
      <c r="AC126" s="27">
        <f>IF(OR(L126="Technical",L126="General"),T126,"")</f>
      </c>
    </row>
    <row r="127" spans="28:29" ht="13.5">
      <c r="AB127" s="27">
        <f>IF(L127="Editorial",T127,"")</f>
      </c>
      <c r="AC127" s="27">
        <f>IF(OR(L127="Technical",L127="General"),T127,"")</f>
      </c>
    </row>
    <row r="128" spans="28:29" ht="13.5">
      <c r="AB128" s="27">
        <f>IF(L128="Editorial",T128,"")</f>
      </c>
      <c r="AC128" s="27">
        <f>IF(OR(L128="Technical",L128="General"),T128,"")</f>
      </c>
    </row>
    <row r="129" spans="28:29" ht="13.5">
      <c r="AB129" s="27">
        <f>IF(L129="Editorial",T129,"")</f>
      </c>
      <c r="AC129" s="27">
        <f>IF(OR(L129="Technical",L129="General"),T129,"")</f>
      </c>
    </row>
    <row r="130" spans="28:29" ht="13.5">
      <c r="AB130" s="27">
        <f>IF(L130="Editorial",T130,"")</f>
      </c>
      <c r="AC130" s="27">
        <f>IF(OR(L130="Technical",L130="General"),T130,"")</f>
      </c>
    </row>
    <row r="131" spans="28:29" ht="13.5">
      <c r="AB131" s="27">
        <f>IF(L131="Editorial",T131,"")</f>
      </c>
      <c r="AC131" s="27">
        <f>IF(OR(L131="Technical",L131="General"),T131,"")</f>
      </c>
    </row>
    <row r="132" spans="28:29" ht="13.5">
      <c r="AB132" s="27">
        <f>IF(L132="Editorial",T132,"")</f>
      </c>
      <c r="AC132" s="27">
        <f>IF(OR(L132="Technical",L132="General"),T132,"")</f>
      </c>
    </row>
    <row r="133" spans="28:29" ht="13.5">
      <c r="AB133" s="27">
        <f>IF(L133="Editorial",T133,"")</f>
      </c>
      <c r="AC133" s="27">
        <f>IF(OR(L133="Technical",L133="General"),T133,"")</f>
      </c>
    </row>
    <row r="134" spans="28:29" ht="13.5">
      <c r="AB134" s="27">
        <f>IF(L134="Editorial",T134,"")</f>
      </c>
      <c r="AC134" s="27">
        <f>IF(OR(L134="Technical",L134="General"),T134,"")</f>
      </c>
    </row>
    <row r="135" spans="28:29" ht="13.5">
      <c r="AB135" s="27">
        <f>IF(L135="Editorial",T135,"")</f>
      </c>
      <c r="AC135" s="27">
        <f>IF(OR(L135="Technical",L135="General"),T135,"")</f>
      </c>
    </row>
    <row r="136" spans="28:29" ht="13.5">
      <c r="AB136" s="27">
        <f>IF(L136="Editorial",T136,"")</f>
      </c>
      <c r="AC136" s="27">
        <f>IF(OR(L136="Technical",L136="General"),T136,"")</f>
      </c>
    </row>
    <row r="137" spans="28:29" ht="13.5">
      <c r="AB137" s="27">
        <f>IF(L137="Editorial",T137,"")</f>
      </c>
      <c r="AC137" s="27">
        <f>IF(OR(L137="Technical",L137="General"),T137,"")</f>
      </c>
    </row>
    <row r="138" spans="28:29" ht="13.5">
      <c r="AB138" s="27">
        <f>IF(L138="Editorial",T138,"")</f>
      </c>
      <c r="AC138" s="27">
        <f>IF(OR(L138="Technical",L138="General"),T138,"")</f>
      </c>
    </row>
    <row r="139" spans="28:29" ht="13.5">
      <c r="AB139" s="27">
        <f>IF(L139="Editorial",T139,"")</f>
      </c>
      <c r="AC139" s="27">
        <f>IF(OR(L139="Technical",L139="General"),T139,"")</f>
      </c>
    </row>
    <row r="140" spans="28:29" ht="13.5">
      <c r="AB140" s="27">
        <f>IF(L140="Editorial",T140,"")</f>
      </c>
      <c r="AC140" s="27">
        <f>IF(OR(L140="Technical",L140="General"),T140,"")</f>
      </c>
    </row>
    <row r="141" spans="28:29" ht="13.5">
      <c r="AB141" s="27">
        <f>IF(L141="Editorial",T141,"")</f>
      </c>
      <c r="AC141" s="27">
        <f>IF(OR(L141="Technical",L141="General"),T141,"")</f>
      </c>
    </row>
    <row r="142" spans="28:29" ht="13.5">
      <c r="AB142" s="27">
        <f>IF(L142="Editorial",T142,"")</f>
      </c>
      <c r="AC142" s="27">
        <f>IF(OR(L142="Technical",L142="General"),T142,"")</f>
      </c>
    </row>
    <row r="143" spans="28:29" ht="13.5">
      <c r="AB143" s="27">
        <f>IF(L143="Editorial",T143,"")</f>
      </c>
      <c r="AC143" s="27">
        <f>IF(OR(L143="Technical",L143="General"),T143,"")</f>
      </c>
    </row>
    <row r="144" spans="28:29" ht="13.5">
      <c r="AB144" s="27">
        <f>IF(L144="Editorial",T144,"")</f>
      </c>
      <c r="AC144" s="27">
        <f>IF(OR(L144="Technical",L144="General"),T144,"")</f>
      </c>
    </row>
    <row r="145" spans="28:29" ht="13.5">
      <c r="AB145" s="27">
        <f>IF(L145="Editorial",T145,"")</f>
      </c>
      <c r="AC145" s="27">
        <f>IF(OR(L145="Technical",L145="General"),T145,"")</f>
      </c>
    </row>
    <row r="146" spans="28:29" ht="13.5">
      <c r="AB146" s="27">
        <f>IF(L146="Editorial",T146,"")</f>
      </c>
      <c r="AC146" s="27">
        <f>IF(OR(L146="Technical",L146="General"),T146,"")</f>
      </c>
    </row>
    <row r="147" spans="28:29" ht="13.5">
      <c r="AB147" s="27">
        <f>IF(L147="Editorial",T147,"")</f>
      </c>
      <c r="AC147" s="27">
        <f>IF(OR(L147="Technical",L147="General"),T147,"")</f>
      </c>
    </row>
    <row r="148" spans="28:29" ht="13.5">
      <c r="AB148" s="27">
        <f>IF(L148="Editorial",T148,"")</f>
      </c>
      <c r="AC148" s="27">
        <f>IF(OR(L148="Technical",L148="General"),T148,"")</f>
      </c>
    </row>
    <row r="149" spans="28:29" ht="13.5">
      <c r="AB149" s="27">
        <f>IF(L149="Editorial",T149,"")</f>
      </c>
      <c r="AC149" s="27">
        <f>IF(OR(L149="Technical",L149="General"),T149,"")</f>
      </c>
    </row>
    <row r="150" spans="28:29" ht="13.5">
      <c r="AB150" s="27">
        <f>IF(L150="Editorial",T150,"")</f>
      </c>
      <c r="AC150" s="27">
        <f>IF(OR(L150="Technical",L150="General"),T150,"")</f>
      </c>
    </row>
    <row r="151" spans="28:29" ht="13.5">
      <c r="AB151" s="27">
        <f>IF(L151="Editorial",T151,"")</f>
      </c>
      <c r="AC151" s="27">
        <f>IF(OR(L151="Technical",L151="General"),T151,"")</f>
      </c>
    </row>
    <row r="152" spans="28:29" ht="13.5">
      <c r="AB152" s="27">
        <f>IF(L152="Editorial",T152,"")</f>
      </c>
      <c r="AC152" s="27">
        <f>IF(OR(L152="Technical",L152="General"),T152,"")</f>
      </c>
    </row>
    <row r="153" spans="28:29" ht="13.5">
      <c r="AB153" s="27">
        <f>IF(L153="Editorial",T153,"")</f>
      </c>
      <c r="AC153" s="27">
        <f>IF(OR(L153="Technical",L153="General"),T153,"")</f>
      </c>
    </row>
    <row r="154" spans="28:29" ht="13.5">
      <c r="AB154" s="27">
        <f>IF(L154="Editorial",T154,"")</f>
      </c>
      <c r="AC154" s="27">
        <f>IF(OR(L154="Technical",L154="General"),T154,"")</f>
      </c>
    </row>
    <row r="155" spans="28:29" ht="14.25">
      <c r="AB155" s="27">
        <f>IF(L155="Editorial",T155,"")</f>
      </c>
      <c r="AC155" s="27">
        <f>IF(OR(L155="Technical",L155="General"),T155,"")</f>
      </c>
    </row>
    <row r="156" spans="28:29" ht="14.25">
      <c r="AB156" s="27">
        <f>IF(L156="Editorial",T156,"")</f>
      </c>
      <c r="AC156" s="27">
        <f>IF(OR(L156="Technical",L156="General"),T156,"")</f>
      </c>
    </row>
    <row r="157" spans="28:29" ht="14.25">
      <c r="AB157" s="27">
        <f>IF(L157="Editorial",T157,"")</f>
      </c>
      <c r="AC157" s="27">
        <f>IF(OR(L157="Technical",L157="General"),T157,"")</f>
      </c>
    </row>
    <row r="158" spans="28:29" ht="14.25">
      <c r="AB158" s="27">
        <f>IF(L158="Editorial",T158,"")</f>
      </c>
      <c r="AC158" s="27">
        <f>IF(OR(L158="Technical",L158="General"),T158,"")</f>
      </c>
    </row>
    <row r="159" spans="28:29" ht="14.25">
      <c r="AB159" s="27">
        <f>IF(L159="Editorial",T159,"")</f>
      </c>
      <c r="AC159" s="27">
        <f>IF(OR(L159="Technical",L159="General"),T159,"")</f>
      </c>
    </row>
    <row r="160" spans="28:29" ht="14.25">
      <c r="AB160" s="27">
        <f>IF(L160="Editorial",T160,"")</f>
      </c>
      <c r="AC160" s="27">
        <f>IF(OR(L160="Technical",L160="General"),T160,"")</f>
      </c>
    </row>
    <row r="161" spans="28:29" ht="14.25">
      <c r="AB161" s="27">
        <f>IF(L161="Editorial",T161,"")</f>
      </c>
      <c r="AC161" s="27">
        <f>IF(OR(L161="Technical",L161="General"),T161,"")</f>
      </c>
    </row>
    <row r="162" spans="28:29" ht="14.25">
      <c r="AB162" s="27">
        <f>IF(L162="Editorial",T162,"")</f>
      </c>
      <c r="AC162" s="27">
        <f>IF(OR(L162="Technical",L162="General"),T162,"")</f>
      </c>
    </row>
    <row r="163" spans="28:29" ht="14.25">
      <c r="AB163" s="27">
        <f>IF(L163="Editorial",T163,"")</f>
      </c>
      <c r="AC163" s="27">
        <f>IF(OR(L163="Technical",L163="General"),T163,"")</f>
      </c>
    </row>
    <row r="164" spans="28:29" ht="14.25">
      <c r="AB164" s="27">
        <f>IF(L164="Editorial",T164,"")</f>
      </c>
      <c r="AC164" s="27">
        <f>IF(OR(L164="Technical",L164="General"),T164,"")</f>
      </c>
    </row>
    <row r="165" spans="28:29" ht="14.25">
      <c r="AB165" s="27">
        <f>IF(L165="Editorial",T165,"")</f>
      </c>
      <c r="AC165" s="27">
        <f>IF(OR(L165="Technical",L165="General"),T165,"")</f>
      </c>
    </row>
    <row r="166" spans="28:29" ht="14.25">
      <c r="AB166" s="27">
        <f>IF(L166="Editorial",T166,"")</f>
      </c>
      <c r="AC166" s="27">
        <f>IF(OR(L166="Technical",L166="General"),T166,"")</f>
      </c>
    </row>
    <row r="167" spans="28:29" ht="14.25">
      <c r="AB167" s="27">
        <f>IF(L167="Editorial",T167,"")</f>
      </c>
      <c r="AC167" s="27">
        <f>IF(OR(L167="Technical",L167="General"),T167,"")</f>
      </c>
    </row>
    <row r="168" spans="28:29" ht="14.25">
      <c r="AB168" s="27">
        <f>IF(L168="Editorial",T168,"")</f>
      </c>
      <c r="AC168" s="27">
        <f>IF(OR(L168="Technical",L168="General"),T168,"")</f>
      </c>
    </row>
    <row r="169" spans="28:29" ht="14.25">
      <c r="AB169" s="27">
        <f>IF(L169="Editorial",T169,"")</f>
      </c>
      <c r="AC169" s="27">
        <f>IF(OR(L169="Technical",L169="General"),T169,"")</f>
      </c>
    </row>
    <row r="170" spans="28:29" ht="14.25">
      <c r="AB170" s="27">
        <f>IF(L170="Editorial",T170,"")</f>
      </c>
      <c r="AC170" s="27">
        <f>IF(OR(L170="Technical",L170="General"),T170,"")</f>
      </c>
    </row>
    <row r="171" spans="28:29" ht="14.25">
      <c r="AB171" s="27">
        <f>IF(L171="Editorial",T171,"")</f>
      </c>
      <c r="AC171" s="27">
        <f>IF(OR(L171="Technical",L171="General"),T171,"")</f>
      </c>
    </row>
    <row r="172" spans="28:29" ht="14.25">
      <c r="AB172" s="27">
        <f>IF(L172="Editorial",T172,"")</f>
      </c>
      <c r="AC172" s="27">
        <f>IF(OR(L172="Technical",L172="General"),T172,"")</f>
      </c>
    </row>
    <row r="173" spans="28:29" ht="14.25">
      <c r="AB173" s="27">
        <f>IF(L173="Editorial",T173,"")</f>
      </c>
      <c r="AC173" s="27">
        <f>IF(OR(L173="Technical",L173="General"),T173,"")</f>
      </c>
    </row>
    <row r="174" spans="28:29" ht="14.25">
      <c r="AB174" s="27">
        <f>IF(L174="Editorial",T174,"")</f>
      </c>
      <c r="AC174" s="27">
        <f>IF(OR(L174="Technical",L174="General"),T174,"")</f>
      </c>
    </row>
    <row r="175" spans="28:29" ht="14.25">
      <c r="AB175" s="27">
        <f>IF(L175="Editorial",T175,"")</f>
      </c>
      <c r="AC175" s="27">
        <f>IF(OR(L175="Technical",L175="General"),T175,"")</f>
      </c>
    </row>
    <row r="176" spans="28:29" ht="14.25">
      <c r="AB176" s="27">
        <f>IF(L176="Editorial",T176,"")</f>
      </c>
      <c r="AC176" s="27">
        <f>IF(OR(L176="Technical",L176="General"),T176,"")</f>
      </c>
    </row>
    <row r="177" spans="28:29" ht="14.25">
      <c r="AB177" s="27">
        <f>IF(L177="Editorial",T177,"")</f>
      </c>
      <c r="AC177" s="27">
        <f>IF(OR(L177="Technical",L177="General"),T177,"")</f>
      </c>
    </row>
    <row r="178" spans="28:29" ht="14.25">
      <c r="AB178" s="27">
        <f>IF(L178="Editorial",T178,"")</f>
      </c>
      <c r="AC178" s="27">
        <f>IF(OR(L178="Technical",L178="General"),T178,"")</f>
      </c>
    </row>
    <row r="179" spans="28:29" ht="14.25">
      <c r="AB179" s="27">
        <f>IF(L179="Editorial",T179,"")</f>
      </c>
      <c r="AC179" s="27">
        <f>IF(OR(L179="Technical",L179="General"),T179,"")</f>
      </c>
    </row>
    <row r="180" spans="28:29" ht="14.25">
      <c r="AB180" s="27">
        <f>IF(L180="Editorial",T180,"")</f>
      </c>
      <c r="AC180" s="27">
        <f>IF(OR(L180="Technical",L180="General"),T180,"")</f>
      </c>
    </row>
    <row r="181" spans="28:29" ht="14.25">
      <c r="AB181" s="27">
        <f>IF(L181="Editorial",T181,"")</f>
      </c>
      <c r="AC181" s="27">
        <f>IF(OR(L181="Technical",L181="General"),T181,"")</f>
      </c>
    </row>
    <row r="182" spans="28:29" ht="14.25">
      <c r="AB182" s="27">
        <f>IF(L182="Editorial",T182,"")</f>
      </c>
      <c r="AC182" s="27">
        <f>IF(OR(L182="Technical",L182="General"),T182,"")</f>
      </c>
    </row>
    <row r="183" spans="28:29" ht="14.25">
      <c r="AB183" s="27">
        <f>IF(L183="Editorial",T183,"")</f>
      </c>
      <c r="AC183" s="27">
        <f>IF(OR(L183="Technical",L183="General"),T183,"")</f>
      </c>
    </row>
    <row r="184" spans="28:29" ht="14.25">
      <c r="AB184" s="27">
        <f>IF(L184="Editorial",T184,"")</f>
      </c>
      <c r="AC184" s="27">
        <f>IF(OR(L184="Technical",L184="General"),T184,"")</f>
      </c>
    </row>
    <row r="185" spans="28:29" ht="14.25">
      <c r="AB185" s="27">
        <f>IF(L185="Editorial",T185,"")</f>
      </c>
      <c r="AC185" s="27">
        <f>IF(OR(L185="Technical",L185="General"),T185,"")</f>
      </c>
    </row>
    <row r="186" spans="28:29" ht="14.25">
      <c r="AB186" s="27">
        <f>IF(L186="Editorial",T186,"")</f>
      </c>
      <c r="AC186" s="27">
        <f>IF(OR(L186="Technical",L186="General"),T186,"")</f>
      </c>
    </row>
    <row r="187" spans="28:29" ht="14.25">
      <c r="AB187" s="27">
        <f>IF(L187="Editorial",T187,"")</f>
      </c>
      <c r="AC187" s="27">
        <f>IF(OR(L187="Technical",L187="General"),T187,"")</f>
      </c>
    </row>
    <row r="188" spans="28:29" ht="14.25">
      <c r="AB188" s="27">
        <f>IF(L188="Editorial",T188,"")</f>
      </c>
      <c r="AC188" s="27">
        <f>IF(OR(L188="Technical",L188="General"),T188,"")</f>
      </c>
    </row>
    <row r="189" spans="28:29" ht="14.25">
      <c r="AB189" s="27">
        <f>IF(L189="Editorial",T189,"")</f>
      </c>
      <c r="AC189" s="27">
        <f>IF(OR(L189="Technical",L189="General"),T189,"")</f>
      </c>
    </row>
    <row r="190" spans="28:29" ht="14.25">
      <c r="AB190" s="27">
        <f>IF(L190="Editorial",T190,"")</f>
      </c>
      <c r="AC190" s="27">
        <f>IF(OR(L190="Technical",L190="General"),T190,"")</f>
      </c>
    </row>
    <row r="191" spans="28:29" ht="14.25">
      <c r="AB191" s="27">
        <f>IF(L191="Editorial",T191,"")</f>
      </c>
      <c r="AC191" s="27">
        <f>IF(OR(L191="Technical",L191="General"),T191,"")</f>
      </c>
    </row>
    <row r="192" spans="28:29" ht="14.25">
      <c r="AB192" s="27">
        <f>IF(L192="Editorial",T192,"")</f>
      </c>
      <c r="AC192" s="27">
        <f>IF(OR(L192="Technical",L192="General"),T192,"")</f>
      </c>
    </row>
    <row r="193" spans="28:29" ht="14.25">
      <c r="AB193" s="27">
        <f>IF(L193="Editorial",T193,"")</f>
      </c>
      <c r="AC193" s="27">
        <f>IF(OR(L193="Technical",L193="General"),T193,"")</f>
      </c>
    </row>
    <row r="194" spans="28:29" ht="14.25">
      <c r="AB194" s="27">
        <f>IF(L194="Editorial",T194,"")</f>
      </c>
      <c r="AC194" s="27">
        <f>IF(OR(L194="Technical",L194="General"),T194,"")</f>
      </c>
    </row>
    <row r="195" spans="28:29" ht="14.25">
      <c r="AB195" s="27">
        <f>IF(L195="Editorial",T195,"")</f>
      </c>
      <c r="AC195" s="27">
        <f>IF(OR(L195="Technical",L195="General"),T195,"")</f>
      </c>
    </row>
    <row r="196" spans="28:29" ht="14.25">
      <c r="AB196" s="27">
        <f>IF(L196="Editorial",T196,"")</f>
      </c>
      <c r="AC196" s="27">
        <f>IF(OR(L196="Technical",L196="General"),T196,"")</f>
      </c>
    </row>
    <row r="197" spans="28:29" ht="14.25">
      <c r="AB197" s="27">
        <f>IF(L197="Editorial",T197,"")</f>
      </c>
      <c r="AC197" s="27">
        <f>IF(OR(L197="Technical",L197="General"),T197,"")</f>
      </c>
    </row>
    <row r="198" spans="28:29" ht="14.25">
      <c r="AB198" s="27">
        <f>IF(L198="Editorial",T198,"")</f>
      </c>
      <c r="AC198" s="27">
        <f>IF(OR(L198="Technical",L198="General"),T198,"")</f>
      </c>
    </row>
    <row r="199" spans="28:29" ht="14.25">
      <c r="AB199" s="27">
        <f>IF(L199="Editorial",T199,"")</f>
      </c>
      <c r="AC199" s="27">
        <f>IF(OR(L199="Technical",L199="General"),T199,"")</f>
      </c>
    </row>
    <row r="200" spans="28:29" ht="14.25">
      <c r="AB200" s="27">
        <f>IF(L200="Editorial",T200,"")</f>
      </c>
      <c r="AC200" s="27">
        <f>IF(OR(L200="Technical",L200="General"),T200,"")</f>
      </c>
    </row>
    <row r="201" spans="28:29" ht="14.25">
      <c r="AB201" s="27">
        <f>IF(L201="Editorial",T201,"")</f>
      </c>
      <c r="AC201" s="27">
        <f>IF(OR(L201="Technical",L201="General"),T201,"")</f>
      </c>
    </row>
    <row r="202" spans="28:29" ht="14.25">
      <c r="AB202" s="27">
        <f>IF(L202="Editorial",T202,"")</f>
      </c>
      <c r="AC202" s="27">
        <f>IF(OR(L202="Technical",L202="General"),T202,"")</f>
      </c>
    </row>
    <row r="203" spans="28:29" ht="14.25">
      <c r="AB203" s="27">
        <f>IF(L203="Editorial",T203,"")</f>
      </c>
      <c r="AC203" s="27">
        <f>IF(OR(L203="Technical",L203="General"),T203,"")</f>
      </c>
    </row>
    <row r="204" spans="28:29" ht="14.25">
      <c r="AB204" s="27">
        <f>IF(L204="Editorial",T204,"")</f>
      </c>
      <c r="AC204" s="27">
        <f>IF(OR(L204="Technical",L204="General"),T204,"")</f>
      </c>
    </row>
    <row r="205" spans="28:29" ht="14.25">
      <c r="AB205" s="27">
        <f>IF(L205="Editorial",T205,"")</f>
      </c>
      <c r="AC205" s="27">
        <f>IF(OR(L205="Technical",L205="General"),T205,"")</f>
      </c>
    </row>
    <row r="206" spans="28:29" ht="14.25">
      <c r="AB206" s="27">
        <f>IF(L206="Editorial",T206,"")</f>
      </c>
      <c r="AC206" s="27">
        <f>IF(OR(L206="Technical",L206="General"),T206,"")</f>
      </c>
    </row>
    <row r="207" spans="28:29" ht="14.25">
      <c r="AB207" s="27">
        <f>IF(L207="Editorial",T207,"")</f>
      </c>
      <c r="AC207" s="27">
        <f>IF(OR(L207="Technical",L207="General"),T207,"")</f>
      </c>
    </row>
    <row r="208" spans="28:29" ht="14.25">
      <c r="AB208" s="27">
        <f>IF(L208="Editorial",T208,"")</f>
      </c>
      <c r="AC208" s="27">
        <f>IF(OR(L208="Technical",L208="General"),T208,"")</f>
      </c>
    </row>
    <row r="209" spans="28:29" ht="14.25">
      <c r="AB209" s="27">
        <f>IF(L209="Editorial",T209,"")</f>
      </c>
      <c r="AC209" s="27">
        <f>IF(OR(L209="Technical",L209="General"),T209,"")</f>
      </c>
    </row>
    <row r="210" spans="28:29" ht="14.25">
      <c r="AB210" s="27">
        <f>IF(L210="Editorial",T210,"")</f>
      </c>
      <c r="AC210" s="27">
        <f>IF(OR(L210="Technical",L210="General"),T210,"")</f>
      </c>
    </row>
    <row r="211" spans="28:29" ht="14.25">
      <c r="AB211" s="27">
        <f>IF(L211="Editorial",T211,"")</f>
      </c>
      <c r="AC211" s="27">
        <f>IF(OR(L211="Technical",L211="General"),T211,"")</f>
      </c>
    </row>
    <row r="212" spans="28:29" ht="14.25">
      <c r="AB212" s="27">
        <f>IF(L212="Editorial",T212,"")</f>
      </c>
      <c r="AC212" s="27">
        <f>IF(OR(L212="Technical",L212="General"),T212,"")</f>
      </c>
    </row>
    <row r="213" spans="28:29" ht="14.25">
      <c r="AB213" s="27">
        <f>IF(L213="Editorial",T213,"")</f>
      </c>
      <c r="AC213" s="27">
        <f>IF(OR(L213="Technical",L213="General"),T213,"")</f>
      </c>
    </row>
    <row r="214" spans="28:29" ht="14.25">
      <c r="AB214" s="27">
        <f>IF(L214="Editorial",T214,"")</f>
      </c>
      <c r="AC214" s="27">
        <f>IF(OR(L214="Technical",L214="General"),T214,"")</f>
      </c>
    </row>
    <row r="215" spans="28:29" ht="14.25">
      <c r="AB215" s="27">
        <f>IF(L215="Editorial",T215,"")</f>
      </c>
      <c r="AC215" s="27">
        <f>IF(OR(L215="Technical",L215="General"),T215,"")</f>
      </c>
    </row>
    <row r="216" spans="28:29" ht="14.25">
      <c r="AB216" s="27">
        <f>IF(L216="Editorial",T216,"")</f>
      </c>
      <c r="AC216" s="27">
        <f>IF(OR(L216="Technical",L216="General"),T216,"")</f>
      </c>
    </row>
    <row r="217" spans="28:29" ht="14.25">
      <c r="AB217" s="27">
        <f>IF(L217="Editorial",T217,"")</f>
      </c>
      <c r="AC217" s="27">
        <f>IF(OR(L217="Technical",L217="General"),T217,"")</f>
      </c>
    </row>
    <row r="218" spans="28:29" ht="14.25">
      <c r="AB218" s="27">
        <f>IF(L218="Editorial",T218,"")</f>
      </c>
      <c r="AC218" s="27">
        <f>IF(OR(L218="Technical",L218="General"),T218,"")</f>
      </c>
    </row>
    <row r="219" spans="28:29" ht="14.25">
      <c r="AB219" s="27">
        <f>IF(L219="Editorial",T219,"")</f>
      </c>
      <c r="AC219" s="27">
        <f>IF(OR(L219="Technical",L219="General"),T219,"")</f>
      </c>
    </row>
    <row r="220" spans="28:29" ht="14.25">
      <c r="AB220" s="27">
        <f>IF(L220="Editorial",T220,"")</f>
      </c>
      <c r="AC220" s="27">
        <f>IF(OR(L220="Technical",L220="General"),T220,"")</f>
      </c>
    </row>
    <row r="221" spans="28:29" ht="14.25">
      <c r="AB221" s="27">
        <f>IF(L221="Editorial",T221,"")</f>
      </c>
      <c r="AC221" s="27">
        <f>IF(OR(L221="Technical",L221="General"),T221,"")</f>
      </c>
    </row>
    <row r="222" spans="28:29" ht="14.25">
      <c r="AB222" s="27">
        <f>IF(L222="Editorial",T222,"")</f>
      </c>
      <c r="AC222" s="27">
        <f>IF(OR(L222="Technical",L222="General"),T222,"")</f>
      </c>
    </row>
    <row r="223" spans="28:29" ht="14.25">
      <c r="AB223" s="27">
        <f>IF(L223="Editorial",T223,"")</f>
      </c>
      <c r="AC223" s="27">
        <f>IF(OR(L223="Technical",L223="General"),T223,"")</f>
      </c>
    </row>
    <row r="224" spans="28:29" ht="14.25">
      <c r="AB224" s="27">
        <f>IF(L224="Editorial",T224,"")</f>
      </c>
      <c r="AC224" s="27">
        <f>IF(OR(L224="Technical",L224="General"),T224,"")</f>
      </c>
    </row>
    <row r="225" spans="28:29" ht="14.25">
      <c r="AB225" s="27">
        <f>IF(L225="Editorial",T225,"")</f>
      </c>
      <c r="AC225" s="27">
        <f>IF(OR(L225="Technical",L225="General"),T225,"")</f>
      </c>
    </row>
    <row r="226" spans="28:29" ht="14.25">
      <c r="AB226" s="27">
        <f>IF(L226="Editorial",T226,"")</f>
      </c>
      <c r="AC226" s="27">
        <f>IF(OR(L226="Technical",L226="General"),T226,"")</f>
      </c>
    </row>
    <row r="227" spans="28:29" ht="14.25">
      <c r="AB227" s="27">
        <f>IF(L227="Editorial",T227,"")</f>
      </c>
      <c r="AC227" s="27">
        <f>IF(OR(L227="Technical",L227="General"),T227,"")</f>
      </c>
    </row>
    <row r="228" spans="28:29" ht="14.25">
      <c r="AB228" s="27">
        <f>IF(L228="Editorial",T228,"")</f>
      </c>
      <c r="AC228" s="27">
        <f>IF(OR(L228="Technical",L228="General"),T228,"")</f>
      </c>
    </row>
    <row r="229" spans="28:29" ht="14.25">
      <c r="AB229" s="27">
        <f>IF(L229="Editorial",T229,"")</f>
      </c>
      <c r="AC229" s="27">
        <f>IF(OR(L229="Technical",L229="General"),T229,"")</f>
      </c>
    </row>
    <row r="230" spans="28:29" ht="14.25">
      <c r="AB230" s="27">
        <f>IF(L230="Editorial",T230,"")</f>
      </c>
      <c r="AC230" s="27">
        <f>IF(OR(L230="Technical",L230="General"),T230,"")</f>
      </c>
    </row>
    <row r="231" spans="28:29" ht="14.25">
      <c r="AB231" s="27">
        <f>IF(L231="Editorial",T231,"")</f>
      </c>
      <c r="AC231" s="27">
        <f>IF(OR(L231="Technical",L231="General"),T231,"")</f>
      </c>
    </row>
    <row r="232" spans="28:29" ht="14.25">
      <c r="AB232" s="27">
        <f>IF(L232="Editorial",T232,"")</f>
      </c>
      <c r="AC232" s="27">
        <f>IF(OR(L232="Technical",L232="General"),T232,"")</f>
      </c>
    </row>
    <row r="233" spans="28:29" ht="14.25">
      <c r="AB233" s="27">
        <f>IF(L233="Editorial",T233,"")</f>
      </c>
      <c r="AC233" s="27">
        <f>IF(OR(L233="Technical",L233="General"),T233,"")</f>
      </c>
    </row>
    <row r="234" spans="28:29" ht="14.25">
      <c r="AB234" s="27">
        <f>IF(L234="Editorial",T234,"")</f>
      </c>
      <c r="AC234" s="27">
        <f>IF(OR(L234="Technical",L234="General"),T234,"")</f>
      </c>
    </row>
    <row r="235" spans="28:29" ht="14.25">
      <c r="AB235" s="27">
        <f>IF(L235="Editorial",T235,"")</f>
      </c>
      <c r="AC235" s="27">
        <f>IF(OR(L235="Technical",L235="General"),T235,"")</f>
      </c>
    </row>
    <row r="236" spans="28:29" ht="14.25">
      <c r="AB236" s="27">
        <f>IF(L236="Editorial",T236,"")</f>
      </c>
      <c r="AC236" s="27">
        <f>IF(OR(L236="Technical",L236="General"),T236,"")</f>
      </c>
    </row>
    <row r="237" spans="28:29" ht="14.25">
      <c r="AB237" s="27">
        <f>IF(L237="Editorial",T237,"")</f>
      </c>
      <c r="AC237" s="27">
        <f>IF(OR(L237="Technical",L237="General"),T237,"")</f>
      </c>
    </row>
    <row r="238" spans="28:29" ht="14.25">
      <c r="AB238" s="27">
        <f>IF(L238="Editorial",T238,"")</f>
      </c>
      <c r="AC238" s="27">
        <f>IF(OR(L238="Technical",L238="General"),T238,"")</f>
      </c>
    </row>
    <row r="239" spans="28:29" ht="14.25">
      <c r="AB239" s="27">
        <f>IF(L239="Editorial",T239,"")</f>
      </c>
      <c r="AC239" s="27">
        <f>IF(OR(L239="Technical",L239="General"),T239,"")</f>
      </c>
    </row>
    <row r="240" spans="28:29" ht="14.25">
      <c r="AB240" s="27">
        <f>IF(L240="Editorial",T240,"")</f>
      </c>
      <c r="AC240" s="27">
        <f>IF(OR(L240="Technical",L240="General"),T240,"")</f>
      </c>
    </row>
    <row r="241" spans="28:29" ht="14.25">
      <c r="AB241" s="27">
        <f>IF(L241="Editorial",T241,"")</f>
      </c>
      <c r="AC241" s="27">
        <f>IF(OR(L241="Technical",L241="General"),T241,"")</f>
      </c>
    </row>
    <row r="242" spans="28:29" ht="14.25">
      <c r="AB242" s="27">
        <f>IF(L242="Editorial",T242,"")</f>
      </c>
      <c r="AC242" s="27">
        <f>IF(OR(L242="Technical",L242="General"),T242,"")</f>
      </c>
    </row>
    <row r="243" spans="28:29" ht="14.25">
      <c r="AB243" s="27">
        <f>IF(L243="Editorial",T243,"")</f>
      </c>
      <c r="AC243" s="27">
        <f>IF(OR(L243="Technical",L243="General"),T243,"")</f>
      </c>
    </row>
    <row r="244" spans="28:29" ht="14.25">
      <c r="AB244" s="27">
        <f>IF(L244="Editorial",T244,"")</f>
      </c>
      <c r="AC244" s="27">
        <f>IF(OR(L244="Technical",L244="General"),T244,"")</f>
      </c>
    </row>
    <row r="245" spans="28:29" ht="14.25">
      <c r="AB245" s="27">
        <f>IF(L245="Editorial",T245,"")</f>
      </c>
      <c r="AC245" s="27">
        <f>IF(OR(L245="Technical",L245="General"),T245,"")</f>
      </c>
    </row>
    <row r="246" spans="28:29" ht="14.25">
      <c r="AB246" s="27">
        <f>IF(L246="Editorial",T246,"")</f>
      </c>
      <c r="AC246" s="27">
        <f>IF(OR(L246="Technical",L246="General"),T246,"")</f>
      </c>
    </row>
    <row r="247" spans="28:29" ht="14.25">
      <c r="AB247" s="27">
        <f>IF(L247="Editorial",T247,"")</f>
      </c>
      <c r="AC247" s="27">
        <f>IF(OR(L247="Technical",L247="General"),T247,"")</f>
      </c>
    </row>
    <row r="248" spans="28:29" ht="14.25">
      <c r="AB248" s="27">
        <f>IF(L248="Editorial",T248,"")</f>
      </c>
      <c r="AC248" s="27">
        <f>IF(OR(L248="Technical",L248="General"),T248,"")</f>
      </c>
    </row>
    <row r="249" spans="28:29" ht="14.25">
      <c r="AB249" s="27">
        <f>IF(L249="Editorial",T249,"")</f>
      </c>
      <c r="AC249" s="27">
        <f>IF(OR(L249="Technical",L249="General"),T249,"")</f>
      </c>
    </row>
    <row r="250" spans="28:29" ht="14.25">
      <c r="AB250" s="27">
        <f>IF(L250="Editorial",T250,"")</f>
      </c>
      <c r="AC250" s="27">
        <f>IF(OR(L250="Technical",L250="General"),T250,"")</f>
      </c>
    </row>
    <row r="251" spans="28:29" ht="14.25">
      <c r="AB251" s="27">
        <f>IF(L251="Editorial",T251,"")</f>
      </c>
      <c r="AC251" s="27">
        <f>IF(OR(L251="Technical",L251="General"),T251,"")</f>
      </c>
    </row>
    <row r="252" spans="28:29" ht="14.25">
      <c r="AB252" s="27">
        <f>IF(L252="Editorial",T252,"")</f>
      </c>
      <c r="AC252" s="27">
        <f>IF(OR(L252="Technical",L252="General"),T252,"")</f>
      </c>
    </row>
    <row r="253" spans="28:29" ht="14.25">
      <c r="AB253" s="27">
        <f>IF(L253="Editorial",T253,"")</f>
      </c>
      <c r="AC253" s="27">
        <f>IF(OR(L253="Technical",L253="General"),T253,"")</f>
      </c>
    </row>
    <row r="254" spans="28:29" ht="14.25">
      <c r="AB254" s="27">
        <f>IF(L254="Editorial",T254,"")</f>
      </c>
      <c r="AC254" s="27">
        <f>IF(OR(L254="Technical",L254="General"),T254,"")</f>
      </c>
    </row>
    <row r="255" spans="28:29" ht="14.25">
      <c r="AB255" s="27">
        <f>IF(L255="Editorial",T255,"")</f>
      </c>
      <c r="AC255" s="27">
        <f>IF(OR(L255="Technical",L255="General"),T255,"")</f>
      </c>
    </row>
    <row r="256" spans="28:29" ht="14.25">
      <c r="AB256" s="27">
        <f>IF(L256="Editorial",T256,"")</f>
      </c>
      <c r="AC256" s="27">
        <f>IF(OR(L256="Technical",L256="General"),T256,"")</f>
      </c>
    </row>
    <row r="257" spans="28:29" ht="14.25">
      <c r="AB257" s="27">
        <f>IF(L257="Editorial",T257,"")</f>
      </c>
      <c r="AC257" s="27">
        <f>IF(OR(L257="Technical",L257="General"),T257,"")</f>
      </c>
    </row>
    <row r="258" spans="28:29" ht="14.25">
      <c r="AB258" s="27">
        <f>IF(L258="Editorial",T258,"")</f>
      </c>
      <c r="AC258" s="27">
        <f>IF(OR(L258="Technical",L258="General"),T258,"")</f>
      </c>
    </row>
    <row r="259" spans="28:29" ht="14.25">
      <c r="AB259" s="27">
        <f>IF(L259="Editorial",T259,"")</f>
      </c>
      <c r="AC259" s="27">
        <f>IF(OR(L259="Technical",L259="General"),T259,"")</f>
      </c>
    </row>
    <row r="260" spans="28:29" ht="14.25">
      <c r="AB260" s="27">
        <f>IF(L260="Editorial",T260,"")</f>
      </c>
      <c r="AC260" s="27">
        <f>IF(OR(L260="Technical",L260="General"),T260,"")</f>
      </c>
    </row>
    <row r="261" spans="28:29" ht="14.25">
      <c r="AB261" s="27">
        <f>IF(L261="Editorial",T261,"")</f>
      </c>
      <c r="AC261" s="27">
        <f>IF(OR(L261="Technical",L261="General"),T261,"")</f>
      </c>
    </row>
    <row r="262" spans="28:29" ht="14.25">
      <c r="AB262" s="27">
        <f>IF(L262="Editorial",T262,"")</f>
      </c>
      <c r="AC262" s="27">
        <f>IF(OR(L262="Technical",L262="General"),T262,"")</f>
      </c>
    </row>
    <row r="263" spans="28:29" ht="14.25">
      <c r="AB263" s="27">
        <f>IF(L263="Editorial",T263,"")</f>
      </c>
      <c r="AC263" s="27">
        <f>IF(OR(L263="Technical",L263="General"),T263,"")</f>
      </c>
    </row>
    <row r="264" spans="28:29" ht="14.25">
      <c r="AB264" s="27">
        <f>IF(L264="Editorial",T264,"")</f>
      </c>
      <c r="AC264" s="27">
        <f>IF(OR(L264="Technical",L264="General"),T264,"")</f>
      </c>
    </row>
    <row r="265" spans="28:29" ht="14.25">
      <c r="AB265" s="27">
        <f>IF(L265="Editorial",T265,"")</f>
      </c>
      <c r="AC265" s="27">
        <f>IF(OR(L265="Technical",L265="General"),T265,"")</f>
      </c>
    </row>
    <row r="266" spans="28:29" ht="14.25">
      <c r="AB266" s="27">
        <f>IF(L266="Editorial",T266,"")</f>
      </c>
      <c r="AC266" s="27">
        <f>IF(OR(L266="Technical",L266="General"),T266,"")</f>
      </c>
    </row>
    <row r="267" spans="28:29" ht="14.25">
      <c r="AB267" s="27">
        <f>IF(L267="Editorial",T267,"")</f>
      </c>
      <c r="AC267" s="27">
        <f>IF(OR(L267="Technical",L267="General"),T267,"")</f>
      </c>
    </row>
    <row r="268" spans="28:29" ht="14.25">
      <c r="AB268" s="27">
        <f>IF(L268="Editorial",T268,"")</f>
      </c>
      <c r="AC268" s="27">
        <f>IF(OR(L268="Technical",L268="General"),T268,"")</f>
      </c>
    </row>
    <row r="269" spans="28:29" ht="14.25">
      <c r="AB269" s="27">
        <f>IF(L269="Editorial",T269,"")</f>
      </c>
      <c r="AC269" s="27">
        <f>IF(OR(L269="Technical",L269="General"),T269,"")</f>
      </c>
    </row>
    <row r="270" spans="28:29" ht="14.25">
      <c r="AB270" s="27">
        <f>IF(L270="Editorial",T270,"")</f>
      </c>
      <c r="AC270" s="27">
        <f>IF(OR(L270="Technical",L270="General"),T270,"")</f>
      </c>
    </row>
    <row r="271" spans="28:29" ht="14.25">
      <c r="AB271" s="27">
        <f>IF(L271="Editorial",T271,"")</f>
      </c>
      <c r="AC271" s="27">
        <f>IF(OR(L271="Technical",L271="General"),T271,"")</f>
      </c>
    </row>
    <row r="272" spans="28:29" ht="14.25">
      <c r="AB272" s="27">
        <f>IF(L272="Editorial",T272,"")</f>
      </c>
      <c r="AC272" s="27">
        <f>IF(OR(L272="Technical",L272="General"),T272,"")</f>
      </c>
    </row>
    <row r="273" spans="28:29" ht="14.25">
      <c r="AB273" s="27">
        <f>IF(L273="Editorial",T273,"")</f>
      </c>
      <c r="AC273" s="27">
        <f>IF(OR(L273="Technical",L273="General"),T273,"")</f>
      </c>
    </row>
    <row r="274" spans="28:29" ht="14.25">
      <c r="AB274" s="27">
        <f>IF(L274="Editorial",T274,"")</f>
      </c>
      <c r="AC274" s="27">
        <f>IF(OR(L274="Technical",L274="General"),T274,"")</f>
      </c>
    </row>
    <row r="275" spans="28:29" ht="14.25">
      <c r="AB275" s="27">
        <f>IF(L275="Editorial",T275,"")</f>
      </c>
      <c r="AC275" s="27">
        <f>IF(OR(L275="Technical",L275="General"),T275,"")</f>
      </c>
    </row>
    <row r="276" spans="28:29" ht="14.25">
      <c r="AB276" s="27">
        <f>IF(L276="Editorial",T276,"")</f>
      </c>
      <c r="AC276" s="27">
        <f>IF(OR(L276="Technical",L276="General"),T276,"")</f>
      </c>
    </row>
    <row r="277" spans="28:29" ht="14.25">
      <c r="AB277" s="27">
        <f>IF(L277="Editorial",T277,"")</f>
      </c>
      <c r="AC277" s="27">
        <f>IF(OR(L277="Technical",L277="General"),T277,"")</f>
      </c>
    </row>
    <row r="278" spans="28:29" ht="14.25">
      <c r="AB278" s="27">
        <f>IF(L278="Editorial",T278,"")</f>
      </c>
      <c r="AC278" s="27">
        <f>IF(OR(L278="Technical",L278="General"),T278,"")</f>
      </c>
    </row>
    <row r="279" spans="28:29" ht="14.25">
      <c r="AB279" s="27">
        <f>IF(L279="Editorial",T279,"")</f>
      </c>
      <c r="AC279" s="27">
        <f>IF(OR(L279="Technical",L279="General"),T279,"")</f>
      </c>
    </row>
    <row r="280" spans="28:29" ht="14.25">
      <c r="AB280" s="27">
        <f>IF(L280="Editorial",T280,"")</f>
      </c>
      <c r="AC280" s="27">
        <f>IF(OR(L280="Technical",L280="General"),T280,"")</f>
      </c>
    </row>
    <row r="281" spans="28:29" ht="14.25">
      <c r="AB281" s="27">
        <f>IF(L281="Editorial",T281,"")</f>
      </c>
      <c r="AC281" s="27">
        <f>IF(OR(L281="Technical",L281="General"),T281,"")</f>
      </c>
    </row>
    <row r="282" spans="28:29" ht="14.25">
      <c r="AB282" s="27">
        <f>IF(L282="Editorial",T282,"")</f>
      </c>
      <c r="AC282" s="27">
        <f>IF(OR(L282="Technical",L282="General"),T282,"")</f>
      </c>
    </row>
    <row r="283" spans="28:29" ht="14.25">
      <c r="AB283" s="27">
        <f>IF(L283="Editorial",T283,"")</f>
      </c>
      <c r="AC283" s="27">
        <f>IF(OR(L283="Technical",L283="General"),T283,"")</f>
      </c>
    </row>
    <row r="284" spans="28:29" ht="14.25">
      <c r="AB284" s="27">
        <f>IF(L284="Editorial",T284,"")</f>
      </c>
      <c r="AC284" s="27">
        <f>IF(OR(L284="Technical",L284="General"),T284,"")</f>
      </c>
    </row>
    <row r="285" spans="28:29" ht="14.25">
      <c r="AB285" s="27">
        <f>IF(L285="Editorial",T285,"")</f>
      </c>
      <c r="AC285" s="27">
        <f>IF(OR(L285="Technical",L285="General"),T285,"")</f>
      </c>
    </row>
    <row r="286" spans="28:29" ht="14.25">
      <c r="AB286" s="27">
        <f>IF(L286="Editorial",T286,"")</f>
      </c>
      <c r="AC286" s="27">
        <f>IF(OR(L286="Technical",L286="General"),T286,"")</f>
      </c>
    </row>
    <row r="287" spans="28:29" ht="14.25">
      <c r="AB287" s="27">
        <f>IF(L287="Editorial",T287,"")</f>
      </c>
      <c r="AC287" s="27">
        <f>IF(OR(L287="Technical",L287="General"),T287,"")</f>
      </c>
    </row>
    <row r="288" spans="28:29" ht="14.25">
      <c r="AB288" s="27">
        <f>IF(L288="Editorial",T288,"")</f>
      </c>
      <c r="AC288" s="27">
        <f>IF(OR(L288="Technical",L288="General"),T288,"")</f>
      </c>
    </row>
    <row r="289" spans="28:29" ht="14.25">
      <c r="AB289" s="27">
        <f>IF(L289="Editorial",T289,"")</f>
      </c>
      <c r="AC289" s="27">
        <f>IF(OR(L289="Technical",L289="General"),T289,"")</f>
      </c>
    </row>
    <row r="290" spans="28:29" ht="14.25">
      <c r="AB290" s="27">
        <f>IF(L290="Editorial",T290,"")</f>
      </c>
      <c r="AC290" s="27">
        <f>IF(OR(L290="Technical",L290="General"),T290,"")</f>
      </c>
    </row>
    <row r="291" spans="28:29" ht="14.25">
      <c r="AB291" s="27">
        <f>IF(L291="Editorial",T291,"")</f>
      </c>
      <c r="AC291" s="27">
        <f>IF(OR(L291="Technical",L291="General"),T291,"")</f>
      </c>
    </row>
    <row r="292" spans="28:29" ht="14.25">
      <c r="AB292" s="27">
        <f>IF(L292="Editorial",T292,"")</f>
      </c>
      <c r="AC292" s="27">
        <f>IF(OR(L292="Technical",L292="General"),T292,"")</f>
      </c>
    </row>
    <row r="293" spans="28:29" ht="14.25">
      <c r="AB293" s="27">
        <f>IF(L293="Editorial",T293,"")</f>
      </c>
      <c r="AC293" s="27">
        <f>IF(OR(L293="Technical",L293="General"),T293,"")</f>
      </c>
    </row>
    <row r="294" spans="28:29" ht="14.25">
      <c r="AB294" s="27">
        <f>IF(L294="Editorial",T294,"")</f>
      </c>
      <c r="AC294" s="27">
        <f>IF(OR(L294="Technical",L294="General"),T294,"")</f>
      </c>
    </row>
    <row r="295" spans="28:29" ht="14.25">
      <c r="AB295" s="27">
        <f>IF(L295="Editorial",T295,"")</f>
      </c>
      <c r="AC295" s="27">
        <f>IF(OR(L295="Technical",L295="General"),T295,"")</f>
      </c>
    </row>
    <row r="296" spans="28:29" ht="14.25">
      <c r="AB296" s="27">
        <f>IF(L296="Editorial",T296,"")</f>
      </c>
      <c r="AC296" s="27">
        <f>IF(OR(L296="Technical",L296="General"),T296,"")</f>
      </c>
    </row>
    <row r="297" spans="28:29" ht="14.25">
      <c r="AB297" s="27">
        <f>IF(L297="Editorial",T297,"")</f>
      </c>
      <c r="AC297" s="27">
        <f>IF(OR(L297="Technical",L297="General"),T297,"")</f>
      </c>
    </row>
    <row r="298" spans="28:29" ht="14.25">
      <c r="AB298" s="27">
        <f>IF(L298="Editorial",T298,"")</f>
      </c>
      <c r="AC298" s="27">
        <f>IF(OR(L298="Technical",L298="General"),T298,"")</f>
      </c>
    </row>
    <row r="299" spans="28:29" ht="14.25">
      <c r="AB299" s="27">
        <f>IF(L299="Editorial",T299,"")</f>
      </c>
      <c r="AC299" s="27">
        <f>IF(OR(L299="Technical",L299="General"),T299,"")</f>
      </c>
    </row>
    <row r="300" spans="28:29" ht="14.25">
      <c r="AB300" s="27">
        <f>IF(L300="Editorial",T300,"")</f>
      </c>
      <c r="AC300" s="27">
        <f>IF(OR(L300="Technical",L300="General"),T300,"")</f>
      </c>
    </row>
    <row r="301" spans="28:29" ht="14.25">
      <c r="AB301" s="27">
        <f>IF(L301="Editorial",T301,"")</f>
      </c>
      <c r="AC301" s="27">
        <f>IF(OR(L301="Technical",L301="General"),T301,"")</f>
      </c>
    </row>
    <row r="302" spans="28:29" ht="14.25">
      <c r="AB302" s="27">
        <f>IF(L302="Editorial",T302,"")</f>
      </c>
      <c r="AC302" s="27">
        <f>IF(OR(L302="Technical",L302="General"),T302,"")</f>
      </c>
    </row>
    <row r="303" spans="28:29" ht="14.25">
      <c r="AB303" s="27">
        <f>IF(L303="Editorial",T303,"")</f>
      </c>
      <c r="AC303" s="27">
        <f>IF(OR(L303="Technical",L303="General"),T303,"")</f>
      </c>
    </row>
    <row r="304" spans="28:29" ht="14.25">
      <c r="AB304" s="27">
        <f>IF(L304="Editorial",T304,"")</f>
      </c>
      <c r="AC304" s="27">
        <f>IF(OR(L304="Technical",L304="General"),T304,"")</f>
      </c>
    </row>
    <row r="305" spans="28:29" ht="14.25">
      <c r="AB305" s="27">
        <f>IF(L305="Editorial",T305,"")</f>
      </c>
      <c r="AC305" s="27">
        <f>IF(OR(L305="Technical",L305="General"),T305,"")</f>
      </c>
    </row>
    <row r="306" spans="28:29" ht="14.25">
      <c r="AB306" s="27">
        <f>IF(L306="Editorial",T306,"")</f>
      </c>
      <c r="AC306" s="27">
        <f>IF(OR(L306="Technical",L306="General"),T306,"")</f>
      </c>
    </row>
    <row r="307" spans="28:29" ht="14.25">
      <c r="AB307" s="27">
        <f>IF(L307="Editorial",T307,"")</f>
      </c>
      <c r="AC307" s="27">
        <f>IF(OR(L307="Technical",L307="General"),T307,"")</f>
      </c>
    </row>
    <row r="308" spans="28:29" ht="14.25">
      <c r="AB308" s="27">
        <f>IF(L308="Editorial",T308,"")</f>
      </c>
      <c r="AC308" s="27">
        <f>IF(OR(L308="Technical",L308="General"),T308,"")</f>
      </c>
    </row>
    <row r="309" spans="28:29" ht="14.25">
      <c r="AB309" s="27">
        <f>IF(L309="Editorial",T309,"")</f>
      </c>
      <c r="AC309" s="27">
        <f>IF(OR(L309="Technical",L309="General"),T309,"")</f>
      </c>
    </row>
    <row r="310" spans="28:29" ht="14.25">
      <c r="AB310" s="27">
        <f>IF(L310="Editorial",T310,"")</f>
      </c>
      <c r="AC310" s="27">
        <f>IF(OR(L310="Technical",L310="General"),T310,"")</f>
      </c>
    </row>
    <row r="311" spans="28:29" ht="14.25">
      <c r="AB311" s="27">
        <f>IF(L311="Editorial",T311,"")</f>
      </c>
      <c r="AC311" s="27">
        <f>IF(OR(L311="Technical",L311="General"),T311,"")</f>
      </c>
    </row>
    <row r="312" spans="28:29" ht="14.25">
      <c r="AB312" s="27">
        <f>IF(L312="Editorial",T312,"")</f>
      </c>
      <c r="AC312" s="27">
        <f>IF(OR(L312="Technical",L312="General"),T312,"")</f>
      </c>
    </row>
    <row r="313" spans="28:29" ht="14.25">
      <c r="AB313" s="27">
        <f>IF(L313="Editorial",T313,"")</f>
      </c>
      <c r="AC313" s="27">
        <f>IF(OR(L313="Technical",L313="General"),T313,"")</f>
      </c>
    </row>
    <row r="314" spans="28:29" ht="14.25">
      <c r="AB314" s="27">
        <f>IF(L314="Editorial",T314,"")</f>
      </c>
      <c r="AC314" s="27">
        <f>IF(OR(L314="Technical",L314="General"),T314,"")</f>
      </c>
    </row>
    <row r="315" spans="28:29" ht="14.25">
      <c r="AB315" s="27">
        <f>IF(L315="Editorial",T315,"")</f>
      </c>
      <c r="AC315" s="27">
        <f>IF(OR(L315="Technical",L315="General"),T315,"")</f>
      </c>
    </row>
    <row r="316" spans="28:29" ht="14.25">
      <c r="AB316" s="27">
        <f>IF(L316="Editorial",T316,"")</f>
      </c>
      <c r="AC316" s="27">
        <f>IF(OR(L316="Technical",L316="General"),T316,"")</f>
      </c>
    </row>
    <row r="317" spans="28:29" ht="14.25">
      <c r="AB317" s="27">
        <f>IF(L317="Editorial",T317,"")</f>
      </c>
      <c r="AC317" s="27">
        <f>IF(OR(L317="Technical",L317="General"),T317,"")</f>
      </c>
    </row>
    <row r="318" spans="28:29" ht="14.25">
      <c r="AB318" s="27">
        <f>IF(L318="Editorial",T318,"")</f>
      </c>
      <c r="AC318" s="27">
        <f>IF(OR(L318="Technical",L318="General"),T318,"")</f>
      </c>
    </row>
    <row r="319" spans="28:29" ht="14.25">
      <c r="AB319" s="27">
        <f>IF(L319="Editorial",T319,"")</f>
      </c>
      <c r="AC319" s="27">
        <f>IF(OR(L319="Technical",L319="General"),T319,"")</f>
      </c>
    </row>
    <row r="320" spans="28:29" ht="14.25">
      <c r="AB320" s="27">
        <f>IF(L320="Editorial",T320,"")</f>
      </c>
      <c r="AC320" s="27">
        <f>IF(OR(L320="Technical",L320="General"),T320,"")</f>
      </c>
    </row>
    <row r="321" spans="28:29" ht="14.25">
      <c r="AB321" s="27">
        <f>IF(L321="Editorial",T321,"")</f>
      </c>
      <c r="AC321" s="27">
        <f>IF(OR(L321="Technical",L321="General"),T321,"")</f>
      </c>
    </row>
    <row r="322" spans="28:29" ht="14.25">
      <c r="AB322" s="27">
        <f>IF(L322="Editorial",T322,"")</f>
      </c>
      <c r="AC322" s="27">
        <f>IF(OR(L322="Technical",L322="General"),T322,"")</f>
      </c>
    </row>
    <row r="323" spans="28:29" ht="14.25">
      <c r="AB323" s="27">
        <f>IF(L323="Editorial",T323,"")</f>
      </c>
      <c r="AC323" s="27">
        <f>IF(OR(L323="Technical",L323="General"),T323,"")</f>
      </c>
    </row>
    <row r="324" spans="28:29" ht="14.25">
      <c r="AB324" s="27">
        <f>IF(L324="Editorial",T324,"")</f>
      </c>
      <c r="AC324" s="27">
        <f>IF(OR(L324="Technical",L324="General"),T324,"")</f>
      </c>
    </row>
    <row r="325" spans="28:29" ht="14.25">
      <c r="AB325" s="27">
        <f>IF(L325="Editorial",T325,"")</f>
      </c>
      <c r="AC325" s="27">
        <f>IF(OR(L325="Technical",L325="General"),T325,"")</f>
      </c>
    </row>
    <row r="326" spans="28:29" ht="14.25">
      <c r="AB326" s="27">
        <f>IF(L326="Editorial",T326,"")</f>
      </c>
      <c r="AC326" s="27">
        <f>IF(OR(L326="Technical",L326="General"),T326,"")</f>
      </c>
    </row>
    <row r="327" spans="28:29" ht="14.25">
      <c r="AB327" s="27">
        <f>IF(L327="Editorial",T327,"")</f>
      </c>
      <c r="AC327" s="27">
        <f>IF(OR(L327="Technical",L327="General"),T327,"")</f>
      </c>
    </row>
    <row r="328" spans="28:29" ht="14.25">
      <c r="AB328" s="27">
        <f>IF(L328="Editorial",T328,"")</f>
      </c>
      <c r="AC328" s="27">
        <f>IF(OR(L328="Technical",L328="General"),T328,"")</f>
      </c>
    </row>
    <row r="329" spans="28:29" ht="14.25">
      <c r="AB329" s="27">
        <f>IF(L329="Editorial",T329,"")</f>
      </c>
      <c r="AC329" s="27">
        <f>IF(OR(L329="Technical",L329="General"),T329,"")</f>
      </c>
    </row>
    <row r="330" spans="28:29" ht="14.25">
      <c r="AB330" s="27">
        <f>IF(L330="Editorial",T330,"")</f>
      </c>
      <c r="AC330" s="27">
        <f>IF(OR(L330="Technical",L330="General"),T330,"")</f>
      </c>
    </row>
    <row r="331" spans="28:29" ht="14.25">
      <c r="AB331" s="27">
        <f>IF(L331="Editorial",T331,"")</f>
      </c>
      <c r="AC331" s="27">
        <f>IF(OR(L331="Technical",L331="General"),T331,"")</f>
      </c>
    </row>
    <row r="332" spans="28:29" ht="14.25">
      <c r="AB332" s="27">
        <f>IF(L332="Editorial",T332,"")</f>
      </c>
      <c r="AC332" s="27">
        <f>IF(OR(L332="Technical",L332="General"),T332,"")</f>
      </c>
    </row>
    <row r="333" spans="28:29" ht="14.25">
      <c r="AB333" s="27">
        <f>IF(L333="Editorial",T333,"")</f>
      </c>
      <c r="AC333" s="27">
        <f>IF(OR(L333="Technical",L333="General"),T333,"")</f>
      </c>
    </row>
    <row r="334" spans="28:29" ht="14.25">
      <c r="AB334" s="27">
        <f>IF(L334="Editorial",T334,"")</f>
      </c>
      <c r="AC334" s="27">
        <f>IF(OR(L334="Technical",L334="General"),T334,"")</f>
      </c>
    </row>
    <row r="335" spans="28:29" ht="14.25">
      <c r="AB335" s="27">
        <f>IF(L335="Editorial",T335,"")</f>
      </c>
      <c r="AC335" s="27">
        <f>IF(OR(L335="Technical",L335="General"),T335,"")</f>
      </c>
    </row>
    <row r="336" spans="28:29" ht="14.25">
      <c r="AB336" s="27">
        <f>IF(L336="Editorial",T336,"")</f>
      </c>
      <c r="AC336" s="27">
        <f>IF(OR(L336="Technical",L336="General"),T336,"")</f>
      </c>
    </row>
    <row r="337" spans="28:29" ht="14.25">
      <c r="AB337" s="27">
        <f>IF(L337="Editorial",T337,"")</f>
      </c>
      <c r="AC337" s="27">
        <f>IF(OR(L337="Technical",L337="General"),T337,"")</f>
      </c>
    </row>
    <row r="338" spans="28:29" ht="14.25">
      <c r="AB338" s="27">
        <f>IF(L338="Editorial",T338,"")</f>
      </c>
      <c r="AC338" s="27">
        <f>IF(OR(L338="Technical",L338="General"),T338,"")</f>
      </c>
    </row>
    <row r="339" spans="28:29" ht="14.25">
      <c r="AB339" s="27">
        <f>IF(L339="Editorial",T339,"")</f>
      </c>
      <c r="AC339" s="27">
        <f>IF(OR(L339="Technical",L339="General"),T339,"")</f>
      </c>
    </row>
    <row r="340" spans="28:29" ht="14.25">
      <c r="AB340" s="27">
        <f>IF(L340="Editorial",T340,"")</f>
      </c>
      <c r="AC340" s="27">
        <f>IF(OR(L340="Technical",L340="General"),T340,"")</f>
      </c>
    </row>
    <row r="341" spans="28:29" ht="14.25">
      <c r="AB341" s="27">
        <f>IF(L341="Editorial",T341,"")</f>
      </c>
      <c r="AC341" s="27">
        <f>IF(OR(L341="Technical",L341="General"),T341,"")</f>
      </c>
    </row>
    <row r="342" spans="28:29" ht="14.25">
      <c r="AB342" s="27">
        <f>IF(L342="Editorial",T342,"")</f>
      </c>
      <c r="AC342" s="27">
        <f>IF(OR(L342="Technical",L342="General"),T342,"")</f>
      </c>
    </row>
    <row r="343" spans="28:29" ht="14.25">
      <c r="AB343" s="27">
        <f>IF(L343="Editorial",T343,"")</f>
      </c>
      <c r="AC343" s="27">
        <f>IF(OR(L343="Technical",L343="General"),T343,"")</f>
      </c>
    </row>
    <row r="344" spans="28:29" ht="14.25">
      <c r="AB344" s="27">
        <f>IF(L344="Editorial",T344,"")</f>
      </c>
      <c r="AC344" s="27">
        <f>IF(OR(L344="Technical",L344="General"),T344,"")</f>
      </c>
    </row>
    <row r="345" spans="28:29" ht="14.25">
      <c r="AB345" s="27">
        <f>IF(L345="Editorial",T345,"")</f>
      </c>
      <c r="AC345" s="27">
        <f>IF(OR(L345="Technical",L345="General"),T345,"")</f>
      </c>
    </row>
    <row r="346" spans="28:29" ht="14.25">
      <c r="AB346" s="27">
        <f>IF(L346="Editorial",T346,"")</f>
      </c>
      <c r="AC346" s="27">
        <f>IF(OR(L346="Technical",L346="General"),T346,"")</f>
      </c>
    </row>
    <row r="347" spans="28:29" ht="14.25">
      <c r="AB347" s="27">
        <f>IF(L347="Editorial",T347,"")</f>
      </c>
      <c r="AC347" s="27">
        <f>IF(OR(L347="Technical",L347="General"),T347,"")</f>
      </c>
    </row>
    <row r="348" spans="28:29" ht="14.25">
      <c r="AB348" s="27">
        <f>IF(L348="Editorial",T348,"")</f>
      </c>
      <c r="AC348" s="27">
        <f>IF(OR(L348="Technical",L348="General"),T348,"")</f>
      </c>
    </row>
    <row r="349" spans="28:29" ht="14.25">
      <c r="AB349" s="27">
        <f>IF(L349="Editorial",T349,"")</f>
      </c>
      <c r="AC349" s="27">
        <f>IF(OR(L349="Technical",L349="General"),T349,"")</f>
      </c>
    </row>
    <row r="350" spans="28:29" ht="14.25">
      <c r="AB350" s="27">
        <f>IF(L350="Editorial",T350,"")</f>
      </c>
      <c r="AC350" s="27">
        <f>IF(OR(L350="Technical",L350="General"),T350,"")</f>
      </c>
    </row>
    <row r="351" spans="28:29" ht="14.25">
      <c r="AB351" s="27">
        <f>IF(L351="Editorial",T351,"")</f>
      </c>
      <c r="AC351" s="27">
        <f>IF(OR(L351="Technical",L351="General"),T351,"")</f>
      </c>
    </row>
    <row r="352" spans="28:29" ht="14.25">
      <c r="AB352" s="27">
        <f>IF(L352="Editorial",T352,"")</f>
      </c>
      <c r="AC352" s="27">
        <f>IF(OR(L352="Technical",L352="General"),T352,"")</f>
      </c>
    </row>
    <row r="353" spans="28:29" ht="14.25">
      <c r="AB353" s="27">
        <f>IF(L353="Editorial",T353,"")</f>
      </c>
      <c r="AC353" s="27">
        <f>IF(OR(L353="Technical",L353="General"),T353,"")</f>
      </c>
    </row>
    <row r="354" spans="28:29" ht="14.25">
      <c r="AB354" s="27">
        <f>IF(L354="Editorial",T354,"")</f>
      </c>
      <c r="AC354" s="27">
        <f>IF(OR(L354="Technical",L354="General"),T354,"")</f>
      </c>
    </row>
    <row r="355" spans="28:29" ht="14.25">
      <c r="AB355" s="27">
        <f>IF(L355="Editorial",T355,"")</f>
      </c>
      <c r="AC355" s="27">
        <f>IF(OR(L355="Technical",L355="General"),T355,"")</f>
      </c>
    </row>
    <row r="356" spans="28:29" ht="14.25">
      <c r="AB356" s="27">
        <f>IF(L356="Editorial",T356,"")</f>
      </c>
      <c r="AC356" s="27">
        <f>IF(OR(L356="Technical",L356="General"),T356,"")</f>
      </c>
    </row>
    <row r="357" spans="28:29" ht="14.25">
      <c r="AB357" s="27">
        <f>IF(L357="Editorial",T357,"")</f>
      </c>
      <c r="AC357" s="27">
        <f>IF(OR(L357="Technical",L357="General"),T357,"")</f>
      </c>
    </row>
    <row r="358" spans="28:29" ht="14.25">
      <c r="AB358" s="27">
        <f>IF(L358="Editorial",T358,"")</f>
      </c>
      <c r="AC358" s="27">
        <f>IF(OR(L358="Technical",L358="General"),T358,"")</f>
      </c>
    </row>
    <row r="359" spans="28:29" ht="14.25">
      <c r="AB359" s="27">
        <f>IF(L359="Editorial",T359,"")</f>
      </c>
      <c r="AC359" s="27">
        <f>IF(OR(L359="Technical",L359="General"),T359,"")</f>
      </c>
    </row>
    <row r="360" spans="28:29" ht="14.25">
      <c r="AB360" s="27">
        <f>IF(L360="Editorial",T360,"")</f>
      </c>
      <c r="AC360" s="27">
        <f>IF(OR(L360="Technical",L360="General"),T360,"")</f>
      </c>
    </row>
    <row r="361" spans="28:29" ht="14.25">
      <c r="AB361" s="27">
        <f>IF(L361="Editorial",T361,"")</f>
      </c>
      <c r="AC361" s="27">
        <f>IF(OR(L361="Technical",L361="General"),T361,"")</f>
      </c>
    </row>
    <row r="362" spans="28:29" ht="14.25">
      <c r="AB362" s="27">
        <f>IF(L362="Editorial",T362,"")</f>
      </c>
      <c r="AC362" s="27">
        <f>IF(OR(L362="Technical",L362="General"),T362,"")</f>
      </c>
    </row>
    <row r="363" spans="28:29" ht="14.25">
      <c r="AB363" s="27">
        <f>IF(L363="Editorial",T363,"")</f>
      </c>
      <c r="AC363" s="27">
        <f>IF(OR(L363="Technical",L363="General"),T363,"")</f>
      </c>
    </row>
    <row r="364" spans="28:29" ht="14.25">
      <c r="AB364" s="27">
        <f>IF(L364="Editorial",T364,"")</f>
      </c>
      <c r="AC364" s="27">
        <f>IF(OR(L364="Technical",L364="General"),T364,"")</f>
      </c>
    </row>
    <row r="365" spans="28:29" ht="14.25">
      <c r="AB365" s="27">
        <f>IF(L365="Editorial",T365,"")</f>
      </c>
      <c r="AC365" s="27">
        <f>IF(OR(L365="Technical",L365="General"),T365,"")</f>
      </c>
    </row>
    <row r="366" spans="28:29" ht="14.25">
      <c r="AB366" s="27">
        <f>IF(L366="Editorial",T366,"")</f>
      </c>
      <c r="AC366" s="27">
        <f>IF(OR(L366="Technical",L366="General"),T366,"")</f>
      </c>
    </row>
    <row r="367" spans="28:29" ht="14.25">
      <c r="AB367" s="27">
        <f>IF(L367="Editorial",T367,"")</f>
      </c>
      <c r="AC367" s="27">
        <f>IF(OR(L367="Technical",L367="General"),T367,"")</f>
      </c>
    </row>
    <row r="368" spans="28:29" ht="14.25">
      <c r="AB368" s="27">
        <f>IF(L368="Editorial",T368,"")</f>
      </c>
      <c r="AC368" s="27">
        <f>IF(OR(L368="Technical",L368="General"),T368,"")</f>
      </c>
    </row>
    <row r="369" spans="28:29" ht="14.25">
      <c r="AB369" s="27">
        <f>IF(L369="Editorial",T369,"")</f>
      </c>
      <c r="AC369" s="27">
        <f>IF(OR(L369="Technical",L369="General"),T369,"")</f>
      </c>
    </row>
    <row r="370" spans="28:29" ht="14.25">
      <c r="AB370" s="27">
        <f>IF(L370="Editorial",T370,"")</f>
      </c>
      <c r="AC370" s="27">
        <f>IF(OR(L370="Technical",L370="General"),T370,"")</f>
      </c>
    </row>
    <row r="371" spans="28:29" ht="14.25">
      <c r="AB371" s="27">
        <f>IF(L371="Editorial",T371,"")</f>
      </c>
      <c r="AC371" s="27">
        <f>IF(OR(L371="Technical",L371="General"),T371,"")</f>
      </c>
    </row>
    <row r="372" spans="28:29" ht="14.25">
      <c r="AB372" s="27">
        <f>IF(L372="Editorial",T372,"")</f>
      </c>
      <c r="AC372" s="27">
        <f>IF(OR(L372="Technical",L372="General"),T372,"")</f>
      </c>
    </row>
    <row r="373" spans="28:29" ht="14.25">
      <c r="AB373" s="27">
        <f>IF(L373="Editorial",T373,"")</f>
      </c>
      <c r="AC373" s="27">
        <f>IF(OR(L373="Technical",L373="General"),T373,"")</f>
      </c>
    </row>
    <row r="374" spans="28:29" ht="14.25">
      <c r="AB374" s="27">
        <f>IF(L374="Editorial",T374,"")</f>
      </c>
      <c r="AC374" s="27">
        <f>IF(OR(L374="Technical",L374="General"),T374,"")</f>
      </c>
    </row>
    <row r="375" spans="28:29" ht="14.25">
      <c r="AB375" s="27">
        <f>IF(L375="Editorial",T375,"")</f>
      </c>
      <c r="AC375" s="27">
        <f>IF(OR(L375="Technical",L375="General"),T375,"")</f>
      </c>
    </row>
    <row r="376" spans="28:29" ht="14.25">
      <c r="AB376" s="27">
        <f>IF(L376="Editorial",T376,"")</f>
      </c>
      <c r="AC376" s="27">
        <f>IF(OR(L376="Technical",L376="General"),T376,"")</f>
      </c>
    </row>
    <row r="377" spans="28:29" ht="14.25">
      <c r="AB377" s="27">
        <f>IF(L377="Editorial",T377,"")</f>
      </c>
      <c r="AC377" s="27">
        <f>IF(OR(L377="Technical",L377="General"),T377,"")</f>
      </c>
    </row>
    <row r="378" spans="28:29" ht="14.25">
      <c r="AB378" s="27">
        <f>IF(L378="Editorial",T378,"")</f>
      </c>
      <c r="AC378" s="27">
        <f>IF(OR(L378="Technical",L378="General"),T378,"")</f>
      </c>
    </row>
    <row r="379" spans="28:29" ht="14.25">
      <c r="AB379" s="27">
        <f>IF(L379="Editorial",T379,"")</f>
      </c>
      <c r="AC379" s="27">
        <f>IF(OR(L379="Technical",L379="General"),T379,"")</f>
      </c>
    </row>
    <row r="380" spans="28:29" ht="14.25">
      <c r="AB380" s="27">
        <f>IF(L380="Editorial",T380,"")</f>
      </c>
      <c r="AC380" s="27">
        <f>IF(OR(L380="Technical",L380="General"),T380,"")</f>
      </c>
    </row>
    <row r="381" spans="28:29" ht="14.25">
      <c r="AB381" s="27">
        <f>IF(L381="Editorial",T381,"")</f>
      </c>
      <c r="AC381" s="27">
        <f>IF(OR(L381="Technical",L381="General"),T381,"")</f>
      </c>
    </row>
    <row r="382" spans="28:29" ht="14.25">
      <c r="AB382" s="27">
        <f>IF(L382="Editorial",T382,"")</f>
      </c>
      <c r="AC382" s="27">
        <f>IF(OR(L382="Technical",L382="General"),T382,"")</f>
      </c>
    </row>
    <row r="383" spans="28:29" ht="14.25">
      <c r="AB383" s="27">
        <f>IF(L383="Editorial",T383,"")</f>
      </c>
      <c r="AC383" s="27">
        <f>IF(OR(L383="Technical",L383="General"),T383,"")</f>
      </c>
    </row>
    <row r="384" spans="28:29" ht="14.25">
      <c r="AB384" s="27">
        <f>IF(L384="Editorial",T384,"")</f>
      </c>
      <c r="AC384" s="27">
        <f>IF(OR(L384="Technical",L384="General"),T384,"")</f>
      </c>
    </row>
    <row r="385" spans="28:29" ht="14.25">
      <c r="AB385" s="27">
        <f>IF(L385="Editorial",T385,"")</f>
      </c>
      <c r="AC385" s="27">
        <f>IF(OR(L385="Technical",L385="General"),T385,"")</f>
      </c>
    </row>
    <row r="386" spans="28:29" ht="14.25">
      <c r="AB386" s="27">
        <f>IF(L386="Editorial",T386,"")</f>
      </c>
      <c r="AC386" s="27">
        <f>IF(OR(L386="Technical",L386="General"),T386,"")</f>
      </c>
    </row>
    <row r="387" spans="28:29" ht="14.25">
      <c r="AB387" s="27">
        <f>IF(L387="Editorial",T387,"")</f>
      </c>
      <c r="AC387" s="27">
        <f>IF(OR(L387="Technical",L387="General"),T387,"")</f>
      </c>
    </row>
    <row r="388" spans="28:29" ht="14.25">
      <c r="AB388" s="27">
        <f>IF(L388="Editorial",T388,"")</f>
      </c>
      <c r="AC388" s="27">
        <f>IF(OR(L388="Technical",L388="General"),T388,"")</f>
      </c>
    </row>
    <row r="389" spans="28:29" ht="14.25">
      <c r="AB389" s="27">
        <f>IF(L389="Editorial",T389,"")</f>
      </c>
      <c r="AC389" s="27">
        <f>IF(OR(L389="Technical",L389="General"),T389,"")</f>
      </c>
    </row>
    <row r="390" spans="28:29" ht="14.25">
      <c r="AB390" s="27">
        <f>IF(L390="Editorial",T390,"")</f>
      </c>
      <c r="AC390" s="27">
        <f>IF(OR(L390="Technical",L390="General"),T390,"")</f>
      </c>
    </row>
    <row r="391" spans="28:29" ht="14.25">
      <c r="AB391" s="27">
        <f>IF(L391="Editorial",T391,"")</f>
      </c>
      <c r="AC391" s="27">
        <f>IF(OR(L391="Technical",L391="General"),T391,"")</f>
      </c>
    </row>
    <row r="392" spans="28:29" ht="14.25">
      <c r="AB392" s="27">
        <f>IF(L392="Editorial",T392,"")</f>
      </c>
      <c r="AC392" s="27">
        <f>IF(OR(L392="Technical",L392="General"),T392,"")</f>
      </c>
    </row>
    <row r="393" spans="28:29" ht="14.25">
      <c r="AB393" s="27">
        <f>IF(L393="Editorial",T393,"")</f>
      </c>
      <c r="AC393" s="27">
        <f>IF(OR(L393="Technical",L393="General"),T393,"")</f>
      </c>
    </row>
    <row r="394" spans="28:29" ht="14.25">
      <c r="AB394" s="27">
        <f>IF(L394="Editorial",T394,"")</f>
      </c>
      <c r="AC394" s="27">
        <f>IF(OR(L394="Technical",L394="General"),T394,"")</f>
      </c>
    </row>
    <row r="395" spans="28:29" ht="14.25">
      <c r="AB395" s="27">
        <f>IF(L395="Editorial",T395,"")</f>
      </c>
      <c r="AC395" s="27">
        <f>IF(OR(L395="Technical",L395="General"),T395,"")</f>
      </c>
    </row>
    <row r="396" spans="28:29" ht="14.25">
      <c r="AB396" s="27">
        <f>IF(L396="Editorial",T396,"")</f>
      </c>
      <c r="AC396" s="27">
        <f>IF(OR(L396="Technical",L396="General"),T396,"")</f>
      </c>
    </row>
    <row r="397" spans="28:29" ht="14.25">
      <c r="AB397" s="27">
        <f>IF(L397="Editorial",T397,"")</f>
      </c>
      <c r="AC397" s="27">
        <f>IF(OR(L397="Technical",L397="General"),T397,"")</f>
      </c>
    </row>
    <row r="398" spans="28:29" ht="14.25">
      <c r="AB398" s="27">
        <f>IF(L398="Editorial",T398,"")</f>
      </c>
      <c r="AC398" s="27">
        <f>IF(OR(L398="Technical",L398="General"),T398,"")</f>
      </c>
    </row>
    <row r="399" spans="28:29" ht="14.25">
      <c r="AB399" s="27">
        <f>IF(L399="Editorial",T399,"")</f>
      </c>
      <c r="AC399" s="27">
        <f>IF(OR(L399="Technical",L399="General"),T399,"")</f>
      </c>
    </row>
    <row r="400" spans="28:29" ht="14.25">
      <c r="AB400" s="27">
        <f>IF(L400="Editorial",T400,"")</f>
      </c>
      <c r="AC400" s="27">
        <f>IF(OR(L400="Technical",L400="General"),T400,"")</f>
      </c>
    </row>
    <row r="401" spans="28:29" ht="14.25">
      <c r="AB401" s="27">
        <f>IF(L401="Editorial",T401,"")</f>
      </c>
      <c r="AC401" s="27">
        <f>IF(OR(L401="Technical",L401="General"),T401,"")</f>
      </c>
    </row>
    <row r="402" spans="28:29" ht="14.25">
      <c r="AB402" s="27">
        <f>IF(L402="Editorial",T402,"")</f>
      </c>
      <c r="AC402" s="27">
        <f>IF(OR(L402="Technical",L402="General"),T402,"")</f>
      </c>
    </row>
    <row r="403" spans="28:29" ht="14.25">
      <c r="AB403" s="27">
        <f>IF(L403="Editorial",T403,"")</f>
      </c>
      <c r="AC403" s="27">
        <f>IF(OR(L403="Technical",L403="General"),T403,"")</f>
      </c>
    </row>
    <row r="404" spans="28:29" ht="14.25">
      <c r="AB404" s="27">
        <f>IF(L404="Editorial",T404,"")</f>
      </c>
      <c r="AC404" s="27">
        <f>IF(OR(L404="Technical",L404="General"),T404,"")</f>
      </c>
    </row>
    <row r="405" spans="28:29" ht="14.25">
      <c r="AB405" s="27">
        <f>IF(L405="Editorial",T405,"")</f>
      </c>
      <c r="AC405" s="27">
        <f>IF(OR(L405="Technical",L405="General"),T405,"")</f>
      </c>
    </row>
    <row r="406" spans="28:29" ht="14.25">
      <c r="AB406" s="27">
        <f>IF(L406="Editorial",T406,"")</f>
      </c>
      <c r="AC406" s="27">
        <f>IF(OR(L406="Technical",L406="General"),T406,"")</f>
      </c>
    </row>
    <row r="407" spans="28:29" ht="14.25">
      <c r="AB407" s="27">
        <f>IF(L407="Editorial",T407,"")</f>
      </c>
      <c r="AC407" s="27">
        <f>IF(OR(L407="Technical",L407="General"),T407,"")</f>
      </c>
    </row>
    <row r="408" spans="28:29" ht="14.25">
      <c r="AB408" s="27">
        <f>IF(L408="Editorial",T408,"")</f>
      </c>
      <c r="AC408" s="27">
        <f>IF(OR(L408="Technical",L408="General"),T408,"")</f>
      </c>
    </row>
    <row r="409" spans="28:29" ht="14.25">
      <c r="AB409" s="27">
        <f>IF(L409="Editorial",T409,"")</f>
      </c>
      <c r="AC409" s="27">
        <f>IF(OR(L409="Technical",L409="General"),T409,"")</f>
      </c>
    </row>
    <row r="410" spans="28:29" ht="14.25">
      <c r="AB410" s="27">
        <f>IF(L410="Editorial",T410,"")</f>
      </c>
      <c r="AC410" s="27">
        <f>IF(OR(L410="Technical",L410="General"),T410,"")</f>
      </c>
    </row>
    <row r="411" spans="28:29" ht="14.25">
      <c r="AB411" s="27">
        <f>IF(L411="Editorial",T411,"")</f>
      </c>
      <c r="AC411" s="27">
        <f>IF(OR(L411="Technical",L411="General"),T411,"")</f>
      </c>
    </row>
    <row r="412" spans="28:29" ht="14.25">
      <c r="AB412" s="27">
        <f>IF(L412="Editorial",T412,"")</f>
      </c>
      <c r="AC412" s="27">
        <f>IF(OR(L412="Technical",L412="General"),T412,"")</f>
      </c>
    </row>
    <row r="413" spans="28:29" ht="14.25">
      <c r="AB413" s="27">
        <f>IF(L413="Editorial",T413,"")</f>
      </c>
      <c r="AC413" s="27">
        <f>IF(OR(L413="Technical",L413="General"),T413,"")</f>
      </c>
    </row>
    <row r="414" spans="28:29" ht="14.25">
      <c r="AB414" s="27">
        <f>IF(L414="Editorial",T414,"")</f>
      </c>
      <c r="AC414" s="27">
        <f>IF(OR(L414="Technical",L414="General"),T414,"")</f>
      </c>
    </row>
    <row r="415" spans="28:29" ht="14.25">
      <c r="AB415" s="27">
        <f>IF(L415="Editorial",T415,"")</f>
      </c>
      <c r="AC415" s="27">
        <f>IF(OR(L415="Technical",L415="General"),T415,"")</f>
      </c>
    </row>
    <row r="416" spans="28:29" ht="14.25">
      <c r="AB416" s="27">
        <f>IF(L416="Editorial",T416,"")</f>
      </c>
      <c r="AC416" s="27">
        <f>IF(OR(L416="Technical",L416="General"),T416,"")</f>
      </c>
    </row>
    <row r="417" spans="28:29" ht="14.25">
      <c r="AB417" s="27">
        <f>IF(L417="Editorial",T417,"")</f>
      </c>
      <c r="AC417" s="27">
        <f>IF(OR(L417="Technical",L417="General"),T417,"")</f>
      </c>
    </row>
    <row r="418" spans="28:29" ht="14.25">
      <c r="AB418" s="27">
        <f>IF(L418="Editorial",T418,"")</f>
      </c>
      <c r="AC418" s="27">
        <f>IF(OR(L418="Technical",L418="General"),T418,"")</f>
      </c>
    </row>
    <row r="419" spans="28:29" ht="14.25">
      <c r="AB419" s="27">
        <f>IF(L419="Editorial",T419,"")</f>
      </c>
      <c r="AC419" s="27">
        <f>IF(OR(L419="Technical",L419="General"),T419,"")</f>
      </c>
    </row>
    <row r="420" spans="28:29" ht="14.25">
      <c r="AB420" s="27">
        <f>IF(L420="Editorial",T420,"")</f>
      </c>
      <c r="AC420" s="27">
        <f>IF(OR(L420="Technical",L420="General"),T420,"")</f>
      </c>
    </row>
    <row r="421" spans="28:29" ht="14.25">
      <c r="AB421" s="27">
        <f>IF(L421="Editorial",T421,"")</f>
      </c>
      <c r="AC421" s="27">
        <f>IF(OR(L421="Technical",L421="General"),T421,"")</f>
      </c>
    </row>
    <row r="422" spans="28:29" ht="14.25">
      <c r="AB422" s="27">
        <f>IF(L422="Editorial",T422,"")</f>
      </c>
      <c r="AC422" s="27">
        <f>IF(OR(L422="Technical",L422="General"),T422,"")</f>
      </c>
    </row>
    <row r="423" spans="28:29" ht="14.25">
      <c r="AB423" s="27">
        <f>IF(L423="Editorial",T423,"")</f>
      </c>
      <c r="AC423" s="27">
        <f>IF(OR(L423="Technical",L423="General"),T423,"")</f>
      </c>
    </row>
    <row r="424" spans="28:29" ht="14.25">
      <c r="AB424" s="27">
        <f>IF(L424="Editorial",T424,"")</f>
      </c>
      <c r="AC424" s="27">
        <f>IF(OR(L424="Technical",L424="General"),T424,"")</f>
      </c>
    </row>
    <row r="425" spans="28:29" ht="14.25">
      <c r="AB425" s="27">
        <f>IF(L425="Editorial",T425,"")</f>
      </c>
      <c r="AC425" s="27">
        <f>IF(OR(L425="Technical",L425="General"),T425,"")</f>
      </c>
    </row>
    <row r="426" spans="28:29" ht="14.25">
      <c r="AB426" s="27">
        <f>IF(L426="Editorial",T426,"")</f>
      </c>
      <c r="AC426" s="27">
        <f>IF(OR(L426="Technical",L426="General"),T426,"")</f>
      </c>
    </row>
    <row r="427" spans="28:29" ht="14.25">
      <c r="AB427" s="27">
        <f>IF(L427="Editorial",T427,"")</f>
      </c>
      <c r="AC427" s="27">
        <f>IF(OR(L427="Technical",L427="General"),T427,"")</f>
      </c>
    </row>
    <row r="428" spans="28:29" ht="14.25">
      <c r="AB428" s="27">
        <f>IF(L428="Editorial",T428,"")</f>
      </c>
      <c r="AC428" s="27">
        <f>IF(OR(L428="Technical",L428="General"),T428,"")</f>
      </c>
    </row>
    <row r="429" spans="28:29" ht="14.25">
      <c r="AB429" s="27">
        <f>IF(L429="Editorial",T429,"")</f>
      </c>
      <c r="AC429" s="27">
        <f>IF(OR(L429="Technical",L429="General"),T429,"")</f>
      </c>
    </row>
    <row r="430" spans="28:29" ht="14.25">
      <c r="AB430" s="27">
        <f>IF(L430="Editorial",T430,"")</f>
      </c>
      <c r="AC430" s="27">
        <f>IF(OR(L430="Technical",L430="General"),T430,"")</f>
      </c>
    </row>
    <row r="431" spans="28:29" ht="14.25">
      <c r="AB431" s="27">
        <f>IF(L431="Editorial",T431,"")</f>
      </c>
      <c r="AC431" s="27">
        <f>IF(OR(L431="Technical",L431="General"),T431,"")</f>
      </c>
    </row>
    <row r="432" spans="28:29" ht="14.25">
      <c r="AB432" s="27">
        <f>IF(L432="Editorial",T432,"")</f>
      </c>
      <c r="AC432" s="27">
        <f>IF(OR(L432="Technical",L432="General"),T432,"")</f>
      </c>
    </row>
    <row r="433" spans="28:29" ht="14.25">
      <c r="AB433" s="27">
        <f>IF(L433="Editorial",T433,"")</f>
      </c>
      <c r="AC433" s="27">
        <f>IF(OR(L433="Technical",L433="General"),T433,"")</f>
      </c>
    </row>
    <row r="434" spans="28:29" ht="14.25">
      <c r="AB434" s="27">
        <f>IF(L434="Editorial",T434,"")</f>
      </c>
      <c r="AC434" s="27">
        <f>IF(OR(L434="Technical",L434="General"),T434,"")</f>
      </c>
    </row>
    <row r="435" spans="28:29" ht="14.25">
      <c r="AB435" s="27">
        <f>IF(L435="Editorial",T435,"")</f>
      </c>
      <c r="AC435" s="27">
        <f>IF(OR(L435="Technical",L435="General"),T435,"")</f>
      </c>
    </row>
    <row r="436" spans="28:29" ht="14.25">
      <c r="AB436" s="27">
        <f>IF(L436="Editorial",T436,"")</f>
      </c>
      <c r="AC436" s="27">
        <f>IF(OR(L436="Technical",L436="General"),T436,"")</f>
      </c>
    </row>
    <row r="437" spans="28:29" ht="14.25">
      <c r="AB437" s="27">
        <f>IF(L437="Editorial",T437,"")</f>
      </c>
      <c r="AC437" s="27">
        <f>IF(OR(L437="Technical",L437="General"),T437,"")</f>
      </c>
    </row>
    <row r="438" spans="28:29" ht="14.25">
      <c r="AB438" s="27">
        <f>IF(L438="Editorial",T438,"")</f>
      </c>
      <c r="AC438" s="27">
        <f>IF(OR(L438="Technical",L438="General"),T438,"")</f>
      </c>
    </row>
    <row r="439" spans="28:29" ht="14.25">
      <c r="AB439" s="27">
        <f>IF(L439="Editorial",T439,"")</f>
      </c>
      <c r="AC439" s="27">
        <f>IF(OR(L439="Technical",L439="General"),T439,"")</f>
      </c>
    </row>
    <row r="440" spans="28:29" ht="14.25">
      <c r="AB440" s="27">
        <f>IF(L440="Editorial",T440,"")</f>
      </c>
      <c r="AC440" s="27">
        <f>IF(OR(L440="Technical",L440="General"),T440,"")</f>
      </c>
    </row>
    <row r="441" spans="28:29" ht="14.25">
      <c r="AB441" s="27">
        <f>IF(L441="Editorial",T441,"")</f>
      </c>
      <c r="AC441" s="27">
        <f>IF(OR(L441="Technical",L441="General"),T441,"")</f>
      </c>
    </row>
    <row r="442" spans="28:29" ht="14.25">
      <c r="AB442" s="27">
        <f>IF(L442="Editorial",T442,"")</f>
      </c>
      <c r="AC442" s="27">
        <f>IF(OR(L442="Technical",L442="General"),T442,"")</f>
      </c>
    </row>
    <row r="443" spans="28:29" ht="14.25">
      <c r="AB443" s="27">
        <f>IF(L443="Editorial",T443,"")</f>
      </c>
      <c r="AC443" s="27">
        <f>IF(OR(L443="Technical",L443="General"),T443,"")</f>
      </c>
    </row>
    <row r="444" spans="28:29" ht="14.25">
      <c r="AB444" s="27">
        <f>IF(L444="Editorial",T444,"")</f>
      </c>
      <c r="AC444" s="27">
        <f>IF(OR(L444="Technical",L444="General"),T444,"")</f>
      </c>
    </row>
    <row r="445" spans="28:29" ht="14.25">
      <c r="AB445" s="27">
        <f>IF(L445="Editorial",T445,"")</f>
      </c>
      <c r="AC445" s="27">
        <f>IF(OR(L445="Technical",L445="General"),T445,"")</f>
      </c>
    </row>
    <row r="446" spans="28:29" ht="14.25">
      <c r="AB446" s="27">
        <f>IF(L446="Editorial",T446,"")</f>
      </c>
      <c r="AC446" s="27">
        <f>IF(OR(L446="Technical",L446="General"),T446,"")</f>
      </c>
    </row>
    <row r="447" spans="28:29" ht="14.25">
      <c r="AB447" s="27">
        <f>IF(L447="Editorial",T447,"")</f>
      </c>
      <c r="AC447" s="27">
        <f>IF(OR(L447="Technical",L447="General"),T447,"")</f>
      </c>
    </row>
    <row r="448" spans="28:29" ht="14.25">
      <c r="AB448" s="27">
        <f>IF(L448="Editorial",T448,"")</f>
      </c>
      <c r="AC448" s="27">
        <f>IF(OR(L448="Technical",L448="General"),T448,"")</f>
      </c>
    </row>
    <row r="449" spans="28:29" ht="14.25">
      <c r="AB449" s="27">
        <f>IF(L449="Editorial",T449,"")</f>
      </c>
      <c r="AC449" s="27">
        <f>IF(OR(L449="Technical",L449="General"),T449,"")</f>
      </c>
    </row>
    <row r="450" spans="28:29" ht="14.25">
      <c r="AB450" s="27">
        <f>IF(L450="Editorial",T450,"")</f>
      </c>
      <c r="AC450" s="27">
        <f>IF(OR(L450="Technical",L450="General"),T450,"")</f>
      </c>
    </row>
    <row r="451" spans="28:29" ht="14.25">
      <c r="AB451" s="27">
        <f>IF(L451="Editorial",T451,"")</f>
      </c>
      <c r="AC451" s="27">
        <f>IF(OR(L451="Technical",L451="General"),T451,"")</f>
      </c>
    </row>
    <row r="452" spans="28:29" ht="14.25">
      <c r="AB452" s="27">
        <f>IF(L452="Editorial",T452,"")</f>
      </c>
      <c r="AC452" s="27">
        <f>IF(OR(L452="Technical",L452="General"),T452,"")</f>
      </c>
    </row>
    <row r="453" spans="28:29" ht="14.25">
      <c r="AB453" s="27">
        <f>IF(L453="Editorial",T453,"")</f>
      </c>
      <c r="AC453" s="27">
        <f>IF(OR(L453="Technical",L453="General"),T453,"")</f>
      </c>
    </row>
    <row r="454" spans="28:29" ht="14.25">
      <c r="AB454" s="27">
        <f>IF(L454="Editorial",T454,"")</f>
      </c>
      <c r="AC454" s="27">
        <f>IF(OR(L454="Technical",L454="General"),T454,"")</f>
      </c>
    </row>
    <row r="455" spans="28:29" ht="14.25">
      <c r="AB455" s="27">
        <f>IF(L455="Editorial",T455,"")</f>
      </c>
      <c r="AC455" s="27">
        <f>IF(OR(L455="Technical",L455="General"),T455,"")</f>
      </c>
    </row>
    <row r="456" spans="28:29" ht="14.25">
      <c r="AB456" s="27">
        <f>IF(L456="Editorial",T456,"")</f>
      </c>
      <c r="AC456" s="27">
        <f>IF(OR(L456="Technical",L456="General"),T456,"")</f>
      </c>
    </row>
    <row r="457" spans="28:29" ht="14.25">
      <c r="AB457" s="27">
        <f>IF(L457="Editorial",T457,"")</f>
      </c>
      <c r="AC457" s="27">
        <f>IF(OR(L457="Technical",L457="General"),T457,"")</f>
      </c>
    </row>
    <row r="458" spans="28:29" ht="14.25">
      <c r="AB458" s="27">
        <f>IF(L458="Editorial",T458,"")</f>
      </c>
      <c r="AC458" s="27">
        <f>IF(OR(L458="Technical",L458="General"),T458,"")</f>
      </c>
    </row>
    <row r="459" spans="28:29" ht="14.25">
      <c r="AB459" s="27">
        <f>IF(L459="Editorial",T459,"")</f>
      </c>
      <c r="AC459" s="27">
        <f>IF(OR(L459="Technical",L459="General"),T459,"")</f>
      </c>
    </row>
    <row r="460" spans="28:29" ht="14.25">
      <c r="AB460" s="27">
        <f>IF(L460="Editorial",T460,"")</f>
      </c>
      <c r="AC460" s="27">
        <f>IF(OR(L460="Technical",L460="General"),T460,"")</f>
      </c>
    </row>
    <row r="461" spans="28:29" ht="14.25">
      <c r="AB461" s="27">
        <f>IF(L461="Editorial",T461,"")</f>
      </c>
      <c r="AC461" s="27">
        <f>IF(OR(L461="Technical",L461="General"),T461,"")</f>
      </c>
    </row>
    <row r="462" spans="28:29" ht="14.25">
      <c r="AB462" s="27">
        <f>IF(L462="Editorial",T462,"")</f>
      </c>
      <c r="AC462" s="27">
        <f>IF(OR(L462="Technical",L462="General"),T462,"")</f>
      </c>
    </row>
    <row r="463" spans="28:29" ht="14.25">
      <c r="AB463" s="27">
        <f>IF(L463="Editorial",T463,"")</f>
      </c>
      <c r="AC463" s="27">
        <f>IF(OR(L463="Technical",L463="General"),T463,"")</f>
      </c>
    </row>
    <row r="464" spans="28:29" ht="14.25">
      <c r="AB464" s="27">
        <f>IF(L464="Editorial",T464,"")</f>
      </c>
      <c r="AC464" s="27">
        <f>IF(OR(L464="Technical",L464="General"),T464,"")</f>
      </c>
    </row>
    <row r="465" spans="28:29" ht="14.25">
      <c r="AB465" s="27">
        <f>IF(L465="Editorial",T465,"")</f>
      </c>
      <c r="AC465" s="27">
        <f>IF(OR(L465="Technical",L465="General"),T465,"")</f>
      </c>
    </row>
    <row r="466" spans="28:29" ht="14.25">
      <c r="AB466" s="27">
        <f>IF(L466="Editorial",T466,"")</f>
      </c>
      <c r="AC466" s="27">
        <f>IF(OR(L466="Technical",L466="General"),T466,"")</f>
      </c>
    </row>
    <row r="467" spans="28:29" ht="14.25">
      <c r="AB467" s="27">
        <f>IF(L467="Editorial",T467,"")</f>
      </c>
      <c r="AC467" s="27">
        <f>IF(OR(L467="Technical",L467="General"),T467,"")</f>
      </c>
    </row>
    <row r="468" spans="28:29" ht="14.25">
      <c r="AB468" s="27">
        <f>IF(L468="Editorial",T468,"")</f>
      </c>
      <c r="AC468" s="27">
        <f>IF(OR(L468="Technical",L468="General"),T468,"")</f>
      </c>
    </row>
    <row r="469" spans="28:29" ht="14.25">
      <c r="AB469" s="27">
        <f>IF(L469="Editorial",T469,"")</f>
      </c>
      <c r="AC469" s="27">
        <f>IF(OR(L469="Technical",L469="General"),T469,"")</f>
      </c>
    </row>
    <row r="470" spans="28:29" ht="14.25">
      <c r="AB470" s="27">
        <f>IF(L470="Editorial",T470,"")</f>
      </c>
      <c r="AC470" s="27">
        <f>IF(OR(L470="Technical",L470="General"),T470,"")</f>
      </c>
    </row>
    <row r="471" spans="28:29" ht="14.25">
      <c r="AB471" s="27">
        <f>IF(L471="Editorial",T471,"")</f>
      </c>
      <c r="AC471" s="27">
        <f>IF(OR(L471="Technical",L471="General"),T471,"")</f>
      </c>
    </row>
    <row r="472" spans="28:29" ht="14.25">
      <c r="AB472" s="27">
        <f>IF(L472="Editorial",T472,"")</f>
      </c>
      <c r="AC472" s="27">
        <f>IF(OR(L472="Technical",L472="General"),T472,"")</f>
      </c>
    </row>
    <row r="473" spans="28:29" ht="14.25">
      <c r="AB473" s="27">
        <f>IF(L473="Editorial",T473,"")</f>
      </c>
      <c r="AC473" s="27">
        <f>IF(OR(L473="Technical",L473="General"),T473,"")</f>
      </c>
    </row>
    <row r="474" spans="28:29" ht="14.25">
      <c r="AB474" s="27">
        <f>IF(L474="Editorial",T474,"")</f>
      </c>
      <c r="AC474" s="27">
        <f>IF(OR(L474="Technical",L474="General"),T474,"")</f>
      </c>
    </row>
    <row r="475" spans="28:29" ht="14.25">
      <c r="AB475" s="27">
        <f>IF(L475="Editorial",T475,"")</f>
      </c>
      <c r="AC475" s="27">
        <f>IF(OR(L475="Technical",L475="General"),T475,"")</f>
      </c>
    </row>
    <row r="476" spans="28:29" ht="14.25">
      <c r="AB476" s="27">
        <f>IF(L476="Editorial",T476,"")</f>
      </c>
      <c r="AC476" s="27">
        <f>IF(OR(L476="Technical",L476="General"),T476,"")</f>
      </c>
    </row>
    <row r="477" spans="28:29" ht="14.25">
      <c r="AB477" s="27">
        <f>IF(L477="Editorial",T477,"")</f>
      </c>
      <c r="AC477" s="27">
        <f>IF(OR(L477="Technical",L477="General"),T477,"")</f>
      </c>
    </row>
    <row r="478" spans="28:29" ht="14.25">
      <c r="AB478" s="27">
        <f>IF(L478="Editorial",T478,"")</f>
      </c>
      <c r="AC478" s="27">
        <f>IF(OR(L478="Technical",L478="General"),T478,"")</f>
      </c>
    </row>
    <row r="479" spans="28:29" ht="14.25">
      <c r="AB479" s="27">
        <f>IF(L479="Editorial",T479,"")</f>
      </c>
      <c r="AC479" s="27">
        <f>IF(OR(L479="Technical",L479="General"),T479,"")</f>
      </c>
    </row>
    <row r="480" spans="28:29" ht="14.25">
      <c r="AB480" s="27">
        <f>IF(L480="Editorial",T480,"")</f>
      </c>
      <c r="AC480" s="27">
        <f>IF(OR(L480="Technical",L480="General"),T480,"")</f>
      </c>
    </row>
    <row r="481" spans="28:29" ht="14.25">
      <c r="AB481" s="27">
        <f>IF(L481="Editorial",T481,"")</f>
      </c>
      <c r="AC481" s="27">
        <f>IF(OR(L481="Technical",L481="General"),T481,"")</f>
      </c>
    </row>
    <row r="482" spans="28:29" ht="14.25">
      <c r="AB482" s="27">
        <f>IF(L482="Editorial",T482,"")</f>
      </c>
      <c r="AC482" s="27">
        <f>IF(OR(L482="Technical",L482="General"),T482,"")</f>
      </c>
    </row>
    <row r="483" spans="28:29" ht="14.25">
      <c r="AB483" s="27">
        <f>IF(L483="Editorial",T483,"")</f>
      </c>
      <c r="AC483" s="27">
        <f>IF(OR(L483="Technical",L483="General"),T483,"")</f>
      </c>
    </row>
    <row r="484" spans="28:29" ht="14.25">
      <c r="AB484" s="27">
        <f>IF(L484="Editorial",T484,"")</f>
      </c>
      <c r="AC484" s="27">
        <f>IF(OR(L484="Technical",L484="General"),T484,"")</f>
      </c>
    </row>
    <row r="485" spans="28:29" ht="14.25">
      <c r="AB485" s="27">
        <f>IF(L485="Editorial",T485,"")</f>
      </c>
      <c r="AC485" s="27">
        <f>IF(OR(L485="Technical",L485="General"),T485,"")</f>
      </c>
    </row>
    <row r="486" spans="28:29" ht="14.25">
      <c r="AB486" s="27">
        <f>IF(L486="Editorial",T486,"")</f>
      </c>
      <c r="AC486" s="27">
        <f>IF(OR(L486="Technical",L486="General"),T486,"")</f>
      </c>
    </row>
    <row r="487" spans="28:29" ht="14.25">
      <c r="AB487" s="27">
        <f>IF(L487="Editorial",T487,"")</f>
      </c>
      <c r="AC487" s="27">
        <f>IF(OR(L487="Technical",L487="General"),T487,"")</f>
      </c>
    </row>
    <row r="488" spans="28:29" ht="14.25">
      <c r="AB488" s="27">
        <f>IF(L488="Editorial",T488,"")</f>
      </c>
      <c r="AC488" s="27">
        <f>IF(OR(L488="Technical",L488="General"),T488,"")</f>
      </c>
    </row>
    <row r="489" spans="28:29" ht="14.25">
      <c r="AB489" s="27">
        <f>IF(L489="Editorial",T489,"")</f>
      </c>
      <c r="AC489" s="27">
        <f>IF(OR(L489="Technical",L489="General"),T489,"")</f>
      </c>
    </row>
    <row r="490" spans="28:29" ht="14.25">
      <c r="AB490" s="27">
        <f>IF(L490="Editorial",T490,"")</f>
      </c>
      <c r="AC490" s="27">
        <f>IF(OR(L490="Technical",L490="General"),T490,"")</f>
      </c>
    </row>
    <row r="491" spans="28:29" ht="14.25">
      <c r="AB491" s="27">
        <f>IF(L491="Editorial",T491,"")</f>
      </c>
      <c r="AC491" s="27">
        <f>IF(OR(L491="Technical",L491="General"),T491,"")</f>
      </c>
    </row>
    <row r="492" spans="28:29" ht="14.25">
      <c r="AB492" s="27">
        <f>IF(L492="Editorial",T492,"")</f>
      </c>
      <c r="AC492" s="27">
        <f>IF(OR(L492="Technical",L492="General"),T492,"")</f>
      </c>
    </row>
    <row r="493" spans="28:29" ht="14.25">
      <c r="AB493" s="27">
        <f>IF(L493="Editorial",T493,"")</f>
      </c>
      <c r="AC493" s="27">
        <f>IF(OR(L493="Technical",L493="General"),T493,"")</f>
      </c>
    </row>
    <row r="494" spans="28:29" ht="14.25">
      <c r="AB494" s="27">
        <f>IF(L494="Editorial",T494,"")</f>
      </c>
      <c r="AC494" s="27">
        <f>IF(OR(L494="Technical",L494="General"),T494,"")</f>
      </c>
    </row>
    <row r="495" spans="28:29" ht="14.25">
      <c r="AB495" s="27">
        <f>IF(L495="Editorial",T495,"")</f>
      </c>
      <c r="AC495" s="27">
        <f>IF(OR(L495="Technical",L495="General"),T495,"")</f>
      </c>
    </row>
    <row r="496" spans="28:29" ht="14.25">
      <c r="AB496" s="27">
        <f>IF(L496="Editorial",T496,"")</f>
      </c>
      <c r="AC496" s="27">
        <f>IF(OR(L496="Technical",L496="General"),T496,"")</f>
      </c>
    </row>
    <row r="497" spans="28:29" ht="14.25">
      <c r="AB497" s="27">
        <f>IF(L497="Editorial",T497,"")</f>
      </c>
      <c r="AC497" s="27">
        <f>IF(OR(L497="Technical",L497="General"),T497,"")</f>
      </c>
    </row>
    <row r="498" spans="28:29" ht="14.25">
      <c r="AB498" s="27">
        <f>IF(L498="Editorial",T498,"")</f>
      </c>
      <c r="AC498" s="27">
        <f>IF(OR(L498="Technical",L498="General"),T498,"")</f>
      </c>
    </row>
    <row r="499" spans="28:29" ht="14.25">
      <c r="AB499" s="27">
        <f>IF(L499="Editorial",T499,"")</f>
      </c>
      <c r="AC499" s="27">
        <f>IF(OR(L499="Technical",L499="General"),T499,"")</f>
      </c>
    </row>
    <row r="500" spans="28:29" ht="14.25">
      <c r="AB500" s="27">
        <f>IF(L500="Editorial",T500,"")</f>
      </c>
      <c r="AC500" s="27">
        <f>IF(OR(L500="Technical",L500="General"),T500,"")</f>
      </c>
    </row>
  </sheetData>
  <sheetProtection selectLockedCells="1" selectUnlockedCells="1"/>
  <autoFilter ref="A1:AC500"/>
  <conditionalFormatting sqref="A2:AC2">
    <cfRule type="expression" priority="1" dxfId="0" stopIfTrue="1">
      <formula>$Y2="Written"</formula>
    </cfRule>
  </conditionalFormatting>
  <conditionalFormatting sqref="A3:AC3">
    <cfRule type="expression" priority="2" dxfId="0" stopIfTrue="1">
      <formula>$Y3="Written"</formula>
    </cfRule>
  </conditionalFormatting>
  <conditionalFormatting sqref="A4:T4 V4:AC4">
    <cfRule type="expression" priority="3" dxfId="0" stopIfTrue="1">
      <formula>$Y4="Written"</formula>
    </cfRule>
  </conditionalFormatting>
  <conditionalFormatting sqref="A5:AC5">
    <cfRule type="expression" priority="4" dxfId="0" stopIfTrue="1">
      <formula>$Y5="Written"</formula>
    </cfRule>
  </conditionalFormatting>
  <conditionalFormatting sqref="A6:AC6">
    <cfRule type="expression" priority="5" dxfId="0" stopIfTrue="1">
      <formula>$Y6="Written"</formula>
    </cfRule>
  </conditionalFormatting>
  <conditionalFormatting sqref="A7:T7 V7:AC7">
    <cfRule type="expression" priority="6" dxfId="0" stopIfTrue="1">
      <formula>$Y7="Written"</formula>
    </cfRule>
  </conditionalFormatting>
  <conditionalFormatting sqref="A8:AC8">
    <cfRule type="expression" priority="7" dxfId="0" stopIfTrue="1">
      <formula>$Y8="Written"</formula>
    </cfRule>
  </conditionalFormatting>
  <conditionalFormatting sqref="A9:AC9">
    <cfRule type="expression" priority="8" dxfId="0" stopIfTrue="1">
      <formula>$Y9="Written"</formula>
    </cfRule>
  </conditionalFormatting>
  <conditionalFormatting sqref="A10:T10 V10:AC10">
    <cfRule type="expression" priority="9" dxfId="0" stopIfTrue="1">
      <formula>$Y10="Written"</formula>
    </cfRule>
  </conditionalFormatting>
  <conditionalFormatting sqref="A11:T11 V11:AC11">
    <cfRule type="expression" priority="10" dxfId="0" stopIfTrue="1">
      <formula>$Y11="Written"</formula>
    </cfRule>
  </conditionalFormatting>
  <conditionalFormatting sqref="A12:T12 V12:AC12">
    <cfRule type="expression" priority="11" dxfId="0" stopIfTrue="1">
      <formula>$Y12="Written"</formula>
    </cfRule>
  </conditionalFormatting>
  <conditionalFormatting sqref="A13:AC13">
    <cfRule type="expression" priority="12" dxfId="0" stopIfTrue="1">
      <formula>$Y13="Written"</formula>
    </cfRule>
  </conditionalFormatting>
  <conditionalFormatting sqref="A14:T14 V14:AC14">
    <cfRule type="expression" priority="13" dxfId="0" stopIfTrue="1">
      <formula>$Y14="Written"</formula>
    </cfRule>
  </conditionalFormatting>
  <conditionalFormatting sqref="A15:T15 V15:AC15">
    <cfRule type="expression" priority="14" dxfId="0" stopIfTrue="1">
      <formula>$Y15="Written"</formula>
    </cfRule>
  </conditionalFormatting>
  <conditionalFormatting sqref="A16:T16 V16:AC16">
    <cfRule type="expression" priority="15" dxfId="0" stopIfTrue="1">
      <formula>$Y16="Written"</formula>
    </cfRule>
  </conditionalFormatting>
  <conditionalFormatting sqref="A17:AC17">
    <cfRule type="expression" priority="16" dxfId="0" stopIfTrue="1">
      <formula>$Y17="Written"</formula>
    </cfRule>
  </conditionalFormatting>
  <conditionalFormatting sqref="A18:AC18">
    <cfRule type="expression" priority="17" dxfId="0" stopIfTrue="1">
      <formula>$Y18="Written"</formula>
    </cfRule>
  </conditionalFormatting>
  <conditionalFormatting sqref="A19:AC19">
    <cfRule type="expression" priority="18" dxfId="0" stopIfTrue="1">
      <formula>$Y19="Written"</formula>
    </cfRule>
  </conditionalFormatting>
  <conditionalFormatting sqref="A20:AC20">
    <cfRule type="expression" priority="19" dxfId="0" stopIfTrue="1">
      <formula>$Y20="Written"</formula>
    </cfRule>
  </conditionalFormatting>
  <conditionalFormatting sqref="A21:AC21">
    <cfRule type="expression" priority="20" dxfId="0" stopIfTrue="1">
      <formula>$Y21="Written"</formula>
    </cfRule>
  </conditionalFormatting>
  <conditionalFormatting sqref="A22:AC22">
    <cfRule type="expression" priority="21" dxfId="0" stopIfTrue="1">
      <formula>$Y22="Written"</formula>
    </cfRule>
  </conditionalFormatting>
  <conditionalFormatting sqref="A23:AC23">
    <cfRule type="expression" priority="22" dxfId="0" stopIfTrue="1">
      <formula>$Y23="Written"</formula>
    </cfRule>
  </conditionalFormatting>
  <conditionalFormatting sqref="A24:AC24">
    <cfRule type="expression" priority="23" dxfId="0" stopIfTrue="1">
      <formula>$Y24="Written"</formula>
    </cfRule>
  </conditionalFormatting>
  <conditionalFormatting sqref="A25:AC25">
    <cfRule type="expression" priority="24" dxfId="0" stopIfTrue="1">
      <formula>$Y25="Written"</formula>
    </cfRule>
  </conditionalFormatting>
  <conditionalFormatting sqref="A26:AC26">
    <cfRule type="expression" priority="25" dxfId="0" stopIfTrue="1">
      <formula>$Y26="Written"</formula>
    </cfRule>
  </conditionalFormatting>
  <conditionalFormatting sqref="A27:AC27">
    <cfRule type="expression" priority="26" dxfId="0" stopIfTrue="1">
      <formula>$Y27="Written"</formula>
    </cfRule>
  </conditionalFormatting>
  <conditionalFormatting sqref="A28:AC28">
    <cfRule type="expression" priority="27" dxfId="0" stopIfTrue="1">
      <formula>$Y28="Written"</formula>
    </cfRule>
  </conditionalFormatting>
  <conditionalFormatting sqref="A29:AC29">
    <cfRule type="expression" priority="28" dxfId="0" stopIfTrue="1">
      <formula>$Y29="Written"</formula>
    </cfRule>
  </conditionalFormatting>
  <conditionalFormatting sqref="A30:AC30">
    <cfRule type="expression" priority="29" dxfId="0" stopIfTrue="1">
      <formula>$Y30="Written"</formula>
    </cfRule>
  </conditionalFormatting>
  <conditionalFormatting sqref="A31:AC31">
    <cfRule type="expression" priority="30" dxfId="0" stopIfTrue="1">
      <formula>$Y31="Written"</formula>
    </cfRule>
  </conditionalFormatting>
  <conditionalFormatting sqref="A32:AC32">
    <cfRule type="expression" priority="31" dxfId="0" stopIfTrue="1">
      <formula>$Y32="Written"</formula>
    </cfRule>
  </conditionalFormatting>
  <conditionalFormatting sqref="A33:AC33">
    <cfRule type="expression" priority="32" dxfId="0" stopIfTrue="1">
      <formula>$Y33="Written"</formula>
    </cfRule>
  </conditionalFormatting>
  <conditionalFormatting sqref="A34:AC34">
    <cfRule type="expression" priority="33" dxfId="0" stopIfTrue="1">
      <formula>$Y34="Written"</formula>
    </cfRule>
  </conditionalFormatting>
  <conditionalFormatting sqref="A35:AC35">
    <cfRule type="expression" priority="34" dxfId="0" stopIfTrue="1">
      <formula>$Y35="Written"</formula>
    </cfRule>
  </conditionalFormatting>
  <conditionalFormatting sqref="A36:AC36">
    <cfRule type="expression" priority="35" dxfId="0" stopIfTrue="1">
      <formula>$Y36="Written"</formula>
    </cfRule>
  </conditionalFormatting>
  <conditionalFormatting sqref="A37:O37 Q37:AC37">
    <cfRule type="expression" priority="36" dxfId="0" stopIfTrue="1">
      <formula>$Y37="Written"</formula>
    </cfRule>
  </conditionalFormatting>
  <conditionalFormatting sqref="A38:AC38">
    <cfRule type="expression" priority="37" dxfId="0" stopIfTrue="1">
      <formula>$Y38="Written"</formula>
    </cfRule>
  </conditionalFormatting>
  <conditionalFormatting sqref="A39:AC39">
    <cfRule type="expression" priority="38" dxfId="0" stopIfTrue="1">
      <formula>$Y39="Written"</formula>
    </cfRule>
  </conditionalFormatting>
  <conditionalFormatting sqref="A40:AC40">
    <cfRule type="expression" priority="39" dxfId="0" stopIfTrue="1">
      <formula>$Y40="Written"</formula>
    </cfRule>
  </conditionalFormatting>
  <conditionalFormatting sqref="A41:AC41">
    <cfRule type="expression" priority="40" dxfId="0" stopIfTrue="1">
      <formula>$Y41="Written"</formula>
    </cfRule>
  </conditionalFormatting>
  <conditionalFormatting sqref="A42:AC42">
    <cfRule type="expression" priority="41" dxfId="0" stopIfTrue="1">
      <formula>$Y42="Written"</formula>
    </cfRule>
  </conditionalFormatting>
  <conditionalFormatting sqref="A43:AC43">
    <cfRule type="expression" priority="42" dxfId="0" stopIfTrue="1">
      <formula>$Y43="Written"</formula>
    </cfRule>
  </conditionalFormatting>
  <conditionalFormatting sqref="A44:AC44">
    <cfRule type="expression" priority="43" dxfId="0" stopIfTrue="1">
      <formula>$Y44="Written"</formula>
    </cfRule>
  </conditionalFormatting>
  <conditionalFormatting sqref="A45:AC45">
    <cfRule type="expression" priority="44" dxfId="0" stopIfTrue="1">
      <formula>$Y45="Written"</formula>
    </cfRule>
  </conditionalFormatting>
  <conditionalFormatting sqref="A46:AC46">
    <cfRule type="expression" priority="45" dxfId="0" stopIfTrue="1">
      <formula>$Y46="Written"</formula>
    </cfRule>
  </conditionalFormatting>
  <conditionalFormatting sqref="A47:AC47">
    <cfRule type="expression" priority="46" dxfId="0" stopIfTrue="1">
      <formula>$Y47="Written"</formula>
    </cfRule>
  </conditionalFormatting>
  <conditionalFormatting sqref="A48:AC48">
    <cfRule type="expression" priority="47" dxfId="0" stopIfTrue="1">
      <formula>$Y48="Written"</formula>
    </cfRule>
  </conditionalFormatting>
  <conditionalFormatting sqref="A49:AC49">
    <cfRule type="expression" priority="48" dxfId="0" stopIfTrue="1">
      <formula>$Y49="Written"</formula>
    </cfRule>
  </conditionalFormatting>
  <conditionalFormatting sqref="A50:AC50">
    <cfRule type="expression" priority="49" dxfId="0" stopIfTrue="1">
      <formula>$Y50="Written"</formula>
    </cfRule>
  </conditionalFormatting>
  <conditionalFormatting sqref="A51:AC51">
    <cfRule type="expression" priority="50" dxfId="0" stopIfTrue="1">
      <formula>$Y51="Written"</formula>
    </cfRule>
  </conditionalFormatting>
  <conditionalFormatting sqref="A52:AC52">
    <cfRule type="expression" priority="51" dxfId="0" stopIfTrue="1">
      <formula>$Y52="Written"</formula>
    </cfRule>
  </conditionalFormatting>
  <conditionalFormatting sqref="A53:AC53">
    <cfRule type="expression" priority="52" dxfId="0" stopIfTrue="1">
      <formula>$Y53="Written"</formula>
    </cfRule>
  </conditionalFormatting>
  <conditionalFormatting sqref="A54:AC54">
    <cfRule type="expression" priority="53" dxfId="0" stopIfTrue="1">
      <formula>$Y54="Written"</formula>
    </cfRule>
  </conditionalFormatting>
  <conditionalFormatting sqref="A55:AC55">
    <cfRule type="expression" priority="54" dxfId="0" stopIfTrue="1">
      <formula>$Y55="Written"</formula>
    </cfRule>
  </conditionalFormatting>
  <conditionalFormatting sqref="A56:AC56">
    <cfRule type="expression" priority="55" dxfId="0" stopIfTrue="1">
      <formula>$Y56="Written"</formula>
    </cfRule>
  </conditionalFormatting>
  <conditionalFormatting sqref="A57:T57 V57:AC57">
    <cfRule type="expression" priority="56" dxfId="0" stopIfTrue="1">
      <formula>$Y57="Written"</formula>
    </cfRule>
  </conditionalFormatting>
  <conditionalFormatting sqref="A58:AC58">
    <cfRule type="expression" priority="57" dxfId="0" stopIfTrue="1">
      <formula>$Y58="Written"</formula>
    </cfRule>
  </conditionalFormatting>
  <conditionalFormatting sqref="A59:AC59">
    <cfRule type="expression" priority="58" dxfId="0" stopIfTrue="1">
      <formula>$Y59="Written"</formula>
    </cfRule>
  </conditionalFormatting>
  <conditionalFormatting sqref="A60:AC60">
    <cfRule type="expression" priority="59" dxfId="0" stopIfTrue="1">
      <formula>$Y60="Written"</formula>
    </cfRule>
  </conditionalFormatting>
  <conditionalFormatting sqref="A61:AC61">
    <cfRule type="expression" priority="60" dxfId="0" stopIfTrue="1">
      <formula>$Y61="Written"</formula>
    </cfRule>
  </conditionalFormatting>
  <conditionalFormatting sqref="A62:AC62">
    <cfRule type="expression" priority="61" dxfId="0" stopIfTrue="1">
      <formula>$Y62="Written"</formula>
    </cfRule>
  </conditionalFormatting>
  <conditionalFormatting sqref="A63:AC63">
    <cfRule type="expression" priority="62" dxfId="0" stopIfTrue="1">
      <formula>$Y63="Written"</formula>
    </cfRule>
  </conditionalFormatting>
  <conditionalFormatting sqref="A64:T64 V64:AC64">
    <cfRule type="expression" priority="63" dxfId="0" stopIfTrue="1">
      <formula>$Y64="Written"</formula>
    </cfRule>
  </conditionalFormatting>
  <conditionalFormatting sqref="A65:AC65">
    <cfRule type="expression" priority="64" dxfId="0" stopIfTrue="1">
      <formula>$Y65="Written"</formula>
    </cfRule>
  </conditionalFormatting>
  <conditionalFormatting sqref="A66:AC66">
    <cfRule type="expression" priority="65" dxfId="0" stopIfTrue="1">
      <formula>$Y66="Written"</formula>
    </cfRule>
  </conditionalFormatting>
  <conditionalFormatting sqref="A67:AC67">
    <cfRule type="expression" priority="66" dxfId="0" stopIfTrue="1">
      <formula>$Y67="Written"</formula>
    </cfRule>
  </conditionalFormatting>
  <conditionalFormatting sqref="A68:AC68">
    <cfRule type="expression" priority="67" dxfId="0" stopIfTrue="1">
      <formula>$Y68="Written"</formula>
    </cfRule>
  </conditionalFormatting>
  <conditionalFormatting sqref="A69:AC69">
    <cfRule type="expression" priority="68" dxfId="0" stopIfTrue="1">
      <formula>$Y69="Written"</formula>
    </cfRule>
  </conditionalFormatting>
  <conditionalFormatting sqref="A70:AC70">
    <cfRule type="expression" priority="69" dxfId="0" stopIfTrue="1">
      <formula>$Y70="Written"</formula>
    </cfRule>
  </conditionalFormatting>
  <conditionalFormatting sqref="A71:T71 V71:AC71">
    <cfRule type="expression" priority="70" dxfId="0" stopIfTrue="1">
      <formula>$Y71="Written"</formula>
    </cfRule>
  </conditionalFormatting>
  <conditionalFormatting sqref="A72:AC72">
    <cfRule type="expression" priority="71" dxfId="0" stopIfTrue="1">
      <formula>$Y72="Written"</formula>
    </cfRule>
  </conditionalFormatting>
  <conditionalFormatting sqref="A73:AC73">
    <cfRule type="expression" priority="72" dxfId="0" stopIfTrue="1">
      <formula>$Y73="Written"</formula>
    </cfRule>
  </conditionalFormatting>
  <conditionalFormatting sqref="A74:AC74">
    <cfRule type="expression" priority="73" dxfId="0" stopIfTrue="1">
      <formula>$Y74="Written"</formula>
    </cfRule>
  </conditionalFormatting>
  <conditionalFormatting sqref="A75:AC75">
    <cfRule type="expression" priority="74" dxfId="0" stopIfTrue="1">
      <formula>$Y75="Written"</formula>
    </cfRule>
  </conditionalFormatting>
  <conditionalFormatting sqref="A76:AC76">
    <cfRule type="expression" priority="75" dxfId="0" stopIfTrue="1">
      <formula>$Y76="Written"</formula>
    </cfRule>
  </conditionalFormatting>
  <conditionalFormatting sqref="A77:AC77">
    <cfRule type="expression" priority="76" dxfId="0" stopIfTrue="1">
      <formula>$Y77="Written"</formula>
    </cfRule>
  </conditionalFormatting>
  <conditionalFormatting sqref="A78:AC78">
    <cfRule type="expression" priority="77" dxfId="0" stopIfTrue="1">
      <formula>$Y78="Written"</formula>
    </cfRule>
  </conditionalFormatting>
  <conditionalFormatting sqref="A79:AC79">
    <cfRule type="expression" priority="78" dxfId="0" stopIfTrue="1">
      <formula>$Y79="Written"</formula>
    </cfRule>
  </conditionalFormatting>
  <conditionalFormatting sqref="A80:AC80">
    <cfRule type="expression" priority="79" dxfId="0" stopIfTrue="1">
      <formula>$Y80="Written"</formula>
    </cfRule>
  </conditionalFormatting>
  <conditionalFormatting sqref="A81:AC81">
    <cfRule type="expression" priority="80" dxfId="0" stopIfTrue="1">
      <formula>$Y81="Written"</formula>
    </cfRule>
  </conditionalFormatting>
  <conditionalFormatting sqref="A82:AC82">
    <cfRule type="expression" priority="81" dxfId="0" stopIfTrue="1">
      <formula>$Y82="Written"</formula>
    </cfRule>
  </conditionalFormatting>
  <conditionalFormatting sqref="A83:AC83">
    <cfRule type="expression" priority="82" dxfId="0" stopIfTrue="1">
      <formula>$Y83="Written"</formula>
    </cfRule>
  </conditionalFormatting>
  <conditionalFormatting sqref="A84:AC84">
    <cfRule type="expression" priority="83" dxfId="0" stopIfTrue="1">
      <formula>$Y84="Written"</formula>
    </cfRule>
  </conditionalFormatting>
  <conditionalFormatting sqref="A85:AC85">
    <cfRule type="expression" priority="84" dxfId="0" stopIfTrue="1">
      <formula>$Y85="Written"</formula>
    </cfRule>
  </conditionalFormatting>
  <conditionalFormatting sqref="A86:AC86">
    <cfRule type="expression" priority="85" dxfId="0" stopIfTrue="1">
      <formula>$Y86="Written"</formula>
    </cfRule>
  </conditionalFormatting>
  <conditionalFormatting sqref="A87:AC87">
    <cfRule type="expression" priority="86" dxfId="0" stopIfTrue="1">
      <formula>$Y87="Written"</formula>
    </cfRule>
  </conditionalFormatting>
  <conditionalFormatting sqref="A88:AC88">
    <cfRule type="expression" priority="87" dxfId="0" stopIfTrue="1">
      <formula>$Y88="Written"</formula>
    </cfRule>
  </conditionalFormatting>
  <conditionalFormatting sqref="A89:AC89">
    <cfRule type="expression" priority="88" dxfId="0" stopIfTrue="1">
      <formula>$Y89="Written"</formula>
    </cfRule>
  </conditionalFormatting>
  <conditionalFormatting sqref="A90:AC90">
    <cfRule type="expression" priority="89" dxfId="0" stopIfTrue="1">
      <formula>$Y90="Written"</formula>
    </cfRule>
  </conditionalFormatting>
  <conditionalFormatting sqref="A91:AC91">
    <cfRule type="expression" priority="90" dxfId="0" stopIfTrue="1">
      <formula>$Y91="Written"</formula>
    </cfRule>
  </conditionalFormatting>
  <conditionalFormatting sqref="A92:AC92">
    <cfRule type="expression" priority="91" dxfId="0" stopIfTrue="1">
      <formula>$Y92="Written"</formula>
    </cfRule>
  </conditionalFormatting>
  <conditionalFormatting sqref="A93:AC93">
    <cfRule type="expression" priority="92" dxfId="0" stopIfTrue="1">
      <formula>$Y93="Written"</formula>
    </cfRule>
  </conditionalFormatting>
  <conditionalFormatting sqref="A94:AC94">
    <cfRule type="expression" priority="93" dxfId="0" stopIfTrue="1">
      <formula>$Y94="Written"</formula>
    </cfRule>
  </conditionalFormatting>
  <conditionalFormatting sqref="A95:AC95">
    <cfRule type="expression" priority="94" dxfId="0" stopIfTrue="1">
      <formula>$Y95="Written"</formula>
    </cfRule>
  </conditionalFormatting>
  <conditionalFormatting sqref="A96:AC96">
    <cfRule type="expression" priority="95" dxfId="0" stopIfTrue="1">
      <formula>$Y96="Written"</formula>
    </cfRule>
  </conditionalFormatting>
  <conditionalFormatting sqref="A97:AC97">
    <cfRule type="expression" priority="96" dxfId="0" stopIfTrue="1">
      <formula>$Y97="Written"</formula>
    </cfRule>
  </conditionalFormatting>
  <conditionalFormatting sqref="A98:AC98">
    <cfRule type="expression" priority="97" dxfId="0" stopIfTrue="1">
      <formula>$Y98="Written"</formula>
    </cfRule>
  </conditionalFormatting>
  <conditionalFormatting sqref="A99:T99 V99:AC99">
    <cfRule type="expression" priority="98" dxfId="0" stopIfTrue="1">
      <formula>$Y99="Written"</formula>
    </cfRule>
  </conditionalFormatting>
  <conditionalFormatting sqref="A100:AC100">
    <cfRule type="expression" priority="99" dxfId="0" stopIfTrue="1">
      <formula>$Y100="Written"</formula>
    </cfRule>
  </conditionalFormatting>
  <conditionalFormatting sqref="A101:AC101">
    <cfRule type="expression" priority="100" dxfId="0" stopIfTrue="1">
      <formula>$Y101="Written"</formula>
    </cfRule>
  </conditionalFormatting>
  <conditionalFormatting sqref="A102:AC102">
    <cfRule type="expression" priority="101" dxfId="0" stopIfTrue="1">
      <formula>$Y102="Written"</formula>
    </cfRule>
  </conditionalFormatting>
  <conditionalFormatting sqref="A103:AC103">
    <cfRule type="expression" priority="102" dxfId="0" stopIfTrue="1">
      <formula>$Y103="Written"</formula>
    </cfRule>
  </conditionalFormatting>
  <conditionalFormatting sqref="A104:AC104">
    <cfRule type="expression" priority="103" dxfId="0" stopIfTrue="1">
      <formula>$Y104="Written"</formula>
    </cfRule>
  </conditionalFormatting>
  <conditionalFormatting sqref="A105:AC105">
    <cfRule type="expression" priority="104" dxfId="0" stopIfTrue="1">
      <formula>$Y105="Written"</formula>
    </cfRule>
  </conditionalFormatting>
  <conditionalFormatting sqref="A106:AC106">
    <cfRule type="expression" priority="105" dxfId="0" stopIfTrue="1">
      <formula>$Y106="Written"</formula>
    </cfRule>
  </conditionalFormatting>
  <conditionalFormatting sqref="A107:AC107">
    <cfRule type="expression" priority="106" dxfId="0" stopIfTrue="1">
      <formula>$Y107="Written"</formula>
    </cfRule>
  </conditionalFormatting>
  <conditionalFormatting sqref="A108:T108 V108:AC108">
    <cfRule type="expression" priority="107" dxfId="0" stopIfTrue="1">
      <formula>$Y108="Written"</formula>
    </cfRule>
  </conditionalFormatting>
  <conditionalFormatting sqref="A109:AC109">
    <cfRule type="expression" priority="108" dxfId="0" stopIfTrue="1">
      <formula>$Y109="Written"</formula>
    </cfRule>
  </conditionalFormatting>
  <conditionalFormatting sqref="A110:AC110">
    <cfRule type="expression" priority="109" dxfId="0" stopIfTrue="1">
      <formula>$Y110="Written"</formula>
    </cfRule>
  </conditionalFormatting>
  <conditionalFormatting sqref="A111:AC111">
    <cfRule type="expression" priority="110" dxfId="0" stopIfTrue="1">
      <formula>$Y111="Written"</formula>
    </cfRule>
  </conditionalFormatting>
  <conditionalFormatting sqref="A112:AC112">
    <cfRule type="expression" priority="111" dxfId="0" stopIfTrue="1">
      <formula>$Y112="Written"</formula>
    </cfRule>
  </conditionalFormatting>
  <conditionalFormatting sqref="A113:AC113">
    <cfRule type="expression" priority="112" dxfId="0" stopIfTrue="1">
      <formula>$Y113="Written"</formula>
    </cfRule>
  </conditionalFormatting>
  <conditionalFormatting sqref="A114:AC114">
    <cfRule type="expression" priority="113" dxfId="0" stopIfTrue="1">
      <formula>$Y114="Written"</formula>
    </cfRule>
  </conditionalFormatting>
  <conditionalFormatting sqref="A115:AC115">
    <cfRule type="expression" priority="114" dxfId="0" stopIfTrue="1">
      <formula>$Y115="Written"</formula>
    </cfRule>
  </conditionalFormatting>
  <conditionalFormatting sqref="A116:AC116">
    <cfRule type="expression" priority="115" dxfId="0" stopIfTrue="1">
      <formula>$Y116="Written"</formula>
    </cfRule>
  </conditionalFormatting>
  <conditionalFormatting sqref="A117:AC117">
    <cfRule type="expression" priority="116" dxfId="0" stopIfTrue="1">
      <formula>$Y117="Written"</formula>
    </cfRule>
  </conditionalFormatting>
  <conditionalFormatting sqref="A118:AC118">
    <cfRule type="expression" priority="117" dxfId="0" stopIfTrue="1">
      <formula>$Y118="Written"</formula>
    </cfRule>
  </conditionalFormatting>
  <conditionalFormatting sqref="A119:AC119">
    <cfRule type="expression" priority="118" dxfId="0" stopIfTrue="1">
      <formula>$Y119="Written"</formula>
    </cfRule>
  </conditionalFormatting>
  <conditionalFormatting sqref="A120:AC120">
    <cfRule type="expression" priority="119" dxfId="0" stopIfTrue="1">
      <formula>$Y120="Written"</formula>
    </cfRule>
  </conditionalFormatting>
  <conditionalFormatting sqref="A121:AC121">
    <cfRule type="expression" priority="120" dxfId="0" stopIfTrue="1">
      <formula>$Y121="Written"</formula>
    </cfRule>
  </conditionalFormatting>
  <conditionalFormatting sqref="A122:AC122">
    <cfRule type="expression" priority="121" dxfId="0" stopIfTrue="1">
      <formula>$Y122="Written"</formula>
    </cfRule>
  </conditionalFormatting>
  <conditionalFormatting sqref="A123:AC123">
    <cfRule type="expression" priority="122" dxfId="0" stopIfTrue="1">
      <formula>$Y123="Written"</formula>
    </cfRule>
  </conditionalFormatting>
  <conditionalFormatting sqref="A124:AC124">
    <cfRule type="expression" priority="123" dxfId="0" stopIfTrue="1">
      <formula>$Y124="Written"</formula>
    </cfRule>
  </conditionalFormatting>
  <conditionalFormatting sqref="A125:AC125">
    <cfRule type="expression" priority="124" dxfId="0" stopIfTrue="1">
      <formula>$Y125="Written"</formula>
    </cfRule>
  </conditionalFormatting>
  <conditionalFormatting sqref="A126:AC126">
    <cfRule type="expression" priority="125" dxfId="0" stopIfTrue="1">
      <formula>$Y126="Written"</formula>
    </cfRule>
  </conditionalFormatting>
  <conditionalFormatting sqref="A127:AC127">
    <cfRule type="expression" priority="126" dxfId="0" stopIfTrue="1">
      <formula>$Y127="Written"</formula>
    </cfRule>
  </conditionalFormatting>
  <conditionalFormatting sqref="A128:AC128">
    <cfRule type="expression" priority="127" dxfId="0" stopIfTrue="1">
      <formula>$Y128="Written"</formula>
    </cfRule>
  </conditionalFormatting>
  <conditionalFormatting sqref="A129:AC129">
    <cfRule type="expression" priority="128" dxfId="0" stopIfTrue="1">
      <formula>$Y129="Written"</formula>
    </cfRule>
  </conditionalFormatting>
  <conditionalFormatting sqref="A130:AC130">
    <cfRule type="expression" priority="129" dxfId="0" stopIfTrue="1">
      <formula>$Y130="Written"</formula>
    </cfRule>
  </conditionalFormatting>
  <conditionalFormatting sqref="A131:AC131">
    <cfRule type="expression" priority="130" dxfId="0" stopIfTrue="1">
      <formula>$Y131="Written"</formula>
    </cfRule>
  </conditionalFormatting>
  <conditionalFormatting sqref="A132:AC132">
    <cfRule type="expression" priority="131" dxfId="0" stopIfTrue="1">
      <formula>$Y132="Written"</formula>
    </cfRule>
  </conditionalFormatting>
  <conditionalFormatting sqref="A133:AC133">
    <cfRule type="expression" priority="132" dxfId="0" stopIfTrue="1">
      <formula>$Y133="Written"</formula>
    </cfRule>
  </conditionalFormatting>
  <conditionalFormatting sqref="A134:AC134">
    <cfRule type="expression" priority="133" dxfId="0" stopIfTrue="1">
      <formula>$Y134="Written"</formula>
    </cfRule>
  </conditionalFormatting>
  <conditionalFormatting sqref="A135:AC135">
    <cfRule type="expression" priority="134" dxfId="0" stopIfTrue="1">
      <formula>$Y135="Written"</formula>
    </cfRule>
  </conditionalFormatting>
  <conditionalFormatting sqref="A136:AC136">
    <cfRule type="expression" priority="135" dxfId="0" stopIfTrue="1">
      <formula>$Y136="Written"</formula>
    </cfRule>
  </conditionalFormatting>
  <conditionalFormatting sqref="A137:AC137">
    <cfRule type="expression" priority="136" dxfId="0" stopIfTrue="1">
      <formula>$Y137="Written"</formula>
    </cfRule>
  </conditionalFormatting>
  <conditionalFormatting sqref="A138:AC138">
    <cfRule type="expression" priority="137" dxfId="0" stopIfTrue="1">
      <formula>$Y138="Written"</formula>
    </cfRule>
  </conditionalFormatting>
  <conditionalFormatting sqref="A139:AC139">
    <cfRule type="expression" priority="138" dxfId="0" stopIfTrue="1">
      <formula>$Y139="Written"</formula>
    </cfRule>
  </conditionalFormatting>
  <conditionalFormatting sqref="A140:AC140">
    <cfRule type="expression" priority="139" dxfId="0" stopIfTrue="1">
      <formula>$Y140="Written"</formula>
    </cfRule>
  </conditionalFormatting>
  <conditionalFormatting sqref="A141:AC141">
    <cfRule type="expression" priority="140" dxfId="0" stopIfTrue="1">
      <formula>$Y141="Written"</formula>
    </cfRule>
  </conditionalFormatting>
  <conditionalFormatting sqref="A142:AC142">
    <cfRule type="expression" priority="141" dxfId="0" stopIfTrue="1">
      <formula>$Y142="Written"</formula>
    </cfRule>
  </conditionalFormatting>
  <conditionalFormatting sqref="A143:AC143">
    <cfRule type="expression" priority="142" dxfId="0" stopIfTrue="1">
      <formula>$Y143="Written"</formula>
    </cfRule>
  </conditionalFormatting>
  <conditionalFormatting sqref="A144:AC144">
    <cfRule type="expression" priority="143" dxfId="0" stopIfTrue="1">
      <formula>$Y144="Written"</formula>
    </cfRule>
  </conditionalFormatting>
  <conditionalFormatting sqref="A145:AC145">
    <cfRule type="expression" priority="144" dxfId="0" stopIfTrue="1">
      <formula>$Y145="Written"</formula>
    </cfRule>
  </conditionalFormatting>
  <conditionalFormatting sqref="A146:AC146">
    <cfRule type="expression" priority="145" dxfId="0" stopIfTrue="1">
      <formula>$Y146="Written"</formula>
    </cfRule>
  </conditionalFormatting>
  <conditionalFormatting sqref="A147:AC147">
    <cfRule type="expression" priority="146" dxfId="0" stopIfTrue="1">
      <formula>$Y147="Written"</formula>
    </cfRule>
  </conditionalFormatting>
  <conditionalFormatting sqref="A148:AC148">
    <cfRule type="expression" priority="147" dxfId="0" stopIfTrue="1">
      <formula>$Y148="Written"</formula>
    </cfRule>
  </conditionalFormatting>
  <conditionalFormatting sqref="A149:AC149">
    <cfRule type="expression" priority="148" dxfId="0" stopIfTrue="1">
      <formula>$Y149="Written"</formula>
    </cfRule>
  </conditionalFormatting>
  <conditionalFormatting sqref="A150:AC150">
    <cfRule type="expression" priority="149" dxfId="0" stopIfTrue="1">
      <formula>$Y150="Written"</formula>
    </cfRule>
  </conditionalFormatting>
  <conditionalFormatting sqref="A151:AC151">
    <cfRule type="expression" priority="150" dxfId="0" stopIfTrue="1">
      <formula>$Y151="Written"</formula>
    </cfRule>
  </conditionalFormatting>
  <conditionalFormatting sqref="A152:AC152">
    <cfRule type="expression" priority="151" dxfId="0" stopIfTrue="1">
      <formula>$Y152="Written"</formula>
    </cfRule>
  </conditionalFormatting>
  <conditionalFormatting sqref="A153:AC153">
    <cfRule type="expression" priority="152" dxfId="0" stopIfTrue="1">
      <formula>$Y153="Written"</formula>
    </cfRule>
  </conditionalFormatting>
  <conditionalFormatting sqref="A154:AC154">
    <cfRule type="expression" priority="153" dxfId="0" stopIfTrue="1">
      <formula>$Y154="Written"</formula>
    </cfRule>
  </conditionalFormatting>
  <conditionalFormatting sqref="A155:AC155">
    <cfRule type="expression" priority="154" dxfId="0" stopIfTrue="1">
      <formula>$Y155="Written"</formula>
    </cfRule>
  </conditionalFormatting>
  <conditionalFormatting sqref="A156:T156 V156:AC156">
    <cfRule type="expression" priority="155" dxfId="0" stopIfTrue="1">
      <formula>$Y156="Written"</formula>
    </cfRule>
  </conditionalFormatting>
  <conditionalFormatting sqref="A157:AC157">
    <cfRule type="expression" priority="156" dxfId="0" stopIfTrue="1">
      <formula>$Y157="Written"</formula>
    </cfRule>
  </conditionalFormatting>
  <conditionalFormatting sqref="A158:AC158">
    <cfRule type="expression" priority="157" dxfId="0" stopIfTrue="1">
      <formula>$Y158="Written"</formula>
    </cfRule>
  </conditionalFormatting>
  <conditionalFormatting sqref="A159:AC159">
    <cfRule type="expression" priority="158" dxfId="0" stopIfTrue="1">
      <formula>$Y159="Written"</formula>
    </cfRule>
  </conditionalFormatting>
  <conditionalFormatting sqref="A160:AC160">
    <cfRule type="expression" priority="159" dxfId="0" stopIfTrue="1">
      <formula>$Y160="Written"</formula>
    </cfRule>
  </conditionalFormatting>
  <conditionalFormatting sqref="A161:AC161">
    <cfRule type="expression" priority="160" dxfId="0" stopIfTrue="1">
      <formula>$Y161="Written"</formula>
    </cfRule>
  </conditionalFormatting>
  <conditionalFormatting sqref="A162:AC162">
    <cfRule type="expression" priority="161" dxfId="0" stopIfTrue="1">
      <formula>$Y162="Written"</formula>
    </cfRule>
  </conditionalFormatting>
  <conditionalFormatting sqref="A163:AC163">
    <cfRule type="expression" priority="162" dxfId="0" stopIfTrue="1">
      <formula>$Y163="Written"</formula>
    </cfRule>
  </conditionalFormatting>
  <conditionalFormatting sqref="A164:AC164">
    <cfRule type="expression" priority="163" dxfId="0" stopIfTrue="1">
      <formula>$Y164="Written"</formula>
    </cfRule>
  </conditionalFormatting>
  <conditionalFormatting sqref="A165:AC165">
    <cfRule type="expression" priority="164" dxfId="0" stopIfTrue="1">
      <formula>$Y165="Written"</formula>
    </cfRule>
  </conditionalFormatting>
  <conditionalFormatting sqref="A166:AC166">
    <cfRule type="expression" priority="165" dxfId="0" stopIfTrue="1">
      <formula>$Y166="Written"</formula>
    </cfRule>
  </conditionalFormatting>
  <conditionalFormatting sqref="A167:AC167">
    <cfRule type="expression" priority="166" dxfId="0" stopIfTrue="1">
      <formula>$Y167="Written"</formula>
    </cfRule>
  </conditionalFormatting>
  <conditionalFormatting sqref="A168:T168 V168:AC168">
    <cfRule type="expression" priority="167" dxfId="0" stopIfTrue="1">
      <formula>$Y168="Written"</formula>
    </cfRule>
  </conditionalFormatting>
  <conditionalFormatting sqref="A169:AC169">
    <cfRule type="expression" priority="168" dxfId="0" stopIfTrue="1">
      <formula>$Y169="Written"</formula>
    </cfRule>
  </conditionalFormatting>
  <conditionalFormatting sqref="A170:AC170">
    <cfRule type="expression" priority="169" dxfId="0" stopIfTrue="1">
      <formula>$Y170="Written"</formula>
    </cfRule>
  </conditionalFormatting>
  <conditionalFormatting sqref="A171:AC171">
    <cfRule type="expression" priority="170" dxfId="0" stopIfTrue="1">
      <formula>$Y171="Written"</formula>
    </cfRule>
  </conditionalFormatting>
  <conditionalFormatting sqref="A172:AC172">
    <cfRule type="expression" priority="171" dxfId="0" stopIfTrue="1">
      <formula>$Y172="Written"</formula>
    </cfRule>
  </conditionalFormatting>
  <conditionalFormatting sqref="A173:AC173">
    <cfRule type="expression" priority="172" dxfId="0" stopIfTrue="1">
      <formula>$Y173="Written"</formula>
    </cfRule>
  </conditionalFormatting>
  <conditionalFormatting sqref="A174:AC174">
    <cfRule type="expression" priority="173" dxfId="0" stopIfTrue="1">
      <formula>$Y174="Written"</formula>
    </cfRule>
  </conditionalFormatting>
  <conditionalFormatting sqref="A175:AC175">
    <cfRule type="expression" priority="174" dxfId="0" stopIfTrue="1">
      <formula>$Y175="Written"</formula>
    </cfRule>
  </conditionalFormatting>
  <conditionalFormatting sqref="A176:AC176">
    <cfRule type="expression" priority="175" dxfId="0" stopIfTrue="1">
      <formula>$Y176="Written"</formula>
    </cfRule>
  </conditionalFormatting>
  <conditionalFormatting sqref="A177:AC177">
    <cfRule type="expression" priority="176" dxfId="0" stopIfTrue="1">
      <formula>$Y177="Written"</formula>
    </cfRule>
  </conditionalFormatting>
  <conditionalFormatting sqref="A178:AC178">
    <cfRule type="expression" priority="177" dxfId="0" stopIfTrue="1">
      <formula>$Y178="Written"</formula>
    </cfRule>
  </conditionalFormatting>
  <conditionalFormatting sqref="A179:AC179">
    <cfRule type="expression" priority="178" dxfId="0" stopIfTrue="1">
      <formula>$Y179="Written"</formula>
    </cfRule>
  </conditionalFormatting>
  <conditionalFormatting sqref="A180:AC180">
    <cfRule type="expression" priority="179" dxfId="0" stopIfTrue="1">
      <formula>$Y180="Written"</formula>
    </cfRule>
  </conditionalFormatting>
  <conditionalFormatting sqref="A181:AC181">
    <cfRule type="expression" priority="180" dxfId="0" stopIfTrue="1">
      <formula>$Y181="Written"</formula>
    </cfRule>
  </conditionalFormatting>
  <conditionalFormatting sqref="A182:AC182">
    <cfRule type="expression" priority="181" dxfId="0" stopIfTrue="1">
      <formula>$Y182="Written"</formula>
    </cfRule>
  </conditionalFormatting>
  <conditionalFormatting sqref="A183:AC183">
    <cfRule type="expression" priority="182" dxfId="0" stopIfTrue="1">
      <formula>$Y183="Written"</formula>
    </cfRule>
  </conditionalFormatting>
  <conditionalFormatting sqref="A184:AC184">
    <cfRule type="expression" priority="183" dxfId="0" stopIfTrue="1">
      <formula>$Y184="Written"</formula>
    </cfRule>
  </conditionalFormatting>
  <conditionalFormatting sqref="A185:AC185">
    <cfRule type="expression" priority="184" dxfId="0" stopIfTrue="1">
      <formula>$Y185="Written"</formula>
    </cfRule>
  </conditionalFormatting>
  <conditionalFormatting sqref="A186:AC186">
    <cfRule type="expression" priority="185" dxfId="0" stopIfTrue="1">
      <formula>$Y186="Written"</formula>
    </cfRule>
  </conditionalFormatting>
  <conditionalFormatting sqref="A187:AC187">
    <cfRule type="expression" priority="186" dxfId="0" stopIfTrue="1">
      <formula>$Y187="Written"</formula>
    </cfRule>
  </conditionalFormatting>
  <conditionalFormatting sqref="A188:AC188">
    <cfRule type="expression" priority="187" dxfId="0" stopIfTrue="1">
      <formula>$Y188="Written"</formula>
    </cfRule>
  </conditionalFormatting>
  <conditionalFormatting sqref="A189:AC189">
    <cfRule type="expression" priority="188" dxfId="0" stopIfTrue="1">
      <formula>$Y189="Written"</formula>
    </cfRule>
  </conditionalFormatting>
  <conditionalFormatting sqref="A190:AC190">
    <cfRule type="expression" priority="189" dxfId="0" stopIfTrue="1">
      <formula>$Y190="Written"</formula>
    </cfRule>
  </conditionalFormatting>
  <conditionalFormatting sqref="A191:AC191">
    <cfRule type="expression" priority="190" dxfId="0" stopIfTrue="1">
      <formula>$Y191="Written"</formula>
    </cfRule>
  </conditionalFormatting>
  <conditionalFormatting sqref="A192:AC192">
    <cfRule type="expression" priority="191" dxfId="0" stopIfTrue="1">
      <formula>$Y192="Written"</formula>
    </cfRule>
  </conditionalFormatting>
  <conditionalFormatting sqref="A193:AC193">
    <cfRule type="expression" priority="192" dxfId="0" stopIfTrue="1">
      <formula>$Y193="Written"</formula>
    </cfRule>
  </conditionalFormatting>
  <conditionalFormatting sqref="A194:AC194">
    <cfRule type="expression" priority="193" dxfId="0" stopIfTrue="1">
      <formula>$Y194="Written"</formula>
    </cfRule>
  </conditionalFormatting>
  <conditionalFormatting sqref="A195:AC195">
    <cfRule type="expression" priority="194" dxfId="0" stopIfTrue="1">
      <formula>$Y195="Written"</formula>
    </cfRule>
  </conditionalFormatting>
  <conditionalFormatting sqref="A196:AC196">
    <cfRule type="expression" priority="195" dxfId="0" stopIfTrue="1">
      <formula>$Y196="Written"</formula>
    </cfRule>
  </conditionalFormatting>
  <conditionalFormatting sqref="A197:AC197">
    <cfRule type="expression" priority="196" dxfId="0" stopIfTrue="1">
      <formula>$Y197="Written"</formula>
    </cfRule>
  </conditionalFormatting>
  <conditionalFormatting sqref="A198:AC198">
    <cfRule type="expression" priority="197" dxfId="0" stopIfTrue="1">
      <formula>$Y198="Written"</formula>
    </cfRule>
  </conditionalFormatting>
  <conditionalFormatting sqref="A199:AC199">
    <cfRule type="expression" priority="198" dxfId="0" stopIfTrue="1">
      <formula>$Y199="Written"</formula>
    </cfRule>
  </conditionalFormatting>
  <conditionalFormatting sqref="A200:AC200">
    <cfRule type="expression" priority="199" dxfId="0" stopIfTrue="1">
      <formula>$Y200="Written"</formula>
    </cfRule>
  </conditionalFormatting>
  <conditionalFormatting sqref="A201:AC201">
    <cfRule type="expression" priority="200" dxfId="0" stopIfTrue="1">
      <formula>$Y201="Written"</formula>
    </cfRule>
  </conditionalFormatting>
  <conditionalFormatting sqref="A202:AC202">
    <cfRule type="expression" priority="201" dxfId="0" stopIfTrue="1">
      <formula>$Y202="Written"</formula>
    </cfRule>
  </conditionalFormatting>
  <conditionalFormatting sqref="A203:AC203">
    <cfRule type="expression" priority="202" dxfId="0" stopIfTrue="1">
      <formula>$Y203="Written"</formula>
    </cfRule>
  </conditionalFormatting>
  <conditionalFormatting sqref="A204:AC204">
    <cfRule type="expression" priority="203" dxfId="0" stopIfTrue="1">
      <formula>$Y204="Written"</formula>
    </cfRule>
  </conditionalFormatting>
  <conditionalFormatting sqref="A205:AC205">
    <cfRule type="expression" priority="204" dxfId="0" stopIfTrue="1">
      <formula>$Y205="Written"</formula>
    </cfRule>
  </conditionalFormatting>
  <conditionalFormatting sqref="A206:AC206">
    <cfRule type="expression" priority="205" dxfId="0" stopIfTrue="1">
      <formula>$Y206="Written"</formula>
    </cfRule>
  </conditionalFormatting>
  <conditionalFormatting sqref="A207:AC207">
    <cfRule type="expression" priority="206" dxfId="0" stopIfTrue="1">
      <formula>$Y207="Written"</formula>
    </cfRule>
  </conditionalFormatting>
  <conditionalFormatting sqref="A208:AC208">
    <cfRule type="expression" priority="207" dxfId="0" stopIfTrue="1">
      <formula>$Y208="Written"</formula>
    </cfRule>
  </conditionalFormatting>
  <conditionalFormatting sqref="A209:AC209">
    <cfRule type="expression" priority="208" dxfId="0" stopIfTrue="1">
      <formula>$Y209="Written"</formula>
    </cfRule>
  </conditionalFormatting>
  <conditionalFormatting sqref="A210:AC210">
    <cfRule type="expression" priority="209" dxfId="0" stopIfTrue="1">
      <formula>$Y210="Written"</formula>
    </cfRule>
  </conditionalFormatting>
  <conditionalFormatting sqref="A211:AC211">
    <cfRule type="expression" priority="210" dxfId="0" stopIfTrue="1">
      <formula>$Y211="Written"</formula>
    </cfRule>
  </conditionalFormatting>
  <conditionalFormatting sqref="A212:AC212">
    <cfRule type="expression" priority="211" dxfId="0" stopIfTrue="1">
      <formula>$Y212="Written"</formula>
    </cfRule>
  </conditionalFormatting>
  <conditionalFormatting sqref="A213:AC213">
    <cfRule type="expression" priority="212" dxfId="0" stopIfTrue="1">
      <formula>$Y213="Written"</formula>
    </cfRule>
  </conditionalFormatting>
  <conditionalFormatting sqref="A214:AC214">
    <cfRule type="expression" priority="213" dxfId="0" stopIfTrue="1">
      <formula>$Y214="Written"</formula>
    </cfRule>
  </conditionalFormatting>
  <conditionalFormatting sqref="A215:AC215">
    <cfRule type="expression" priority="214" dxfId="0" stopIfTrue="1">
      <formula>$Y215="Written"</formula>
    </cfRule>
  </conditionalFormatting>
  <conditionalFormatting sqref="A216:AC216">
    <cfRule type="expression" priority="215" dxfId="0" stopIfTrue="1">
      <formula>$Y216="Written"</formula>
    </cfRule>
  </conditionalFormatting>
  <conditionalFormatting sqref="A217:AC217">
    <cfRule type="expression" priority="216" dxfId="0" stopIfTrue="1">
      <formula>$Y217="Written"</formula>
    </cfRule>
  </conditionalFormatting>
  <conditionalFormatting sqref="A218:AC218">
    <cfRule type="expression" priority="217" dxfId="0" stopIfTrue="1">
      <formula>$Y218="Written"</formula>
    </cfRule>
  </conditionalFormatting>
  <conditionalFormatting sqref="A219:AC219">
    <cfRule type="expression" priority="218" dxfId="0" stopIfTrue="1">
      <formula>$Y219="Written"</formula>
    </cfRule>
  </conditionalFormatting>
  <conditionalFormatting sqref="A220:AC220">
    <cfRule type="expression" priority="219" dxfId="0" stopIfTrue="1">
      <formula>$Y220="Written"</formula>
    </cfRule>
  </conditionalFormatting>
  <conditionalFormatting sqref="A221:AC221">
    <cfRule type="expression" priority="220" dxfId="0" stopIfTrue="1">
      <formula>$Y221="Written"</formula>
    </cfRule>
  </conditionalFormatting>
  <conditionalFormatting sqref="A222:AC222">
    <cfRule type="expression" priority="221" dxfId="0" stopIfTrue="1">
      <formula>$Y222="Written"</formula>
    </cfRule>
  </conditionalFormatting>
  <conditionalFormatting sqref="A223:AC223">
    <cfRule type="expression" priority="222" dxfId="0" stopIfTrue="1">
      <formula>$Y223="Written"</formula>
    </cfRule>
  </conditionalFormatting>
  <conditionalFormatting sqref="A224:AC224">
    <cfRule type="expression" priority="223" dxfId="0" stopIfTrue="1">
      <formula>$Y224="Written"</formula>
    </cfRule>
  </conditionalFormatting>
  <conditionalFormatting sqref="A225:AC225">
    <cfRule type="expression" priority="224" dxfId="0" stopIfTrue="1">
      <formula>$Y225="Written"</formula>
    </cfRule>
  </conditionalFormatting>
  <conditionalFormatting sqref="A226:AC226">
    <cfRule type="expression" priority="225" dxfId="0" stopIfTrue="1">
      <formula>$Y226="Written"</formula>
    </cfRule>
  </conditionalFormatting>
  <conditionalFormatting sqref="A227:AC227">
    <cfRule type="expression" priority="226" dxfId="0" stopIfTrue="1">
      <formula>$Y227="Written"</formula>
    </cfRule>
  </conditionalFormatting>
  <conditionalFormatting sqref="A228:AC228">
    <cfRule type="expression" priority="227" dxfId="0" stopIfTrue="1">
      <formula>$Y228="Written"</formula>
    </cfRule>
  </conditionalFormatting>
  <conditionalFormatting sqref="A229:AC229">
    <cfRule type="expression" priority="228" dxfId="0" stopIfTrue="1">
      <formula>$Y229="Written"</formula>
    </cfRule>
  </conditionalFormatting>
  <conditionalFormatting sqref="A230:AC230">
    <cfRule type="expression" priority="229" dxfId="0" stopIfTrue="1">
      <formula>$Y230="Written"</formula>
    </cfRule>
  </conditionalFormatting>
  <conditionalFormatting sqref="A231:AC231">
    <cfRule type="expression" priority="230" dxfId="0" stopIfTrue="1">
      <formula>$Y231="Written"</formula>
    </cfRule>
  </conditionalFormatting>
  <conditionalFormatting sqref="A232:AC232">
    <cfRule type="expression" priority="231" dxfId="0" stopIfTrue="1">
      <formula>$Y232="Written"</formula>
    </cfRule>
  </conditionalFormatting>
  <conditionalFormatting sqref="A233:AC233">
    <cfRule type="expression" priority="232" dxfId="0" stopIfTrue="1">
      <formula>$Y233="Written"</formula>
    </cfRule>
  </conditionalFormatting>
  <conditionalFormatting sqref="A234:AC234">
    <cfRule type="expression" priority="233" dxfId="0" stopIfTrue="1">
      <formula>$Y234="Written"</formula>
    </cfRule>
  </conditionalFormatting>
  <conditionalFormatting sqref="A235:AC235">
    <cfRule type="expression" priority="234" dxfId="0" stopIfTrue="1">
      <formula>$Y235="Written"</formula>
    </cfRule>
  </conditionalFormatting>
  <conditionalFormatting sqref="A236:AC236">
    <cfRule type="expression" priority="235" dxfId="0" stopIfTrue="1">
      <formula>$Y236="Written"</formula>
    </cfRule>
  </conditionalFormatting>
  <conditionalFormatting sqref="A237:AC237">
    <cfRule type="expression" priority="236" dxfId="0" stopIfTrue="1">
      <formula>$Y237="Written"</formula>
    </cfRule>
  </conditionalFormatting>
  <conditionalFormatting sqref="A238:AC238">
    <cfRule type="expression" priority="237" dxfId="0" stopIfTrue="1">
      <formula>$Y238="Written"</formula>
    </cfRule>
  </conditionalFormatting>
  <conditionalFormatting sqref="A239:AC239">
    <cfRule type="expression" priority="238" dxfId="0" stopIfTrue="1">
      <formula>$Y239="Written"</formula>
    </cfRule>
  </conditionalFormatting>
  <conditionalFormatting sqref="A240:AC240">
    <cfRule type="expression" priority="239" dxfId="0" stopIfTrue="1">
      <formula>$Y240="Written"</formula>
    </cfRule>
  </conditionalFormatting>
  <conditionalFormatting sqref="A241:AC241">
    <cfRule type="expression" priority="240" dxfId="0" stopIfTrue="1">
      <formula>$Y241="Written"</formula>
    </cfRule>
  </conditionalFormatting>
  <conditionalFormatting sqref="A242:AC242">
    <cfRule type="expression" priority="241" dxfId="0" stopIfTrue="1">
      <formula>$Y242="Written"</formula>
    </cfRule>
  </conditionalFormatting>
  <conditionalFormatting sqref="A243:AC243">
    <cfRule type="expression" priority="242" dxfId="0" stopIfTrue="1">
      <formula>$Y243="Written"</formula>
    </cfRule>
  </conditionalFormatting>
  <conditionalFormatting sqref="A244:AC244">
    <cfRule type="expression" priority="243" dxfId="0" stopIfTrue="1">
      <formula>$Y244="Written"</formula>
    </cfRule>
  </conditionalFormatting>
  <conditionalFormatting sqref="A245:AC245">
    <cfRule type="expression" priority="244" dxfId="0" stopIfTrue="1">
      <formula>$Y245="Written"</formula>
    </cfRule>
  </conditionalFormatting>
  <conditionalFormatting sqref="A246:AC246">
    <cfRule type="expression" priority="245" dxfId="0" stopIfTrue="1">
      <formula>$Y246="Written"</formula>
    </cfRule>
  </conditionalFormatting>
  <conditionalFormatting sqref="A247:AC247">
    <cfRule type="expression" priority="246" dxfId="0" stopIfTrue="1">
      <formula>$Y247="Written"</formula>
    </cfRule>
  </conditionalFormatting>
  <conditionalFormatting sqref="A248:AC248">
    <cfRule type="expression" priority="247" dxfId="0" stopIfTrue="1">
      <formula>$Y248="Written"</formula>
    </cfRule>
  </conditionalFormatting>
  <conditionalFormatting sqref="A249:AC249">
    <cfRule type="expression" priority="248" dxfId="0" stopIfTrue="1">
      <formula>$Y249="Written"</formula>
    </cfRule>
  </conditionalFormatting>
  <conditionalFormatting sqref="A250:AC250">
    <cfRule type="expression" priority="249" dxfId="0" stopIfTrue="1">
      <formula>$Y250="Written"</formula>
    </cfRule>
  </conditionalFormatting>
  <conditionalFormatting sqref="A251:AC251">
    <cfRule type="expression" priority="250" dxfId="0" stopIfTrue="1">
      <formula>$Y251="Written"</formula>
    </cfRule>
  </conditionalFormatting>
  <conditionalFormatting sqref="A252:AC252">
    <cfRule type="expression" priority="251" dxfId="0" stopIfTrue="1">
      <formula>$Y252="Written"</formula>
    </cfRule>
  </conditionalFormatting>
  <conditionalFormatting sqref="A253:AC253">
    <cfRule type="expression" priority="252" dxfId="0" stopIfTrue="1">
      <formula>$Y253="Written"</formula>
    </cfRule>
  </conditionalFormatting>
  <conditionalFormatting sqref="A254:AC254">
    <cfRule type="expression" priority="253" dxfId="0" stopIfTrue="1">
      <formula>$Y254="Written"</formula>
    </cfRule>
  </conditionalFormatting>
  <conditionalFormatting sqref="A255:AC255">
    <cfRule type="expression" priority="254" dxfId="0" stopIfTrue="1">
      <formula>$Y255="Written"</formula>
    </cfRule>
  </conditionalFormatting>
  <conditionalFormatting sqref="A256:AC256">
    <cfRule type="expression" priority="255" dxfId="0" stopIfTrue="1">
      <formula>$Y256="Written"</formula>
    </cfRule>
  </conditionalFormatting>
  <conditionalFormatting sqref="A257:AC257">
    <cfRule type="expression" priority="256" dxfId="0" stopIfTrue="1">
      <formula>$Y257="Written"</formula>
    </cfRule>
  </conditionalFormatting>
  <conditionalFormatting sqref="A258:AC258">
    <cfRule type="expression" priority="257" dxfId="0" stopIfTrue="1">
      <formula>$Y258="Written"</formula>
    </cfRule>
  </conditionalFormatting>
  <conditionalFormatting sqref="A259:AC259">
    <cfRule type="expression" priority="258" dxfId="0" stopIfTrue="1">
      <formula>$Y259="Written"</formula>
    </cfRule>
  </conditionalFormatting>
  <conditionalFormatting sqref="A260:AC260">
    <cfRule type="expression" priority="259" dxfId="0" stopIfTrue="1">
      <formula>$Y260="Written"</formula>
    </cfRule>
  </conditionalFormatting>
  <conditionalFormatting sqref="A261:AC261">
    <cfRule type="expression" priority="260" dxfId="0" stopIfTrue="1">
      <formula>$Y261="Written"</formula>
    </cfRule>
  </conditionalFormatting>
  <conditionalFormatting sqref="A262:AC262">
    <cfRule type="expression" priority="261" dxfId="0" stopIfTrue="1">
      <formula>$Y262="Written"</formula>
    </cfRule>
  </conditionalFormatting>
  <conditionalFormatting sqref="A263:AC263">
    <cfRule type="expression" priority="262" dxfId="0" stopIfTrue="1">
      <formula>$Y263="Written"</formula>
    </cfRule>
  </conditionalFormatting>
  <conditionalFormatting sqref="A264:AC264">
    <cfRule type="expression" priority="263" dxfId="0" stopIfTrue="1">
      <formula>$Y264="Written"</formula>
    </cfRule>
  </conditionalFormatting>
  <conditionalFormatting sqref="A265:AC265">
    <cfRule type="expression" priority="264" dxfId="0" stopIfTrue="1">
      <formula>$Y265="Written"</formula>
    </cfRule>
  </conditionalFormatting>
  <conditionalFormatting sqref="A266:AC266">
    <cfRule type="expression" priority="265" dxfId="0" stopIfTrue="1">
      <formula>$Y266="Written"</formula>
    </cfRule>
  </conditionalFormatting>
  <conditionalFormatting sqref="A267:AC267">
    <cfRule type="expression" priority="266" dxfId="0" stopIfTrue="1">
      <formula>$Y267="Written"</formula>
    </cfRule>
  </conditionalFormatting>
  <conditionalFormatting sqref="A268:AC268">
    <cfRule type="expression" priority="267" dxfId="0" stopIfTrue="1">
      <formula>$Y268="Written"</formula>
    </cfRule>
  </conditionalFormatting>
  <conditionalFormatting sqref="A269:AC269">
    <cfRule type="expression" priority="268" dxfId="0" stopIfTrue="1">
      <formula>$Y269="Written"</formula>
    </cfRule>
  </conditionalFormatting>
  <conditionalFormatting sqref="A270:AC270">
    <cfRule type="expression" priority="269" dxfId="0" stopIfTrue="1">
      <formula>$Y270="Written"</formula>
    </cfRule>
  </conditionalFormatting>
  <conditionalFormatting sqref="A271:AC271">
    <cfRule type="expression" priority="270" dxfId="0" stopIfTrue="1">
      <formula>$Y271="Written"</formula>
    </cfRule>
  </conditionalFormatting>
  <conditionalFormatting sqref="A272:AC272">
    <cfRule type="expression" priority="271" dxfId="0" stopIfTrue="1">
      <formula>$Y272="Written"</formula>
    </cfRule>
  </conditionalFormatting>
  <conditionalFormatting sqref="A273:AC273">
    <cfRule type="expression" priority="272" dxfId="0" stopIfTrue="1">
      <formula>$Y273="Written"</formula>
    </cfRule>
  </conditionalFormatting>
  <conditionalFormatting sqref="A274:AC274">
    <cfRule type="expression" priority="273" dxfId="0" stopIfTrue="1">
      <formula>$Y274="Written"</formula>
    </cfRule>
  </conditionalFormatting>
  <conditionalFormatting sqref="A275:AC275">
    <cfRule type="expression" priority="274" dxfId="0" stopIfTrue="1">
      <formula>$Y275="Written"</formula>
    </cfRule>
  </conditionalFormatting>
  <conditionalFormatting sqref="A276:AC276">
    <cfRule type="expression" priority="275" dxfId="0" stopIfTrue="1">
      <formula>$Y276="Written"</formula>
    </cfRule>
  </conditionalFormatting>
  <conditionalFormatting sqref="A277:AC277">
    <cfRule type="expression" priority="276" dxfId="0" stopIfTrue="1">
      <formula>$Y277="Written"</formula>
    </cfRule>
  </conditionalFormatting>
  <conditionalFormatting sqref="A278:AC278">
    <cfRule type="expression" priority="277" dxfId="0" stopIfTrue="1">
      <formula>$Y278="Written"</formula>
    </cfRule>
  </conditionalFormatting>
  <conditionalFormatting sqref="A279:AC279">
    <cfRule type="expression" priority="278" dxfId="0" stopIfTrue="1">
      <formula>$Y279="Written"</formula>
    </cfRule>
  </conditionalFormatting>
  <conditionalFormatting sqref="A280:AC280">
    <cfRule type="expression" priority="279" dxfId="0" stopIfTrue="1">
      <formula>$Y280="Written"</formula>
    </cfRule>
  </conditionalFormatting>
  <conditionalFormatting sqref="A281:AC281">
    <cfRule type="expression" priority="280" dxfId="0" stopIfTrue="1">
      <formula>$Y281="Written"</formula>
    </cfRule>
  </conditionalFormatting>
  <conditionalFormatting sqref="A282:AC282">
    <cfRule type="expression" priority="281" dxfId="0" stopIfTrue="1">
      <formula>$Y282="Written"</formula>
    </cfRule>
  </conditionalFormatting>
  <conditionalFormatting sqref="A283:AC283">
    <cfRule type="expression" priority="282" dxfId="0" stopIfTrue="1">
      <formula>$Y283="Written"</formula>
    </cfRule>
  </conditionalFormatting>
  <conditionalFormatting sqref="A284:AC284">
    <cfRule type="expression" priority="283" dxfId="0" stopIfTrue="1">
      <formula>$Y284="Written"</formula>
    </cfRule>
  </conditionalFormatting>
  <conditionalFormatting sqref="A285:AC285">
    <cfRule type="expression" priority="284" dxfId="0" stopIfTrue="1">
      <formula>$Y285="Written"</formula>
    </cfRule>
  </conditionalFormatting>
  <conditionalFormatting sqref="A286:AC286">
    <cfRule type="expression" priority="285" dxfId="0" stopIfTrue="1">
      <formula>$Y286="Written"</formula>
    </cfRule>
  </conditionalFormatting>
  <conditionalFormatting sqref="A287:AC287">
    <cfRule type="expression" priority="286" dxfId="0" stopIfTrue="1">
      <formula>$Y287="Written"</formula>
    </cfRule>
  </conditionalFormatting>
  <conditionalFormatting sqref="A288:AC288">
    <cfRule type="expression" priority="287" dxfId="0" stopIfTrue="1">
      <formula>$Y288="Written"</formula>
    </cfRule>
  </conditionalFormatting>
  <conditionalFormatting sqref="A289:AC289">
    <cfRule type="expression" priority="288" dxfId="0" stopIfTrue="1">
      <formula>$Y289="Written"</formula>
    </cfRule>
  </conditionalFormatting>
  <conditionalFormatting sqref="A290:AC290">
    <cfRule type="expression" priority="289" dxfId="0" stopIfTrue="1">
      <formula>$Y290="Written"</formula>
    </cfRule>
  </conditionalFormatting>
  <conditionalFormatting sqref="A291:AC291">
    <cfRule type="expression" priority="290" dxfId="0" stopIfTrue="1">
      <formula>$Y291="Written"</formula>
    </cfRule>
  </conditionalFormatting>
  <conditionalFormatting sqref="A292:AC292">
    <cfRule type="expression" priority="291" dxfId="0" stopIfTrue="1">
      <formula>$Y292="Written"</formula>
    </cfRule>
  </conditionalFormatting>
  <conditionalFormatting sqref="A293:AC293">
    <cfRule type="expression" priority="292" dxfId="0" stopIfTrue="1">
      <formula>$Y293="Written"</formula>
    </cfRule>
  </conditionalFormatting>
  <conditionalFormatting sqref="A294:AC294">
    <cfRule type="expression" priority="293" dxfId="0" stopIfTrue="1">
      <formula>$Y294="Written"</formula>
    </cfRule>
  </conditionalFormatting>
  <conditionalFormatting sqref="A295:AC295">
    <cfRule type="expression" priority="294" dxfId="0" stopIfTrue="1">
      <formula>$Y295="Written"</formula>
    </cfRule>
  </conditionalFormatting>
  <conditionalFormatting sqref="A296:AC296">
    <cfRule type="expression" priority="295" dxfId="0" stopIfTrue="1">
      <formula>$Y296="Written"</formula>
    </cfRule>
  </conditionalFormatting>
  <conditionalFormatting sqref="A297:AC297">
    <cfRule type="expression" priority="296" dxfId="0" stopIfTrue="1">
      <formula>$Y297="Written"</formula>
    </cfRule>
  </conditionalFormatting>
  <conditionalFormatting sqref="A298:AC298">
    <cfRule type="expression" priority="297" dxfId="0" stopIfTrue="1">
      <formula>$Y298="Written"</formula>
    </cfRule>
  </conditionalFormatting>
  <conditionalFormatting sqref="A299:AC299">
    <cfRule type="expression" priority="298" dxfId="0" stopIfTrue="1">
      <formula>$Y299="Written"</formula>
    </cfRule>
  </conditionalFormatting>
  <conditionalFormatting sqref="A300:AC300">
    <cfRule type="expression" priority="299" dxfId="0" stopIfTrue="1">
      <formula>$Y300="Written"</formula>
    </cfRule>
  </conditionalFormatting>
  <conditionalFormatting sqref="A301:AC301">
    <cfRule type="expression" priority="300" dxfId="0" stopIfTrue="1">
      <formula>$Y301="Written"</formula>
    </cfRule>
  </conditionalFormatting>
  <conditionalFormatting sqref="A302:AC302">
    <cfRule type="expression" priority="301" dxfId="0" stopIfTrue="1">
      <formula>$Y302="Written"</formula>
    </cfRule>
  </conditionalFormatting>
  <conditionalFormatting sqref="A303:AC303">
    <cfRule type="expression" priority="302" dxfId="0" stopIfTrue="1">
      <formula>$Y303="Written"</formula>
    </cfRule>
  </conditionalFormatting>
  <conditionalFormatting sqref="A304:AC304">
    <cfRule type="expression" priority="303" dxfId="0" stopIfTrue="1">
      <formula>$Y304="Written"</formula>
    </cfRule>
  </conditionalFormatting>
  <conditionalFormatting sqref="A305:AC305">
    <cfRule type="expression" priority="304" dxfId="0" stopIfTrue="1">
      <formula>$Y305="Written"</formula>
    </cfRule>
  </conditionalFormatting>
  <conditionalFormatting sqref="A306:AC306">
    <cfRule type="expression" priority="305" dxfId="0" stopIfTrue="1">
      <formula>$Y306="Written"</formula>
    </cfRule>
  </conditionalFormatting>
  <conditionalFormatting sqref="A307:AC307">
    <cfRule type="expression" priority="306" dxfId="0" stopIfTrue="1">
      <formula>$Y307="Written"</formula>
    </cfRule>
  </conditionalFormatting>
  <conditionalFormatting sqref="A308:AC308">
    <cfRule type="expression" priority="307" dxfId="0" stopIfTrue="1">
      <formula>$Y308="Written"</formula>
    </cfRule>
  </conditionalFormatting>
  <conditionalFormatting sqref="A309:AC309">
    <cfRule type="expression" priority="308" dxfId="0" stopIfTrue="1">
      <formula>$Y309="Written"</formula>
    </cfRule>
  </conditionalFormatting>
  <conditionalFormatting sqref="A310:AC310">
    <cfRule type="expression" priority="309" dxfId="0" stopIfTrue="1">
      <formula>$Y310="Written"</formula>
    </cfRule>
  </conditionalFormatting>
  <conditionalFormatting sqref="A311:AC311">
    <cfRule type="expression" priority="310" dxfId="0" stopIfTrue="1">
      <formula>$Y311="Written"</formula>
    </cfRule>
  </conditionalFormatting>
  <conditionalFormatting sqref="A312:AC312">
    <cfRule type="expression" priority="311" dxfId="0" stopIfTrue="1">
      <formula>$Y312="Written"</formula>
    </cfRule>
  </conditionalFormatting>
  <conditionalFormatting sqref="A313:AC313">
    <cfRule type="expression" priority="312" dxfId="0" stopIfTrue="1">
      <formula>$Y313="Written"</formula>
    </cfRule>
  </conditionalFormatting>
  <conditionalFormatting sqref="A314:AC314">
    <cfRule type="expression" priority="313" dxfId="0" stopIfTrue="1">
      <formula>$Y314="Written"</formula>
    </cfRule>
  </conditionalFormatting>
  <conditionalFormatting sqref="A315:AC315">
    <cfRule type="expression" priority="314" dxfId="0" stopIfTrue="1">
      <formula>$Y315="Written"</formula>
    </cfRule>
  </conditionalFormatting>
  <conditionalFormatting sqref="A316:AC316">
    <cfRule type="expression" priority="315" dxfId="0" stopIfTrue="1">
      <formula>$Y316="Written"</formula>
    </cfRule>
  </conditionalFormatting>
  <conditionalFormatting sqref="A317:AC317">
    <cfRule type="expression" priority="316" dxfId="0" stopIfTrue="1">
      <formula>$Y317="Written"</formula>
    </cfRule>
  </conditionalFormatting>
  <conditionalFormatting sqref="A318:AC318">
    <cfRule type="expression" priority="317" dxfId="0" stopIfTrue="1">
      <formula>$Y318="Written"</formula>
    </cfRule>
  </conditionalFormatting>
  <conditionalFormatting sqref="A319:AC319">
    <cfRule type="expression" priority="318" dxfId="0" stopIfTrue="1">
      <formula>$Y319="Written"</formula>
    </cfRule>
  </conditionalFormatting>
  <conditionalFormatting sqref="A320:AC320">
    <cfRule type="expression" priority="319" dxfId="0" stopIfTrue="1">
      <formula>$Y320="Written"</formula>
    </cfRule>
  </conditionalFormatting>
  <conditionalFormatting sqref="A321:AC321">
    <cfRule type="expression" priority="320" dxfId="0" stopIfTrue="1">
      <formula>$Y321="Written"</formula>
    </cfRule>
  </conditionalFormatting>
  <conditionalFormatting sqref="A322:AC322">
    <cfRule type="expression" priority="321" dxfId="0" stopIfTrue="1">
      <formula>$Y322="Written"</formula>
    </cfRule>
  </conditionalFormatting>
  <conditionalFormatting sqref="A323:AC323">
    <cfRule type="expression" priority="322" dxfId="0" stopIfTrue="1">
      <formula>$Y323="Written"</formula>
    </cfRule>
  </conditionalFormatting>
  <conditionalFormatting sqref="A324:AC324">
    <cfRule type="expression" priority="323" dxfId="0" stopIfTrue="1">
      <formula>$Y324="Written"</formula>
    </cfRule>
  </conditionalFormatting>
  <conditionalFormatting sqref="A325:AC325">
    <cfRule type="expression" priority="324" dxfId="0" stopIfTrue="1">
      <formula>$Y325="Written"</formula>
    </cfRule>
  </conditionalFormatting>
  <conditionalFormatting sqref="A326:AC326">
    <cfRule type="expression" priority="325" dxfId="0" stopIfTrue="1">
      <formula>$Y326="Written"</formula>
    </cfRule>
  </conditionalFormatting>
  <conditionalFormatting sqref="A327:AC327">
    <cfRule type="expression" priority="326" dxfId="0" stopIfTrue="1">
      <formula>$Y327="Written"</formula>
    </cfRule>
  </conditionalFormatting>
  <conditionalFormatting sqref="A328:AC328">
    <cfRule type="expression" priority="327" dxfId="0" stopIfTrue="1">
      <formula>$Y328="Written"</formula>
    </cfRule>
  </conditionalFormatting>
  <conditionalFormatting sqref="A329:AC329">
    <cfRule type="expression" priority="328" dxfId="0" stopIfTrue="1">
      <formula>$Y329="Written"</formula>
    </cfRule>
  </conditionalFormatting>
  <conditionalFormatting sqref="A330:AC330">
    <cfRule type="expression" priority="329" dxfId="0" stopIfTrue="1">
      <formula>$Y330="Written"</formula>
    </cfRule>
  </conditionalFormatting>
  <conditionalFormatting sqref="A331:AC331">
    <cfRule type="expression" priority="330" dxfId="0" stopIfTrue="1">
      <formula>$Y331="Written"</formula>
    </cfRule>
  </conditionalFormatting>
  <conditionalFormatting sqref="A332:AC332">
    <cfRule type="expression" priority="331" dxfId="0" stopIfTrue="1">
      <formula>$Y332="Written"</formula>
    </cfRule>
  </conditionalFormatting>
  <conditionalFormatting sqref="A333:AC333">
    <cfRule type="expression" priority="332" dxfId="0" stopIfTrue="1">
      <formula>$Y333="Written"</formula>
    </cfRule>
  </conditionalFormatting>
  <conditionalFormatting sqref="A334:AC334">
    <cfRule type="expression" priority="333" dxfId="0" stopIfTrue="1">
      <formula>$Y334="Written"</formula>
    </cfRule>
  </conditionalFormatting>
  <conditionalFormatting sqref="A335:AC335">
    <cfRule type="expression" priority="334" dxfId="0" stopIfTrue="1">
      <formula>$Y335="Written"</formula>
    </cfRule>
  </conditionalFormatting>
  <conditionalFormatting sqref="A336:AC336">
    <cfRule type="expression" priority="335" dxfId="0" stopIfTrue="1">
      <formula>$Y336="Written"</formula>
    </cfRule>
  </conditionalFormatting>
  <conditionalFormatting sqref="A337:AC337">
    <cfRule type="expression" priority="336" dxfId="0" stopIfTrue="1">
      <formula>$Y337="Written"</formula>
    </cfRule>
  </conditionalFormatting>
  <conditionalFormatting sqref="A338:AC338">
    <cfRule type="expression" priority="337" dxfId="0" stopIfTrue="1">
      <formula>$Y338="Written"</formula>
    </cfRule>
  </conditionalFormatting>
  <conditionalFormatting sqref="A339:AC339">
    <cfRule type="expression" priority="338" dxfId="0" stopIfTrue="1">
      <formula>$Y339="Written"</formula>
    </cfRule>
  </conditionalFormatting>
  <conditionalFormatting sqref="A340:AC340">
    <cfRule type="expression" priority="339" dxfId="0" stopIfTrue="1">
      <formula>$Y340="Written"</formula>
    </cfRule>
  </conditionalFormatting>
  <conditionalFormatting sqref="A341:AC341">
    <cfRule type="expression" priority="340" dxfId="0" stopIfTrue="1">
      <formula>$Y341="Written"</formula>
    </cfRule>
  </conditionalFormatting>
  <conditionalFormatting sqref="A342:AC342">
    <cfRule type="expression" priority="341" dxfId="0" stopIfTrue="1">
      <formula>$Y342="Written"</formula>
    </cfRule>
  </conditionalFormatting>
  <conditionalFormatting sqref="A343:AC343">
    <cfRule type="expression" priority="342" dxfId="0" stopIfTrue="1">
      <formula>$Y343="Written"</formula>
    </cfRule>
  </conditionalFormatting>
  <conditionalFormatting sqref="A344:AC344">
    <cfRule type="expression" priority="343" dxfId="0" stopIfTrue="1">
      <formula>$Y344="Written"</formula>
    </cfRule>
  </conditionalFormatting>
  <conditionalFormatting sqref="A345:AC345">
    <cfRule type="expression" priority="344" dxfId="0" stopIfTrue="1">
      <formula>$Y345="Written"</formula>
    </cfRule>
  </conditionalFormatting>
  <conditionalFormatting sqref="A346:AC346">
    <cfRule type="expression" priority="345" dxfId="0" stopIfTrue="1">
      <formula>$Y346="Written"</formula>
    </cfRule>
  </conditionalFormatting>
  <conditionalFormatting sqref="A347:AC347">
    <cfRule type="expression" priority="346" dxfId="0" stopIfTrue="1">
      <formula>$Y347="Written"</formula>
    </cfRule>
  </conditionalFormatting>
  <conditionalFormatting sqref="A348:AC348">
    <cfRule type="expression" priority="347" dxfId="0" stopIfTrue="1">
      <formula>$Y348="Written"</formula>
    </cfRule>
  </conditionalFormatting>
  <conditionalFormatting sqref="A349:AC349">
    <cfRule type="expression" priority="348" dxfId="0" stopIfTrue="1">
      <formula>$Y349="Written"</formula>
    </cfRule>
  </conditionalFormatting>
  <conditionalFormatting sqref="A350:AC350">
    <cfRule type="expression" priority="349" dxfId="0" stopIfTrue="1">
      <formula>$Y350="Written"</formula>
    </cfRule>
  </conditionalFormatting>
  <conditionalFormatting sqref="A351:AC351">
    <cfRule type="expression" priority="350" dxfId="0" stopIfTrue="1">
      <formula>$Y351="Written"</formula>
    </cfRule>
  </conditionalFormatting>
  <conditionalFormatting sqref="A352:AC352">
    <cfRule type="expression" priority="351" dxfId="0" stopIfTrue="1">
      <formula>$Y352="Written"</formula>
    </cfRule>
  </conditionalFormatting>
  <conditionalFormatting sqref="A353:AC353">
    <cfRule type="expression" priority="352" dxfId="0" stopIfTrue="1">
      <formula>$Y353="Written"</formula>
    </cfRule>
  </conditionalFormatting>
  <conditionalFormatting sqref="A354:AC354">
    <cfRule type="expression" priority="353" dxfId="0" stopIfTrue="1">
      <formula>$Y354="Written"</formula>
    </cfRule>
  </conditionalFormatting>
  <conditionalFormatting sqref="A355:AC355">
    <cfRule type="expression" priority="354" dxfId="0" stopIfTrue="1">
      <formula>$Y355="Written"</formula>
    </cfRule>
  </conditionalFormatting>
  <conditionalFormatting sqref="A356:AC356">
    <cfRule type="expression" priority="355" dxfId="0" stopIfTrue="1">
      <formula>$Y356="Written"</formula>
    </cfRule>
  </conditionalFormatting>
  <conditionalFormatting sqref="A357:AC357">
    <cfRule type="expression" priority="356" dxfId="0" stopIfTrue="1">
      <formula>$Y357="Written"</formula>
    </cfRule>
  </conditionalFormatting>
  <conditionalFormatting sqref="A358:AC358">
    <cfRule type="expression" priority="357" dxfId="0" stopIfTrue="1">
      <formula>$Y358="Written"</formula>
    </cfRule>
  </conditionalFormatting>
  <conditionalFormatting sqref="A359:AC359">
    <cfRule type="expression" priority="358" dxfId="0" stopIfTrue="1">
      <formula>$Y359="Written"</formula>
    </cfRule>
  </conditionalFormatting>
  <conditionalFormatting sqref="A360:AC360">
    <cfRule type="expression" priority="359" dxfId="0" stopIfTrue="1">
      <formula>$Y360="Written"</formula>
    </cfRule>
  </conditionalFormatting>
  <conditionalFormatting sqref="A361:AC361">
    <cfRule type="expression" priority="360" dxfId="0" stopIfTrue="1">
      <formula>$Y361="Written"</formula>
    </cfRule>
  </conditionalFormatting>
  <conditionalFormatting sqref="A362:AC362">
    <cfRule type="expression" priority="361" dxfId="0" stopIfTrue="1">
      <formula>$Y362="Written"</formula>
    </cfRule>
  </conditionalFormatting>
  <conditionalFormatting sqref="A363:AC363">
    <cfRule type="expression" priority="362" dxfId="0" stopIfTrue="1">
      <formula>$Y363="Written"</formula>
    </cfRule>
  </conditionalFormatting>
  <conditionalFormatting sqref="A364:AC364">
    <cfRule type="expression" priority="363" dxfId="0" stopIfTrue="1">
      <formula>$Y364="Written"</formula>
    </cfRule>
  </conditionalFormatting>
  <conditionalFormatting sqref="A365:AC365">
    <cfRule type="expression" priority="364" dxfId="0" stopIfTrue="1">
      <formula>$Y365="Written"</formula>
    </cfRule>
  </conditionalFormatting>
  <conditionalFormatting sqref="A366:AC366">
    <cfRule type="expression" priority="365" dxfId="0" stopIfTrue="1">
      <formula>$Y366="Written"</formula>
    </cfRule>
  </conditionalFormatting>
  <conditionalFormatting sqref="A367:AC367">
    <cfRule type="expression" priority="366" dxfId="0" stopIfTrue="1">
      <formula>$Y367="Written"</formula>
    </cfRule>
  </conditionalFormatting>
  <conditionalFormatting sqref="A368:AC368">
    <cfRule type="expression" priority="367" dxfId="0" stopIfTrue="1">
      <formula>$Y368="Written"</formula>
    </cfRule>
  </conditionalFormatting>
  <conditionalFormatting sqref="A369:AC369">
    <cfRule type="expression" priority="368" dxfId="0" stopIfTrue="1">
      <formula>$Y369="Written"</formula>
    </cfRule>
  </conditionalFormatting>
  <conditionalFormatting sqref="A370:AC370">
    <cfRule type="expression" priority="369" dxfId="0" stopIfTrue="1">
      <formula>$Y370="Written"</formula>
    </cfRule>
  </conditionalFormatting>
  <conditionalFormatting sqref="A371:AC371">
    <cfRule type="expression" priority="370" dxfId="0" stopIfTrue="1">
      <formula>$Y371="Written"</formula>
    </cfRule>
  </conditionalFormatting>
  <conditionalFormatting sqref="A372:AC372">
    <cfRule type="expression" priority="371" dxfId="0" stopIfTrue="1">
      <formula>$Y372="Written"</formula>
    </cfRule>
  </conditionalFormatting>
  <conditionalFormatting sqref="A373:AC373">
    <cfRule type="expression" priority="372" dxfId="0" stopIfTrue="1">
      <formula>$Y373="Written"</formula>
    </cfRule>
  </conditionalFormatting>
  <conditionalFormatting sqref="A374:AC374">
    <cfRule type="expression" priority="373" dxfId="0" stopIfTrue="1">
      <formula>$Y374="Written"</formula>
    </cfRule>
  </conditionalFormatting>
  <conditionalFormatting sqref="A375:AC375">
    <cfRule type="expression" priority="374" dxfId="0" stopIfTrue="1">
      <formula>$Y375="Written"</formula>
    </cfRule>
  </conditionalFormatting>
  <conditionalFormatting sqref="A376:AC376">
    <cfRule type="expression" priority="375" dxfId="0" stopIfTrue="1">
      <formula>$Y376="Written"</formula>
    </cfRule>
  </conditionalFormatting>
  <conditionalFormatting sqref="A377:AC377">
    <cfRule type="expression" priority="376" dxfId="0" stopIfTrue="1">
      <formula>$Y377="Written"</formula>
    </cfRule>
  </conditionalFormatting>
  <conditionalFormatting sqref="A378:AC378">
    <cfRule type="expression" priority="377" dxfId="0" stopIfTrue="1">
      <formula>$Y378="Written"</formula>
    </cfRule>
  </conditionalFormatting>
  <conditionalFormatting sqref="A379:AC379">
    <cfRule type="expression" priority="378" dxfId="0" stopIfTrue="1">
      <formula>$Y379="Written"</formula>
    </cfRule>
  </conditionalFormatting>
  <conditionalFormatting sqref="A380:AC380">
    <cfRule type="expression" priority="379" dxfId="0" stopIfTrue="1">
      <formula>$Y380="Written"</formula>
    </cfRule>
  </conditionalFormatting>
  <conditionalFormatting sqref="A381:AC381">
    <cfRule type="expression" priority="380" dxfId="0" stopIfTrue="1">
      <formula>$Y381="Written"</formula>
    </cfRule>
  </conditionalFormatting>
  <conditionalFormatting sqref="A382:AC382">
    <cfRule type="expression" priority="381" dxfId="0" stopIfTrue="1">
      <formula>$Y382="Written"</formula>
    </cfRule>
  </conditionalFormatting>
  <conditionalFormatting sqref="A383:AC383">
    <cfRule type="expression" priority="382" dxfId="0" stopIfTrue="1">
      <formula>$Y383="Written"</formula>
    </cfRule>
  </conditionalFormatting>
  <conditionalFormatting sqref="A384:AC384">
    <cfRule type="expression" priority="383" dxfId="0" stopIfTrue="1">
      <formula>$Y384="Written"</formula>
    </cfRule>
  </conditionalFormatting>
  <conditionalFormatting sqref="A385:AC385">
    <cfRule type="expression" priority="384" dxfId="0" stopIfTrue="1">
      <formula>$Y385="Written"</formula>
    </cfRule>
  </conditionalFormatting>
  <conditionalFormatting sqref="A386:AC386">
    <cfRule type="expression" priority="385" dxfId="0" stopIfTrue="1">
      <formula>$Y386="Written"</formula>
    </cfRule>
  </conditionalFormatting>
  <conditionalFormatting sqref="A387:AC387">
    <cfRule type="expression" priority="386" dxfId="0" stopIfTrue="1">
      <formula>$Y387="Written"</formula>
    </cfRule>
  </conditionalFormatting>
  <conditionalFormatting sqref="A388:AC388">
    <cfRule type="expression" priority="387" dxfId="0" stopIfTrue="1">
      <formula>$Y388="Written"</formula>
    </cfRule>
  </conditionalFormatting>
  <conditionalFormatting sqref="A389:AC389">
    <cfRule type="expression" priority="388" dxfId="0" stopIfTrue="1">
      <formula>$Y389="Written"</formula>
    </cfRule>
  </conditionalFormatting>
  <conditionalFormatting sqref="A390:AC390">
    <cfRule type="expression" priority="389" dxfId="0" stopIfTrue="1">
      <formula>$Y390="Written"</formula>
    </cfRule>
  </conditionalFormatting>
  <conditionalFormatting sqref="A391:AC391">
    <cfRule type="expression" priority="390" dxfId="0" stopIfTrue="1">
      <formula>$Y391="Written"</formula>
    </cfRule>
  </conditionalFormatting>
  <conditionalFormatting sqref="A392:AC392">
    <cfRule type="expression" priority="391" dxfId="0" stopIfTrue="1">
      <formula>$Y392="Written"</formula>
    </cfRule>
  </conditionalFormatting>
  <conditionalFormatting sqref="A393:AC393">
    <cfRule type="expression" priority="392" dxfId="0" stopIfTrue="1">
      <formula>$Y393="Written"</formula>
    </cfRule>
  </conditionalFormatting>
  <conditionalFormatting sqref="A394:AC394">
    <cfRule type="expression" priority="393" dxfId="0" stopIfTrue="1">
      <formula>$Y394="Written"</formula>
    </cfRule>
  </conditionalFormatting>
  <conditionalFormatting sqref="A395:AC395">
    <cfRule type="expression" priority="394" dxfId="0" stopIfTrue="1">
      <formula>$Y395="Written"</formula>
    </cfRule>
  </conditionalFormatting>
  <conditionalFormatting sqref="A396:AC396">
    <cfRule type="expression" priority="395" dxfId="0" stopIfTrue="1">
      <formula>$Y396="Written"</formula>
    </cfRule>
  </conditionalFormatting>
  <conditionalFormatting sqref="A397:AC397">
    <cfRule type="expression" priority="396" dxfId="0" stopIfTrue="1">
      <formula>$Y397="Written"</formula>
    </cfRule>
  </conditionalFormatting>
  <conditionalFormatting sqref="A398:AC398">
    <cfRule type="expression" priority="397" dxfId="0" stopIfTrue="1">
      <formula>$Y398="Written"</formula>
    </cfRule>
  </conditionalFormatting>
  <conditionalFormatting sqref="A399:AC399">
    <cfRule type="expression" priority="398" dxfId="0" stopIfTrue="1">
      <formula>$Y399="Written"</formula>
    </cfRule>
  </conditionalFormatting>
  <conditionalFormatting sqref="A400:AC400">
    <cfRule type="expression" priority="399" dxfId="0" stopIfTrue="1">
      <formula>$Y400="Written"</formula>
    </cfRule>
  </conditionalFormatting>
  <conditionalFormatting sqref="A401:AC401">
    <cfRule type="expression" priority="400" dxfId="0" stopIfTrue="1">
      <formula>$Y401="Written"</formula>
    </cfRule>
  </conditionalFormatting>
  <conditionalFormatting sqref="A402:AC402">
    <cfRule type="expression" priority="401" dxfId="0" stopIfTrue="1">
      <formula>$Y402="Written"</formula>
    </cfRule>
  </conditionalFormatting>
  <conditionalFormatting sqref="A403:AC403">
    <cfRule type="expression" priority="402" dxfId="0" stopIfTrue="1">
      <formula>$Y403="Written"</formula>
    </cfRule>
  </conditionalFormatting>
  <conditionalFormatting sqref="A404:AC404">
    <cfRule type="expression" priority="403" dxfId="0" stopIfTrue="1">
      <formula>$Y404="Written"</formula>
    </cfRule>
  </conditionalFormatting>
  <conditionalFormatting sqref="A405:AC405">
    <cfRule type="expression" priority="404" dxfId="0" stopIfTrue="1">
      <formula>$Y405="Written"</formula>
    </cfRule>
  </conditionalFormatting>
  <conditionalFormatting sqref="A406:AC406">
    <cfRule type="expression" priority="405" dxfId="0" stopIfTrue="1">
      <formula>$Y406="Written"</formula>
    </cfRule>
  </conditionalFormatting>
  <conditionalFormatting sqref="A407:AC407">
    <cfRule type="expression" priority="406" dxfId="0" stopIfTrue="1">
      <formula>$Y407="Written"</formula>
    </cfRule>
  </conditionalFormatting>
  <conditionalFormatting sqref="A408:AC408">
    <cfRule type="expression" priority="407" dxfId="0" stopIfTrue="1">
      <formula>$Y408="Written"</formula>
    </cfRule>
  </conditionalFormatting>
  <conditionalFormatting sqref="A409:AC409">
    <cfRule type="expression" priority="408" dxfId="0" stopIfTrue="1">
      <formula>$Y409="Written"</formula>
    </cfRule>
  </conditionalFormatting>
  <conditionalFormatting sqref="A410:AC410">
    <cfRule type="expression" priority="409" dxfId="0" stopIfTrue="1">
      <formula>$Y410="Written"</formula>
    </cfRule>
  </conditionalFormatting>
  <conditionalFormatting sqref="A411:AC411">
    <cfRule type="expression" priority="410" dxfId="0" stopIfTrue="1">
      <formula>$Y411="Written"</formula>
    </cfRule>
  </conditionalFormatting>
  <conditionalFormatting sqref="A412:AC412">
    <cfRule type="expression" priority="411" dxfId="0" stopIfTrue="1">
      <formula>$Y412="Written"</formula>
    </cfRule>
  </conditionalFormatting>
  <conditionalFormatting sqref="A413:AC413">
    <cfRule type="expression" priority="412" dxfId="0" stopIfTrue="1">
      <formula>$Y413="Written"</formula>
    </cfRule>
  </conditionalFormatting>
  <conditionalFormatting sqref="A414:AC414">
    <cfRule type="expression" priority="413" dxfId="0" stopIfTrue="1">
      <formula>$Y414="Written"</formula>
    </cfRule>
  </conditionalFormatting>
  <conditionalFormatting sqref="A415:AC415">
    <cfRule type="expression" priority="414" dxfId="0" stopIfTrue="1">
      <formula>$Y415="Written"</formula>
    </cfRule>
  </conditionalFormatting>
  <conditionalFormatting sqref="A416:AC416">
    <cfRule type="expression" priority="415" dxfId="0" stopIfTrue="1">
      <formula>$Y416="Written"</formula>
    </cfRule>
  </conditionalFormatting>
  <conditionalFormatting sqref="A417:AC417">
    <cfRule type="expression" priority="416" dxfId="0" stopIfTrue="1">
      <formula>$Y417="Written"</formula>
    </cfRule>
  </conditionalFormatting>
  <conditionalFormatting sqref="A418:AC418">
    <cfRule type="expression" priority="417" dxfId="0" stopIfTrue="1">
      <formula>$Y418="Written"</formula>
    </cfRule>
  </conditionalFormatting>
  <conditionalFormatting sqref="A419:AC419">
    <cfRule type="expression" priority="418" dxfId="0" stopIfTrue="1">
      <formula>$Y419="Written"</formula>
    </cfRule>
  </conditionalFormatting>
  <conditionalFormatting sqref="A420:AC420">
    <cfRule type="expression" priority="419" dxfId="0" stopIfTrue="1">
      <formula>$Y420="Written"</formula>
    </cfRule>
  </conditionalFormatting>
  <conditionalFormatting sqref="A421:AC421">
    <cfRule type="expression" priority="420" dxfId="0" stopIfTrue="1">
      <formula>$Y421="Written"</formula>
    </cfRule>
  </conditionalFormatting>
  <conditionalFormatting sqref="A422:AC422">
    <cfRule type="expression" priority="421" dxfId="0" stopIfTrue="1">
      <formula>$Y422="Written"</formula>
    </cfRule>
  </conditionalFormatting>
  <conditionalFormatting sqref="A423:AC423">
    <cfRule type="expression" priority="422" dxfId="0" stopIfTrue="1">
      <formula>$Y423="Written"</formula>
    </cfRule>
  </conditionalFormatting>
  <conditionalFormatting sqref="A424:AC424">
    <cfRule type="expression" priority="423" dxfId="0" stopIfTrue="1">
      <formula>$Y424="Written"</formula>
    </cfRule>
  </conditionalFormatting>
  <conditionalFormatting sqref="A425:AC425">
    <cfRule type="expression" priority="424" dxfId="0" stopIfTrue="1">
      <formula>$Y425="Written"</formula>
    </cfRule>
  </conditionalFormatting>
  <conditionalFormatting sqref="A426:AC426">
    <cfRule type="expression" priority="425" dxfId="0" stopIfTrue="1">
      <formula>$Y426="Written"</formula>
    </cfRule>
  </conditionalFormatting>
  <conditionalFormatting sqref="A427:AC427">
    <cfRule type="expression" priority="426" dxfId="0" stopIfTrue="1">
      <formula>$Y427="Written"</formula>
    </cfRule>
  </conditionalFormatting>
  <conditionalFormatting sqref="A428:AC428">
    <cfRule type="expression" priority="427" dxfId="0" stopIfTrue="1">
      <formula>$Y428="Written"</formula>
    </cfRule>
  </conditionalFormatting>
  <conditionalFormatting sqref="A429:AC429">
    <cfRule type="expression" priority="428" dxfId="0" stopIfTrue="1">
      <formula>$Y429="Written"</formula>
    </cfRule>
  </conditionalFormatting>
  <conditionalFormatting sqref="A430:AC430">
    <cfRule type="expression" priority="429" dxfId="0" stopIfTrue="1">
      <formula>$Y430="Written"</formula>
    </cfRule>
  </conditionalFormatting>
  <conditionalFormatting sqref="A431:AC431">
    <cfRule type="expression" priority="430" dxfId="0" stopIfTrue="1">
      <formula>$Y431="Written"</formula>
    </cfRule>
  </conditionalFormatting>
  <conditionalFormatting sqref="A432:AC432">
    <cfRule type="expression" priority="431" dxfId="0" stopIfTrue="1">
      <formula>$Y432="Written"</formula>
    </cfRule>
  </conditionalFormatting>
  <conditionalFormatting sqref="A433:AC433">
    <cfRule type="expression" priority="432" dxfId="0" stopIfTrue="1">
      <formula>$Y433="Written"</formula>
    </cfRule>
  </conditionalFormatting>
  <conditionalFormatting sqref="A434:AC434">
    <cfRule type="expression" priority="433" dxfId="0" stopIfTrue="1">
      <formula>$Y434="Written"</formula>
    </cfRule>
  </conditionalFormatting>
  <conditionalFormatting sqref="A435:AC435">
    <cfRule type="expression" priority="434" dxfId="0" stopIfTrue="1">
      <formula>$Y435="Written"</formula>
    </cfRule>
  </conditionalFormatting>
  <conditionalFormatting sqref="A436:AC436">
    <cfRule type="expression" priority="435" dxfId="0" stopIfTrue="1">
      <formula>$Y436="Written"</formula>
    </cfRule>
  </conditionalFormatting>
  <conditionalFormatting sqref="A437:AC437">
    <cfRule type="expression" priority="436" dxfId="0" stopIfTrue="1">
      <formula>$Y437="Written"</formula>
    </cfRule>
  </conditionalFormatting>
  <conditionalFormatting sqref="A438:AC438">
    <cfRule type="expression" priority="437" dxfId="0" stopIfTrue="1">
      <formula>$Y438="Written"</formula>
    </cfRule>
  </conditionalFormatting>
  <conditionalFormatting sqref="A439:AC439">
    <cfRule type="expression" priority="438" dxfId="0" stopIfTrue="1">
      <formula>$Y439="Written"</formula>
    </cfRule>
  </conditionalFormatting>
  <conditionalFormatting sqref="A440:AC440">
    <cfRule type="expression" priority="439" dxfId="0" stopIfTrue="1">
      <formula>$Y440="Written"</formula>
    </cfRule>
  </conditionalFormatting>
  <conditionalFormatting sqref="A441:AC441">
    <cfRule type="expression" priority="440" dxfId="0" stopIfTrue="1">
      <formula>$Y441="Written"</formula>
    </cfRule>
  </conditionalFormatting>
  <conditionalFormatting sqref="A442:AC442">
    <cfRule type="expression" priority="441" dxfId="0" stopIfTrue="1">
      <formula>$Y442="Written"</formula>
    </cfRule>
  </conditionalFormatting>
  <conditionalFormatting sqref="A443:AC443">
    <cfRule type="expression" priority="442" dxfId="0" stopIfTrue="1">
      <formula>$Y443="Written"</formula>
    </cfRule>
  </conditionalFormatting>
  <conditionalFormatting sqref="A444:AC444">
    <cfRule type="expression" priority="443" dxfId="0" stopIfTrue="1">
      <formula>$Y444="Written"</formula>
    </cfRule>
  </conditionalFormatting>
  <conditionalFormatting sqref="A445:AC445">
    <cfRule type="expression" priority="444" dxfId="0" stopIfTrue="1">
      <formula>$Y445="Written"</formula>
    </cfRule>
  </conditionalFormatting>
  <conditionalFormatting sqref="A446:AC446">
    <cfRule type="expression" priority="445" dxfId="0" stopIfTrue="1">
      <formula>$Y446="Written"</formula>
    </cfRule>
  </conditionalFormatting>
  <conditionalFormatting sqref="A447:AC447">
    <cfRule type="expression" priority="446" dxfId="0" stopIfTrue="1">
      <formula>$Y447="Written"</formula>
    </cfRule>
  </conditionalFormatting>
  <conditionalFormatting sqref="A448:AC448">
    <cfRule type="expression" priority="447" dxfId="0" stopIfTrue="1">
      <formula>$Y448="Written"</formula>
    </cfRule>
  </conditionalFormatting>
  <conditionalFormatting sqref="A449:AC449">
    <cfRule type="expression" priority="448" dxfId="0" stopIfTrue="1">
      <formula>$Y449="Written"</formula>
    </cfRule>
  </conditionalFormatting>
  <conditionalFormatting sqref="A450:AC450">
    <cfRule type="expression" priority="449" dxfId="0" stopIfTrue="1">
      <formula>$Y450="Written"</formula>
    </cfRule>
  </conditionalFormatting>
  <conditionalFormatting sqref="A451:AC451">
    <cfRule type="expression" priority="450" dxfId="0" stopIfTrue="1">
      <formula>$Y451="Written"</formula>
    </cfRule>
  </conditionalFormatting>
  <conditionalFormatting sqref="A452:AC452">
    <cfRule type="expression" priority="451" dxfId="0" stopIfTrue="1">
      <formula>$Y452="Written"</formula>
    </cfRule>
  </conditionalFormatting>
  <conditionalFormatting sqref="A453:AC453">
    <cfRule type="expression" priority="452" dxfId="0" stopIfTrue="1">
      <formula>$Y453="Written"</formula>
    </cfRule>
  </conditionalFormatting>
  <conditionalFormatting sqref="A454:AC454">
    <cfRule type="expression" priority="453" dxfId="0" stopIfTrue="1">
      <formula>$Y454="Written"</formula>
    </cfRule>
  </conditionalFormatting>
  <conditionalFormatting sqref="A455:AC455">
    <cfRule type="expression" priority="454" dxfId="0" stopIfTrue="1">
      <formula>$Y455="Written"</formula>
    </cfRule>
  </conditionalFormatting>
  <conditionalFormatting sqref="A456:AC456">
    <cfRule type="expression" priority="455" dxfId="0" stopIfTrue="1">
      <formula>$Y456="Written"</formula>
    </cfRule>
  </conditionalFormatting>
  <conditionalFormatting sqref="A457:AC457">
    <cfRule type="expression" priority="456" dxfId="0" stopIfTrue="1">
      <formula>$Y457="Written"</formula>
    </cfRule>
  </conditionalFormatting>
  <conditionalFormatting sqref="A458:AC458">
    <cfRule type="expression" priority="457" dxfId="0" stopIfTrue="1">
      <formula>$Y458="Written"</formula>
    </cfRule>
  </conditionalFormatting>
  <conditionalFormatting sqref="A459:AC459">
    <cfRule type="expression" priority="458" dxfId="0" stopIfTrue="1">
      <formula>$Y459="Written"</formula>
    </cfRule>
  </conditionalFormatting>
  <conditionalFormatting sqref="A460:AC460">
    <cfRule type="expression" priority="459" dxfId="0" stopIfTrue="1">
      <formula>$Y460="Written"</formula>
    </cfRule>
  </conditionalFormatting>
  <conditionalFormatting sqref="A461:AC461">
    <cfRule type="expression" priority="460" dxfId="0" stopIfTrue="1">
      <formula>$Y461="Written"</formula>
    </cfRule>
  </conditionalFormatting>
  <conditionalFormatting sqref="A462:AC462">
    <cfRule type="expression" priority="461" dxfId="0" stopIfTrue="1">
      <formula>$Y462="Written"</formula>
    </cfRule>
  </conditionalFormatting>
  <conditionalFormatting sqref="A463:AC463">
    <cfRule type="expression" priority="462" dxfId="0" stopIfTrue="1">
      <formula>$Y463="Written"</formula>
    </cfRule>
  </conditionalFormatting>
  <conditionalFormatting sqref="A464:AC464">
    <cfRule type="expression" priority="463" dxfId="0" stopIfTrue="1">
      <formula>$Y464="Written"</formula>
    </cfRule>
  </conditionalFormatting>
  <conditionalFormatting sqref="A465:AC465">
    <cfRule type="expression" priority="464" dxfId="0" stopIfTrue="1">
      <formula>$Y465="Written"</formula>
    </cfRule>
  </conditionalFormatting>
  <conditionalFormatting sqref="A466:AC466">
    <cfRule type="expression" priority="465" dxfId="0" stopIfTrue="1">
      <formula>$Y466="Written"</formula>
    </cfRule>
  </conditionalFormatting>
  <conditionalFormatting sqref="A467:AC467">
    <cfRule type="expression" priority="466" dxfId="0" stopIfTrue="1">
      <formula>$Y467="Written"</formula>
    </cfRule>
  </conditionalFormatting>
  <conditionalFormatting sqref="A468:AC468">
    <cfRule type="expression" priority="467" dxfId="0" stopIfTrue="1">
      <formula>$Y468="Written"</formula>
    </cfRule>
  </conditionalFormatting>
  <conditionalFormatting sqref="A469:AC469">
    <cfRule type="expression" priority="468" dxfId="0" stopIfTrue="1">
      <formula>$Y469="Written"</formula>
    </cfRule>
  </conditionalFormatting>
  <conditionalFormatting sqref="A470:AC470">
    <cfRule type="expression" priority="469" dxfId="0" stopIfTrue="1">
      <formula>$Y470="Written"</formula>
    </cfRule>
  </conditionalFormatting>
  <conditionalFormatting sqref="A471:AC471">
    <cfRule type="expression" priority="470" dxfId="0" stopIfTrue="1">
      <formula>$Y471="Written"</formula>
    </cfRule>
  </conditionalFormatting>
  <conditionalFormatting sqref="A472:AC472">
    <cfRule type="expression" priority="471" dxfId="0" stopIfTrue="1">
      <formula>$Y472="Written"</formula>
    </cfRule>
  </conditionalFormatting>
  <conditionalFormatting sqref="A473:AC473">
    <cfRule type="expression" priority="472" dxfId="0" stopIfTrue="1">
      <formula>$Y473="Written"</formula>
    </cfRule>
  </conditionalFormatting>
  <conditionalFormatting sqref="A474:AC474">
    <cfRule type="expression" priority="473" dxfId="0" stopIfTrue="1">
      <formula>$Y474="Written"</formula>
    </cfRule>
  </conditionalFormatting>
  <conditionalFormatting sqref="A475:AC475">
    <cfRule type="expression" priority="474" dxfId="0" stopIfTrue="1">
      <formula>$Y475="Written"</formula>
    </cfRule>
  </conditionalFormatting>
  <conditionalFormatting sqref="A476:AC476">
    <cfRule type="expression" priority="475" dxfId="0" stopIfTrue="1">
      <formula>$Y476="Written"</formula>
    </cfRule>
  </conditionalFormatting>
  <conditionalFormatting sqref="A477:AC477">
    <cfRule type="expression" priority="476" dxfId="0" stopIfTrue="1">
      <formula>$Y477="Written"</formula>
    </cfRule>
  </conditionalFormatting>
  <conditionalFormatting sqref="A478:AC478">
    <cfRule type="expression" priority="477" dxfId="0" stopIfTrue="1">
      <formula>$Y478="Written"</formula>
    </cfRule>
  </conditionalFormatting>
  <conditionalFormatting sqref="A479:AC479">
    <cfRule type="expression" priority="478" dxfId="0" stopIfTrue="1">
      <formula>$Y479="Written"</formula>
    </cfRule>
  </conditionalFormatting>
  <conditionalFormatting sqref="A480:AC480">
    <cfRule type="expression" priority="479" dxfId="0" stopIfTrue="1">
      <formula>$Y480="Written"</formula>
    </cfRule>
  </conditionalFormatting>
  <conditionalFormatting sqref="A481:AC481">
    <cfRule type="expression" priority="480" dxfId="0" stopIfTrue="1">
      <formula>$Y481="Written"</formula>
    </cfRule>
  </conditionalFormatting>
  <conditionalFormatting sqref="A482:AC482">
    <cfRule type="expression" priority="481" dxfId="0" stopIfTrue="1">
      <formula>$Y482="Written"</formula>
    </cfRule>
  </conditionalFormatting>
  <conditionalFormatting sqref="A483:AC483">
    <cfRule type="expression" priority="482" dxfId="0" stopIfTrue="1">
      <formula>$Y483="Written"</formula>
    </cfRule>
  </conditionalFormatting>
  <conditionalFormatting sqref="A484:AC484">
    <cfRule type="expression" priority="483" dxfId="0" stopIfTrue="1">
      <formula>$Y484="Written"</formula>
    </cfRule>
  </conditionalFormatting>
  <conditionalFormatting sqref="A485:AC485">
    <cfRule type="expression" priority="484" dxfId="0" stopIfTrue="1">
      <formula>$Y485="Written"</formula>
    </cfRule>
  </conditionalFormatting>
  <conditionalFormatting sqref="A486:AC486">
    <cfRule type="expression" priority="485" dxfId="0" stopIfTrue="1">
      <formula>$Y486="Written"</formula>
    </cfRule>
  </conditionalFormatting>
  <conditionalFormatting sqref="A487:AC487">
    <cfRule type="expression" priority="486" dxfId="0" stopIfTrue="1">
      <formula>$Y487="Written"</formula>
    </cfRule>
  </conditionalFormatting>
  <conditionalFormatting sqref="A488:AC488">
    <cfRule type="expression" priority="487" dxfId="0" stopIfTrue="1">
      <formula>$Y488="Written"</formula>
    </cfRule>
  </conditionalFormatting>
  <conditionalFormatting sqref="A489:AC489">
    <cfRule type="expression" priority="488" dxfId="0" stopIfTrue="1">
      <formula>$Y489="Written"</formula>
    </cfRule>
  </conditionalFormatting>
  <conditionalFormatting sqref="A490:AC490">
    <cfRule type="expression" priority="489" dxfId="0" stopIfTrue="1">
      <formula>$Y490="Written"</formula>
    </cfRule>
  </conditionalFormatting>
  <conditionalFormatting sqref="A491:AC491">
    <cfRule type="expression" priority="490" dxfId="0" stopIfTrue="1">
      <formula>$Y491="Written"</formula>
    </cfRule>
  </conditionalFormatting>
  <conditionalFormatting sqref="A492:AC492">
    <cfRule type="expression" priority="491" dxfId="0" stopIfTrue="1">
      <formula>$Y492="Written"</formula>
    </cfRule>
  </conditionalFormatting>
  <conditionalFormatting sqref="A493:AC493">
    <cfRule type="expression" priority="492" dxfId="0" stopIfTrue="1">
      <formula>$Y493="Written"</formula>
    </cfRule>
  </conditionalFormatting>
  <conditionalFormatting sqref="A494:AC494">
    <cfRule type="expression" priority="493" dxfId="0" stopIfTrue="1">
      <formula>$Y494="Written"</formula>
    </cfRule>
  </conditionalFormatting>
  <conditionalFormatting sqref="A495:AC495">
    <cfRule type="expression" priority="494" dxfId="0" stopIfTrue="1">
      <formula>$Y495="Written"</formula>
    </cfRule>
  </conditionalFormatting>
  <conditionalFormatting sqref="A496:AC496">
    <cfRule type="expression" priority="495" dxfId="0" stopIfTrue="1">
      <formula>$Y496="Written"</formula>
    </cfRule>
  </conditionalFormatting>
  <conditionalFormatting sqref="A497:AC497">
    <cfRule type="expression" priority="496" dxfId="0" stopIfTrue="1">
      <formula>$Y497="Written"</formula>
    </cfRule>
  </conditionalFormatting>
  <conditionalFormatting sqref="A498:AC498">
    <cfRule type="expression" priority="497" dxfId="0" stopIfTrue="1">
      <formula>$Y498="Written"</formula>
    </cfRule>
  </conditionalFormatting>
  <conditionalFormatting sqref="A499:AC499">
    <cfRule type="expression" priority="498" dxfId="0" stopIfTrue="1">
      <formula>$Y499="Written"</formula>
    </cfRule>
  </conditionalFormatting>
  <conditionalFormatting sqref="A500:AC500">
    <cfRule type="expression" priority="499" dxfId="0" stopIfTrue="1">
      <formula>$Y500="Written"</formula>
    </cfRule>
  </conditionalFormatting>
  <conditionalFormatting sqref="U108">
    <cfRule type="expression" priority="500" dxfId="0" stopIfTrue="1">
      <formula>$Y108="Written"</formula>
    </cfRule>
  </conditionalFormatting>
  <conditionalFormatting sqref="U15">
    <cfRule type="expression" priority="501" dxfId="0" stopIfTrue="1">
      <formula>$Y15="Written"</formula>
    </cfRule>
  </conditionalFormatting>
  <conditionalFormatting sqref="U168">
    <cfRule type="expression" priority="502" dxfId="0" stopIfTrue="1">
      <formula>$Y168="Written"</formula>
    </cfRule>
  </conditionalFormatting>
  <conditionalFormatting sqref="U156">
    <cfRule type="expression" priority="503" dxfId="0" stopIfTrue="1">
      <formula>$Y156="Written"</formula>
    </cfRule>
  </conditionalFormatting>
  <conditionalFormatting sqref="U64">
    <cfRule type="expression" priority="504" dxfId="0" stopIfTrue="1">
      <formula>$Y64="Written"</formula>
    </cfRule>
  </conditionalFormatting>
  <conditionalFormatting sqref="U57">
    <cfRule type="expression" priority="505" dxfId="0" stopIfTrue="1">
      <formula>$Y57="Written"</formula>
    </cfRule>
  </conditionalFormatting>
  <conditionalFormatting sqref="U7">
    <cfRule type="expression" priority="506" dxfId="0" stopIfTrue="1">
      <formula>$Y7="Written"</formula>
    </cfRule>
  </conditionalFormatting>
  <conditionalFormatting sqref="U99">
    <cfRule type="expression" priority="507" dxfId="0" stopIfTrue="1">
      <formula>$Y99="Written"</formula>
    </cfRule>
  </conditionalFormatting>
  <conditionalFormatting sqref="U71">
    <cfRule type="expression" priority="508" dxfId="0" stopIfTrue="1">
      <formula>$Y71="Written"</formula>
    </cfRule>
  </conditionalFormatting>
  <conditionalFormatting sqref="U10">
    <cfRule type="expression" priority="509" dxfId="0" stopIfTrue="1">
      <formula>$Y10="Written"</formula>
    </cfRule>
  </conditionalFormatting>
  <conditionalFormatting sqref="U12">
    <cfRule type="expression" priority="510" dxfId="0" stopIfTrue="1">
      <formula>$Y12="Written"</formula>
    </cfRule>
  </conditionalFormatting>
  <conditionalFormatting sqref="U11">
    <cfRule type="expression" priority="511" dxfId="0" stopIfTrue="1">
      <formula>$Y11="Written"</formula>
    </cfRule>
  </conditionalFormatting>
  <conditionalFormatting sqref="U14">
    <cfRule type="expression" priority="512" dxfId="0" stopIfTrue="1">
      <formula>$Y14="Written"</formula>
    </cfRule>
  </conditionalFormatting>
  <conditionalFormatting sqref="U16">
    <cfRule type="expression" priority="513" dxfId="0" stopIfTrue="1">
      <formula>$Y16="Written"</formula>
    </cfRule>
  </conditionalFormatting>
  <conditionalFormatting sqref="P37">
    <cfRule type="expression" priority="514" dxfId="0" stopIfTrue="1">
      <formula>$Y37="Written"</formula>
    </cfRule>
  </conditionalFormatting>
  <conditionalFormatting sqref="U4">
    <cfRule type="expression" priority="515" dxfId="0" stopIfTrue="1">
      <formula>$Y4="Written"</formula>
    </cfRule>
  </conditionalFormatting>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39"/>
  <sheetViews>
    <sheetView tabSelected="1" zoomScale="95" zoomScaleNormal="95" workbookViewId="0" topLeftCell="A1">
      <selection activeCell="B7" sqref="B7"/>
    </sheetView>
  </sheetViews>
  <sheetFormatPr defaultColWidth="11.421875" defaultRowHeight="12.75"/>
  <cols>
    <col min="1" max="1" width="14.421875" style="0" customWidth="1"/>
    <col min="2" max="2" width="9.57421875" style="0" customWidth="1"/>
    <col min="3" max="3" width="11.57421875" style="0" customWidth="1"/>
    <col min="4" max="4" width="13.140625" style="0" customWidth="1"/>
    <col min="5" max="5" width="11.57421875" style="0" customWidth="1"/>
    <col min="6" max="16384" width="11.57421875" style="0" customWidth="1"/>
  </cols>
  <sheetData>
    <row r="1" ht="13.5">
      <c r="A1" s="28" t="s">
        <v>191</v>
      </c>
    </row>
    <row r="2" ht="13.5">
      <c r="A2" s="29" t="str">
        <f>"Regular expressions are "&amp;IF(COUNTIF(A1,".*"),"enabled","disabled")</f>
        <v>Regular expressions are enabled</v>
      </c>
    </row>
    <row r="3" ht="13.5">
      <c r="A3" s="29" t="str">
        <f>"Whole cell matching is "&amp;IF(COUNTIF(A2,"&lt;&gt;e"),"enabled","disabled")</f>
        <v>Whole cell matching is enabled</v>
      </c>
    </row>
    <row r="5" spans="1:5" ht="13.5">
      <c r="A5" t="s">
        <v>51</v>
      </c>
      <c r="B5" s="28">
        <f>SUM(B6:B10)</f>
        <v>22</v>
      </c>
      <c r="D5" t="s">
        <v>192</v>
      </c>
      <c r="E5" s="28">
        <f>SUM(E6:E10)</f>
        <v>26</v>
      </c>
    </row>
    <row r="6" spans="1:5" ht="13.5">
      <c r="A6" t="s">
        <v>193</v>
      </c>
      <c r="B6" s="28">
        <f>COUNTIF('Comment Entry'!AC$2:AC$8000,"0")</f>
        <v>0</v>
      </c>
      <c r="D6" t="str">
        <f>A6</f>
        <v>Open</v>
      </c>
      <c r="E6" s="28">
        <f>B6+B15</f>
        <v>0</v>
      </c>
    </row>
    <row r="7" spans="1:5" ht="13.5">
      <c r="A7" t="s">
        <v>194</v>
      </c>
      <c r="B7" s="28">
        <f>COUNTIF('Comment Entry'!AC$2:AC$8000,"Suggest.*")</f>
        <v>0</v>
      </c>
      <c r="D7" t="str">
        <f>A7</f>
        <v>Suggested</v>
      </c>
      <c r="E7" s="28">
        <f>B7+B16</f>
        <v>0</v>
      </c>
    </row>
    <row r="8" spans="1:5" ht="13.5">
      <c r="A8" t="s">
        <v>78</v>
      </c>
      <c r="B8" s="28">
        <f>COUNTIF('Comment Entry'!AC$2:AC$8000,A8)</f>
        <v>2</v>
      </c>
      <c r="D8" t="str">
        <f>A8</f>
        <v>Accepted</v>
      </c>
      <c r="E8" s="28">
        <f>B8+B17</f>
        <v>3</v>
      </c>
    </row>
    <row r="9" spans="1:5" ht="13.5">
      <c r="A9" t="s">
        <v>66</v>
      </c>
      <c r="B9" s="28">
        <f>COUNTIF('Comment Entry'!AC$2:AC$8000,A9)</f>
        <v>18</v>
      </c>
      <c r="D9" t="str">
        <f>A9</f>
        <v>Rejected</v>
      </c>
      <c r="E9" s="28">
        <f>B9+B18</f>
        <v>20</v>
      </c>
    </row>
    <row r="10" spans="1:5" ht="13.5">
      <c r="A10" t="s">
        <v>92</v>
      </c>
      <c r="B10" s="28">
        <f>COUNTIF('Comment Entry'!AC$2:AC$8000,A10)</f>
        <v>2</v>
      </c>
      <c r="D10" t="str">
        <f>A10</f>
        <v>Revised</v>
      </c>
      <c r="E10" s="28">
        <f>B10+B19</f>
        <v>3</v>
      </c>
    </row>
    <row r="11" spans="1:5" ht="13.5">
      <c r="A11" t="s">
        <v>195</v>
      </c>
      <c r="B11" s="28">
        <f>SUM(B8:B10)</f>
        <v>22</v>
      </c>
      <c r="D11" t="str">
        <f>A11</f>
        <v>Total resolved</v>
      </c>
      <c r="E11" s="28">
        <f>SUM(E8:E10)</f>
        <v>26</v>
      </c>
    </row>
    <row r="12" spans="1:5" ht="13.5">
      <c r="A12" t="s">
        <v>196</v>
      </c>
      <c r="B12" s="30">
        <f>IF(B5=0,1,B11/(B11+B6))</f>
        <v>1</v>
      </c>
      <c r="D12" t="str">
        <f>A12</f>
        <v>Percent</v>
      </c>
      <c r="E12" s="30">
        <f>E11/(E11+E6)</f>
        <v>1</v>
      </c>
    </row>
    <row r="14" spans="1:2" ht="13.5">
      <c r="A14" t="s">
        <v>50</v>
      </c>
      <c r="B14" s="28">
        <f>SUM(B15:B19)</f>
        <v>4</v>
      </c>
    </row>
    <row r="15" spans="1:2" ht="13.5">
      <c r="A15" t="s">
        <v>193</v>
      </c>
      <c r="B15" s="28">
        <f>COUNTIF('Comment Entry'!AB$2:AB$8000,"0")</f>
        <v>0</v>
      </c>
    </row>
    <row r="16" spans="1:2" ht="13.5">
      <c r="A16" t="s">
        <v>194</v>
      </c>
      <c r="B16" s="28">
        <f>COUNTIF('Comment Entry'!AB$2:AB$8000,"Suggest.*")</f>
        <v>0</v>
      </c>
    </row>
    <row r="17" spans="1:2" ht="13.5">
      <c r="A17" t="s">
        <v>78</v>
      </c>
      <c r="B17" s="28">
        <f>COUNTIF('Comment Entry'!AB$2:AB$8000,A17)</f>
        <v>1</v>
      </c>
    </row>
    <row r="18" spans="1:2" ht="13.5">
      <c r="A18" t="s">
        <v>66</v>
      </c>
      <c r="B18" s="28">
        <f>COUNTIF('Comment Entry'!AB$2:AB$8000,A18)</f>
        <v>2</v>
      </c>
    </row>
    <row r="19" spans="1:2" ht="13.5">
      <c r="A19" t="s">
        <v>92</v>
      </c>
      <c r="B19" s="28">
        <f>COUNTIF('Comment Entry'!AB$2:AB$8000,A19)</f>
        <v>1</v>
      </c>
    </row>
    <row r="20" spans="1:2" ht="13.5">
      <c r="A20" t="s">
        <v>195</v>
      </c>
      <c r="B20" s="28">
        <f>SUM(B17:B19)</f>
        <v>4</v>
      </c>
    </row>
    <row r="21" spans="1:2" ht="13.5">
      <c r="A21" t="s">
        <v>196</v>
      </c>
      <c r="B21" s="30">
        <f>IF(B14=0,1,B20/(B20+B15))</f>
        <v>1</v>
      </c>
    </row>
    <row r="23" spans="1:2" ht="13.5">
      <c r="A23" t="s">
        <v>197</v>
      </c>
      <c r="B23" s="28">
        <f>COUNTIF('Comment Entry'!Y2:Y8000,"Written")</f>
        <v>0</v>
      </c>
    </row>
    <row r="24" spans="1:2" ht="13.5">
      <c r="A24" t="s">
        <v>196</v>
      </c>
      <c r="B24" s="31">
        <f>B23/E5</f>
        <v>0</v>
      </c>
    </row>
    <row r="26" ht="13.5">
      <c r="A26" t="s">
        <v>198</v>
      </c>
    </row>
    <row r="27" spans="1:2" ht="13.5">
      <c r="A27" t="s">
        <v>199</v>
      </c>
      <c r="B27" s="28">
        <f>COUNTIF('Comment Entry'!AA$2:AA$8000,A27)</f>
        <v>0</v>
      </c>
    </row>
    <row r="28" ht="13.5">
      <c r="B28" s="28">
        <f>COUNTIF('Comment Entry'!AA$2:AA$8000,A28)</f>
        <v>0</v>
      </c>
    </row>
    <row r="29" ht="13.5">
      <c r="B29" s="28">
        <f>COUNTIF('Comment Entry'!AA$2:AA$8000,A29)</f>
        <v>0</v>
      </c>
    </row>
    <row r="30" ht="13.5">
      <c r="B30" s="28">
        <f>COUNTIF('Comment Entry'!AA$2:AA$8000,A30)</f>
        <v>0</v>
      </c>
    </row>
    <row r="31" ht="13.5">
      <c r="B31" s="28">
        <f>COUNTIF('Comment Entry'!AA$2:AA$8000,A31)</f>
        <v>0</v>
      </c>
    </row>
    <row r="32" ht="13.5">
      <c r="B32" s="28">
        <f>COUNTIF('Comment Entry'!AA$2:AA$8000,A32)</f>
        <v>0</v>
      </c>
    </row>
    <row r="33" ht="14.25">
      <c r="B33" s="28">
        <f>COUNTIF('Comment Entry'!AA$2:AA$8000,A33)</f>
        <v>0</v>
      </c>
    </row>
    <row r="34" ht="14.25">
      <c r="B34" s="28">
        <f>COUNTIF('Comment Entry'!AA$2:AA$8000,A34)</f>
        <v>0</v>
      </c>
    </row>
    <row r="35" ht="14.25">
      <c r="B35" s="28">
        <f>COUNTIF('Comment Entry'!AA$2:AA$8000,A35)</f>
        <v>0</v>
      </c>
    </row>
    <row r="36" spans="1:2" ht="13.5">
      <c r="A36" t="s">
        <v>200</v>
      </c>
      <c r="B36" s="28">
        <f>COUNTIF('Comment Entry'!AA$2:AA$8000,A36)</f>
        <v>0</v>
      </c>
    </row>
    <row r="37" spans="1:2" ht="13.5">
      <c r="A37" t="s">
        <v>201</v>
      </c>
      <c r="B37" s="28">
        <f>COUNTIF('Comment Entry'!AA$2:AA$8000,A37)</f>
        <v>0</v>
      </c>
    </row>
    <row r="38" spans="1:2" ht="13.5">
      <c r="A38" t="s">
        <v>202</v>
      </c>
      <c r="B38" s="28">
        <f>SUM(B27:B37)</f>
        <v>0</v>
      </c>
    </row>
    <row r="39" spans="1:2" ht="13.5">
      <c r="A39" t="s">
        <v>196</v>
      </c>
      <c r="B39" s="31">
        <f>SUM(B27:B37)/E5</f>
        <v>0</v>
      </c>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29421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2014-04-16T16:26:04Z</dcterms:modified>
  <cp:category/>
  <cp:version/>
  <cp:contentType/>
  <cp:contentStatus/>
  <cp:revision>336</cp:revision>
</cp:coreProperties>
</file>