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75" yWindow="120" windowWidth="7995" windowHeight="7125"/>
  </bookViews>
  <sheets>
    <sheet name="EC_Closning_Agenda" sheetId="1" r:id="rId1"/>
  </sheets>
  <definedNames>
    <definedName name="_xlnm.Print_Area" localSheetId="0">EC_Closning_Agenda!$A$1:$F$99</definedName>
    <definedName name="Print_Area_MI">EC_Closning_Agenda!$A$1:$E$19</definedName>
    <definedName name="PRINT_AREA_MI_1">EC_Closning_Agenda!$A$1:$E$19</definedName>
  </definedNames>
  <calcPr calcId="144525"/>
</workbook>
</file>

<file path=xl/calcChain.xml><?xml version="1.0" encoding="utf-8"?>
<calcChain xmlns="http://schemas.openxmlformats.org/spreadsheetml/2006/main">
  <c r="F34" i="1" l="1"/>
  <c r="F33" i="1"/>
  <c r="A33" i="1"/>
  <c r="A76" i="1" l="1"/>
  <c r="A77" i="1" s="1"/>
  <c r="A78" i="1" s="1"/>
  <c r="A41" i="1" l="1"/>
  <c r="A63" i="1" l="1"/>
  <c r="A64" i="1" s="1"/>
  <c r="A65" i="1" s="1"/>
  <c r="A20" i="1"/>
  <c r="A85" i="1" l="1"/>
  <c r="A66" i="1" l="1"/>
  <c r="A67" i="1" s="1"/>
  <c r="A68" i="1" s="1"/>
  <c r="A69" i="1" s="1"/>
  <c r="A70" i="1" l="1"/>
  <c r="A71" i="1" s="1"/>
  <c r="A72" i="1" s="1"/>
  <c r="A74" i="1" l="1"/>
  <c r="A75" i="1" s="1"/>
  <c r="A73" i="1"/>
  <c r="A79" i="1" l="1"/>
  <c r="A80" i="1" s="1"/>
  <c r="A21" i="1"/>
  <c r="A22" i="1" s="1"/>
  <c r="A24" i="1" l="1"/>
  <c r="A25" i="1" s="1"/>
  <c r="A23" i="1"/>
  <c r="A26" i="1"/>
  <c r="A27" i="1" s="1"/>
  <c r="A28" i="1" s="1"/>
  <c r="A29" i="1" s="1"/>
  <c r="A30" i="1" l="1"/>
  <c r="A31" i="1" s="1"/>
  <c r="A86" i="1"/>
  <c r="A87" i="1" s="1"/>
  <c r="A88" i="1" s="1"/>
  <c r="A89" i="1" l="1"/>
  <c r="A90" i="1" s="1"/>
  <c r="A91" i="1" s="1"/>
  <c r="A92" i="1" s="1"/>
  <c r="A93" i="1" s="1"/>
  <c r="A32" i="1"/>
  <c r="A34" i="1" s="1"/>
  <c r="A35" i="1" s="1"/>
  <c r="A36" i="1" s="1"/>
  <c r="A37" i="1" s="1"/>
  <c r="A38" i="1" s="1"/>
  <c r="F97" i="1"/>
  <c r="F8" i="1" l="1"/>
  <c r="A13" i="1"/>
  <c r="A14" i="1" s="1"/>
  <c r="A11" i="1"/>
  <c r="A9" i="1"/>
  <c r="A8" i="1"/>
  <c r="F9" i="1" l="1"/>
  <c r="F11" i="1" s="1"/>
  <c r="A15" i="1"/>
  <c r="A16" i="1" s="1"/>
  <c r="F13" i="1" l="1"/>
  <c r="F14" i="1" s="1"/>
  <c r="F15" i="1" s="1"/>
  <c r="F16" i="1" l="1"/>
  <c r="F19" i="1" l="1"/>
  <c r="F20" i="1" s="1"/>
  <c r="F35" i="1" s="1"/>
  <c r="F17" i="1"/>
  <c r="F21" i="1" l="1"/>
  <c r="F22" i="1" l="1"/>
  <c r="F23" i="1" s="1"/>
  <c r="F24" i="1" s="1"/>
  <c r="F36" i="1"/>
  <c r="F25" i="1" l="1"/>
  <c r="F26" i="1" s="1"/>
  <c r="F37" i="1"/>
  <c r="F38" i="1" l="1"/>
  <c r="F27" i="1" l="1"/>
  <c r="F28" i="1" s="1"/>
  <c r="F29" i="1" s="1"/>
  <c r="F30" i="1" s="1"/>
  <c r="F39" i="1"/>
  <c r="F31" i="1" l="1"/>
  <c r="F32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A42" i="1"/>
  <c r="A43" i="1" s="1"/>
  <c r="A44" i="1" s="1"/>
  <c r="A45" i="1" s="1"/>
  <c r="A46" i="1" s="1"/>
  <c r="A47" i="1" s="1"/>
  <c r="F54" i="1" l="1"/>
  <c r="F55" i="1" s="1"/>
  <c r="F56" i="1" s="1"/>
  <c r="F57" i="1" s="1"/>
  <c r="F58" i="1" s="1"/>
  <c r="F59" i="1" s="1"/>
  <c r="F60" i="1" s="1"/>
  <c r="A49" i="1"/>
  <c r="A50" i="1" s="1"/>
  <c r="A56" i="1" s="1"/>
  <c r="A57" i="1" s="1"/>
  <c r="A58" i="1" s="1"/>
  <c r="A59" i="1" s="1"/>
  <c r="A60" i="1" s="1"/>
  <c r="A48" i="1"/>
  <c r="F62" i="1" l="1"/>
  <c r="F80" i="1" s="1"/>
  <c r="F63" i="1" s="1"/>
  <c r="F64" i="1" s="1"/>
  <c r="F65" i="1" s="1"/>
  <c r="F66" i="1" s="1"/>
  <c r="F67" i="1" s="1"/>
  <c r="F68" i="1" s="1"/>
  <c r="F69" i="1" s="1"/>
  <c r="A51" i="1"/>
  <c r="A52" i="1" s="1"/>
  <c r="A53" i="1" s="1"/>
  <c r="A54" i="1" s="1"/>
  <c r="A55" i="1" s="1"/>
  <c r="F70" i="1" l="1"/>
  <c r="F71" i="1" s="1"/>
  <c r="F72" i="1" s="1"/>
  <c r="F73" i="1" s="1"/>
  <c r="F74" i="1" l="1"/>
  <c r="F75" i="1" s="1"/>
  <c r="F76" i="1" s="1"/>
  <c r="F77" i="1" s="1"/>
  <c r="F78" i="1" s="1"/>
  <c r="F79" i="1" s="1"/>
  <c r="F82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</calcChain>
</file>

<file path=xl/sharedStrings.xml><?xml version="1.0" encoding="utf-8"?>
<sst xmlns="http://schemas.openxmlformats.org/spreadsheetml/2006/main" count="212" uniqueCount="96">
  <si>
    <t>DRAFT AGENDA  -  IEEE 802 LMSC EXECUTIVE COMMITTEE MEETING</t>
  </si>
  <si>
    <t>Friday 1:00PM-6:00PM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</si>
  <si>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</si>
  <si>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</si>
  <si>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</si>
  <si>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</si>
  <si>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</si>
  <si>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</si>
  <si>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</si>
  <si>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</si>
  <si>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</si>
  <si>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</si>
  <si>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</si>
  <si>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</si>
  <si>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DT</t>
  </si>
  <si>
    <t>802 Overview and Architecture report</t>
  </si>
  <si>
    <t>Gilb</t>
  </si>
  <si>
    <t>Treasurer's report</t>
  </si>
  <si>
    <t>Chaplin</t>
  </si>
  <si>
    <t>IEEE Standards Board and Sponsor Ballot Items</t>
  </si>
  <si>
    <t>Executive Committee Study Groups, Working Groups, TAGs</t>
  </si>
  <si>
    <t>LMSC Liaisons and External Interface</t>
  </si>
  <si>
    <t>IEEE SA items</t>
  </si>
  <si>
    <t>Information Items</t>
  </si>
  <si>
    <t>JTC1 ad-hoc report</t>
  </si>
  <si>
    <t>Myles</t>
  </si>
  <si>
    <t>Regulatory report</t>
  </si>
  <si>
    <t>Lynch</t>
  </si>
  <si>
    <t>Executive secretary report</t>
  </si>
  <si>
    <t>D'Ambrosia</t>
  </si>
  <si>
    <t>Network Services report</t>
  </si>
  <si>
    <t>Alfvin</t>
  </si>
  <si>
    <t>ADJOURN SEC MEETING</t>
  </si>
  <si>
    <t>Future Venues</t>
  </si>
  <si>
    <t>II*</t>
  </si>
  <si>
    <t>Appeals report -No items to report</t>
  </si>
  <si>
    <t>Announcements from the Chair</t>
  </si>
  <si>
    <t>Recording Secretary Report</t>
  </si>
  <si>
    <t>IEEE 802.16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</si>
  <si>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</si>
  <si>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</si>
  <si>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</si>
  <si>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</si>
  <si>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</si>
  <si>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</si>
  <si>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</si>
  <si>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</si>
  <si>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MI*</t>
  </si>
  <si>
    <t>Riegel</t>
  </si>
  <si>
    <t>Mody</t>
  </si>
  <si>
    <t>Heile</t>
  </si>
  <si>
    <t>Kraemer</t>
  </si>
  <si>
    <t>Das</t>
  </si>
  <si>
    <t>802 Marketing Efforts Report</t>
  </si>
  <si>
    <t>IEEE 802.15</t>
  </si>
  <si>
    <t>Jeffrey</t>
  </si>
  <si>
    <t>Marks</t>
  </si>
  <si>
    <t>Shellhammer</t>
  </si>
  <si>
    <t>IEEE 802.24</t>
  </si>
  <si>
    <t>IEEE OmniRAN EC Study Group</t>
  </si>
  <si>
    <t>IEEE OmniRAN EC Study Group 2nd Extension</t>
  </si>
  <si>
    <t>ICAID  - NG PON</t>
  </si>
  <si>
    <t>v02</t>
  </si>
  <si>
    <t>IEEE 802.3 Distinguished Minimum Latency Traffic in a Converged Traffic Environment Study Group (2nd extension)</t>
  </si>
  <si>
    <t>IEEE 802.3  400 Gb/s Ethernet Study Group (1st extension)</t>
  </si>
  <si>
    <t>IEEE 802.3 4-Pair Power over Ethernet (PoE) Study Group (1st extension)</t>
  </si>
  <si>
    <t>Kinney</t>
  </si>
  <si>
    <t>IEEE 802.15 L2R Study Group (?? Extension)</t>
  </si>
  <si>
    <t>ME</t>
  </si>
  <si>
    <t>IEEE P802.3bk Extended Ethernet Passive Optical Networks (EPON) to RevCom</t>
  </si>
  <si>
    <t>IEEE 802.15.10 Layer 2 Routing (L2R) Recommend Practice PAR to NesCom</t>
  </si>
  <si>
    <t>IEEE 802.15.4 Revision PAR to NesCom</t>
  </si>
  <si>
    <t>IEEE 802.15.4m (TVWS PHY) to Sponsor Ballot</t>
  </si>
  <si>
    <t>IEEE 802.15.4p (Rail Communications &amp; Control) to Sponsor Ballot</t>
  </si>
  <si>
    <t>Approve Geneva Venue (July 2013)</t>
  </si>
  <si>
    <t>Announcement of 802 EC Interim Telecon 1 Oct 2013 1-3pm ET</t>
  </si>
  <si>
    <t xml:space="preserve">Call for Tutorials for Nov 2013 Plenary </t>
  </si>
  <si>
    <t>IEEE 802.21c Optimized Single Radio Handovers to Sponsor Ballot</t>
  </si>
  <si>
    <t>ME*</t>
  </si>
  <si>
    <t>To approve the release of IEEE 802.16.13-0417-03, subject to editorial finalization</t>
  </si>
  <si>
    <t>IEEE 802.19.1, TV White Space Coexistence Methods, PAR Extension to NesCom</t>
  </si>
  <si>
    <t>To approve IEEE 802.18-13-0090-01, subject to editorial finalization, per OM 8.2.2 (Lynch).</t>
  </si>
  <si>
    <t>To approve IEEE 802.18-13-0087-04, subject to editorial finalization, per OM 8.2.2 (Lynch).</t>
  </si>
  <si>
    <t>To approve IEEE 802.18-13-0089-03, subject to editorial finalization, per OM 8.2.2 (Lynch).</t>
  </si>
  <si>
    <t>To approve IEEE 802.18-13-0088-02, subject to editorial finalization, per OM 8.2.2 (Lynch)</t>
  </si>
  <si>
    <t>IEEE 802.15 Spectrum Resource Utilization Study Group Formation</t>
  </si>
  <si>
    <t>IEEE 802.15 THz Study Group Formation</t>
  </si>
  <si>
    <t>IEEE 802.3 Power over Data Link (PoDL) Study Group formation</t>
  </si>
  <si>
    <t>Liaison letter to ISO/IEC JTC1 SC6 China NB Comment on IEEE Std 802.3-2012 pre-ballot</t>
  </si>
  <si>
    <t>IEEE 802.3 Power Over Data Link (PoDL) Study Group formation press release</t>
  </si>
  <si>
    <t>Liaison reply to ISO/IEC JTC1 SC25 WG3 regarding technical report for 40 Gbit/s cabling systems</t>
  </si>
  <si>
    <t>Announcement of Nov 2013 802 EC Workshop</t>
  </si>
  <si>
    <t>Announcement of Nov 2013 Ethernet 40th Anniversary Celebration</t>
  </si>
  <si>
    <t>IEEE 802.1Qcc Stream Reservation amendment to NesCom</t>
  </si>
  <si>
    <t>IEEE 802.1Qcd Application VLAN amendment to NesCom</t>
  </si>
  <si>
    <t xml:space="preserve">IEEE 802.11ac Very High Throughput &lt;6Ghz to RevCom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</si>
</sst>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General"/>
    <numFmt numFmtId="165" formatCode="hh&quot;:&quot;mm&quot; &quot;AM/PM&quot; &quot;"/>
    <numFmt numFmtId="166" formatCode="0.0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8"/>
      <color rgb="FFFF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trike/>
      <sz val="8"/>
      <color rgb="FF00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16">
    <xf numFmtId="164" fontId="0" fillId="0" borderId="0" xfId="0"/>
    <xf numFmtId="164" fontId="0" fillId="0" borderId="0" xfId="0" applyAlignment="1">
      <alignment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horizontal="left" vertical="top"/>
    </xf>
    <xf numFmtId="165" fontId="18" fillId="0" borderId="0" xfId="0" applyNumberFormat="1" applyFont="1" applyFill="1" applyAlignment="1" applyProtection="1">
      <alignment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0" fillId="0" borderId="0" xfId="0" applyFill="1" applyAlignment="1">
      <alignment vertical="top"/>
    </xf>
    <xf numFmtId="164" fontId="0" fillId="0" borderId="0" xfId="0" applyFill="1"/>
    <xf numFmtId="164" fontId="21" fillId="0" borderId="0" xfId="0" applyFont="1" applyAlignment="1">
      <alignment vertical="top"/>
    </xf>
    <xf numFmtId="164" fontId="18" fillId="0" borderId="10" xfId="0" applyFont="1" applyFill="1" applyBorder="1" applyAlignment="1">
      <alignment horizontal="left" vertical="center"/>
    </xf>
    <xf numFmtId="164" fontId="18" fillId="0" borderId="10" xfId="0" applyFont="1" applyBorder="1" applyAlignment="1">
      <alignment vertical="center"/>
    </xf>
    <xf numFmtId="164" fontId="18" fillId="0" borderId="10" xfId="0" applyFont="1" applyFill="1" applyBorder="1" applyAlignment="1" applyProtection="1">
      <alignment horizontal="center" vertical="center" wrapText="1"/>
    </xf>
    <xf numFmtId="1" fontId="18" fillId="0" borderId="10" xfId="0" applyNumberFormat="1" applyFont="1" applyBorder="1" applyAlignment="1">
      <alignment horizontal="center" vertical="center"/>
    </xf>
    <xf numFmtId="164" fontId="18" fillId="0" borderId="10" xfId="0" applyFont="1" applyBorder="1" applyAlignment="1">
      <alignment horizontal="right" vertical="center"/>
    </xf>
    <xf numFmtId="49" fontId="18" fillId="0" borderId="10" xfId="0" applyNumberFormat="1" applyFont="1" applyFill="1" applyBorder="1" applyAlignment="1" applyProtection="1">
      <alignment horizontal="left" vertical="center"/>
    </xf>
    <xf numFmtId="164" fontId="18" fillId="0" borderId="10" xfId="0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vertical="center" wrapText="1"/>
    </xf>
    <xf numFmtId="1" fontId="18" fillId="0" borderId="10" xfId="0" applyNumberFormat="1" applyFont="1" applyBorder="1" applyAlignment="1" applyProtection="1">
      <alignment horizontal="center" vertical="center"/>
    </xf>
    <xf numFmtId="165" fontId="18" fillId="0" borderId="10" xfId="0" applyNumberFormat="1" applyFont="1" applyBorder="1" applyAlignment="1" applyProtection="1">
      <alignment horizontal="right" vertical="center"/>
    </xf>
    <xf numFmtId="164" fontId="18" fillId="14" borderId="10" xfId="0" applyFont="1" applyFill="1" applyBorder="1" applyAlignment="1" applyProtection="1">
      <alignment horizontal="left" vertical="center"/>
    </xf>
    <xf numFmtId="164" fontId="18" fillId="14" borderId="10" xfId="0" applyFont="1" applyFill="1" applyBorder="1" applyAlignment="1">
      <alignment vertical="center" wrapText="1"/>
    </xf>
    <xf numFmtId="164" fontId="19" fillId="14" borderId="10" xfId="0" applyFont="1" applyFill="1" applyBorder="1" applyAlignment="1">
      <alignment vertical="center"/>
    </xf>
    <xf numFmtId="1" fontId="19" fillId="14" borderId="10" xfId="0" applyNumberFormat="1" applyFont="1" applyFill="1" applyBorder="1" applyAlignment="1">
      <alignment horizontal="center" vertical="center"/>
    </xf>
    <xf numFmtId="164" fontId="19" fillId="14" borderId="10" xfId="0" applyFont="1" applyFill="1" applyBorder="1" applyAlignment="1">
      <alignment horizontal="right" vertical="center"/>
    </xf>
    <xf numFmtId="164" fontId="18" fillId="18" borderId="10" xfId="0" applyFont="1" applyFill="1" applyBorder="1" applyAlignment="1">
      <alignment vertical="center"/>
    </xf>
    <xf numFmtId="164" fontId="18" fillId="18" borderId="10" xfId="0" applyFont="1" applyFill="1" applyBorder="1" applyAlignment="1" applyProtection="1">
      <alignment horizontal="left" vertical="center"/>
    </xf>
    <xf numFmtId="164" fontId="18" fillId="18" borderId="10" xfId="0" applyFont="1" applyFill="1" applyBorder="1" applyAlignment="1" applyProtection="1">
      <alignment horizontal="left" vertical="center" wrapText="1"/>
    </xf>
    <xf numFmtId="1" fontId="18" fillId="18" borderId="10" xfId="0" applyNumberFormat="1" applyFont="1" applyFill="1" applyBorder="1" applyAlignment="1">
      <alignment horizontal="center" vertical="center"/>
    </xf>
    <xf numFmtId="165" fontId="18" fillId="18" borderId="10" xfId="0" applyNumberFormat="1" applyFont="1" applyFill="1" applyBorder="1" applyAlignment="1" applyProtection="1">
      <alignment horizontal="right" vertical="center"/>
    </xf>
    <xf numFmtId="164" fontId="18" fillId="0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 applyProtection="1">
      <alignment horizontal="right" vertical="center"/>
    </xf>
    <xf numFmtId="2" fontId="18" fillId="0" borderId="10" xfId="0" applyNumberFormat="1" applyFont="1" applyFill="1" applyBorder="1" applyAlignment="1" applyProtection="1">
      <alignment horizontal="left" vertical="center"/>
    </xf>
    <xf numFmtId="2" fontId="18" fillId="0" borderId="10" xfId="0" applyNumberFormat="1" applyFont="1" applyFill="1" applyBorder="1" applyAlignment="1" applyProtection="1">
      <alignment horizontal="left" vertical="center" wrapText="1"/>
    </xf>
    <xf numFmtId="1" fontId="18" fillId="0" borderId="10" xfId="0" applyNumberFormat="1" applyFont="1" applyFill="1" applyBorder="1" applyAlignment="1" applyProtection="1">
      <alignment horizontal="center" vertical="center"/>
    </xf>
    <xf numFmtId="2" fontId="18" fillId="0" borderId="11" xfId="0" applyNumberFormat="1" applyFont="1" applyFill="1" applyBorder="1" applyAlignment="1" applyProtection="1">
      <alignment horizontal="left" vertical="center"/>
    </xf>
    <xf numFmtId="164" fontId="18" fillId="0" borderId="11" xfId="0" applyFont="1" applyFill="1" applyBorder="1" applyAlignment="1" applyProtection="1">
      <alignment horizontal="center" vertical="center" wrapText="1"/>
    </xf>
    <xf numFmtId="1" fontId="18" fillId="0" borderId="11" xfId="0" applyNumberFormat="1" applyFont="1" applyFill="1" applyBorder="1" applyAlignment="1" applyProtection="1">
      <alignment horizontal="center" vertical="center"/>
    </xf>
    <xf numFmtId="165" fontId="18" fillId="0" borderId="11" xfId="0" applyNumberFormat="1" applyFont="1" applyFill="1" applyBorder="1" applyAlignment="1" applyProtection="1">
      <alignment horizontal="right" vertical="center"/>
    </xf>
    <xf numFmtId="2" fontId="18" fillId="0" borderId="11" xfId="0" applyNumberFormat="1" applyFont="1" applyFill="1" applyBorder="1" applyAlignment="1" applyProtection="1">
      <alignment horizontal="left" vertical="center" wrapText="1"/>
    </xf>
    <xf numFmtId="165" fontId="18" fillId="0" borderId="11" xfId="0" applyNumberFormat="1" applyFont="1" applyBorder="1" applyAlignment="1" applyProtection="1">
      <alignment horizontal="right" vertical="center"/>
    </xf>
    <xf numFmtId="164" fontId="18" fillId="0" borderId="11" xfId="0" applyFont="1" applyFill="1" applyBorder="1" applyAlignment="1" applyProtection="1">
      <alignment horizontal="left" vertical="center" wrapText="1"/>
    </xf>
    <xf numFmtId="164" fontId="20" fillId="0" borderId="11" xfId="0" applyFont="1" applyFill="1" applyBorder="1" applyAlignment="1" applyProtection="1">
      <alignment horizontal="center" vertical="center" wrapText="1"/>
    </xf>
    <xf numFmtId="164" fontId="18" fillId="0" borderId="11" xfId="0" applyFont="1" applyFill="1" applyBorder="1" applyAlignment="1" applyProtection="1">
      <alignment horizontal="left" vertical="center"/>
    </xf>
    <xf numFmtId="1" fontId="18" fillId="0" borderId="11" xfId="0" applyNumberFormat="1" applyFont="1" applyBorder="1" applyAlignment="1" applyProtection="1">
      <alignment horizontal="center" vertical="center"/>
    </xf>
    <xf numFmtId="2" fontId="18" fillId="19" borderId="11" xfId="0" applyNumberFormat="1" applyFont="1" applyFill="1" applyBorder="1" applyAlignment="1" applyProtection="1">
      <alignment horizontal="left" vertical="center"/>
    </xf>
    <xf numFmtId="1" fontId="18" fillId="19" borderId="11" xfId="0" applyNumberFormat="1" applyFont="1" applyFill="1" applyBorder="1" applyAlignment="1" applyProtection="1">
      <alignment horizontal="center" vertical="center"/>
    </xf>
    <xf numFmtId="165" fontId="18" fillId="19" borderId="11" xfId="0" applyNumberFormat="1" applyFont="1" applyFill="1" applyBorder="1" applyAlignment="1" applyProtection="1">
      <alignment horizontal="right" vertical="center"/>
    </xf>
    <xf numFmtId="2" fontId="18" fillId="19" borderId="11" xfId="0" applyNumberFormat="1" applyFont="1" applyFill="1" applyBorder="1" applyAlignment="1" applyProtection="1">
      <alignment horizontal="left" vertical="center" wrapText="1"/>
    </xf>
    <xf numFmtId="2" fontId="18" fillId="14" borderId="11" xfId="0" applyNumberFormat="1" applyFont="1" applyFill="1" applyBorder="1" applyAlignment="1" applyProtection="1">
      <alignment horizontal="left" vertical="center"/>
    </xf>
    <xf numFmtId="164" fontId="18" fillId="14" borderId="11" xfId="0" applyFont="1" applyFill="1" applyBorder="1" applyAlignment="1" applyProtection="1">
      <alignment horizontal="left" vertical="center"/>
    </xf>
    <xf numFmtId="164" fontId="18" fillId="14" borderId="11" xfId="0" applyFont="1" applyFill="1" applyBorder="1" applyAlignment="1">
      <alignment vertical="center" wrapText="1"/>
    </xf>
    <xf numFmtId="164" fontId="18" fillId="14" borderId="11" xfId="0" applyFont="1" applyFill="1" applyBorder="1" applyAlignment="1">
      <alignment vertical="center"/>
    </xf>
    <xf numFmtId="1" fontId="18" fillId="14" borderId="11" xfId="0" applyNumberFormat="1" applyFont="1" applyFill="1" applyBorder="1" applyAlignment="1" applyProtection="1">
      <alignment horizontal="center" vertical="center"/>
    </xf>
    <xf numFmtId="165" fontId="18" fillId="14" borderId="11" xfId="0" applyNumberFormat="1" applyFont="1" applyFill="1" applyBorder="1" applyAlignment="1" applyProtection="1">
      <alignment horizontal="right" vertical="center"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164" fontId="0" fillId="0" borderId="0" xfId="0" applyAlignment="1">
      <alignment horizontal="right" vertical="center"/>
    </xf>
    <xf numFmtId="165" fontId="18" fillId="0" borderId="12" xfId="0" applyNumberFormat="1" applyFont="1" applyBorder="1" applyAlignment="1" applyProtection="1">
      <alignment horizontal="right" vertical="center"/>
    </xf>
    <xf numFmtId="2" fontId="18" fillId="20" borderId="11" xfId="0" applyNumberFormat="1" applyFont="1" applyFill="1" applyBorder="1" applyAlignment="1" applyProtection="1">
      <alignment horizontal="left" vertical="center"/>
    </xf>
    <xf numFmtId="1" fontId="18" fillId="20" borderId="11" xfId="0" applyNumberFormat="1" applyFont="1" applyFill="1" applyBorder="1" applyAlignment="1" applyProtection="1">
      <alignment horizontal="center" vertical="center"/>
    </xf>
    <xf numFmtId="2" fontId="18" fillId="0" borderId="12" xfId="0" applyNumberFormat="1" applyFont="1" applyFill="1" applyBorder="1" applyAlignment="1" applyProtection="1">
      <alignment horizontal="left" vertical="center"/>
    </xf>
    <xf numFmtId="1" fontId="18" fillId="0" borderId="12" xfId="0" applyNumberFormat="1" applyFont="1" applyFill="1" applyBorder="1" applyAlignment="1" applyProtection="1">
      <alignment horizontal="center" vertical="center"/>
    </xf>
    <xf numFmtId="2" fontId="18" fillId="0" borderId="12" xfId="0" applyNumberFormat="1" applyFont="1" applyFill="1" applyBorder="1" applyAlignment="1" applyProtection="1">
      <alignment horizontal="left" vertical="center" wrapText="1"/>
    </xf>
    <xf numFmtId="2" fontId="18" fillId="0" borderId="13" xfId="0" applyNumberFormat="1" applyFont="1" applyFill="1" applyBorder="1" applyAlignment="1" applyProtection="1">
      <alignment horizontal="left" vertical="center"/>
    </xf>
    <xf numFmtId="164" fontId="18" fillId="0" borderId="13" xfId="0" applyFont="1" applyFill="1" applyBorder="1" applyAlignment="1" applyProtection="1">
      <alignment horizontal="center" vertical="center" wrapText="1"/>
    </xf>
    <xf numFmtId="1" fontId="18" fillId="0" borderId="13" xfId="0" applyNumberFormat="1" applyFont="1" applyFill="1" applyBorder="1" applyAlignment="1" applyProtection="1">
      <alignment horizontal="center" vertical="center"/>
    </xf>
    <xf numFmtId="165" fontId="18" fillId="0" borderId="14" xfId="0" applyNumberFormat="1" applyFont="1" applyBorder="1" applyAlignment="1" applyProtection="1">
      <alignment horizontal="right" vertical="center"/>
    </xf>
    <xf numFmtId="2" fontId="18" fillId="16" borderId="11" xfId="0" applyNumberFormat="1" applyFont="1" applyFill="1" applyBorder="1" applyAlignment="1" applyProtection="1">
      <alignment horizontal="left" vertical="center"/>
    </xf>
    <xf numFmtId="2" fontId="18" fillId="21" borderId="11" xfId="0" applyNumberFormat="1" applyFont="1" applyFill="1" applyBorder="1" applyAlignment="1" applyProtection="1">
      <alignment horizontal="left" vertical="center" wrapText="1"/>
    </xf>
    <xf numFmtId="1" fontId="18" fillId="16" borderId="11" xfId="0" applyNumberFormat="1" applyFont="1" applyFill="1" applyBorder="1" applyAlignment="1" applyProtection="1">
      <alignment horizontal="center" vertical="center"/>
    </xf>
    <xf numFmtId="165" fontId="18" fillId="16" borderId="11" xfId="0" applyNumberFormat="1" applyFont="1" applyFill="1" applyBorder="1" applyAlignment="1" applyProtection="1">
      <alignment horizontal="right" vertical="center"/>
    </xf>
    <xf numFmtId="166" fontId="18" fillId="20" borderId="11" xfId="0" applyNumberFormat="1" applyFont="1" applyFill="1" applyBorder="1" applyAlignment="1" applyProtection="1">
      <alignment horizontal="left" vertical="center"/>
    </xf>
    <xf numFmtId="2" fontId="18" fillId="20" borderId="15" xfId="0" applyNumberFormat="1" applyFont="1" applyFill="1" applyBorder="1" applyAlignment="1" applyProtection="1">
      <alignment horizontal="left" vertical="center"/>
    </xf>
    <xf numFmtId="2" fontId="18" fillId="20" borderId="15" xfId="0" applyNumberFormat="1" applyFont="1" applyFill="1" applyBorder="1" applyAlignment="1" applyProtection="1">
      <alignment horizontal="left" vertical="center" wrapText="1"/>
    </xf>
    <xf numFmtId="1" fontId="18" fillId="20" borderId="15" xfId="0" applyNumberFormat="1" applyFont="1" applyFill="1" applyBorder="1" applyAlignment="1" applyProtection="1">
      <alignment horizontal="center" vertical="center"/>
    </xf>
    <xf numFmtId="165" fontId="18" fillId="20" borderId="15" xfId="0" applyNumberFormat="1" applyFont="1" applyFill="1" applyBorder="1" applyAlignment="1" applyProtection="1">
      <alignment horizontal="right" vertical="center"/>
    </xf>
    <xf numFmtId="164" fontId="0" fillId="20" borderId="0" xfId="0" applyFill="1" applyAlignment="1">
      <alignment vertical="top"/>
    </xf>
    <xf numFmtId="164" fontId="0" fillId="20" borderId="0" xfId="0" applyFill="1"/>
    <xf numFmtId="164" fontId="18" fillId="20" borderId="11" xfId="0" applyFont="1" applyFill="1" applyBorder="1" applyAlignment="1" applyProtection="1">
      <alignment horizontal="left" vertical="center" wrapText="1"/>
    </xf>
    <xf numFmtId="164" fontId="18" fillId="20" borderId="11" xfId="0" applyFont="1" applyFill="1" applyBorder="1" applyAlignment="1" applyProtection="1">
      <alignment horizontal="left" vertical="center"/>
    </xf>
    <xf numFmtId="165" fontId="18" fillId="20" borderId="11" xfId="0" applyNumberFormat="1" applyFont="1" applyFill="1" applyBorder="1" applyAlignment="1" applyProtection="1">
      <alignment horizontal="right" vertical="center"/>
    </xf>
    <xf numFmtId="2" fontId="22" fillId="0" borderId="11" xfId="0" applyNumberFormat="1" applyFont="1" applyFill="1" applyBorder="1" applyAlignment="1" applyProtection="1">
      <alignment horizontal="left" vertical="center"/>
    </xf>
    <xf numFmtId="2" fontId="22" fillId="0" borderId="11" xfId="0" applyNumberFormat="1" applyFont="1" applyFill="1" applyBorder="1" applyAlignment="1" applyProtection="1">
      <alignment horizontal="left" vertical="center" wrapText="1"/>
    </xf>
    <xf numFmtId="1" fontId="22" fillId="0" borderId="11" xfId="0" applyNumberFormat="1" applyFont="1" applyFill="1" applyBorder="1" applyAlignment="1" applyProtection="1">
      <alignment horizontal="center" vertical="center"/>
    </xf>
    <xf numFmtId="165" fontId="22" fillId="0" borderId="11" xfId="0" applyNumberFormat="1" applyFont="1" applyFill="1" applyBorder="1" applyAlignment="1" applyProtection="1">
      <alignment horizontal="right" vertical="center"/>
    </xf>
    <xf numFmtId="164" fontId="23" fillId="0" borderId="0" xfId="0" applyFont="1" applyAlignment="1">
      <alignment vertical="top"/>
    </xf>
    <xf numFmtId="164" fontId="24" fillId="0" borderId="0" xfId="0" applyFont="1" applyAlignment="1">
      <alignment vertical="top"/>
    </xf>
    <xf numFmtId="164" fontId="23" fillId="0" borderId="0" xfId="0" applyFont="1"/>
    <xf numFmtId="164" fontId="18" fillId="20" borderId="11" xfId="0" applyFont="1" applyFill="1" applyBorder="1" applyAlignment="1" applyProtection="1">
      <alignment horizontal="left" vertical="center" wrapText="1" indent="1"/>
    </xf>
    <xf numFmtId="1" fontId="0" fillId="0" borderId="11" xfId="0" applyNumberFormat="1" applyBorder="1" applyAlignment="1">
      <alignment horizontal="center" vertical="center"/>
    </xf>
    <xf numFmtId="166" fontId="18" fillId="0" borderId="11" xfId="0" applyNumberFormat="1" applyFont="1" applyFill="1" applyBorder="1" applyAlignment="1" applyProtection="1">
      <alignment horizontal="left" vertical="center"/>
    </xf>
    <xf numFmtId="164" fontId="18" fillId="0" borderId="11" xfId="0" applyFont="1" applyFill="1" applyBorder="1" applyAlignment="1" applyProtection="1">
      <alignment horizontal="left" vertical="center" wrapText="1" indent="1"/>
    </xf>
    <xf numFmtId="166" fontId="18" fillId="19" borderId="11" xfId="0" applyNumberFormat="1" applyFont="1" applyFill="1" applyBorder="1" applyAlignment="1" applyProtection="1">
      <alignment horizontal="left" vertical="center"/>
    </xf>
    <xf numFmtId="164" fontId="18" fillId="19" borderId="11" xfId="0" applyFont="1" applyFill="1" applyBorder="1" applyAlignment="1" applyProtection="1">
      <alignment horizontal="left" vertical="center" wrapText="1" indent="1"/>
    </xf>
    <xf numFmtId="164" fontId="18" fillId="19" borderId="11" xfId="0" applyFont="1" applyFill="1" applyBorder="1" applyAlignment="1" applyProtection="1">
      <alignment horizontal="left" vertical="center"/>
    </xf>
    <xf numFmtId="165" fontId="18" fillId="19" borderId="15" xfId="0" applyNumberFormat="1" applyFont="1" applyFill="1" applyBorder="1" applyAlignment="1" applyProtection="1">
      <alignment horizontal="right" vertical="center"/>
    </xf>
    <xf numFmtId="164" fontId="18" fillId="0" borderId="10" xfId="0" applyFont="1" applyBorder="1" applyAlignment="1">
      <alignment horizontal="left" vertical="center"/>
    </xf>
    <xf numFmtId="164" fontId="18" fillId="14" borderId="10" xfId="0" applyFont="1" applyFill="1" applyBorder="1" applyAlignment="1">
      <alignment horizontal="left" vertical="center"/>
    </xf>
    <xf numFmtId="164" fontId="18" fillId="0" borderId="11" xfId="0" applyFont="1" applyBorder="1" applyAlignment="1">
      <alignment horizontal="left" vertical="center"/>
    </xf>
    <xf numFmtId="164" fontId="18" fillId="0" borderId="11" xfId="0" applyFont="1" applyFill="1" applyBorder="1" applyAlignment="1">
      <alignment horizontal="left" vertical="center"/>
    </xf>
    <xf numFmtId="164" fontId="18" fillId="20" borderId="11" xfId="0" applyFont="1" applyFill="1" applyBorder="1" applyAlignment="1">
      <alignment horizontal="left" vertical="center"/>
    </xf>
    <xf numFmtId="164" fontId="18" fillId="19" borderId="11" xfId="0" applyFont="1" applyFill="1" applyBorder="1" applyAlignment="1">
      <alignment horizontal="left" vertical="center"/>
    </xf>
    <xf numFmtId="164" fontId="0" fillId="0" borderId="0" xfId="0" applyAlignment="1">
      <alignment horizontal="left" vertical="center"/>
    </xf>
    <xf numFmtId="2" fontId="18" fillId="20" borderId="11" xfId="0" applyNumberFormat="1" applyFont="1" applyFill="1" applyBorder="1" applyAlignment="1" applyProtection="1">
      <alignment horizontal="left" vertical="center" wrapText="1"/>
    </xf>
    <xf numFmtId="2" fontId="25" fillId="0" borderId="11" xfId="0" applyNumberFormat="1" applyFont="1" applyFill="1" applyBorder="1" applyAlignment="1" applyProtection="1">
      <alignment horizontal="left" vertical="center"/>
    </xf>
    <xf numFmtId="164" fontId="25" fillId="0" borderId="11" xfId="0" applyFont="1" applyBorder="1" applyAlignment="1">
      <alignment horizontal="left" vertical="center"/>
    </xf>
    <xf numFmtId="164" fontId="25" fillId="0" borderId="11" xfId="0" applyFont="1" applyFill="1" applyBorder="1" applyAlignment="1" applyProtection="1">
      <alignment horizontal="left" vertical="center" wrapText="1"/>
    </xf>
    <xf numFmtId="164" fontId="25" fillId="0" borderId="11" xfId="0" applyFont="1" applyFill="1" applyBorder="1" applyAlignment="1" applyProtection="1">
      <alignment horizontal="left" vertical="center"/>
    </xf>
    <xf numFmtId="1" fontId="25" fillId="0" borderId="11" xfId="0" applyNumberFormat="1" applyFont="1" applyBorder="1" applyAlignment="1" applyProtection="1">
      <alignment horizontal="center" vertical="center"/>
    </xf>
    <xf numFmtId="165" fontId="25" fillId="0" borderId="11" xfId="0" applyNumberFormat="1" applyFont="1" applyBorder="1" applyAlignment="1" applyProtection="1">
      <alignment horizontal="right" vertical="center"/>
    </xf>
    <xf numFmtId="164" fontId="25" fillId="0" borderId="11" xfId="0" applyFont="1" applyFill="1" applyBorder="1" applyAlignment="1">
      <alignment horizontal="left" vertical="center"/>
    </xf>
    <xf numFmtId="1" fontId="25" fillId="0" borderId="11" xfId="0" applyNumberFormat="1" applyFont="1" applyFill="1" applyBorder="1" applyAlignment="1" applyProtection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7"/>
  <sheetViews>
    <sheetView tabSelected="1" topLeftCell="A7" zoomScale="104" zoomScaleNormal="104" workbookViewId="0">
      <selection activeCell="C18" sqref="C18"/>
    </sheetView>
  </sheetViews>
  <sheetFormatPr defaultColWidth="9.796875" defaultRowHeight="19.5" customHeight="1" x14ac:dyDescent="0.25"/>
  <cols>
    <col min="1" max="1" width="4.59765625" style="57" customWidth="1"/>
    <col min="2" max="2" width="2.8984375" style="106" customWidth="1"/>
    <col min="3" max="3" width="37.59765625" style="58" customWidth="1"/>
    <col min="4" max="4" width="9.19921875" style="57" customWidth="1"/>
    <col min="5" max="5" width="2.59765625" style="59" customWidth="1"/>
    <col min="6" max="6" width="6.59765625" style="60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256" width="9.796875" customWidth="1"/>
  </cols>
  <sheetData>
    <row r="1" spans="1:255" ht="19.5" customHeight="1" x14ac:dyDescent="0.25">
      <c r="A1" s="10" t="s">
        <v>62</v>
      </c>
      <c r="B1" s="100"/>
      <c r="C1" s="12" t="s">
        <v>0</v>
      </c>
      <c r="D1" s="11"/>
      <c r="E1" s="13"/>
      <c r="F1" s="14"/>
    </row>
    <row r="2" spans="1:255" ht="19.5" customHeight="1" x14ac:dyDescent="0.25">
      <c r="A2" s="11"/>
      <c r="B2" s="100"/>
      <c r="C2" s="12" t="s">
        <v>1</v>
      </c>
      <c r="D2" s="11"/>
      <c r="E2" s="13"/>
      <c r="F2" s="14"/>
    </row>
    <row r="3" spans="1:255" ht="19.5" customHeight="1" x14ac:dyDescent="0.25">
      <c r="A3" s="11"/>
      <c r="B3" s="100"/>
      <c r="C3" s="12"/>
      <c r="D3" s="11"/>
      <c r="E3" s="13"/>
      <c r="F3" s="14"/>
    </row>
    <row r="4" spans="1:255" ht="22.5" customHeight="1" x14ac:dyDescent="0.25">
      <c r="A4" s="15" t="s">
        <v>2</v>
      </c>
      <c r="B4" s="16" t="s">
        <v>3</v>
      </c>
      <c r="C4" s="17" t="s">
        <v>4</v>
      </c>
      <c r="D4" s="11"/>
      <c r="E4" s="18" t="s">
        <v>3</v>
      </c>
      <c r="F4" s="19" t="s">
        <v>3</v>
      </c>
    </row>
    <row r="5" spans="1:255" ht="19.5" customHeight="1" x14ac:dyDescent="0.25">
      <c r="A5" s="20"/>
      <c r="B5" s="101"/>
      <c r="C5" s="21" t="s">
        <v>5</v>
      </c>
      <c r="D5" s="22"/>
      <c r="E5" s="23"/>
      <c r="F5" s="24"/>
    </row>
    <row r="6" spans="1:255" ht="19.5" customHeight="1" x14ac:dyDescent="0.25">
      <c r="A6" s="25"/>
      <c r="B6" s="26"/>
      <c r="C6" s="27" t="s">
        <v>6</v>
      </c>
      <c r="D6" s="25"/>
      <c r="E6" s="28"/>
      <c r="F6" s="29"/>
    </row>
    <row r="7" spans="1:255" s="2" customFormat="1" ht="19.5" customHeight="1" x14ac:dyDescent="0.25">
      <c r="A7" s="30"/>
      <c r="B7" s="16"/>
      <c r="C7" s="31"/>
      <c r="D7" s="30"/>
      <c r="E7" s="32"/>
      <c r="F7" s="33"/>
      <c r="H7" s="3"/>
      <c r="L7" s="4"/>
      <c r="N7" s="3"/>
      <c r="R7" s="4"/>
      <c r="T7" s="3"/>
      <c r="X7" s="4"/>
      <c r="Z7" s="3"/>
      <c r="AD7" s="4"/>
      <c r="AF7" s="3"/>
      <c r="AJ7" s="4"/>
      <c r="AL7" s="3"/>
      <c r="AP7" s="4"/>
      <c r="AR7" s="3"/>
      <c r="AV7" s="4"/>
      <c r="AX7" s="3"/>
      <c r="BB7" s="4"/>
      <c r="BD7" s="3"/>
      <c r="BH7" s="4"/>
      <c r="BJ7" s="3"/>
      <c r="BN7" s="4"/>
      <c r="BP7" s="3"/>
      <c r="BT7" s="4"/>
      <c r="BV7" s="3"/>
      <c r="BZ7" s="4"/>
      <c r="CB7" s="3"/>
      <c r="CF7" s="4"/>
      <c r="CH7" s="3"/>
      <c r="CL7" s="4"/>
      <c r="CN7" s="3"/>
      <c r="CR7" s="4"/>
      <c r="CT7" s="3"/>
      <c r="CX7" s="4"/>
      <c r="CZ7" s="3"/>
      <c r="DD7" s="4"/>
      <c r="DF7" s="3"/>
      <c r="DJ7" s="4"/>
      <c r="DL7" s="3"/>
      <c r="DP7" s="4"/>
      <c r="DR7" s="3"/>
      <c r="DV7" s="4"/>
      <c r="DX7" s="3"/>
      <c r="EB7" s="4"/>
      <c r="ED7" s="3"/>
      <c r="EH7" s="4"/>
      <c r="EJ7" s="3"/>
      <c r="EN7" s="4"/>
      <c r="EP7" s="3"/>
      <c r="ET7" s="4"/>
      <c r="EV7" s="3"/>
      <c r="EZ7" s="4"/>
      <c r="FB7" s="3"/>
      <c r="FF7" s="4"/>
      <c r="FH7" s="3"/>
      <c r="FL7" s="4"/>
      <c r="FN7" s="3"/>
      <c r="FR7" s="4"/>
      <c r="FT7" s="3"/>
      <c r="FX7" s="4"/>
      <c r="FZ7" s="3"/>
      <c r="GD7" s="4"/>
      <c r="GF7" s="3"/>
      <c r="GJ7" s="4"/>
      <c r="GL7" s="3"/>
      <c r="GP7" s="4"/>
      <c r="GR7" s="3"/>
      <c r="GV7" s="4"/>
      <c r="GX7" s="3"/>
      <c r="HB7" s="4"/>
      <c r="HD7" s="3"/>
      <c r="HH7" s="4"/>
      <c r="HJ7" s="3"/>
      <c r="HN7" s="4"/>
      <c r="HP7" s="3"/>
      <c r="HT7" s="4"/>
      <c r="HV7" s="3"/>
      <c r="HZ7" s="4"/>
      <c r="IB7" s="3"/>
      <c r="IF7" s="4"/>
      <c r="IH7" s="3"/>
      <c r="IL7" s="4"/>
      <c r="IN7" s="3"/>
      <c r="IR7" s="4"/>
      <c r="IT7" s="3"/>
    </row>
    <row r="8" spans="1:255" ht="19.5" customHeight="1" x14ac:dyDescent="0.25">
      <c r="A8" s="34">
        <f>1</f>
        <v>1</v>
      </c>
      <c r="B8" s="34"/>
      <c r="C8" s="35" t="s">
        <v>7</v>
      </c>
      <c r="D8" s="34" t="s">
        <v>8</v>
      </c>
      <c r="E8" s="36">
        <v>1</v>
      </c>
      <c r="F8" s="19">
        <f>TIME(13,0,0)</f>
        <v>0.54166666666666663</v>
      </c>
    </row>
    <row r="9" spans="1:255" ht="19.5" customHeight="1" x14ac:dyDescent="0.25">
      <c r="A9" s="34">
        <f>2</f>
        <v>2</v>
      </c>
      <c r="B9" s="34" t="s">
        <v>9</v>
      </c>
      <c r="C9" s="35" t="s">
        <v>10</v>
      </c>
      <c r="D9" s="34" t="s">
        <v>8</v>
      </c>
      <c r="E9" s="36">
        <v>10</v>
      </c>
      <c r="F9" s="19">
        <f>F8+TIME(0,E8,0)</f>
        <v>0.54236111111111107</v>
      </c>
    </row>
    <row r="10" spans="1:255" ht="19.5" customHeight="1" x14ac:dyDescent="0.25">
      <c r="A10" s="34"/>
      <c r="B10" s="34"/>
      <c r="C10" s="35"/>
      <c r="D10" s="34"/>
      <c r="E10" s="36"/>
      <c r="F10" s="19"/>
    </row>
    <row r="11" spans="1:255" ht="19.5" customHeight="1" x14ac:dyDescent="0.25">
      <c r="A11" s="64">
        <f>3</f>
        <v>3</v>
      </c>
      <c r="B11" s="64" t="s">
        <v>11</v>
      </c>
      <c r="C11" s="66" t="s">
        <v>36</v>
      </c>
      <c r="D11" s="64" t="s">
        <v>8</v>
      </c>
      <c r="E11" s="65">
        <v>5</v>
      </c>
      <c r="F11" s="61">
        <f>F9+TIME(0,E9,0)</f>
        <v>0.54930555555555549</v>
      </c>
    </row>
    <row r="12" spans="1:255" s="6" customFormat="1" ht="27.75" customHeight="1" x14ac:dyDescent="0.25">
      <c r="A12" s="71"/>
      <c r="B12" s="71"/>
      <c r="C12" s="72"/>
      <c r="D12" s="71"/>
      <c r="E12" s="73"/>
      <c r="F12" s="7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9.5" customHeight="1" x14ac:dyDescent="0.25">
      <c r="A13" s="67">
        <f>4</f>
        <v>4</v>
      </c>
      <c r="B13" s="67"/>
      <c r="C13" s="68" t="s">
        <v>12</v>
      </c>
      <c r="D13" s="67"/>
      <c r="E13" s="69"/>
      <c r="F13" s="70">
        <f>F11+TIME(0,E11,0)</f>
        <v>0.5527777777777777</v>
      </c>
    </row>
    <row r="14" spans="1:255" ht="19.5" customHeight="1" x14ac:dyDescent="0.25">
      <c r="A14" s="37">
        <f>A13+0.01</f>
        <v>4.01</v>
      </c>
      <c r="B14" s="37" t="s">
        <v>14</v>
      </c>
      <c r="C14" s="41" t="s">
        <v>15</v>
      </c>
      <c r="D14" s="37" t="s">
        <v>16</v>
      </c>
      <c r="E14" s="39">
        <v>5</v>
      </c>
      <c r="F14" s="42">
        <f t="shared" ref="F14:F20" si="0">F13+TIME(0,E13,0)</f>
        <v>0.5527777777777777</v>
      </c>
    </row>
    <row r="15" spans="1:255" ht="19.5" customHeight="1" x14ac:dyDescent="0.25">
      <c r="A15" s="37">
        <f t="shared" ref="A15:A16" si="1">A14+0.01</f>
        <v>4.0199999999999996</v>
      </c>
      <c r="B15" s="37" t="s">
        <v>9</v>
      </c>
      <c r="C15" s="43" t="s">
        <v>33</v>
      </c>
      <c r="D15" s="37" t="s">
        <v>13</v>
      </c>
      <c r="E15" s="39">
        <v>20</v>
      </c>
      <c r="F15" s="42">
        <f t="shared" si="0"/>
        <v>0.55624999999999991</v>
      </c>
    </row>
    <row r="16" spans="1:255" s="81" customFormat="1" ht="19.5" customHeight="1" x14ac:dyDescent="0.25">
      <c r="A16" s="76">
        <f t="shared" si="1"/>
        <v>4.0299999999999994</v>
      </c>
      <c r="B16" s="76" t="s">
        <v>9</v>
      </c>
      <c r="C16" s="77" t="s">
        <v>17</v>
      </c>
      <c r="D16" s="76" t="s">
        <v>18</v>
      </c>
      <c r="E16" s="78">
        <v>5</v>
      </c>
      <c r="F16" s="79">
        <f t="shared" si="0"/>
        <v>0.57013888888888875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  <c r="IT16" s="80"/>
      <c r="IU16" s="80"/>
    </row>
    <row r="17" spans="1:6" ht="19.5" customHeight="1" x14ac:dyDescent="0.25">
      <c r="A17" s="47">
        <v>4.04</v>
      </c>
      <c r="B17" s="47" t="s">
        <v>47</v>
      </c>
      <c r="C17" s="50" t="s">
        <v>74</v>
      </c>
      <c r="D17" s="47" t="s">
        <v>13</v>
      </c>
      <c r="E17" s="48">
        <v>0</v>
      </c>
      <c r="F17" s="99">
        <f t="shared" si="0"/>
        <v>0.57361111111111096</v>
      </c>
    </row>
    <row r="18" spans="1:6" ht="19.5" customHeight="1" x14ac:dyDescent="0.25">
      <c r="A18" s="37"/>
      <c r="B18" s="37"/>
      <c r="C18" s="41"/>
      <c r="D18" s="37"/>
      <c r="E18" s="39"/>
      <c r="F18" s="40"/>
    </row>
    <row r="19" spans="1:6" ht="19.5" customHeight="1" x14ac:dyDescent="0.25">
      <c r="A19" s="37">
        <v>5</v>
      </c>
      <c r="B19" s="102"/>
      <c r="C19" s="44" t="s">
        <v>19</v>
      </c>
      <c r="D19" s="45"/>
      <c r="E19" s="46"/>
      <c r="F19" s="42">
        <f>F16+TIME(0,E16,0)</f>
        <v>0.57361111111111096</v>
      </c>
    </row>
    <row r="20" spans="1:6" ht="19.5" customHeight="1" x14ac:dyDescent="0.25">
      <c r="A20" s="37">
        <f t="shared" ref="A20:A27" si="2">A19+0.01</f>
        <v>5.01</v>
      </c>
      <c r="B20" s="102"/>
      <c r="C20" s="43" t="s">
        <v>38</v>
      </c>
      <c r="D20" s="45" t="s">
        <v>56</v>
      </c>
      <c r="E20" s="46"/>
      <c r="F20" s="42">
        <f t="shared" si="0"/>
        <v>0.57361111111111096</v>
      </c>
    </row>
    <row r="21" spans="1:6" ht="19.5" customHeight="1" x14ac:dyDescent="0.25">
      <c r="A21" s="37">
        <f t="shared" si="2"/>
        <v>5.0199999999999996</v>
      </c>
      <c r="B21" s="102"/>
      <c r="C21" s="43" t="s">
        <v>39</v>
      </c>
      <c r="D21" s="45" t="s">
        <v>27</v>
      </c>
      <c r="E21" s="46"/>
      <c r="F21" s="42">
        <f t="shared" ref="F21:F25" si="3">F20+TIME(0,E20,0)</f>
        <v>0.57361111111111096</v>
      </c>
    </row>
    <row r="22" spans="1:6" ht="19.5" customHeight="1" x14ac:dyDescent="0.25">
      <c r="A22" s="37">
        <f t="shared" si="2"/>
        <v>5.0299999999999994</v>
      </c>
      <c r="B22" s="102"/>
      <c r="C22" s="43" t="s">
        <v>40</v>
      </c>
      <c r="D22" s="45" t="s">
        <v>57</v>
      </c>
      <c r="E22" s="46"/>
      <c r="F22" s="42">
        <f t="shared" si="3"/>
        <v>0.57361111111111096</v>
      </c>
    </row>
    <row r="23" spans="1:6" ht="28.5" customHeight="1" x14ac:dyDescent="0.25">
      <c r="A23" s="94">
        <f>A22+0.001</f>
        <v>5.0309999999999997</v>
      </c>
      <c r="B23" s="102" t="s">
        <v>68</v>
      </c>
      <c r="C23" s="95" t="s">
        <v>80</v>
      </c>
      <c r="D23" s="45" t="s">
        <v>57</v>
      </c>
      <c r="E23" s="46">
        <v>3</v>
      </c>
      <c r="F23" s="42">
        <f t="shared" si="3"/>
        <v>0.57361111111111096</v>
      </c>
    </row>
    <row r="24" spans="1:6" ht="19.5" customHeight="1" x14ac:dyDescent="0.25">
      <c r="A24" s="37">
        <f>A22+0.01</f>
        <v>5.0399999999999991</v>
      </c>
      <c r="B24" s="102"/>
      <c r="C24" s="43" t="s">
        <v>41</v>
      </c>
      <c r="D24" s="45" t="s">
        <v>52</v>
      </c>
      <c r="E24" s="46"/>
      <c r="F24" s="42">
        <f t="shared" si="3"/>
        <v>0.57569444444444429</v>
      </c>
    </row>
    <row r="25" spans="1:6" ht="19.5" customHeight="1" x14ac:dyDescent="0.25">
      <c r="A25" s="94">
        <f>A24+0.001</f>
        <v>5.0409999999999995</v>
      </c>
      <c r="B25" s="102" t="s">
        <v>68</v>
      </c>
      <c r="C25" s="95" t="s">
        <v>77</v>
      </c>
      <c r="D25" s="45" t="s">
        <v>52</v>
      </c>
      <c r="E25" s="46">
        <v>3</v>
      </c>
      <c r="F25" s="42">
        <f t="shared" si="3"/>
        <v>0.57569444444444429</v>
      </c>
    </row>
    <row r="26" spans="1:6" ht="18.75" customHeight="1" x14ac:dyDescent="0.25">
      <c r="A26" s="37">
        <f>A24+0.01</f>
        <v>5.0499999999999989</v>
      </c>
      <c r="B26" s="102"/>
      <c r="C26" s="43" t="s">
        <v>42</v>
      </c>
      <c r="D26" s="45" t="s">
        <v>49</v>
      </c>
      <c r="E26" s="46"/>
      <c r="F26" s="42">
        <f>F25+TIME(0,E25,0)</f>
        <v>0.57777777777777761</v>
      </c>
    </row>
    <row r="27" spans="1:6" ht="19.5" customHeight="1" x14ac:dyDescent="0.25">
      <c r="A27" s="37">
        <f t="shared" si="2"/>
        <v>5.0599999999999987</v>
      </c>
      <c r="B27" s="102"/>
      <c r="C27" s="43" t="s">
        <v>43</v>
      </c>
      <c r="D27" s="45" t="s">
        <v>55</v>
      </c>
      <c r="E27" s="46"/>
      <c r="F27" s="42">
        <f>F26+TIME(0,E26,0)</f>
        <v>0.57777777777777761</v>
      </c>
    </row>
    <row r="28" spans="1:6" ht="19.5" customHeight="1" x14ac:dyDescent="0.25">
      <c r="A28" s="94">
        <f t="shared" ref="A28:A29" si="4">A27+0.001</f>
        <v>5.0609999999999991</v>
      </c>
      <c r="B28" s="102" t="s">
        <v>68</v>
      </c>
      <c r="C28" s="95" t="s">
        <v>93</v>
      </c>
      <c r="D28" s="45" t="s">
        <v>55</v>
      </c>
      <c r="E28" s="46">
        <v>3</v>
      </c>
      <c r="F28" s="42">
        <f>F27+TIME(0,E27,0)</f>
        <v>0.57777777777777761</v>
      </c>
    </row>
    <row r="29" spans="1:6" ht="19.5" customHeight="1" x14ac:dyDescent="0.25">
      <c r="A29" s="94">
        <f t="shared" si="4"/>
        <v>5.0619999999999994</v>
      </c>
      <c r="B29" s="102" t="s">
        <v>68</v>
      </c>
      <c r="C29" s="95" t="s">
        <v>94</v>
      </c>
      <c r="D29" s="45" t="s">
        <v>55</v>
      </c>
      <c r="E29" s="46">
        <v>3</v>
      </c>
      <c r="F29" s="42">
        <f>F28+TIME(0,E28,0)</f>
        <v>0.57986111111111094</v>
      </c>
    </row>
    <row r="30" spans="1:6" ht="19.5" customHeight="1" x14ac:dyDescent="0.25">
      <c r="A30" s="37">
        <f>A27+0.01</f>
        <v>5.0699999999999985</v>
      </c>
      <c r="B30" s="102"/>
      <c r="C30" s="43" t="s">
        <v>44</v>
      </c>
      <c r="D30" s="45" t="s">
        <v>46</v>
      </c>
      <c r="E30" s="46"/>
      <c r="F30" s="42">
        <f>F29+TIME(0,E29,0)</f>
        <v>0.58194444444444426</v>
      </c>
    </row>
    <row r="31" spans="1:6" ht="30.75" customHeight="1" x14ac:dyDescent="0.25">
      <c r="A31" s="94">
        <f>A30+0.001</f>
        <v>5.0709999999999988</v>
      </c>
      <c r="B31" s="102" t="s">
        <v>68</v>
      </c>
      <c r="C31" s="95" t="s">
        <v>69</v>
      </c>
      <c r="D31" s="45" t="s">
        <v>46</v>
      </c>
      <c r="E31" s="46">
        <v>3</v>
      </c>
      <c r="F31" s="42">
        <f>F30+TIME(0,E30,0)</f>
        <v>0.58194444444444426</v>
      </c>
    </row>
    <row r="32" spans="1:6" ht="19.5" customHeight="1" x14ac:dyDescent="0.25">
      <c r="A32" s="37">
        <f>A30+0.01</f>
        <v>5.0799999999999983</v>
      </c>
      <c r="B32" s="102"/>
      <c r="C32" s="43" t="s">
        <v>45</v>
      </c>
      <c r="D32" s="45" t="s">
        <v>51</v>
      </c>
      <c r="E32" s="46"/>
      <c r="F32" s="42">
        <f>F31+TIME(0,E31,0)</f>
        <v>0.58402777777777759</v>
      </c>
    </row>
    <row r="33" spans="1:255" ht="19.5" customHeight="1" x14ac:dyDescent="0.25">
      <c r="A33" s="94">
        <f>A32+0.001</f>
        <v>5.0809999999999986</v>
      </c>
      <c r="B33" s="102" t="s">
        <v>68</v>
      </c>
      <c r="C33" s="95" t="s">
        <v>95</v>
      </c>
      <c r="D33" s="45" t="s">
        <v>51</v>
      </c>
      <c r="E33" s="46">
        <v>3</v>
      </c>
      <c r="F33" s="42">
        <f>F32+TIME(0,E32,0)</f>
        <v>0.58402777777777759</v>
      </c>
    </row>
    <row r="34" spans="1:255" ht="19.5" customHeight="1" x14ac:dyDescent="0.25">
      <c r="A34" s="37">
        <f>A32+0.01</f>
        <v>5.0899999999999981</v>
      </c>
      <c r="B34" s="102"/>
      <c r="C34" s="43" t="s">
        <v>54</v>
      </c>
      <c r="D34" s="45" t="s">
        <v>66</v>
      </c>
      <c r="E34" s="46"/>
      <c r="F34" s="42">
        <f>F33+TIME(0,E33,0)</f>
        <v>0.58611111111111092</v>
      </c>
    </row>
    <row r="35" spans="1:255" ht="23.25" customHeight="1" x14ac:dyDescent="0.25">
      <c r="A35" s="94">
        <f>A34+0.001</f>
        <v>5.0909999999999984</v>
      </c>
      <c r="B35" s="102" t="s">
        <v>68</v>
      </c>
      <c r="C35" s="95" t="s">
        <v>70</v>
      </c>
      <c r="D35" s="45" t="s">
        <v>66</v>
      </c>
      <c r="E35" s="46">
        <v>3</v>
      </c>
      <c r="F35" s="42">
        <f>F20+TIME(0,E20,0)</f>
        <v>0.57361111111111096</v>
      </c>
    </row>
    <row r="36" spans="1:255" ht="19.5" customHeight="1" x14ac:dyDescent="0.25">
      <c r="A36" s="94">
        <f>A35+0.001</f>
        <v>5.0919999999999987</v>
      </c>
      <c r="B36" s="102" t="s">
        <v>68</v>
      </c>
      <c r="C36" s="95" t="s">
        <v>71</v>
      </c>
      <c r="D36" s="45" t="s">
        <v>66</v>
      </c>
      <c r="E36" s="46">
        <v>3</v>
      </c>
      <c r="F36" s="42">
        <f>F21+TIME(0,E21,0)</f>
        <v>0.57361111111111096</v>
      </c>
    </row>
    <row r="37" spans="1:255" ht="19.5" customHeight="1" x14ac:dyDescent="0.25">
      <c r="A37" s="94">
        <f>A36+0.001</f>
        <v>5.0929999999999991</v>
      </c>
      <c r="B37" s="102" t="s">
        <v>68</v>
      </c>
      <c r="C37" s="95" t="s">
        <v>72</v>
      </c>
      <c r="D37" s="45" t="s">
        <v>66</v>
      </c>
      <c r="E37" s="46">
        <v>3</v>
      </c>
      <c r="F37" s="42">
        <f>F22+TIME(0,E22,0)</f>
        <v>0.57361111111111096</v>
      </c>
    </row>
    <row r="38" spans="1:255" ht="19.5" customHeight="1" x14ac:dyDescent="0.25">
      <c r="A38" s="94">
        <f>A37+0.001</f>
        <v>5.0939999999999994</v>
      </c>
      <c r="B38" s="102" t="s">
        <v>68</v>
      </c>
      <c r="C38" s="95" t="s">
        <v>73</v>
      </c>
      <c r="D38" s="45" t="s">
        <v>66</v>
      </c>
      <c r="E38" s="46">
        <v>3</v>
      </c>
      <c r="F38" s="42">
        <f>F24+TIME(0,E24,0)</f>
        <v>0.57569444444444429</v>
      </c>
    </row>
    <row r="39" spans="1:255" ht="19.5" customHeight="1" x14ac:dyDescent="0.25">
      <c r="A39" s="37"/>
      <c r="B39" s="102"/>
      <c r="C39" s="43"/>
      <c r="D39" s="45"/>
      <c r="E39" s="46"/>
      <c r="F39" s="42">
        <f>F26+TIME(0,E26,0)</f>
        <v>0.57777777777777761</v>
      </c>
    </row>
    <row r="40" spans="1:255" ht="19.5" customHeight="1" x14ac:dyDescent="0.25">
      <c r="A40" s="37">
        <v>6</v>
      </c>
      <c r="B40" s="103"/>
      <c r="C40" s="38" t="s">
        <v>20</v>
      </c>
      <c r="D40" s="45"/>
      <c r="E40" s="39"/>
      <c r="F40" s="42">
        <f>F27+TIME(0,E27,0)</f>
        <v>0.57777777777777761</v>
      </c>
    </row>
    <row r="41" spans="1:255" ht="19.5" customHeight="1" x14ac:dyDescent="0.25">
      <c r="A41" s="37">
        <f t="shared" ref="A41:A50" si="5">A40+0.01</f>
        <v>6.01</v>
      </c>
      <c r="B41" s="103"/>
      <c r="C41" s="43" t="s">
        <v>38</v>
      </c>
      <c r="D41" s="45" t="s">
        <v>56</v>
      </c>
      <c r="E41" s="39"/>
      <c r="F41" s="42">
        <f t="shared" ref="F41:F60" si="6">F40+TIME(0,E40,0)</f>
        <v>0.57777777777777761</v>
      </c>
    </row>
    <row r="42" spans="1:255" ht="19.5" customHeight="1" x14ac:dyDescent="0.25">
      <c r="A42" s="37">
        <f t="shared" si="5"/>
        <v>6.02</v>
      </c>
      <c r="B42" s="103"/>
      <c r="C42" s="43" t="s">
        <v>39</v>
      </c>
      <c r="D42" s="45" t="s">
        <v>27</v>
      </c>
      <c r="E42" s="39"/>
      <c r="F42" s="42">
        <f t="shared" si="6"/>
        <v>0.57777777777777761</v>
      </c>
    </row>
    <row r="43" spans="1:255" ht="19.5" customHeight="1" x14ac:dyDescent="0.25">
      <c r="A43" s="108">
        <f t="shared" si="5"/>
        <v>6.0299999999999994</v>
      </c>
      <c r="B43" s="114"/>
      <c r="C43" s="110" t="s">
        <v>40</v>
      </c>
      <c r="D43" s="111" t="s">
        <v>57</v>
      </c>
      <c r="E43" s="115"/>
      <c r="F43" s="113">
        <f t="shared" si="6"/>
        <v>0.57777777777777761</v>
      </c>
    </row>
    <row r="44" spans="1:255" ht="19.5" customHeight="1" x14ac:dyDescent="0.25">
      <c r="A44" s="37">
        <f t="shared" si="5"/>
        <v>6.0399999999999991</v>
      </c>
      <c r="B44" s="103"/>
      <c r="C44" s="43" t="s">
        <v>41</v>
      </c>
      <c r="D44" s="45" t="s">
        <v>52</v>
      </c>
      <c r="E44" s="39"/>
      <c r="F44" s="42">
        <f t="shared" si="6"/>
        <v>0.57777777777777761</v>
      </c>
    </row>
    <row r="45" spans="1:255" ht="19.5" customHeight="1" x14ac:dyDescent="0.25">
      <c r="A45" s="37">
        <f>A44+0.01</f>
        <v>6.0499999999999989</v>
      </c>
      <c r="B45" s="103"/>
      <c r="C45" s="43" t="s">
        <v>42</v>
      </c>
      <c r="D45" s="45" t="s">
        <v>49</v>
      </c>
      <c r="E45" s="39"/>
      <c r="F45" s="42">
        <f>F44+TIME(0,E44,0)</f>
        <v>0.57777777777777761</v>
      </c>
    </row>
    <row r="46" spans="1:255" ht="19.5" customHeight="1" x14ac:dyDescent="0.25">
      <c r="A46" s="37">
        <f t="shared" si="5"/>
        <v>6.0599999999999987</v>
      </c>
      <c r="B46" s="103"/>
      <c r="C46" s="43" t="s">
        <v>58</v>
      </c>
      <c r="D46" s="45" t="s">
        <v>16</v>
      </c>
      <c r="E46" s="39"/>
      <c r="F46" s="42">
        <f t="shared" si="6"/>
        <v>0.57777777777777761</v>
      </c>
    </row>
    <row r="47" spans="1:255" s="81" customFormat="1" ht="19.5" customHeight="1" x14ac:dyDescent="0.25">
      <c r="A47" s="62">
        <f t="shared" si="5"/>
        <v>6.0699999999999985</v>
      </c>
      <c r="B47" s="104"/>
      <c r="C47" s="82" t="s">
        <v>59</v>
      </c>
      <c r="D47" s="83" t="s">
        <v>48</v>
      </c>
      <c r="E47" s="63">
        <v>0</v>
      </c>
      <c r="F47" s="84">
        <f t="shared" si="6"/>
        <v>0.57777777777777761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  <c r="IL47" s="80"/>
      <c r="IM47" s="80"/>
      <c r="IN47" s="80"/>
      <c r="IO47" s="80"/>
      <c r="IP47" s="80"/>
      <c r="IQ47" s="80"/>
      <c r="IR47" s="80"/>
      <c r="IS47" s="80"/>
      <c r="IT47" s="80"/>
      <c r="IU47" s="80"/>
    </row>
    <row r="48" spans="1:255" s="81" customFormat="1" ht="19.5" customHeight="1" x14ac:dyDescent="0.25">
      <c r="A48" s="94">
        <f>A47+0.001</f>
        <v>6.0709999999999988</v>
      </c>
      <c r="B48" s="104" t="s">
        <v>9</v>
      </c>
      <c r="C48" s="92" t="s">
        <v>60</v>
      </c>
      <c r="D48" s="83" t="s">
        <v>48</v>
      </c>
      <c r="E48" s="63">
        <v>10</v>
      </c>
      <c r="F48" s="84">
        <f t="shared" si="6"/>
        <v>0.57777777777777761</v>
      </c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  <c r="IL48" s="80"/>
      <c r="IM48" s="80"/>
      <c r="IN48" s="80"/>
      <c r="IO48" s="80"/>
      <c r="IP48" s="80"/>
      <c r="IQ48" s="80"/>
      <c r="IR48" s="80"/>
      <c r="IS48" s="80"/>
      <c r="IT48" s="80"/>
      <c r="IU48" s="80"/>
    </row>
    <row r="49" spans="1:256" ht="19.5" customHeight="1" x14ac:dyDescent="0.25">
      <c r="A49" s="37">
        <f>A47+0.01</f>
        <v>6.0799999999999983</v>
      </c>
      <c r="B49" s="103"/>
      <c r="C49" s="43" t="s">
        <v>43</v>
      </c>
      <c r="D49" s="45" t="s">
        <v>55</v>
      </c>
      <c r="E49" s="39"/>
      <c r="F49" s="84">
        <f t="shared" si="6"/>
        <v>0.58472222222222203</v>
      </c>
    </row>
    <row r="50" spans="1:256" ht="19.5" customHeight="1" x14ac:dyDescent="0.25">
      <c r="A50" s="37">
        <f t="shared" si="5"/>
        <v>6.0899999999999981</v>
      </c>
      <c r="B50" s="103"/>
      <c r="C50" s="43" t="s">
        <v>44</v>
      </c>
      <c r="D50" s="45" t="s">
        <v>46</v>
      </c>
      <c r="E50" s="39"/>
      <c r="F50" s="42">
        <f t="shared" si="6"/>
        <v>0.58472222222222203</v>
      </c>
    </row>
    <row r="51" spans="1:256" ht="24.75" customHeight="1" x14ac:dyDescent="0.25">
      <c r="A51" s="94">
        <f>A50+0.001</f>
        <v>6.0909999999999984</v>
      </c>
      <c r="B51" s="103" t="s">
        <v>9</v>
      </c>
      <c r="C51" s="95" t="s">
        <v>63</v>
      </c>
      <c r="D51" s="45" t="s">
        <v>46</v>
      </c>
      <c r="E51" s="39">
        <v>2</v>
      </c>
      <c r="F51" s="42">
        <f t="shared" si="6"/>
        <v>0.58472222222222203</v>
      </c>
    </row>
    <row r="52" spans="1:256" ht="19.5" customHeight="1" x14ac:dyDescent="0.25">
      <c r="A52" s="96">
        <f t="shared" ref="A52:A55" si="7">A51+0.001</f>
        <v>6.0919999999999987</v>
      </c>
      <c r="B52" s="105" t="s">
        <v>47</v>
      </c>
      <c r="C52" s="97" t="s">
        <v>64</v>
      </c>
      <c r="D52" s="98" t="s">
        <v>46</v>
      </c>
      <c r="E52" s="48">
        <v>0</v>
      </c>
      <c r="F52" s="49">
        <f t="shared" si="6"/>
        <v>0.58611111111111092</v>
      </c>
    </row>
    <row r="53" spans="1:256" ht="23.25" customHeight="1" x14ac:dyDescent="0.25">
      <c r="A53" s="96">
        <f t="shared" si="7"/>
        <v>6.0929999999999991</v>
      </c>
      <c r="B53" s="105" t="s">
        <v>47</v>
      </c>
      <c r="C53" s="97" t="s">
        <v>65</v>
      </c>
      <c r="D53" s="98" t="s">
        <v>46</v>
      </c>
      <c r="E53" s="48">
        <v>0</v>
      </c>
      <c r="F53" s="49">
        <f t="shared" si="6"/>
        <v>0.58611111111111092</v>
      </c>
    </row>
    <row r="54" spans="1:256" ht="23.25" customHeight="1" x14ac:dyDescent="0.25">
      <c r="A54" s="75">
        <f t="shared" si="7"/>
        <v>6.0939999999999994</v>
      </c>
      <c r="B54" s="104" t="s">
        <v>9</v>
      </c>
      <c r="C54" s="92" t="s">
        <v>87</v>
      </c>
      <c r="D54" s="83" t="s">
        <v>46</v>
      </c>
      <c r="E54" s="63">
        <v>2</v>
      </c>
      <c r="F54" s="42">
        <f t="shared" si="6"/>
        <v>0.58611111111111092</v>
      </c>
    </row>
    <row r="55" spans="1:256" ht="19.5" customHeight="1" x14ac:dyDescent="0.25">
      <c r="A55" s="75">
        <f t="shared" si="7"/>
        <v>6.0949999999999998</v>
      </c>
      <c r="B55" s="103" t="s">
        <v>11</v>
      </c>
      <c r="C55" s="95" t="s">
        <v>61</v>
      </c>
      <c r="D55" s="45" t="s">
        <v>46</v>
      </c>
      <c r="E55" s="39">
        <v>1</v>
      </c>
      <c r="F55" s="42">
        <f t="shared" si="6"/>
        <v>0.5874999999999998</v>
      </c>
    </row>
    <row r="56" spans="1:256" ht="19.5" customHeight="1" x14ac:dyDescent="0.25">
      <c r="A56" s="37">
        <f>A50+0.01</f>
        <v>6.0999999999999979</v>
      </c>
      <c r="B56" s="103"/>
      <c r="C56" s="43" t="s">
        <v>45</v>
      </c>
      <c r="D56" s="45" t="s">
        <v>51</v>
      </c>
      <c r="E56" s="39"/>
      <c r="F56" s="42">
        <f t="shared" si="6"/>
        <v>0.58819444444444424</v>
      </c>
    </row>
    <row r="57" spans="1:256" ht="19.5" customHeight="1" x14ac:dyDescent="0.25">
      <c r="A57" s="37">
        <f t="shared" ref="A57" si="8">A56+0.01</f>
        <v>6.1099999999999977</v>
      </c>
      <c r="B57" s="103"/>
      <c r="C57" s="43" t="s">
        <v>54</v>
      </c>
      <c r="D57" s="45" t="s">
        <v>66</v>
      </c>
      <c r="E57" s="39"/>
      <c r="F57" s="42">
        <f t="shared" si="6"/>
        <v>0.58819444444444424</v>
      </c>
    </row>
    <row r="58" spans="1:256" ht="19.5" customHeight="1" x14ac:dyDescent="0.25">
      <c r="A58" s="94">
        <f>A57+0.001</f>
        <v>6.110999999999998</v>
      </c>
      <c r="B58" s="103" t="s">
        <v>9</v>
      </c>
      <c r="C58" s="95" t="s">
        <v>67</v>
      </c>
      <c r="D58" s="45" t="s">
        <v>66</v>
      </c>
      <c r="E58" s="39">
        <v>2</v>
      </c>
      <c r="F58" s="42">
        <f t="shared" si="6"/>
        <v>0.58819444444444424</v>
      </c>
    </row>
    <row r="59" spans="1:256" ht="19.5" customHeight="1" x14ac:dyDescent="0.25">
      <c r="A59" s="94">
        <f>A58+0.001</f>
        <v>6.1119999999999983</v>
      </c>
      <c r="B59" s="103" t="s">
        <v>9</v>
      </c>
      <c r="C59" s="95" t="s">
        <v>85</v>
      </c>
      <c r="D59" s="45" t="s">
        <v>66</v>
      </c>
      <c r="E59" s="39">
        <v>2</v>
      </c>
      <c r="F59" s="42">
        <f t="shared" si="6"/>
        <v>0.58958333333333313</v>
      </c>
    </row>
    <row r="60" spans="1:256" ht="19.5" customHeight="1" x14ac:dyDescent="0.25">
      <c r="A60" s="94">
        <f>A59+0.001</f>
        <v>6.1129999999999987</v>
      </c>
      <c r="B60" s="103" t="s">
        <v>9</v>
      </c>
      <c r="C60" s="95" t="s">
        <v>86</v>
      </c>
      <c r="D60" s="45" t="s">
        <v>66</v>
      </c>
      <c r="E60" s="39">
        <v>2</v>
      </c>
      <c r="F60" s="42">
        <f t="shared" si="6"/>
        <v>0.59097222222222201</v>
      </c>
    </row>
    <row r="61" spans="1:256" ht="19.5" customHeight="1" x14ac:dyDescent="0.25">
      <c r="A61" s="37"/>
      <c r="B61" s="103"/>
      <c r="C61" s="43"/>
      <c r="D61" s="45"/>
      <c r="E61" s="39"/>
      <c r="F61" s="42"/>
    </row>
    <row r="62" spans="1:256" s="7" customFormat="1" ht="19.5" customHeight="1" x14ac:dyDescent="0.25">
      <c r="A62" s="37">
        <v>7</v>
      </c>
      <c r="B62" s="37"/>
      <c r="C62" s="38" t="s">
        <v>21</v>
      </c>
      <c r="D62" s="37"/>
      <c r="E62" s="39"/>
      <c r="F62" s="42">
        <f>F56+TIME(0,E56,0)</f>
        <v>0.58819444444444424</v>
      </c>
      <c r="IV62" s="8"/>
    </row>
    <row r="63" spans="1:256" ht="19.5" customHeight="1" x14ac:dyDescent="0.25">
      <c r="A63" s="37">
        <f t="shared" ref="A63:A73" si="9">A62+0.01</f>
        <v>7.01</v>
      </c>
      <c r="B63" s="102"/>
      <c r="C63" s="43" t="s">
        <v>38</v>
      </c>
      <c r="D63" s="45" t="s">
        <v>56</v>
      </c>
      <c r="E63" s="46"/>
      <c r="F63" s="42">
        <f>F80+TIME(0,E80,0)</f>
        <v>0.58819444444444424</v>
      </c>
    </row>
    <row r="64" spans="1:256" ht="24" customHeight="1" x14ac:dyDescent="0.25">
      <c r="A64" s="96">
        <f t="shared" ref="A64:A65" si="10">A63+0.001</f>
        <v>7.0110000000000001</v>
      </c>
      <c r="B64" s="105" t="s">
        <v>78</v>
      </c>
      <c r="C64" s="97" t="s">
        <v>84</v>
      </c>
      <c r="D64" s="98" t="s">
        <v>56</v>
      </c>
      <c r="E64" s="48">
        <v>0</v>
      </c>
      <c r="F64" s="49">
        <f t="shared" ref="F64:F65" si="11">F63+TIME(0,E63,0)</f>
        <v>0.58819444444444424</v>
      </c>
    </row>
    <row r="65" spans="1:6" ht="27" customHeight="1" x14ac:dyDescent="0.25">
      <c r="A65" s="96">
        <f t="shared" si="10"/>
        <v>7.0120000000000005</v>
      </c>
      <c r="B65" s="105" t="s">
        <v>78</v>
      </c>
      <c r="C65" s="97" t="s">
        <v>79</v>
      </c>
      <c r="D65" s="98" t="s">
        <v>56</v>
      </c>
      <c r="E65" s="48">
        <v>0</v>
      </c>
      <c r="F65" s="49">
        <f t="shared" si="11"/>
        <v>0.58819444444444424</v>
      </c>
    </row>
    <row r="66" spans="1:6" ht="19.5" customHeight="1" x14ac:dyDescent="0.25">
      <c r="A66" s="37">
        <f>A63+0.01</f>
        <v>7.02</v>
      </c>
      <c r="B66" s="102"/>
      <c r="C66" s="43" t="s">
        <v>39</v>
      </c>
      <c r="D66" s="45" t="s">
        <v>27</v>
      </c>
      <c r="E66" s="46"/>
      <c r="F66" s="42">
        <f>F65+TIME(0,E65,0)</f>
        <v>0.58819444444444424</v>
      </c>
    </row>
    <row r="67" spans="1:6" ht="26.25" customHeight="1" x14ac:dyDescent="0.25">
      <c r="A67" s="94">
        <f>A66+0.001</f>
        <v>7.0209999999999999</v>
      </c>
      <c r="B67" s="102" t="s">
        <v>68</v>
      </c>
      <c r="C67" s="95" t="s">
        <v>83</v>
      </c>
      <c r="D67" s="45" t="s">
        <v>27</v>
      </c>
      <c r="E67" s="46">
        <v>2</v>
      </c>
      <c r="F67" s="42">
        <f>F66+TIME(0,E66,0)</f>
        <v>0.58819444444444424</v>
      </c>
    </row>
    <row r="68" spans="1:6" ht="28.5" customHeight="1" x14ac:dyDescent="0.25">
      <c r="A68" s="94">
        <f>A67+0.001</f>
        <v>7.0220000000000002</v>
      </c>
      <c r="B68" s="102" t="s">
        <v>68</v>
      </c>
      <c r="C68" s="95" t="s">
        <v>82</v>
      </c>
      <c r="D68" s="45" t="s">
        <v>27</v>
      </c>
      <c r="E68" s="46">
        <v>2</v>
      </c>
      <c r="F68" s="42">
        <f>F67+TIME(0,E67,0)</f>
        <v>0.58958333333333313</v>
      </c>
    </row>
    <row r="69" spans="1:6" ht="26.25" customHeight="1" x14ac:dyDescent="0.25">
      <c r="A69" s="94">
        <f>A68+0.001</f>
        <v>7.0230000000000006</v>
      </c>
      <c r="B69" s="102" t="s">
        <v>68</v>
      </c>
      <c r="C69" s="95" t="s">
        <v>81</v>
      </c>
      <c r="D69" s="45" t="s">
        <v>27</v>
      </c>
      <c r="E69" s="46">
        <v>2</v>
      </c>
      <c r="F69" s="42">
        <f>F68+TIME(0,E68,0)</f>
        <v>0.59097222222222201</v>
      </c>
    </row>
    <row r="70" spans="1:6" ht="19.5" customHeight="1" x14ac:dyDescent="0.25">
      <c r="A70" s="108">
        <f>A66+0.01</f>
        <v>7.0299999999999994</v>
      </c>
      <c r="B70" s="109"/>
      <c r="C70" s="110" t="s">
        <v>40</v>
      </c>
      <c r="D70" s="111" t="s">
        <v>57</v>
      </c>
      <c r="E70" s="112"/>
      <c r="F70" s="113">
        <f>F66+TIME(0,E66,0)</f>
        <v>0.58819444444444424</v>
      </c>
    </row>
    <row r="71" spans="1:6" ht="19.5" customHeight="1" x14ac:dyDescent="0.25">
      <c r="A71" s="37">
        <f t="shared" si="9"/>
        <v>7.0399999999999991</v>
      </c>
      <c r="B71" s="102"/>
      <c r="C71" s="43" t="s">
        <v>41</v>
      </c>
      <c r="D71" s="45" t="s">
        <v>52</v>
      </c>
      <c r="E71" s="46"/>
      <c r="F71" s="42">
        <f>F70+TIME(0,E70,0)</f>
        <v>0.58819444444444424</v>
      </c>
    </row>
    <row r="72" spans="1:6" ht="19.5" customHeight="1" x14ac:dyDescent="0.25">
      <c r="A72" s="37">
        <f>A71+0.01</f>
        <v>7.0499999999999989</v>
      </c>
      <c r="B72" s="102"/>
      <c r="C72" s="43" t="s">
        <v>42</v>
      </c>
      <c r="D72" s="45" t="s">
        <v>49</v>
      </c>
      <c r="E72" s="46"/>
      <c r="F72" s="42">
        <f>F71+TIME(0,E71,0)</f>
        <v>0.58819444444444424</v>
      </c>
    </row>
    <row r="73" spans="1:6" ht="19.5" customHeight="1" x14ac:dyDescent="0.25">
      <c r="A73" s="37">
        <f t="shared" si="9"/>
        <v>7.0599999999999987</v>
      </c>
      <c r="B73" s="102"/>
      <c r="C73" s="43" t="s">
        <v>58</v>
      </c>
      <c r="D73" s="45" t="s">
        <v>16</v>
      </c>
      <c r="E73" s="46"/>
      <c r="F73" s="42">
        <f>F72+TIME(0,E72,0)</f>
        <v>0.58819444444444424</v>
      </c>
    </row>
    <row r="74" spans="1:6" ht="28.5" customHeight="1" x14ac:dyDescent="0.25">
      <c r="A74" s="37">
        <f>A72+0.01</f>
        <v>7.0599999999999987</v>
      </c>
      <c r="B74" s="102"/>
      <c r="C74" s="43" t="s">
        <v>43</v>
      </c>
      <c r="D74" s="45" t="s">
        <v>55</v>
      </c>
      <c r="E74" s="93"/>
      <c r="F74" s="42">
        <f>F72+TIME(0,E72,0)</f>
        <v>0.58819444444444424</v>
      </c>
    </row>
    <row r="75" spans="1:6" ht="19.5" customHeight="1" x14ac:dyDescent="0.25">
      <c r="A75" s="37">
        <f>A74+0.01</f>
        <v>7.0699999999999985</v>
      </c>
      <c r="B75" s="102"/>
      <c r="C75" s="43" t="s">
        <v>44</v>
      </c>
      <c r="D75" s="45" t="s">
        <v>46</v>
      </c>
      <c r="E75" s="46"/>
      <c r="F75" s="42">
        <f t="shared" ref="F75:F79" si="12">F74+TIME(0,E74,0)</f>
        <v>0.58819444444444424</v>
      </c>
    </row>
    <row r="76" spans="1:6" ht="23.25" customHeight="1" x14ac:dyDescent="0.25">
      <c r="A76" s="96">
        <f t="shared" ref="A76:A78" si="13">A75+0.001</f>
        <v>7.0709999999999988</v>
      </c>
      <c r="B76" s="105" t="s">
        <v>34</v>
      </c>
      <c r="C76" s="97" t="s">
        <v>88</v>
      </c>
      <c r="D76" s="98" t="s">
        <v>46</v>
      </c>
      <c r="E76" s="48">
        <v>0</v>
      </c>
      <c r="F76" s="49">
        <f t="shared" si="12"/>
        <v>0.58819444444444424</v>
      </c>
    </row>
    <row r="77" spans="1:6" ht="27.75" customHeight="1" x14ac:dyDescent="0.25">
      <c r="A77" s="96">
        <f t="shared" si="13"/>
        <v>7.0719999999999992</v>
      </c>
      <c r="B77" s="105" t="s">
        <v>34</v>
      </c>
      <c r="C77" s="97" t="s">
        <v>90</v>
      </c>
      <c r="D77" s="98" t="s">
        <v>46</v>
      </c>
      <c r="E77" s="48">
        <v>0</v>
      </c>
      <c r="F77" s="49">
        <f t="shared" si="12"/>
        <v>0.58819444444444424</v>
      </c>
    </row>
    <row r="78" spans="1:6" ht="25.5" customHeight="1" x14ac:dyDescent="0.25">
      <c r="A78" s="94">
        <f t="shared" si="13"/>
        <v>7.0729999999999995</v>
      </c>
      <c r="B78" s="102" t="s">
        <v>68</v>
      </c>
      <c r="C78" s="95" t="s">
        <v>89</v>
      </c>
      <c r="D78" s="45" t="s">
        <v>46</v>
      </c>
      <c r="E78" s="46">
        <v>3</v>
      </c>
      <c r="F78" s="42">
        <f t="shared" si="12"/>
        <v>0.58819444444444424</v>
      </c>
    </row>
    <row r="79" spans="1:6" ht="19.5" customHeight="1" x14ac:dyDescent="0.25">
      <c r="A79" s="37">
        <f>A75+0.01</f>
        <v>7.0799999999999983</v>
      </c>
      <c r="B79" s="102"/>
      <c r="C79" s="43" t="s">
        <v>45</v>
      </c>
      <c r="D79" s="45" t="s">
        <v>51</v>
      </c>
      <c r="E79" s="46"/>
      <c r="F79" s="42">
        <f t="shared" si="12"/>
        <v>0.59027777777777757</v>
      </c>
    </row>
    <row r="80" spans="1:6" ht="19.5" customHeight="1" x14ac:dyDescent="0.25">
      <c r="A80" s="108">
        <f>A79+0.01</f>
        <v>7.0899999999999981</v>
      </c>
      <c r="B80" s="109"/>
      <c r="C80" s="110" t="s">
        <v>54</v>
      </c>
      <c r="D80" s="111" t="s">
        <v>50</v>
      </c>
      <c r="E80" s="112"/>
      <c r="F80" s="113">
        <f>F62+TIME(0,E62,0)</f>
        <v>0.58819444444444424</v>
      </c>
    </row>
    <row r="81" spans="1:256" s="7" customFormat="1" ht="19.5" customHeight="1" x14ac:dyDescent="0.25">
      <c r="A81" s="37"/>
      <c r="B81" s="37"/>
      <c r="C81" s="41"/>
      <c r="D81" s="37"/>
      <c r="E81" s="39"/>
      <c r="F81" s="42"/>
      <c r="IV81" s="8"/>
    </row>
    <row r="82" spans="1:256" ht="19.5" customHeight="1" x14ac:dyDescent="0.25">
      <c r="A82" s="37">
        <v>8</v>
      </c>
      <c r="B82" s="37"/>
      <c r="C82" s="38" t="s">
        <v>22</v>
      </c>
      <c r="D82" s="41"/>
      <c r="E82" s="39"/>
      <c r="F82" s="42">
        <f>F79+TIME(0,E79,0)</f>
        <v>0.59027777777777757</v>
      </c>
      <c r="I82"/>
    </row>
    <row r="83" spans="1:256" ht="19.5" customHeight="1" x14ac:dyDescent="0.25">
      <c r="A83" s="37"/>
      <c r="B83" s="37"/>
      <c r="C83" s="41"/>
      <c r="D83" s="37"/>
      <c r="E83" s="39"/>
      <c r="F83" s="42"/>
      <c r="I83" s="9"/>
    </row>
    <row r="84" spans="1:256" ht="19.5" customHeight="1" x14ac:dyDescent="0.25">
      <c r="A84" s="37">
        <v>9</v>
      </c>
      <c r="B84" s="102"/>
      <c r="C84" s="38" t="s">
        <v>23</v>
      </c>
      <c r="D84" s="45"/>
      <c r="E84" s="46"/>
      <c r="F84" s="42">
        <f>F82+TIME(0,E82,0)</f>
        <v>0.59027777777777757</v>
      </c>
      <c r="I84" s="9"/>
    </row>
    <row r="85" spans="1:256" s="91" customFormat="1" ht="19.5" customHeight="1" x14ac:dyDescent="0.25">
      <c r="A85" s="85">
        <f t="shared" ref="A85:A93" si="14">A84+0.01</f>
        <v>9.01</v>
      </c>
      <c r="B85" s="85" t="s">
        <v>11</v>
      </c>
      <c r="C85" s="86" t="s">
        <v>24</v>
      </c>
      <c r="D85" s="85" t="s">
        <v>25</v>
      </c>
      <c r="E85" s="87">
        <v>0</v>
      </c>
      <c r="F85" s="88">
        <f t="shared" ref="F85:F95" si="15">F84+TIME(0,E84,0)</f>
        <v>0.59027777777777757</v>
      </c>
      <c r="G85" s="89"/>
      <c r="H85" s="89"/>
      <c r="I85" s="90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  <c r="EG85" s="89"/>
      <c r="EH85" s="89"/>
      <c r="EI85" s="89"/>
      <c r="EJ85" s="89"/>
      <c r="EK85" s="89"/>
      <c r="EL85" s="89"/>
      <c r="EM85" s="89"/>
      <c r="EN85" s="89"/>
      <c r="EO85" s="89"/>
      <c r="EP85" s="89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89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89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89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89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89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89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89"/>
      <c r="ID85" s="89"/>
      <c r="IE85" s="89"/>
      <c r="IF85" s="89"/>
      <c r="IG85" s="89"/>
      <c r="IH85" s="89"/>
      <c r="II85" s="89"/>
      <c r="IJ85" s="89"/>
      <c r="IK85" s="89"/>
      <c r="IL85" s="89"/>
      <c r="IM85" s="89"/>
      <c r="IN85" s="89"/>
      <c r="IO85" s="89"/>
      <c r="IP85" s="89"/>
      <c r="IQ85" s="89"/>
      <c r="IR85" s="89"/>
      <c r="IS85" s="89"/>
      <c r="IT85" s="89"/>
      <c r="IU85" s="89"/>
    </row>
    <row r="86" spans="1:256" ht="19.5" customHeight="1" x14ac:dyDescent="0.25">
      <c r="A86" s="37">
        <f>A85+0.01</f>
        <v>9.02</v>
      </c>
      <c r="B86" s="37" t="s">
        <v>11</v>
      </c>
      <c r="C86" s="41" t="s">
        <v>26</v>
      </c>
      <c r="D86" s="37" t="s">
        <v>27</v>
      </c>
      <c r="E86" s="39">
        <v>5</v>
      </c>
      <c r="F86" s="40">
        <f>F85+TIME(0,E85,0)</f>
        <v>0.59027777777777757</v>
      </c>
      <c r="I86" s="9"/>
    </row>
    <row r="87" spans="1:256" ht="19.5" customHeight="1" x14ac:dyDescent="0.25">
      <c r="A87" s="37">
        <f t="shared" si="14"/>
        <v>9.0299999999999994</v>
      </c>
      <c r="B87" s="37" t="s">
        <v>11</v>
      </c>
      <c r="C87" s="41" t="s">
        <v>28</v>
      </c>
      <c r="D87" s="37" t="s">
        <v>13</v>
      </c>
      <c r="E87" s="39">
        <v>5</v>
      </c>
      <c r="F87" s="40">
        <f t="shared" si="15"/>
        <v>0.59374999999999978</v>
      </c>
    </row>
    <row r="88" spans="1:256" ht="19.5" customHeight="1" x14ac:dyDescent="0.25">
      <c r="A88" s="37">
        <f t="shared" si="14"/>
        <v>9.0399999999999991</v>
      </c>
      <c r="B88" s="37" t="s">
        <v>11</v>
      </c>
      <c r="C88" s="41" t="s">
        <v>37</v>
      </c>
      <c r="D88" s="37" t="s">
        <v>29</v>
      </c>
      <c r="E88" s="39">
        <v>5</v>
      </c>
      <c r="F88" s="40">
        <f t="shared" si="15"/>
        <v>0.59722222222222199</v>
      </c>
    </row>
    <row r="89" spans="1:256" ht="19.5" customHeight="1" x14ac:dyDescent="0.25">
      <c r="A89" s="37">
        <f t="shared" si="14"/>
        <v>9.0499999999999989</v>
      </c>
      <c r="B89" s="37" t="s">
        <v>11</v>
      </c>
      <c r="C89" s="41" t="s">
        <v>53</v>
      </c>
      <c r="D89" s="37" t="s">
        <v>29</v>
      </c>
      <c r="E89" s="39">
        <v>5</v>
      </c>
      <c r="F89" s="40">
        <f t="shared" si="15"/>
        <v>0.6006944444444442</v>
      </c>
    </row>
    <row r="90" spans="1:256" ht="19.5" customHeight="1" x14ac:dyDescent="0.25">
      <c r="A90" s="47">
        <f t="shared" si="14"/>
        <v>9.0599999999999987</v>
      </c>
      <c r="B90" s="47" t="s">
        <v>34</v>
      </c>
      <c r="C90" s="50" t="s">
        <v>35</v>
      </c>
      <c r="D90" s="47" t="s">
        <v>29</v>
      </c>
      <c r="E90" s="48">
        <v>0</v>
      </c>
      <c r="F90" s="49">
        <f>F89+TIME(0,E89,0)</f>
        <v>0.60416666666666641</v>
      </c>
    </row>
    <row r="91" spans="1:256" ht="19.5" customHeight="1" x14ac:dyDescent="0.25">
      <c r="A91" s="37">
        <f t="shared" si="14"/>
        <v>9.0699999999999985</v>
      </c>
      <c r="B91" s="37" t="s">
        <v>11</v>
      </c>
      <c r="C91" s="41" t="s">
        <v>30</v>
      </c>
      <c r="D91" s="37" t="s">
        <v>31</v>
      </c>
      <c r="E91" s="39">
        <v>5</v>
      </c>
      <c r="F91" s="40">
        <f t="shared" si="15"/>
        <v>0.60416666666666641</v>
      </c>
    </row>
    <row r="92" spans="1:256" ht="19.5" customHeight="1" x14ac:dyDescent="0.25">
      <c r="A92" s="47">
        <f t="shared" si="14"/>
        <v>9.0799999999999983</v>
      </c>
      <c r="B92" s="47" t="s">
        <v>34</v>
      </c>
      <c r="C92" s="50" t="s">
        <v>75</v>
      </c>
      <c r="D92" s="47" t="s">
        <v>13</v>
      </c>
      <c r="E92" s="48">
        <v>0</v>
      </c>
      <c r="F92" s="49">
        <f t="shared" si="15"/>
        <v>0.60763888888888862</v>
      </c>
    </row>
    <row r="93" spans="1:256" ht="19.5" customHeight="1" x14ac:dyDescent="0.25">
      <c r="A93" s="47">
        <f t="shared" si="14"/>
        <v>9.0899999999999981</v>
      </c>
      <c r="B93" s="47" t="s">
        <v>34</v>
      </c>
      <c r="C93" s="50" t="s">
        <v>76</v>
      </c>
      <c r="D93" s="47" t="s">
        <v>13</v>
      </c>
      <c r="E93" s="48">
        <v>0</v>
      </c>
      <c r="F93" s="49">
        <f t="shared" si="15"/>
        <v>0.60763888888888862</v>
      </c>
    </row>
    <row r="94" spans="1:256" ht="19.5" customHeight="1" x14ac:dyDescent="0.25">
      <c r="A94" s="62">
        <v>9.1</v>
      </c>
      <c r="B94" s="62" t="s">
        <v>11</v>
      </c>
      <c r="C94" s="107" t="s">
        <v>91</v>
      </c>
      <c r="D94" s="62" t="s">
        <v>13</v>
      </c>
      <c r="E94" s="63">
        <v>10</v>
      </c>
      <c r="F94" s="40">
        <f t="shared" si="15"/>
        <v>0.60763888888888862</v>
      </c>
    </row>
    <row r="95" spans="1:256" ht="19.5" customHeight="1" x14ac:dyDescent="0.25">
      <c r="A95" s="62">
        <v>9.11</v>
      </c>
      <c r="B95" s="62" t="s">
        <v>11</v>
      </c>
      <c r="C95" s="107" t="s">
        <v>92</v>
      </c>
      <c r="D95" s="62" t="s">
        <v>13</v>
      </c>
      <c r="E95" s="63">
        <v>1</v>
      </c>
      <c r="F95" s="84">
        <f t="shared" si="15"/>
        <v>0.61458333333333304</v>
      </c>
    </row>
    <row r="96" spans="1:256" ht="19.5" customHeight="1" x14ac:dyDescent="0.25">
      <c r="A96" s="37"/>
      <c r="B96" s="37"/>
      <c r="C96" s="41"/>
      <c r="D96" s="37"/>
      <c r="E96" s="39"/>
      <c r="F96" s="40"/>
    </row>
    <row r="97" spans="1:6" ht="19.5" customHeight="1" x14ac:dyDescent="0.25">
      <c r="A97" s="51">
        <v>10</v>
      </c>
      <c r="B97" s="52"/>
      <c r="C97" s="53" t="s">
        <v>32</v>
      </c>
      <c r="D97" s="54" t="s">
        <v>8</v>
      </c>
      <c r="E97" s="55"/>
      <c r="F97" s="56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EC_Closning_Agenda</vt:lpstr>
      <vt:lpstr>EC_Closning_Agenda!Print_Area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184</cp:revision>
  <cp:lastPrinted>2011-07-22T19:26:30Z</cp:lastPrinted>
  <dcterms:created xsi:type="dcterms:W3CDTF">2000-02-17T23:16:37Z</dcterms:created>
  <dcterms:modified xsi:type="dcterms:W3CDTF">2013-07-19T06:19:53Z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