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60" windowHeight="15135" tabRatio="14"/>
  </bookViews>
  <sheets>
    <sheet name="EC Closning Agenda" sheetId="1" r:id="rId1"/>
  </sheets>
  <definedNames>
    <definedName name="_xlnm.Print_Area" localSheetId="0">'EC Closning Agenda'!$A$1:$F$59</definedName>
    <definedName name="Print_Area_MI">'EC Closning Agenda'!$A$1:$E$32</definedName>
    <definedName name="PRINT_AREA_MI_1">'EC Closning Agenda'!$A$1:$E$32</definedName>
  </definedNames>
  <calcPr calcId="125725"/>
</workbook>
</file>

<file path=xl/calcChain.xml><?xml version="1.0" encoding="utf-8"?>
<calcChain xmlns="http://schemas.openxmlformats.org/spreadsheetml/2006/main">
  <c r="F50" i="1"/>
  <c r="F47"/>
  <c r="F42"/>
  <c r="F21"/>
  <c r="A44"/>
  <c r="A51" l="1"/>
  <c r="A43"/>
  <c r="A22"/>
  <c r="A23" s="1"/>
  <c r="A24" s="1"/>
  <c r="A8"/>
  <c r="F8"/>
  <c r="F9" s="1"/>
  <c r="F11" s="1"/>
  <c r="F12" s="1"/>
  <c r="F14" s="1"/>
  <c r="F15" s="1"/>
  <c r="F16" s="1"/>
  <c r="A9"/>
  <c r="A11"/>
  <c r="A12" s="1"/>
  <c r="A14"/>
  <c r="A15" s="1"/>
  <c r="A16" s="1"/>
  <c r="A36"/>
  <c r="A37" s="1"/>
  <c r="A38" s="1"/>
  <c r="A39" s="1"/>
  <c r="A40" s="1"/>
  <c r="A48"/>
  <c r="A52"/>
  <c r="A53" s="1"/>
  <c r="A54" s="1"/>
  <c r="A55" s="1"/>
  <c r="A25" l="1"/>
  <c r="A26" s="1"/>
  <c r="A27" s="1"/>
  <c r="A28" s="1"/>
  <c r="A29" s="1"/>
  <c r="A30" s="1"/>
  <c r="A31" s="1"/>
  <c r="A32" s="1"/>
  <c r="A33" s="1"/>
  <c r="A45"/>
  <c r="A17"/>
  <c r="A18" s="1"/>
  <c r="A19" s="1"/>
  <c r="F17"/>
  <c r="F18" s="1"/>
  <c r="F19" s="1"/>
  <c r="F22" s="1"/>
  <c r="F23" s="1"/>
  <c r="F24" s="1"/>
  <c r="F25" s="1"/>
  <c r="F26" s="1"/>
  <c r="F27" s="1"/>
  <c r="F28" s="1"/>
  <c r="F29" s="1"/>
  <c r="F30" s="1"/>
  <c r="F31" s="1"/>
  <c r="F32" s="1"/>
  <c r="F33" s="1"/>
  <c r="F35" l="1"/>
  <c r="F36" s="1"/>
  <c r="F37" s="1"/>
  <c r="F38" s="1"/>
  <c r="F39" s="1"/>
  <c r="F40" s="1"/>
  <c r="F43" s="1"/>
  <c r="F44" l="1"/>
  <c r="F45" s="1"/>
  <c r="F48" l="1"/>
  <c r="F51" s="1"/>
  <c r="F52" s="1"/>
  <c r="F53" s="1"/>
  <c r="F54" s="1"/>
  <c r="F55" s="1"/>
  <c r="F57" s="1"/>
</calcChain>
</file>

<file path=xl/sharedStrings.xml><?xml version="1.0" encoding="utf-8"?>
<sst xmlns="http://schemas.openxmlformats.org/spreadsheetml/2006/main" count="112" uniqueCount="63">
  <si>
    <t>v00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</si>
  <si>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</si>
  <si>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</si>
  <si>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</si>
  <si>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</si>
  <si>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</si>
  <si>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</si>
  <si>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</si>
  <si>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</si>
  <si>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</si>
  <si>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</si>
  <si>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</si>
  <si>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</si>
  <si>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</si>
  <si>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</si>
  <si>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DT</t>
  </si>
  <si>
    <t>802 Overview and Architecture report</t>
  </si>
  <si>
    <t>Gilb</t>
  </si>
  <si>
    <t>Rosdahl</t>
  </si>
  <si>
    <t>Treasurer's report</t>
  </si>
  <si>
    <t>IEEE Standards Board and Sponsor Ballot Items</t>
  </si>
  <si>
    <t>ME</t>
  </si>
  <si>
    <t>Law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</si>
  <si>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</si>
  <si>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</si>
  <si>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</si>
  <si>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</si>
  <si>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</si>
  <si>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</si>
  <si>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</si>
  <si>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</si>
  <si>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</si>
  <si>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Kraemer</t>
  </si>
  <si>
    <t>Appeals report</t>
  </si>
  <si>
    <t>Network Services report</t>
  </si>
  <si>
    <t>Alfvin</t>
  </si>
  <si>
    <t>ADJOURN SEC MEETING</t>
  </si>
  <si>
    <t>Chaplin</t>
  </si>
  <si>
    <t>802.3 Bandwidth Assesment (BWA) Ad hoc Update</t>
  </si>
  <si>
    <t>Marks</t>
  </si>
  <si>
    <t>Smart Grid EC Study Group</t>
  </si>
  <si>
    <t>Network services contract approval</t>
  </si>
  <si>
    <t>Law / D'Ambrosia</t>
  </si>
  <si>
    <t>D'Ambrosia</t>
  </si>
  <si>
    <t>802.3bn , amendment for Ethernet Passive Optical Networks Protocol over Coax Networks, forward to NesCom</t>
  </si>
  <si>
    <t>802.3bm, amendment for 40 Gb/s and 100 Gb/s Operation Over Fiber Optic Cables, forward to NesCom</t>
  </si>
  <si>
    <t>802.11aj, amendment for Enhancements for Very High Throughput to support one or more of the Chinese 40-50 GHz and 59-64 GHz frequency bands, forward to NesCom</t>
  </si>
  <si>
    <t>802.16.3, new standards for mobile broadband network performance measurements, forward to NesCom</t>
  </si>
  <si>
    <t>802.16.q, amendment for multi-tier networks, forward to NesCom</t>
  </si>
  <si>
    <t>IEEE 802.3 Next Gen 100 Gb/s Optical Ethernet Study Group (3rd extension)</t>
  </si>
  <si>
    <t>IEEE 802.3 EPON Protocol over a Coax (EPoC) PHY Study Group (2nd extension)</t>
  </si>
  <si>
    <t>IEEE 802.3, Next Generation BASE-T (new SG)</t>
  </si>
  <si>
    <t>IEEE P802.3.1 (IEEE 802.3.1a) Ethernet MIBs Revision (conditional), to Sponsor ballot</t>
  </si>
  <si>
    <t>IEEE P802.3 (IEEE 802.3bh) Ethernet Revision (conditional), to RevCom</t>
  </si>
  <si>
    <t>Press release - Formation of IEEE 802.3 Next Generation BASE-T Study Group</t>
  </si>
  <si>
    <t>IEEE 802.3 Reduced Pair 1 Gb/s Ethernet Study Group (1st extension)*</t>
  </si>
  <si>
    <t>WG Officer Confirmation (802.18 Vice Chair, John Notor, 802.19 Vice Chair, Ivan Reede)*</t>
  </si>
  <si>
    <t>IEEE 802 EC Interim Teleconference, 2, October 2012- 1300-1500 Eastern Daylight Time*</t>
  </si>
  <si>
    <t>Electronic Tools</t>
  </si>
  <si>
    <t>P&amp;P Approval</t>
  </si>
  <si>
    <t>802.11ac PAR extension - 2yr extension</t>
  </si>
  <si>
    <t>Revision PAR: revision project for 802.11 to continue integrating completed amendments into 802.11-2012.</t>
  </si>
  <si>
    <t>Press Release - 802.3 Bandwidth Assessment / Higher Speed Ethernet Industry Connections</t>
  </si>
</sst>
</file>

<file path=xl/styles.xml><?xml version="1.0" encoding="utf-8"?>
<styleSheet xmlns="http://schemas.openxmlformats.org/spreadsheetml/2006/main">
  <numFmts count="2">
    <numFmt numFmtId="164" formatCode="General\ "/>
    <numFmt numFmtId="165" formatCode="hh:mm\ AM/PM\ "/>
  </numFmts>
  <fonts count="23"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sz val="12"/>
      <name val="Courier New"/>
      <family val="3"/>
    </font>
    <font>
      <b/>
      <sz val="8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164" fontId="0" fillId="0" borderId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1" fillId="6" borderId="0" applyBorder="0" applyAlignment="0" applyProtection="0"/>
    <xf numFmtId="164" fontId="1" fillId="3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11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2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3" fillId="15" borderId="0" applyBorder="0" applyAlignment="0" applyProtection="0"/>
    <xf numFmtId="164" fontId="4" fillId="16" borderId="1" applyAlignment="0" applyProtection="0"/>
    <xf numFmtId="164" fontId="5" fillId="17" borderId="2" applyAlignment="0" applyProtection="0"/>
    <xf numFmtId="164" fontId="6" fillId="0" borderId="0" applyBorder="0" applyAlignment="0" applyProtection="0"/>
    <xf numFmtId="164" fontId="7" fillId="6" borderId="0" applyBorder="0" applyAlignment="0" applyProtection="0"/>
    <xf numFmtId="164" fontId="8" fillId="0" borderId="3" applyAlignment="0" applyProtection="0"/>
    <xf numFmtId="164" fontId="9" fillId="0" borderId="4" applyAlignment="0" applyProtection="0"/>
    <xf numFmtId="164" fontId="10" fillId="0" borderId="5" applyAlignment="0" applyProtection="0"/>
    <xf numFmtId="164" fontId="10" fillId="0" borderId="0" applyBorder="0" applyAlignment="0" applyProtection="0"/>
    <xf numFmtId="164" fontId="11" fillId="7" borderId="1" applyAlignment="0" applyProtection="0"/>
    <xf numFmtId="164" fontId="12" fillId="0" borderId="6" applyAlignment="0" applyProtection="0"/>
    <xf numFmtId="164" fontId="13" fillId="7" borderId="0" applyBorder="0" applyAlignment="0" applyProtection="0"/>
    <xf numFmtId="164" fontId="21" fillId="4" borderId="7" applyAlignment="0" applyProtection="0"/>
    <xf numFmtId="164" fontId="14" fillId="16" borderId="8" applyAlignment="0" applyProtection="0"/>
    <xf numFmtId="164" fontId="15" fillId="0" borderId="0" applyBorder="0" applyAlignment="0" applyProtection="0"/>
    <xf numFmtId="164" fontId="16" fillId="0" borderId="9" applyAlignment="0" applyProtection="0"/>
    <xf numFmtId="164" fontId="12" fillId="0" borderId="0" applyBorder="0" applyAlignment="0" applyProtection="0"/>
  </cellStyleXfs>
  <cellXfs count="58">
    <xf numFmtId="164" fontId="0" fillId="0" borderId="0" xfId="0"/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7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7" fillId="0" borderId="10" xfId="0" applyNumberFormat="1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49" fontId="17" fillId="0" borderId="10" xfId="0" applyNumberFormat="1" applyFont="1" applyFill="1" applyBorder="1" applyAlignment="1" applyProtection="1">
      <alignment horizontal="left" vertical="top"/>
    </xf>
    <xf numFmtId="164" fontId="17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7" fillId="14" borderId="10" xfId="0" applyNumberFormat="1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7" fillId="18" borderId="10" xfId="0" applyNumberFormat="1" applyFont="1" applyFill="1" applyBorder="1" applyAlignment="1" applyProtection="1">
      <alignment horizontal="left" vertical="top"/>
    </xf>
    <xf numFmtId="164" fontId="17" fillId="18" borderId="10" xfId="0" applyNumberFormat="1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7" fillId="0" borderId="0" xfId="0" applyNumberFormat="1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7" fillId="0" borderId="10" xfId="0" applyNumberFormat="1" applyFont="1" applyFill="1" applyBorder="1" applyAlignment="1" applyProtection="1">
      <alignment horizontal="left" vertical="top"/>
    </xf>
    <xf numFmtId="2" fontId="17" fillId="0" borderId="10" xfId="0" applyNumberFormat="1" applyFont="1" applyFill="1" applyBorder="1" applyAlignment="1" applyProtection="1">
      <alignment horizontal="left" vertical="top" wrapText="1"/>
    </xf>
    <xf numFmtId="1" fontId="17" fillId="0" borderId="10" xfId="0" applyNumberFormat="1" applyFont="1" applyFill="1" applyBorder="1" applyAlignment="1" applyProtection="1">
      <alignment horizontal="center" vertical="top"/>
    </xf>
    <xf numFmtId="164" fontId="17" fillId="0" borderId="11" xfId="0" applyNumberFormat="1" applyFont="1" applyFill="1" applyBorder="1" applyAlignment="1" applyProtection="1">
      <alignment horizontal="center" vertical="top" wrapText="1"/>
    </xf>
    <xf numFmtId="164" fontId="0" fillId="0" borderId="0" xfId="0" applyFill="1" applyAlignment="1">
      <alignment vertical="top"/>
    </xf>
    <xf numFmtId="1" fontId="18" fillId="0" borderId="10" xfId="0" applyNumberFormat="1" applyFont="1" applyFill="1" applyBorder="1" applyAlignment="1" applyProtection="1">
      <alignment horizontal="center" vertical="top"/>
    </xf>
    <xf numFmtId="164" fontId="0" fillId="0" borderId="0" xfId="0" applyFill="1"/>
    <xf numFmtId="164" fontId="20" fillId="0" borderId="0" xfId="0" applyFont="1" applyAlignment="1">
      <alignment vertical="top"/>
    </xf>
    <xf numFmtId="2" fontId="17" fillId="14" borderId="10" xfId="0" applyNumberFormat="1" applyFont="1" applyFill="1" applyBorder="1" applyAlignment="1" applyProtection="1">
      <alignment horizontal="left" vertical="top"/>
    </xf>
    <xf numFmtId="1" fontId="18" fillId="14" borderId="10" xfId="0" applyNumberFormat="1" applyFont="1" applyFill="1" applyBorder="1" applyAlignment="1" applyProtection="1">
      <alignment horizontal="center" vertical="top"/>
    </xf>
    <xf numFmtId="165" fontId="18" fillId="19" borderId="10" xfId="0" applyNumberFormat="1" applyFont="1" applyFill="1" applyBorder="1" applyAlignment="1" applyProtection="1">
      <alignment horizontal="right" vertical="top"/>
    </xf>
    <xf numFmtId="164" fontId="22" fillId="0" borderId="11" xfId="0" applyNumberFormat="1" applyFont="1" applyFill="1" applyBorder="1" applyAlignment="1" applyProtection="1">
      <alignment horizontal="center" vertical="top" wrapText="1"/>
    </xf>
    <xf numFmtId="2" fontId="17" fillId="0" borderId="0" xfId="0" applyNumberFormat="1" applyFont="1" applyFill="1" applyBorder="1" applyAlignment="1" applyProtection="1">
      <alignment horizontal="left" vertical="top" wrapText="1"/>
    </xf>
    <xf numFmtId="2" fontId="17" fillId="20" borderId="10" xfId="0" applyNumberFormat="1" applyFont="1" applyFill="1" applyBorder="1" applyAlignment="1" applyProtection="1">
      <alignment horizontal="left" vertical="top"/>
    </xf>
    <xf numFmtId="2" fontId="17" fillId="20" borderId="10" xfId="0" applyNumberFormat="1" applyFont="1" applyFill="1" applyBorder="1" applyAlignment="1" applyProtection="1">
      <alignment horizontal="left" vertical="top" wrapText="1"/>
    </xf>
    <xf numFmtId="1" fontId="17" fillId="20" borderId="10" xfId="0" applyNumberFormat="1" applyFont="1" applyFill="1" applyBorder="1" applyAlignment="1" applyProtection="1">
      <alignment horizontal="center" vertical="top"/>
    </xf>
    <xf numFmtId="165" fontId="18" fillId="20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4" fontId="0" fillId="20" borderId="0" xfId="0" applyFill="1"/>
    <xf numFmtId="2" fontId="17" fillId="21" borderId="10" xfId="0" applyNumberFormat="1" applyFont="1" applyFill="1" applyBorder="1" applyAlignment="1" applyProtection="1">
      <alignment horizontal="left" vertical="top"/>
    </xf>
    <xf numFmtId="2" fontId="17" fillId="21" borderId="0" xfId="0" applyNumberFormat="1" applyFont="1" applyFill="1" applyBorder="1" applyAlignment="1" applyProtection="1">
      <alignment horizontal="left" vertical="top" wrapText="1"/>
    </xf>
    <xf numFmtId="1" fontId="17" fillId="21" borderId="10" xfId="0" applyNumberFormat="1" applyFont="1" applyFill="1" applyBorder="1" applyAlignment="1" applyProtection="1">
      <alignment horizontal="center" vertical="top"/>
    </xf>
    <xf numFmtId="165" fontId="18" fillId="21" borderId="10" xfId="0" applyNumberFormat="1" applyFont="1" applyFill="1" applyBorder="1" applyAlignment="1" applyProtection="1">
      <alignment horizontal="right" vertical="top"/>
    </xf>
    <xf numFmtId="164" fontId="0" fillId="21" borderId="0" xfId="0" applyFill="1" applyAlignment="1">
      <alignment vertical="top"/>
    </xf>
    <xf numFmtId="164" fontId="0" fillId="21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 val="0"/>
        <condense val="0"/>
        <extend val="0"/>
        <sz val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zoomScale="140" zoomScaleNormal="140" workbookViewId="0">
      <selection activeCell="F1" sqref="F1"/>
    </sheetView>
  </sheetViews>
  <sheetFormatPr defaultColWidth="9.7968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9.1992187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/>
  </cols>
  <sheetData>
    <row r="1" spans="1:255" ht="12.95" customHeight="1">
      <c r="A1" s="5" t="s">
        <v>0</v>
      </c>
      <c r="B1" s="6"/>
      <c r="C1" s="7" t="s">
        <v>1</v>
      </c>
      <c r="D1" s="6"/>
      <c r="E1" s="8"/>
      <c r="F1" s="9"/>
    </row>
    <row r="2" spans="1:255" ht="13.35" customHeight="1">
      <c r="A2" s="6"/>
      <c r="B2" s="6"/>
      <c r="C2" s="7" t="s">
        <v>2</v>
      </c>
      <c r="D2" s="6"/>
      <c r="E2" s="8"/>
      <c r="F2" s="9"/>
    </row>
    <row r="3" spans="1:255" ht="12.4" customHeight="1">
      <c r="A3" s="6"/>
      <c r="B3" s="6"/>
      <c r="C3" s="7"/>
      <c r="D3" s="6"/>
      <c r="E3" s="8"/>
      <c r="F3" s="9"/>
    </row>
    <row r="4" spans="1:255" ht="21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255" ht="12.4" customHeight="1">
      <c r="A5" s="15"/>
      <c r="B5" s="16"/>
      <c r="C5" s="17" t="s">
        <v>6</v>
      </c>
      <c r="D5" s="18"/>
      <c r="E5" s="19"/>
      <c r="F5" s="20"/>
    </row>
    <row r="6" spans="1:255" ht="11.85" customHeight="1">
      <c r="A6" s="21"/>
      <c r="B6" s="22"/>
      <c r="C6" s="23" t="s">
        <v>7</v>
      </c>
      <c r="D6" s="21"/>
      <c r="E6" s="24"/>
      <c r="F6" s="25"/>
    </row>
    <row r="7" spans="1:255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25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0.54166666666666663</v>
      </c>
    </row>
    <row r="9" spans="1:25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10</v>
      </c>
      <c r="F9" s="14">
        <f t="shared" ref="F9:F55" si="0">F8+TIME(0,E8,0)</f>
        <v>0.54236111111111107</v>
      </c>
    </row>
    <row r="10" spans="1:255">
      <c r="A10" s="33"/>
      <c r="B10" s="33"/>
      <c r="C10" s="34"/>
      <c r="D10" s="33"/>
      <c r="E10" s="35"/>
      <c r="F10" s="14"/>
    </row>
    <row r="11" spans="1:255">
      <c r="A11" s="33">
        <f>3</f>
        <v>3</v>
      </c>
      <c r="B11" s="33" t="s">
        <v>12</v>
      </c>
      <c r="C11" s="34" t="s">
        <v>13</v>
      </c>
      <c r="D11" s="33" t="s">
        <v>9</v>
      </c>
      <c r="E11" s="35">
        <v>5</v>
      </c>
      <c r="F11" s="14">
        <f>F9+TIME(0,E9,0)</f>
        <v>0.54930555555555549</v>
      </c>
    </row>
    <row r="12" spans="1:255" s="51" customFormat="1" ht="21">
      <c r="A12" s="46">
        <f>A11+0.01</f>
        <v>3.01</v>
      </c>
      <c r="B12" s="46" t="s">
        <v>10</v>
      </c>
      <c r="C12" s="47" t="s">
        <v>56</v>
      </c>
      <c r="D12" s="46" t="s">
        <v>9</v>
      </c>
      <c r="E12" s="48">
        <v>0</v>
      </c>
      <c r="F12" s="49">
        <f t="shared" si="0"/>
        <v>0.5527777777777777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57" customFormat="1" ht="16.5" thickBot="1">
      <c r="A13" s="52"/>
      <c r="B13" s="52"/>
      <c r="C13" s="53"/>
      <c r="D13" s="52"/>
      <c r="E13" s="54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ht="16.5" thickBot="1">
      <c r="A14" s="33">
        <f>4</f>
        <v>4</v>
      </c>
      <c r="B14" s="33"/>
      <c r="C14" s="36" t="s">
        <v>14</v>
      </c>
      <c r="D14" s="33"/>
      <c r="E14" s="35"/>
      <c r="F14" s="29">
        <f>F12+TIME(0,E12,0)</f>
        <v>0.5527777777777777</v>
      </c>
    </row>
    <row r="15" spans="1:255">
      <c r="A15" s="33">
        <f t="shared" ref="A15:A19" si="1">A14+0.01</f>
        <v>4.01</v>
      </c>
      <c r="B15" s="33" t="s">
        <v>10</v>
      </c>
      <c r="C15" s="34" t="s">
        <v>41</v>
      </c>
      <c r="D15" s="33" t="s">
        <v>18</v>
      </c>
      <c r="E15" s="35">
        <v>5</v>
      </c>
      <c r="F15" s="14">
        <f t="shared" si="0"/>
        <v>0.5527777777777777</v>
      </c>
    </row>
    <row r="16" spans="1:255">
      <c r="A16" s="33">
        <f t="shared" si="1"/>
        <v>4.0199999999999996</v>
      </c>
      <c r="B16" s="33" t="s">
        <v>15</v>
      </c>
      <c r="C16" s="34" t="s">
        <v>16</v>
      </c>
      <c r="D16" s="33" t="s">
        <v>17</v>
      </c>
      <c r="E16" s="35">
        <v>3</v>
      </c>
      <c r="F16" s="14">
        <f t="shared" si="0"/>
        <v>0.55624999999999991</v>
      </c>
    </row>
    <row r="17" spans="1:255" s="51" customFormat="1" ht="21">
      <c r="A17" s="46">
        <f t="shared" si="1"/>
        <v>4.0299999999999994</v>
      </c>
      <c r="B17" s="46" t="s">
        <v>12</v>
      </c>
      <c r="C17" s="47" t="s">
        <v>57</v>
      </c>
      <c r="D17" s="46" t="s">
        <v>18</v>
      </c>
      <c r="E17" s="48">
        <v>0</v>
      </c>
      <c r="F17" s="49">
        <f t="shared" si="0"/>
        <v>0.55833333333333324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>
      <c r="A18" s="33">
        <f t="shared" si="1"/>
        <v>4.0399999999999991</v>
      </c>
      <c r="B18" s="33" t="s">
        <v>12</v>
      </c>
      <c r="C18" s="34" t="s">
        <v>19</v>
      </c>
      <c r="D18" s="33" t="s">
        <v>37</v>
      </c>
      <c r="E18" s="35">
        <v>10</v>
      </c>
      <c r="F18" s="29">
        <f t="shared" si="0"/>
        <v>0.55833333333333324</v>
      </c>
    </row>
    <row r="19" spans="1:255">
      <c r="A19" s="33">
        <f t="shared" si="1"/>
        <v>4.0499999999999989</v>
      </c>
      <c r="B19" s="33" t="s">
        <v>10</v>
      </c>
      <c r="C19" s="34" t="s">
        <v>59</v>
      </c>
      <c r="D19" s="33" t="s">
        <v>17</v>
      </c>
      <c r="E19" s="35">
        <v>5</v>
      </c>
      <c r="F19" s="29">
        <f t="shared" si="0"/>
        <v>0.56527777777777766</v>
      </c>
    </row>
    <row r="20" spans="1:255" ht="16.5" thickBot="1">
      <c r="A20" s="33"/>
      <c r="B20" s="33"/>
      <c r="C20" s="45"/>
      <c r="D20" s="33"/>
      <c r="E20" s="35"/>
      <c r="F20" s="29"/>
    </row>
    <row r="21" spans="1:255" ht="16.5" thickBot="1">
      <c r="A21" s="33">
        <v>5</v>
      </c>
      <c r="B21" s="6"/>
      <c r="C21" s="44" t="s">
        <v>20</v>
      </c>
      <c r="D21" s="11"/>
      <c r="E21" s="13"/>
      <c r="F21" s="29">
        <f>F19+TIME(0,E19,0)</f>
        <v>0.56874999999999987</v>
      </c>
    </row>
    <row r="22" spans="1:255" ht="21">
      <c r="A22" s="33">
        <f>A21+0.01</f>
        <v>5.01</v>
      </c>
      <c r="B22" s="33" t="s">
        <v>21</v>
      </c>
      <c r="C22" s="34" t="s">
        <v>44</v>
      </c>
      <c r="D22" s="33" t="s">
        <v>22</v>
      </c>
      <c r="E22" s="35">
        <v>5</v>
      </c>
      <c r="F22" s="29">
        <f t="shared" si="0"/>
        <v>0.56874999999999987</v>
      </c>
    </row>
    <row r="23" spans="1:255" ht="21">
      <c r="A23" s="33">
        <f t="shared" ref="A23:A33" si="2">A22+0.01</f>
        <v>5.0199999999999996</v>
      </c>
      <c r="B23" s="33" t="s">
        <v>21</v>
      </c>
      <c r="C23" s="34" t="s">
        <v>45</v>
      </c>
      <c r="D23" s="33" t="s">
        <v>22</v>
      </c>
      <c r="E23" s="35">
        <v>5</v>
      </c>
      <c r="F23" s="29">
        <f t="shared" si="0"/>
        <v>0.57222222222222208</v>
      </c>
    </row>
    <row r="24" spans="1:255" ht="21">
      <c r="A24" s="33">
        <f t="shared" si="2"/>
        <v>5.0299999999999994</v>
      </c>
      <c r="B24" s="33" t="s">
        <v>21</v>
      </c>
      <c r="C24" s="34" t="s">
        <v>52</v>
      </c>
      <c r="D24" s="33" t="s">
        <v>22</v>
      </c>
      <c r="E24" s="35">
        <v>5</v>
      </c>
      <c r="F24" s="29">
        <f t="shared" si="0"/>
        <v>0.57569444444444429</v>
      </c>
    </row>
    <row r="25" spans="1:255">
      <c r="A25" s="33">
        <f t="shared" si="2"/>
        <v>5.0399999999999991</v>
      </c>
      <c r="B25" s="33"/>
      <c r="C25" s="34" t="s">
        <v>53</v>
      </c>
      <c r="D25" s="33" t="s">
        <v>22</v>
      </c>
      <c r="E25" s="35">
        <v>5</v>
      </c>
      <c r="F25" s="29">
        <f t="shared" si="0"/>
        <v>0.5791666666666665</v>
      </c>
    </row>
    <row r="26" spans="1:255">
      <c r="A26" s="33">
        <f t="shared" si="2"/>
        <v>5.0499999999999989</v>
      </c>
      <c r="B26" s="33"/>
      <c r="C26" s="34"/>
      <c r="D26" s="33"/>
      <c r="E26" s="35"/>
      <c r="F26" s="29">
        <f t="shared" si="0"/>
        <v>0.58263888888888871</v>
      </c>
    </row>
    <row r="27" spans="1:255" ht="31.5">
      <c r="A27" s="33">
        <f t="shared" si="2"/>
        <v>5.0599999999999987</v>
      </c>
      <c r="B27" s="33" t="s">
        <v>21</v>
      </c>
      <c r="C27" s="34" t="s">
        <v>46</v>
      </c>
      <c r="D27" s="33" t="s">
        <v>32</v>
      </c>
      <c r="E27" s="35">
        <v>5</v>
      </c>
      <c r="F27" s="29">
        <f t="shared" si="0"/>
        <v>0.58263888888888871</v>
      </c>
    </row>
    <row r="28" spans="1:255">
      <c r="A28" s="33">
        <f t="shared" si="2"/>
        <v>5.0699999999999985</v>
      </c>
      <c r="B28" s="33" t="s">
        <v>21</v>
      </c>
      <c r="C28" s="34" t="s">
        <v>60</v>
      </c>
      <c r="D28" s="33" t="s">
        <v>32</v>
      </c>
      <c r="E28" s="35">
        <v>5</v>
      </c>
      <c r="F28" s="29">
        <f t="shared" si="0"/>
        <v>0.58611111111111092</v>
      </c>
    </row>
    <row r="29" spans="1:255" ht="21">
      <c r="A29" s="33">
        <f t="shared" si="2"/>
        <v>5.0799999999999983</v>
      </c>
      <c r="B29" s="33" t="s">
        <v>21</v>
      </c>
      <c r="C29" s="34" t="s">
        <v>61</v>
      </c>
      <c r="D29" s="33" t="s">
        <v>32</v>
      </c>
      <c r="E29" s="35">
        <v>5</v>
      </c>
      <c r="F29" s="29">
        <f t="shared" si="0"/>
        <v>0.58958333333333313</v>
      </c>
    </row>
    <row r="30" spans="1:255">
      <c r="A30" s="33">
        <f t="shared" si="2"/>
        <v>5.0899999999999981</v>
      </c>
      <c r="B30" s="33"/>
      <c r="C30" s="34"/>
      <c r="D30" s="33"/>
      <c r="E30" s="35"/>
      <c r="F30" s="29">
        <f t="shared" si="0"/>
        <v>0.59305555555555534</v>
      </c>
    </row>
    <row r="31" spans="1:255" ht="21">
      <c r="A31" s="33">
        <f t="shared" si="2"/>
        <v>5.0999999999999979</v>
      </c>
      <c r="B31" s="33" t="s">
        <v>21</v>
      </c>
      <c r="C31" s="34" t="s">
        <v>47</v>
      </c>
      <c r="D31" s="33" t="s">
        <v>39</v>
      </c>
      <c r="E31" s="35">
        <v>5</v>
      </c>
      <c r="F31" s="29">
        <f t="shared" si="0"/>
        <v>0.59305555555555534</v>
      </c>
    </row>
    <row r="32" spans="1:255">
      <c r="A32" s="33">
        <f t="shared" si="2"/>
        <v>5.1099999999999977</v>
      </c>
      <c r="B32" s="33" t="s">
        <v>21</v>
      </c>
      <c r="C32" s="34" t="s">
        <v>48</v>
      </c>
      <c r="D32" s="33" t="s">
        <v>39</v>
      </c>
      <c r="E32" s="35">
        <v>5</v>
      </c>
      <c r="F32" s="29">
        <f t="shared" si="0"/>
        <v>0.59652777777777755</v>
      </c>
    </row>
    <row r="33" spans="1:256">
      <c r="A33" s="33">
        <f t="shared" si="2"/>
        <v>5.1199999999999974</v>
      </c>
      <c r="B33" s="33"/>
      <c r="C33" s="34"/>
      <c r="D33" s="33"/>
      <c r="E33" s="35"/>
      <c r="F33" s="29">
        <f t="shared" si="0"/>
        <v>0.59999999999999976</v>
      </c>
      <c r="G33" s="37"/>
      <c r="H33" s="37"/>
      <c r="I33" s="37"/>
      <c r="J33" s="37"/>
    </row>
    <row r="34" spans="1:256" ht="16.5" thickBot="1">
      <c r="A34" s="33"/>
      <c r="B34" s="33"/>
      <c r="C34" s="45"/>
      <c r="D34" s="33"/>
      <c r="E34" s="35"/>
      <c r="F34" s="29"/>
      <c r="G34" s="37"/>
      <c r="H34" s="37"/>
      <c r="I34" s="37"/>
      <c r="J34" s="37"/>
    </row>
    <row r="35" spans="1:256" ht="16.5" thickBot="1">
      <c r="A35" s="33">
        <v>6</v>
      </c>
      <c r="B35" s="26"/>
      <c r="C35" s="36" t="s">
        <v>23</v>
      </c>
      <c r="D35" s="11"/>
      <c r="E35" s="38"/>
      <c r="F35" s="14">
        <f>F33+TIME(0,E33,0)</f>
        <v>0.59999999999999976</v>
      </c>
    </row>
    <row r="36" spans="1:256">
      <c r="A36" s="33">
        <f t="shared" ref="A36:A44" si="3">A35+0.01</f>
        <v>6.01</v>
      </c>
      <c r="B36" s="33" t="s">
        <v>12</v>
      </c>
      <c r="C36" s="34" t="s">
        <v>40</v>
      </c>
      <c r="D36" s="33" t="s">
        <v>17</v>
      </c>
      <c r="E36" s="35">
        <v>5</v>
      </c>
      <c r="F36" s="14">
        <f t="shared" si="0"/>
        <v>0.59999999999999976</v>
      </c>
    </row>
    <row r="37" spans="1:256">
      <c r="A37" s="33">
        <f>A36+0.01</f>
        <v>6.02</v>
      </c>
      <c r="B37" s="33" t="s">
        <v>10</v>
      </c>
      <c r="C37" s="34" t="s">
        <v>49</v>
      </c>
      <c r="D37" s="33" t="s">
        <v>22</v>
      </c>
      <c r="E37" s="35">
        <v>5</v>
      </c>
      <c r="F37" s="14">
        <f t="shared" si="0"/>
        <v>0.60347222222222197</v>
      </c>
    </row>
    <row r="38" spans="1:256" ht="21">
      <c r="A38" s="33">
        <f t="shared" si="3"/>
        <v>6.0299999999999994</v>
      </c>
      <c r="B38" s="33" t="s">
        <v>10</v>
      </c>
      <c r="C38" s="34" t="s">
        <v>50</v>
      </c>
      <c r="D38" s="33" t="s">
        <v>22</v>
      </c>
      <c r="E38" s="35">
        <v>5</v>
      </c>
      <c r="F38" s="14">
        <f t="shared" si="0"/>
        <v>0.60694444444444418</v>
      </c>
    </row>
    <row r="39" spans="1:256" s="51" customFormat="1">
      <c r="A39" s="46">
        <f t="shared" si="3"/>
        <v>6.0399999999999991</v>
      </c>
      <c r="B39" s="46" t="s">
        <v>10</v>
      </c>
      <c r="C39" s="47" t="s">
        <v>55</v>
      </c>
      <c r="D39" s="46" t="s">
        <v>22</v>
      </c>
      <c r="E39" s="48">
        <v>0</v>
      </c>
      <c r="F39" s="49">
        <f t="shared" si="0"/>
        <v>0.61041666666666639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6">
      <c r="A40" s="33">
        <f t="shared" si="3"/>
        <v>6.0499999999999989</v>
      </c>
      <c r="B40" s="33" t="s">
        <v>10</v>
      </c>
      <c r="C40" s="34" t="s">
        <v>51</v>
      </c>
      <c r="D40" s="33" t="s">
        <v>22</v>
      </c>
      <c r="E40" s="35">
        <v>5</v>
      </c>
      <c r="F40" s="14">
        <f t="shared" si="0"/>
        <v>0.61041666666666639</v>
      </c>
    </row>
    <row r="41" spans="1:256" ht="16.5" thickBot="1">
      <c r="A41" s="33"/>
      <c r="B41" s="33"/>
      <c r="C41" s="45"/>
      <c r="D41" s="33"/>
      <c r="E41" s="35"/>
      <c r="F41" s="14"/>
    </row>
    <row r="42" spans="1:256" s="37" customFormat="1" ht="16.5" thickBot="1">
      <c r="A42" s="33">
        <v>7</v>
      </c>
      <c r="B42" s="33"/>
      <c r="C42" s="36" t="s">
        <v>24</v>
      </c>
      <c r="D42" s="33"/>
      <c r="E42" s="35"/>
      <c r="F42" s="14">
        <f>F40+TIME(0,E40,0)</f>
        <v>0.6138888888888886</v>
      </c>
      <c r="IV42" s="39"/>
    </row>
    <row r="43" spans="1:256">
      <c r="A43" s="33">
        <f t="shared" si="3"/>
        <v>7.01</v>
      </c>
      <c r="B43" s="33" t="s">
        <v>12</v>
      </c>
      <c r="C43" s="34" t="s">
        <v>38</v>
      </c>
      <c r="D43" s="33" t="s">
        <v>42</v>
      </c>
      <c r="E43" s="35">
        <v>5</v>
      </c>
      <c r="F43" s="14">
        <f t="shared" si="0"/>
        <v>0.6138888888888886</v>
      </c>
    </row>
    <row r="44" spans="1:256" ht="21">
      <c r="A44" s="33">
        <f t="shared" si="3"/>
        <v>7.02</v>
      </c>
      <c r="B44" s="33" t="s">
        <v>10</v>
      </c>
      <c r="C44" s="34" t="s">
        <v>62</v>
      </c>
      <c r="D44" s="33" t="s">
        <v>42</v>
      </c>
      <c r="E44" s="35">
        <v>5</v>
      </c>
      <c r="F44" s="14">
        <f t="shared" si="0"/>
        <v>0.61736111111111081</v>
      </c>
    </row>
    <row r="45" spans="1:256" s="37" customFormat="1">
      <c r="A45" s="33">
        <f>A44+0.01</f>
        <v>7.0299999999999994</v>
      </c>
      <c r="B45" s="33" t="s">
        <v>10</v>
      </c>
      <c r="C45" s="34" t="s">
        <v>54</v>
      </c>
      <c r="D45" s="33" t="s">
        <v>22</v>
      </c>
      <c r="E45" s="35">
        <v>5</v>
      </c>
      <c r="F45" s="14">
        <f t="shared" si="0"/>
        <v>0.62083333333333302</v>
      </c>
      <c r="IV45" s="39"/>
    </row>
    <row r="46" spans="1:256" s="37" customFormat="1" ht="16.5" thickBot="1">
      <c r="A46" s="33"/>
      <c r="B46" s="33"/>
      <c r="C46" s="45"/>
      <c r="D46" s="33"/>
      <c r="E46" s="35"/>
      <c r="F46" s="14"/>
      <c r="IV46" s="39"/>
    </row>
    <row r="47" spans="1:256" ht="16.5" thickBot="1">
      <c r="A47" s="33">
        <v>8</v>
      </c>
      <c r="B47" s="33"/>
      <c r="C47" s="36" t="s">
        <v>25</v>
      </c>
      <c r="D47" s="34"/>
      <c r="E47" s="35"/>
      <c r="F47" s="14">
        <f>F45+TIME(0,E45,0)</f>
        <v>0.62430555555555522</v>
      </c>
      <c r="I47"/>
    </row>
    <row r="48" spans="1:256">
      <c r="A48" s="33">
        <f>A47+0.01</f>
        <v>8.01</v>
      </c>
      <c r="B48" s="33" t="s">
        <v>12</v>
      </c>
      <c r="C48" s="34" t="s">
        <v>58</v>
      </c>
      <c r="D48" s="34" t="s">
        <v>9</v>
      </c>
      <c r="E48" s="35">
        <v>5</v>
      </c>
      <c r="F48" s="14">
        <f t="shared" si="0"/>
        <v>0.62430555555555522</v>
      </c>
      <c r="I48" s="40"/>
    </row>
    <row r="49" spans="1:9">
      <c r="A49" s="33"/>
      <c r="B49" s="33"/>
      <c r="C49" s="34"/>
      <c r="D49" s="33"/>
      <c r="E49" s="35"/>
      <c r="F49" s="14"/>
      <c r="I49" s="40"/>
    </row>
    <row r="50" spans="1:9" ht="16.5" thickBot="1">
      <c r="A50" s="33">
        <v>9</v>
      </c>
      <c r="B50" s="6"/>
      <c r="C50" s="36" t="s">
        <v>26</v>
      </c>
      <c r="D50" s="11"/>
      <c r="E50" s="13"/>
      <c r="F50" s="14">
        <f>F48+TIME(0,E48,0)</f>
        <v>0.62777777777777743</v>
      </c>
      <c r="I50" s="40"/>
    </row>
    <row r="51" spans="1:9">
      <c r="A51" s="33">
        <f>A50+0.01</f>
        <v>9.01</v>
      </c>
      <c r="B51" s="33" t="s">
        <v>12</v>
      </c>
      <c r="C51" s="34" t="s">
        <v>27</v>
      </c>
      <c r="D51" s="33" t="s">
        <v>28</v>
      </c>
      <c r="E51" s="35">
        <v>5</v>
      </c>
      <c r="F51" s="29">
        <f t="shared" si="0"/>
        <v>0.62777777777777743</v>
      </c>
      <c r="I51" s="40"/>
    </row>
    <row r="52" spans="1:9">
      <c r="A52" s="33">
        <f t="shared" ref="A52:A55" si="4">A51+0.01</f>
        <v>9.02</v>
      </c>
      <c r="B52" s="33" t="s">
        <v>12</v>
      </c>
      <c r="C52" s="34" t="s">
        <v>29</v>
      </c>
      <c r="D52" s="33" t="s">
        <v>30</v>
      </c>
      <c r="E52" s="35">
        <v>10</v>
      </c>
      <c r="F52" s="29">
        <f t="shared" si="0"/>
        <v>0.63124999999999964</v>
      </c>
      <c r="I52" s="40"/>
    </row>
    <row r="53" spans="1:9">
      <c r="A53" s="33">
        <f t="shared" si="4"/>
        <v>9.0299999999999994</v>
      </c>
      <c r="B53" s="33" t="s">
        <v>12</v>
      </c>
      <c r="C53" s="34" t="s">
        <v>31</v>
      </c>
      <c r="D53" s="33" t="s">
        <v>18</v>
      </c>
      <c r="E53" s="35">
        <v>5</v>
      </c>
      <c r="F53" s="29">
        <f t="shared" si="0"/>
        <v>0.63819444444444406</v>
      </c>
    </row>
    <row r="54" spans="1:9">
      <c r="A54" s="33">
        <f t="shared" si="4"/>
        <v>9.0399999999999991</v>
      </c>
      <c r="B54" s="33" t="s">
        <v>12</v>
      </c>
      <c r="C54" s="34" t="s">
        <v>33</v>
      </c>
      <c r="D54" s="33" t="s">
        <v>43</v>
      </c>
      <c r="E54" s="35">
        <v>5</v>
      </c>
      <c r="F54" s="29">
        <f t="shared" si="0"/>
        <v>0.64166666666666627</v>
      </c>
    </row>
    <row r="55" spans="1:9">
      <c r="A55" s="33">
        <f t="shared" si="4"/>
        <v>9.0499999999999989</v>
      </c>
      <c r="B55" s="33" t="s">
        <v>12</v>
      </c>
      <c r="C55" s="34" t="s">
        <v>34</v>
      </c>
      <c r="D55" s="33" t="s">
        <v>35</v>
      </c>
      <c r="E55" s="35">
        <v>5</v>
      </c>
      <c r="F55" s="29">
        <f t="shared" si="0"/>
        <v>0.64513888888888848</v>
      </c>
    </row>
    <row r="56" spans="1:9">
      <c r="A56" s="33"/>
      <c r="B56" s="33"/>
      <c r="C56" s="34"/>
      <c r="D56" s="33"/>
      <c r="E56" s="35"/>
      <c r="F56" s="29"/>
    </row>
    <row r="57" spans="1:9">
      <c r="A57" s="41">
        <v>10</v>
      </c>
      <c r="B57" s="15"/>
      <c r="C57" s="17" t="s">
        <v>36</v>
      </c>
      <c r="D57" s="16" t="s">
        <v>9</v>
      </c>
      <c r="E57" s="42"/>
      <c r="F57" s="43">
        <f>F55+TIME(0,E55,0)</f>
        <v>0.64861111111111069</v>
      </c>
    </row>
  </sheetData>
  <sheetProtection selectLockedCells="1" selectUnlockedCells="1"/>
  <conditionalFormatting sqref="A7:B7">
    <cfRule type="expression" dxfId="0" priority="1" stopIfTrue="1">
      <formula>FIND("*",CONCATENATE('EC Closning Agenda'!$B1,"*"))&lt;=LEN('EC Closning Agenda'!$B1)</formula>
    </cfRule>
  </conditionalFormatting>
  <pageMargins left="0.5" right="0.25" top="0.5" bottom="0.5" header="0.51180555555555551" footer="0.51180555555555551"/>
  <pageSetup firstPageNumber="0" fitToHeight="2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MicrosoftOffice/12.0 MicrosoftExcel/CalculationVersion-4518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 Closning Agenda</vt:lpstr>
      <vt:lpstr>'EC Closning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184</cp:revision>
  <cp:lastPrinted>2011-07-22T19:26:30Z</cp:lastPrinted>
  <dcterms:created xsi:type="dcterms:W3CDTF">2000-02-17T23:16:37Z</dcterms:created>
  <dcterms:modified xsi:type="dcterms:W3CDTF">2012-06-16T02:44:27Z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