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defaultThemeVersion="124226"/>
  <mc:AlternateContent xmlns:mc="http://schemas.openxmlformats.org/markup-compatibility/2006">
    <mc:Choice Requires="x15">
      <x15ac:absPath xmlns:x15ac="http://schemas.microsoft.com/office/spreadsheetml/2010/11/ac" url="C:\02_802.22\802.22_Revision1\draft\v4.0\"/>
    </mc:Choice>
  </mc:AlternateContent>
  <xr:revisionPtr revIDLastSave="0" documentId="13_ncr:1_{619365A8-79D3-4678-A71D-F55F4BB3C7F6}" xr6:coauthVersionLast="40" xr6:coauthVersionMax="40" xr10:uidLastSave="{00000000-0000-0000-0000-000000000000}"/>
  <bookViews>
    <workbookView xWindow="-108" yWindow="-108" windowWidth="23256" windowHeight="12576" xr2:uid="{00000000-000D-0000-FFFF-FFFF00000000}"/>
  </bookViews>
  <sheets>
    <sheet name="Vote Tally" sheetId="1" r:id="rId1"/>
    <sheet name="Comments" sheetId="2" r:id="rId2"/>
    <sheet name="Sheet3" sheetId="3" r:id="rId3"/>
  </sheets>
  <calcPr calcId="181029"/>
  <fileRecoveryPr repairLoad="1"/>
</workbook>
</file>

<file path=xl/calcChain.xml><?xml version="1.0" encoding="utf-8"?>
<calcChain xmlns="http://schemas.openxmlformats.org/spreadsheetml/2006/main">
  <c r="J33" i="1" l="1"/>
  <c r="J30" i="1" l="1"/>
  <c r="J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<sst xmlns="http://schemas.openxmlformats.org/spreadsheetml/2006/main" count="299" uniqueCount="185">
  <si>
    <t>IEEE-SA Staff took care of some of these broken references. However, more comprehensive review is needed. This will be taken care of after all the technical changes have been made to the draft</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</si>
  <si>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</si>
  <si>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</si>
  <si>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</si>
  <si>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</si>
  <si>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</si>
  <si>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</si>
  <si>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The MAC parameters were designed to allow for 100 km coverage distance but the PHY parameters were limited to 30 km (RTG).</t>
  </si>
  <si>
    <t>RG3</t>
  </si>
  <si>
    <t>AM2</t>
  </si>
  <si>
    <t>AM3</t>
  </si>
  <si>
    <t>GC27</t>
  </si>
  <si>
    <t>Pending contribution from Apurva. See comment AM2.</t>
  </si>
  <si>
    <t>GC28</t>
  </si>
  <si>
    <t>IR4</t>
  </si>
  <si>
    <t>#</t>
  </si>
  <si>
    <t>Same as for comment # GC27. Second mention of  the  1.3-1.75 GHz and 2.7-3.7 GHz  frequency bands.</t>
  </si>
  <si>
    <t>See remedy for comment GC27</t>
  </si>
  <si>
    <t>Below 20 ppm commercial grade is difficult. Need to allow higher phase noise tolerance by, as an example,further  spreading the subcarriers through modifying the basic system PHY parameters.</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</si>
  <si>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</si>
  <si>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</si>
  <si>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</si>
  <si>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</si>
  <si>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</si>
  <si>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</si>
  <si>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</si>
  <si>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</si>
  <si>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</si>
  <si>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</si>
  <si>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</si>
  <si>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</si>
  <si>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</si>
  <si>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</si>
  <si>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</si>
  <si>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</si>
  <si>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</si>
  <si>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</si>
  <si>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</si>
  <si>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</si>
  <si>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</si>
  <si>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</si>
  <si>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</si>
  <si>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</si>
  <si>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</si>
  <si>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</si>
  <si>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</si>
  <si>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</si>
  <si>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</si>
  <si>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</si>
  <si>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</si>
  <si>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</si>
  <si>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</si>
  <si>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</si>
  <si>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</si>
  <si>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</si>
  <si>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</si>
  <si>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</si>
  <si>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</si>
  <si>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</si>
  <si>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</si>
  <si>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</si>
  <si>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</si>
  <si>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</si>
  <si>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</si>
  <si>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</si>
  <si>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</si>
  <si>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</si>
  <si>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</si>
  <si>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</si>
  <si>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</si>
  <si>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</si>
  <si>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</si>
  <si>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</si>
  <si>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</si>
  <si>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</si>
  <si>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</si>
  <si>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</si>
  <si>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</si>
  <si>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</si>
  <si>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</si>
  <si>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</si>
  <si>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</si>
  <si>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</si>
  <si>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</si>
  <si>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</si>
  <si>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</si>
  <si>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</si>
  <si>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</si>
  <si>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</si>
  <si>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</si>
  <si>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</si>
  <si>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</si>
  <si>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</si>
  <si>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</si>
  <si>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</si>
  <si>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</si>
  <si>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</si>
  <si>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</si>
  <si>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</si>
  <si>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</si>
  <si>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</si>
  <si>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</si>
  <si>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</si>
  <si>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ER</t>
  </si>
  <si>
    <t>Stan</t>
  </si>
  <si>
    <t>Luc</t>
  </si>
  <si>
    <t>Grove</t>
  </si>
  <si>
    <t>Gerald Chouinard</t>
  </si>
  <si>
    <t>819-684-2490</t>
  </si>
  <si>
    <t>1</t>
  </si>
  <si>
    <t>6</t>
  </si>
  <si>
    <t>2</t>
  </si>
  <si>
    <t>Miele</t>
  </si>
  <si>
    <t>Gianfranco</t>
  </si>
  <si>
    <t>University of Casino, Italy</t>
  </si>
  <si>
    <t>Robert Grow</t>
  </si>
  <si>
    <t>IEEE RAC</t>
  </si>
  <si>
    <t>bobgrow@cox.net</t>
  </si>
  <si>
    <t>858-705-1829</t>
  </si>
  <si>
    <t>There are many broken cross references in the draft.  (A search on Error! produces hits on 127 pages with many pages having multiple broken cross references.</t>
  </si>
  <si>
    <t>Fix all broken cross references.</t>
  </si>
  <si>
    <t>Abstain</t>
  </si>
  <si>
    <t>Proposed Remedy</t>
  </si>
  <si>
    <t>Comment Status</t>
  </si>
  <si>
    <t>Revised</t>
  </si>
  <si>
    <t xml:space="preserve">Agree. This will be fixed in the editorial process. </t>
  </si>
  <si>
    <t>Apurva Mody</t>
  </si>
  <si>
    <t>Add some language in the 802.22 to make it operate in the other bands that require spectrum sharing</t>
  </si>
  <si>
    <t xml:space="preserve">The Scope proposes to expand the operation of the standard in other bands - e. g. 1300 MHz to 1750 MHz and 2700 MHz to 3700 MHz. </t>
  </si>
  <si>
    <t>1.1</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</si>
  <si>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</si>
  <si>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</si>
  <si>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</si>
  <si>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I_reede@amerisys.com</t>
  </si>
  <si>
    <t xml:space="preserve">Abstain </t>
  </si>
  <si>
    <t>Number of Abstains</t>
  </si>
  <si>
    <t>Number of Members for Approval Ratio (Discounting Abstains)</t>
  </si>
  <si>
    <t>Add a new clause that will provide a solution to meet this need to cover a distance of up to 100 km with overall latency less than 16 ms</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</si>
  <si>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</si>
  <si>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</si>
  <si>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</si>
  <si>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</si>
  <si>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</si>
  <si>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</si>
  <si>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</si>
  <si>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</si>
  <si>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</si>
  <si>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</si>
  <si>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</si>
  <si>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</si>
  <si>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</si>
  <si>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i_reede@amerisys.com</t>
  </si>
  <si>
    <t>IR 2</t>
  </si>
  <si>
    <t>Ranga Reddy</t>
  </si>
  <si>
    <t>14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</si>
  <si>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</si>
  <si>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</si>
  <si>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</si>
  <si>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</si>
  <si>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Pending Implementation </t>
  </si>
  <si>
    <t>Contribution is being prepared by Ranga Reddy</t>
  </si>
  <si>
    <t xml:space="preserve">A contribution to be added to the Informative Annex is being prepared by Ranga Reddy. </t>
  </si>
  <si>
    <t>BAE Systems</t>
  </si>
  <si>
    <t>ranga.reddy@baesystems</t>
  </si>
  <si>
    <t>14.1.8.2</t>
  </si>
  <si>
    <t>There are no Coexistence related MIB objects for PHY-OM2. While the PHY-OM2 uses similar procedures as PHY-OM1, the sources of some information come from difference sources (such as A-FCH/ExFCH in PHY-OM2). Current set of MIB objects related to coexistence could be re-used, but their text needs updating`</t>
  </si>
  <si>
    <t>Updated text for wranIfBsCBPSourceId, wranIfBsSchDataIndex, wranIfBsSchData, wranIfBsCoexistenceResourceID, wranIfBsSelfCoexistenceCapabilityIndicator, wranIfBsCurrentDSUSSplit, wranIfBsClaimedDSUSSplit, wranIfBsDSUSChangeOffset</t>
  </si>
  <si>
    <t>14.1.8.2.8</t>
  </si>
  <si>
    <t>There is no way to define CINR thresholds for US/DS MCSs added in PHY-OM2</t>
  </si>
  <si>
    <t>Add a table/section called wranIfABsDcdBurstProfileTable 14.1.8.2.8.5 and wranIfABsUcdBurstProfileTable 14.1.8.2.8.6 MIB definitions, and add the equalent ASN.1 MIB definition in clause 14.2</t>
  </si>
  <si>
    <t>7.9.8.9.5</t>
  </si>
  <si>
    <t>defining max sustained rate in 2^24 bits/s is too limiting</t>
  </si>
  <si>
    <t>change the text in Table 95 to say bytes/s or kB/s</t>
  </si>
  <si>
    <t>7.9.8.9.7</t>
  </si>
  <si>
    <t>defining min reserved rate in 2^24 bits/s is tool limiting</t>
  </si>
  <si>
    <t>change the text in Table 97 to say bytes/s or kB/s</t>
  </si>
  <si>
    <t>7.9.8.9.8</t>
  </si>
  <si>
    <t>defining min Tolerable rate in 2^24 bits/s is tool limiting</t>
  </si>
  <si>
    <t>change the text in Table 98 to say bytes/s or kB/s</t>
  </si>
  <si>
    <t>7.9.21</t>
  </si>
  <si>
    <t>Management Message types in tables 185 and 186 (SCM-REQ/RSP) don't line up with those specificed in Table 184.</t>
  </si>
  <si>
    <t>Please change management message type to ==37 in table 185 and management message type in table 186 to ==38</t>
  </si>
  <si>
    <t>7.8.1.2.1</t>
  </si>
  <si>
    <t>Current bandwidth request scheduling is inflexible. It prevents mapping/provisioning of US service flows (and subsequent scheduling) using UIUCs that may be more robust than efficient</t>
  </si>
  <si>
    <t>Use the 3 reserve bits table 9 to specify FT of request, add a parameter to service flow specification to cover definition of desired/expected UIUC for the US service flow. This would allow application-specific optimization of scheduling controlled by network/BS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</si>
</sst>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sz val="11"/>
      <color rgb="FF000000"/>
      <name val="Calibri"/>
      <family val="2"/>
      <charset val="128"/>
    </font>
    <font>
      <sz val="11"/>
      <color theme="1"/>
      <name val="Calibri"/>
      <family val="2"/>
      <charset val="128"/>
      <scheme val="minor"/>
    </font>
    <font>
      <sz val="11"/>
      <name val="Calibri"/>
      <family val="2"/>
    </font>
  </fonts>
  <fills count="6">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7" fillId="0" borderId="0">
      <alignment vertical="center"/>
    </xf>
    <xf numFmtId="0" fontId="18" fillId="0" borderId="0">
      <alignment vertical="center"/>
    </xf>
    <xf numFmtId="0" fontId="12" fillId="0" borderId="0"/>
    <xf numFmtId="0" fontId="8" fillId="0" borderId="0">
      <alignment vertical="center"/>
    </xf>
    <xf numFmtId="0" fontId="8" fillId="0" borderId="0">
      <alignment vertical="center"/>
    </xf>
  </cellStyleXfs>
  <cellXfs count="92">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0" fontId="0" fillId="0" borderId="0" xfId="0" applyAlignment="1">
      <alignment horizontal="center" vertical="top"/>
    </xf>
    <xf numFmtId="0" fontId="0" fillId="0" borderId="0" xfId="0" applyAlignment="1">
      <alignment vertical="top"/>
    </xf>
    <xf numFmtId="0" fontId="10" fillId="0" borderId="0" xfId="2" applyAlignment="1" applyProtection="1">
      <alignment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top" wrapText="1"/>
    </xf>
    <xf numFmtId="0" fontId="10" fillId="0" borderId="0" xfId="2" applyFill="1" applyBorder="1" applyAlignment="1" applyProtection="1">
      <alignment horizontal="center" vertical="top" wrapText="1"/>
    </xf>
    <xf numFmtId="0" fontId="19" fillId="0" borderId="0" xfId="0" applyFont="1" applyAlignment="1">
      <alignment vertical="center" wrapText="1"/>
    </xf>
    <xf numFmtId="0" fontId="1" fillId="5" borderId="0" xfId="0" applyFont="1" applyFill="1"/>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cellXfs>
  <cellStyles count="9">
    <cellStyle name="Explanatory Text 2" xfId="1" xr:uid="{00000000-0005-0000-0000-000000000000}"/>
    <cellStyle name="Hyperlink 2" xfId="2" xr:uid="{00000000-0005-0000-0000-000001000000}"/>
    <cellStyle name="Normal" xfId="0" builtinId="0"/>
    <cellStyle name="Normal 2" xfId="3" xr:uid="{00000000-0005-0000-0000-000003000000}"/>
    <cellStyle name="Normal 3" xfId="4" xr:uid="{00000000-0005-0000-0000-000004000000}"/>
    <cellStyle name="Normal 3 2" xfId="7" xr:uid="{00000000-0005-0000-0000-000005000000}"/>
    <cellStyle name="Normal 4" xfId="5" xr:uid="{00000000-0005-0000-0000-000006000000}"/>
    <cellStyle name="Normal 4 2" xfId="8" xr:uid="{00000000-0005-0000-0000-000007000000}"/>
    <cellStyle name="Normal_802.22 D3.0 Comments"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anga.reddy@baesystems" TargetMode="External"/><Relationship Id="rId13" Type="http://schemas.openxmlformats.org/officeDocument/2006/relationships/hyperlink" Target="mailto:ranga.reddy@baesystems" TargetMode="External"/><Relationship Id="rId3" Type="http://schemas.openxmlformats.org/officeDocument/2006/relationships/hyperlink" Target="mailto:gerald.chouinard@outlook.com" TargetMode="External"/><Relationship Id="rId7" Type="http://schemas.openxmlformats.org/officeDocument/2006/relationships/hyperlink" Target="mailto:ranga.reddy@baesystems" TargetMode="External"/><Relationship Id="rId12" Type="http://schemas.openxmlformats.org/officeDocument/2006/relationships/hyperlink" Target="mailto:ranga.reddy@baesystems" TargetMode="External"/><Relationship Id="rId2" Type="http://schemas.openxmlformats.org/officeDocument/2006/relationships/hyperlink" Target="mailto:gerald.chouinard@outlook.com" TargetMode="External"/><Relationship Id="rId16" Type="http://schemas.openxmlformats.org/officeDocument/2006/relationships/comments" Target="../comments1.xml"/><Relationship Id="rId1" Type="http://schemas.openxmlformats.org/officeDocument/2006/relationships/hyperlink" Target="mailto:gerald.chouinard@outlook.com" TargetMode="External"/><Relationship Id="rId6" Type="http://schemas.openxmlformats.org/officeDocument/2006/relationships/hyperlink" Target="mailto:bobgrow@cox.net" TargetMode="External"/><Relationship Id="rId11" Type="http://schemas.openxmlformats.org/officeDocument/2006/relationships/hyperlink" Target="mailto:ranga.reddy@baesystems" TargetMode="External"/><Relationship Id="rId5" Type="http://schemas.openxmlformats.org/officeDocument/2006/relationships/hyperlink" Target="mailto:i_reede@amerisys.com" TargetMode="External"/><Relationship Id="rId15" Type="http://schemas.openxmlformats.org/officeDocument/2006/relationships/vmlDrawing" Target="../drawings/vmlDrawing1.vml"/><Relationship Id="rId10" Type="http://schemas.openxmlformats.org/officeDocument/2006/relationships/hyperlink" Target="mailto:ranga.reddy@baesystems" TargetMode="External"/><Relationship Id="rId4" Type="http://schemas.openxmlformats.org/officeDocument/2006/relationships/hyperlink" Target="mailto:gerald.chouinard@outlook.com" TargetMode="External"/><Relationship Id="rId9" Type="http://schemas.openxmlformats.org/officeDocument/2006/relationships/hyperlink" Target="mailto:ranga.reddy@baesystem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workbookViewId="0">
      <selection activeCell="J32" sqref="J32"/>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90" t="s">
        <v>19</v>
      </c>
      <c r="B1" s="88" t="s">
        <v>20</v>
      </c>
      <c r="C1" s="88" t="s">
        <v>21</v>
      </c>
      <c r="D1" s="14" t="s">
        <v>22</v>
      </c>
      <c r="E1" s="79" t="s">
        <v>49</v>
      </c>
      <c r="F1" s="77" t="s">
        <v>50</v>
      </c>
      <c r="G1" s="77" t="s">
        <v>101</v>
      </c>
      <c r="I1" s="82" t="s">
        <v>69</v>
      </c>
      <c r="J1" s="75" t="s">
        <v>64</v>
      </c>
    </row>
    <row r="2" spans="1:10" ht="14.4" customHeight="1" thickBot="1">
      <c r="A2" s="91"/>
      <c r="B2" s="89"/>
      <c r="C2" s="89"/>
      <c r="D2" s="22" t="s">
        <v>23</v>
      </c>
      <c r="E2" s="80"/>
      <c r="F2" s="78"/>
      <c r="G2" s="81"/>
      <c r="I2" s="83"/>
      <c r="J2" s="76"/>
    </row>
    <row r="3" spans="1:10" ht="29.4" customHeight="1" thickTop="1">
      <c r="A3" s="15" t="s">
        <v>24</v>
      </c>
      <c r="B3" s="2" t="s">
        <v>25</v>
      </c>
      <c r="C3" s="3">
        <v>15272</v>
      </c>
      <c r="D3" s="4">
        <v>1803</v>
      </c>
      <c r="E3" s="7" t="s">
        <v>52</v>
      </c>
      <c r="F3" s="40" t="s">
        <v>63</v>
      </c>
      <c r="G3" s="24"/>
      <c r="I3" s="45" t="s">
        <v>70</v>
      </c>
      <c r="J3" s="10" t="s">
        <v>65</v>
      </c>
    </row>
    <row r="4" spans="1:10" ht="29.4" customHeight="1">
      <c r="A4" s="16" t="s">
        <v>55</v>
      </c>
      <c r="B4" s="8" t="s">
        <v>26</v>
      </c>
      <c r="C4" s="3">
        <v>87588</v>
      </c>
      <c r="D4" s="4"/>
      <c r="E4" s="7" t="s">
        <v>56</v>
      </c>
      <c r="F4" s="41"/>
      <c r="G4" s="24"/>
      <c r="I4" s="45" t="s">
        <v>134</v>
      </c>
      <c r="J4" s="10" t="s">
        <v>65</v>
      </c>
    </row>
    <row r="5" spans="1:10" ht="29.4" customHeight="1">
      <c r="A5" s="16" t="s">
        <v>73</v>
      </c>
      <c r="B5" s="8" t="s">
        <v>74</v>
      </c>
      <c r="C5" s="3">
        <v>14719</v>
      </c>
      <c r="D5" s="4">
        <v>676</v>
      </c>
      <c r="E5" s="7" t="s">
        <v>75</v>
      </c>
      <c r="F5" s="41" t="s">
        <v>76</v>
      </c>
      <c r="G5" s="43"/>
      <c r="I5" s="45"/>
      <c r="J5" s="10"/>
    </row>
    <row r="6" spans="1:10" ht="14.1" customHeight="1">
      <c r="A6" s="16" t="s">
        <v>77</v>
      </c>
      <c r="B6" s="8" t="s">
        <v>78</v>
      </c>
      <c r="C6" s="3">
        <v>5523</v>
      </c>
      <c r="D6" s="4">
        <v>868</v>
      </c>
      <c r="E6" s="7" t="s">
        <v>79</v>
      </c>
      <c r="F6" s="41" t="s">
        <v>76</v>
      </c>
      <c r="G6" s="43"/>
      <c r="I6" s="45"/>
      <c r="J6" s="10"/>
    </row>
    <row r="7" spans="1:10" ht="15.6" customHeight="1">
      <c r="A7" s="15" t="s">
        <v>27</v>
      </c>
      <c r="B7" s="2" t="s">
        <v>28</v>
      </c>
      <c r="C7" s="3"/>
      <c r="D7" s="4"/>
      <c r="E7" s="5" t="s">
        <v>29</v>
      </c>
      <c r="F7" s="41"/>
      <c r="G7" s="24"/>
      <c r="I7" s="45" t="s">
        <v>70</v>
      </c>
      <c r="J7" s="10" t="s">
        <v>65</v>
      </c>
    </row>
    <row r="8" spans="1:10" ht="16.350000000000001" customHeight="1">
      <c r="A8" s="15" t="s">
        <v>30</v>
      </c>
      <c r="B8" s="2" t="s">
        <v>31</v>
      </c>
      <c r="C8" s="3">
        <v>26006</v>
      </c>
      <c r="D8" s="4">
        <v>2993</v>
      </c>
      <c r="E8" s="5" t="s">
        <v>32</v>
      </c>
      <c r="F8" s="41"/>
      <c r="G8" s="43"/>
      <c r="I8" s="45"/>
      <c r="J8" s="10"/>
    </row>
    <row r="9" spans="1:10" ht="16.350000000000001" customHeight="1">
      <c r="A9" s="16" t="s">
        <v>60</v>
      </c>
      <c r="B9" s="8" t="s">
        <v>61</v>
      </c>
      <c r="C9" s="3">
        <v>15014</v>
      </c>
      <c r="D9" s="4"/>
      <c r="E9" s="5" t="s">
        <v>62</v>
      </c>
      <c r="F9" s="41"/>
      <c r="G9" s="24"/>
      <c r="I9" s="45" t="s">
        <v>70</v>
      </c>
      <c r="J9" s="10" t="s">
        <v>65</v>
      </c>
    </row>
    <row r="10" spans="1:10" ht="15" customHeight="1">
      <c r="A10" s="15" t="s">
        <v>33</v>
      </c>
      <c r="B10" s="2" t="s">
        <v>34</v>
      </c>
      <c r="C10" s="3">
        <v>25852</v>
      </c>
      <c r="D10" s="4">
        <v>507</v>
      </c>
      <c r="E10" s="6" t="s">
        <v>51</v>
      </c>
      <c r="F10" s="41"/>
      <c r="G10" s="24"/>
      <c r="I10" s="45" t="s">
        <v>70</v>
      </c>
      <c r="J10" s="10" t="s">
        <v>65</v>
      </c>
    </row>
    <row r="11" spans="1:10" ht="17.100000000000001" customHeight="1">
      <c r="A11" s="16" t="s">
        <v>57</v>
      </c>
      <c r="B11" s="8" t="s">
        <v>58</v>
      </c>
      <c r="C11" s="3"/>
      <c r="D11" s="4"/>
      <c r="E11" s="7" t="s">
        <v>59</v>
      </c>
      <c r="F11" s="41"/>
      <c r="G11" s="43"/>
      <c r="I11" s="45"/>
      <c r="J11" s="10"/>
    </row>
    <row r="12" spans="1:10" ht="17.100000000000001" customHeight="1">
      <c r="A12" s="16" t="s">
        <v>112</v>
      </c>
      <c r="B12" s="8" t="s">
        <v>113</v>
      </c>
      <c r="C12" s="3"/>
      <c r="D12" s="4"/>
      <c r="E12" s="7" t="s">
        <v>114</v>
      </c>
      <c r="F12" s="41"/>
      <c r="G12" s="24"/>
      <c r="I12" s="45" t="s">
        <v>121</v>
      </c>
      <c r="J12" s="10" t="s">
        <v>65</v>
      </c>
    </row>
    <row r="13" spans="1:10" ht="12.6" customHeight="1">
      <c r="A13" s="15" t="s">
        <v>35</v>
      </c>
      <c r="B13" s="2" t="s">
        <v>36</v>
      </c>
      <c r="C13" s="3">
        <v>3751</v>
      </c>
      <c r="D13" s="4">
        <v>4175</v>
      </c>
      <c r="E13" s="5" t="s">
        <v>53</v>
      </c>
      <c r="F13" s="41"/>
      <c r="G13" s="24"/>
      <c r="I13" s="45" t="s">
        <v>70</v>
      </c>
      <c r="J13" s="10" t="s">
        <v>65</v>
      </c>
    </row>
    <row r="14" spans="1:10" ht="12.6" customHeight="1">
      <c r="A14" s="16" t="s">
        <v>80</v>
      </c>
      <c r="B14" s="8" t="s">
        <v>81</v>
      </c>
      <c r="C14" s="3">
        <v>3256</v>
      </c>
      <c r="D14" s="4">
        <v>1202</v>
      </c>
      <c r="E14" s="7" t="s">
        <v>82</v>
      </c>
      <c r="F14" s="41" t="s">
        <v>76</v>
      </c>
      <c r="G14" s="43"/>
      <c r="I14" s="45"/>
      <c r="J14" s="10"/>
    </row>
    <row r="15" spans="1:10">
      <c r="A15" s="17" t="s">
        <v>37</v>
      </c>
      <c r="B15" s="2" t="s">
        <v>38</v>
      </c>
      <c r="C15" s="4">
        <v>61864</v>
      </c>
      <c r="D15" s="4"/>
      <c r="E15" s="5" t="s">
        <v>39</v>
      </c>
      <c r="F15" s="41"/>
      <c r="G15" s="43"/>
      <c r="I15" s="45" t="s">
        <v>70</v>
      </c>
      <c r="J15" s="10" t="s">
        <v>65</v>
      </c>
    </row>
    <row r="16" spans="1:10">
      <c r="A16" s="15" t="s">
        <v>40</v>
      </c>
      <c r="B16" s="2" t="s">
        <v>41</v>
      </c>
      <c r="C16" s="3">
        <v>50904</v>
      </c>
      <c r="D16" s="4"/>
      <c r="E16" s="5" t="s">
        <v>39</v>
      </c>
      <c r="F16" s="41"/>
      <c r="G16" s="24"/>
      <c r="I16" s="45" t="s">
        <v>121</v>
      </c>
      <c r="J16" s="10" t="s">
        <v>65</v>
      </c>
    </row>
    <row r="17" spans="1:10" ht="28.8">
      <c r="A17" s="15" t="s">
        <v>42</v>
      </c>
      <c r="B17" s="2" t="s">
        <v>43</v>
      </c>
      <c r="C17" s="3">
        <v>25952</v>
      </c>
      <c r="D17" s="4">
        <v>3899</v>
      </c>
      <c r="E17" s="5" t="s">
        <v>54</v>
      </c>
      <c r="F17" s="41" t="s">
        <v>63</v>
      </c>
      <c r="G17" s="24"/>
      <c r="I17" s="45" t="s">
        <v>70</v>
      </c>
      <c r="J17" s="10" t="s">
        <v>65</v>
      </c>
    </row>
    <row r="18" spans="1:10" ht="28.35" customHeight="1">
      <c r="A18" s="15" t="s">
        <v>44</v>
      </c>
      <c r="B18" s="2" t="s">
        <v>45</v>
      </c>
      <c r="C18" s="3">
        <v>23144</v>
      </c>
      <c r="D18" s="4">
        <v>481</v>
      </c>
      <c r="E18" s="5" t="s">
        <v>46</v>
      </c>
      <c r="F18" s="41" t="s">
        <v>63</v>
      </c>
      <c r="G18" s="24"/>
      <c r="I18" s="45" t="s">
        <v>70</v>
      </c>
      <c r="J18" s="10" t="s">
        <v>65</v>
      </c>
    </row>
    <row r="19" spans="1:10" ht="15.6" customHeight="1">
      <c r="A19" s="16" t="s">
        <v>83</v>
      </c>
      <c r="B19" s="8" t="s">
        <v>84</v>
      </c>
      <c r="C19" s="3">
        <v>5529</v>
      </c>
      <c r="D19" s="4">
        <v>457</v>
      </c>
      <c r="E19" s="7" t="s">
        <v>85</v>
      </c>
      <c r="F19" s="41" t="s">
        <v>76</v>
      </c>
      <c r="G19" s="43"/>
      <c r="I19" s="45" t="s">
        <v>121</v>
      </c>
      <c r="J19" s="10" t="s">
        <v>65</v>
      </c>
    </row>
    <row r="20" spans="1:10" ht="15" thickBot="1">
      <c r="A20" s="18" t="s">
        <v>47</v>
      </c>
      <c r="B20" s="19" t="s">
        <v>48</v>
      </c>
      <c r="C20" s="20">
        <v>56759</v>
      </c>
      <c r="D20" s="20"/>
      <c r="E20" s="21" t="s">
        <v>39</v>
      </c>
      <c r="F20" s="42"/>
      <c r="G20" s="44"/>
      <c r="I20" s="46" t="s">
        <v>121</v>
      </c>
      <c r="J20" s="11" t="s">
        <v>65</v>
      </c>
    </row>
    <row r="21" spans="1:10" ht="15" thickTop="1">
      <c r="A21" s="84" t="s">
        <v>102</v>
      </c>
      <c r="B21" s="85"/>
      <c r="C21" s="85"/>
      <c r="D21" s="85"/>
      <c r="E21" s="85"/>
      <c r="F21" s="85"/>
      <c r="G21" s="24"/>
      <c r="I21" s="47"/>
      <c r="J21" s="29"/>
    </row>
    <row r="22" spans="1:10">
      <c r="A22" s="33" t="s">
        <v>104</v>
      </c>
      <c r="B22" s="33" t="s">
        <v>105</v>
      </c>
      <c r="C22" s="26"/>
      <c r="D22" s="26"/>
      <c r="E22" s="27"/>
      <c r="F22" s="28"/>
      <c r="G22" s="24"/>
      <c r="I22" s="47"/>
      <c r="J22" s="29"/>
    </row>
    <row r="23" spans="1:10">
      <c r="A23" s="33" t="s">
        <v>106</v>
      </c>
      <c r="B23" s="33" t="s">
        <v>78</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 thickBot="1">
      <c r="F27" s="86"/>
    </row>
    <row r="28" spans="1:10" ht="13.5" customHeight="1" thickTop="1">
      <c r="F28" s="87"/>
      <c r="I28" s="48" t="s">
        <v>66</v>
      </c>
      <c r="J28" s="9">
        <v>18</v>
      </c>
    </row>
    <row r="29" spans="1:10">
      <c r="I29" s="49" t="s">
        <v>67</v>
      </c>
      <c r="J29" s="10">
        <v>14</v>
      </c>
    </row>
    <row r="30" spans="1:10">
      <c r="I30" s="49" t="s">
        <v>68</v>
      </c>
      <c r="J30" s="12">
        <f>J29*100/J28</f>
        <v>77.777777777777771</v>
      </c>
    </row>
    <row r="31" spans="1:10" ht="43.2">
      <c r="I31" s="49" t="s">
        <v>136</v>
      </c>
      <c r="J31" s="12">
        <v>8</v>
      </c>
    </row>
    <row r="32" spans="1:10">
      <c r="I32" s="49" t="s">
        <v>135</v>
      </c>
      <c r="J32" s="12">
        <v>6</v>
      </c>
    </row>
    <row r="33" spans="9:10">
      <c r="I33" s="49" t="s">
        <v>72</v>
      </c>
      <c r="J33" s="10">
        <f>COUNTIF(I3:I20,"Approve")</f>
        <v>8</v>
      </c>
    </row>
    <row r="34" spans="9:10" ht="15" thickBot="1">
      <c r="I34" s="50" t="s">
        <v>71</v>
      </c>
      <c r="J34" s="13">
        <f>100*J33/(J31)</f>
        <v>100</v>
      </c>
    </row>
    <row r="35" spans="9:10" ht="15" thickTop="1"/>
  </sheetData>
  <mergeCells count="10">
    <mergeCell ref="A21:F21"/>
    <mergeCell ref="F27:F28"/>
    <mergeCell ref="B1:B2"/>
    <mergeCell ref="A1:A2"/>
    <mergeCell ref="C1:C2"/>
    <mergeCell ref="J1:J2"/>
    <mergeCell ref="F1:F2"/>
    <mergeCell ref="E1:E2"/>
    <mergeCell ref="G1:G2"/>
    <mergeCell ref="I1:I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
  <sheetViews>
    <sheetView zoomScaleNormal="100" workbookViewId="0">
      <pane ySplit="1" topLeftCell="A19" activePane="bottomLeft" state="frozen"/>
      <selection pane="bottomLeft" activeCell="A20" sqref="A20"/>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35" customWidth="1"/>
    <col min="15" max="15" width="16.88671875" style="59" customWidth="1"/>
    <col min="16" max="16" width="52.5546875" style="52" customWidth="1"/>
    <col min="17" max="17" width="21.33203125" style="35" customWidth="1"/>
    <col min="18" max="18" width="19.6640625" customWidth="1"/>
  </cols>
  <sheetData>
    <row r="1" spans="1:17" ht="66">
      <c r="A1" s="23" t="s">
        <v>15</v>
      </c>
      <c r="B1" s="23" t="s">
        <v>86</v>
      </c>
      <c r="C1" s="23" t="s">
        <v>87</v>
      </c>
      <c r="D1" s="23" t="s">
        <v>88</v>
      </c>
      <c r="E1" s="23" t="s">
        <v>89</v>
      </c>
      <c r="F1" s="23" t="s">
        <v>90</v>
      </c>
      <c r="G1" s="23" t="s">
        <v>91</v>
      </c>
      <c r="H1" s="23" t="s">
        <v>92</v>
      </c>
      <c r="I1" s="23" t="s">
        <v>93</v>
      </c>
      <c r="J1" s="23" t="s">
        <v>94</v>
      </c>
      <c r="K1" s="23" t="s">
        <v>95</v>
      </c>
      <c r="L1" s="23" t="s">
        <v>96</v>
      </c>
      <c r="M1" s="23" t="s">
        <v>97</v>
      </c>
      <c r="N1" s="34" t="s">
        <v>122</v>
      </c>
      <c r="O1" s="34" t="s">
        <v>123</v>
      </c>
      <c r="P1" s="53" t="s">
        <v>3</v>
      </c>
      <c r="Q1" s="57" t="s">
        <v>4</v>
      </c>
    </row>
    <row r="2" spans="1:17" ht="72">
      <c r="A2" s="30" t="s">
        <v>8</v>
      </c>
      <c r="B2" s="51" t="s">
        <v>115</v>
      </c>
      <c r="C2" s="51" t="s">
        <v>116</v>
      </c>
      <c r="D2" s="32" t="s">
        <v>117</v>
      </c>
      <c r="E2" s="30" t="s">
        <v>118</v>
      </c>
      <c r="F2" s="31" t="s">
        <v>110</v>
      </c>
      <c r="G2" s="31" t="s">
        <v>111</v>
      </c>
      <c r="H2" s="31" t="s">
        <v>111</v>
      </c>
      <c r="I2" s="30">
        <v>24</v>
      </c>
      <c r="J2" s="30">
        <v>45</v>
      </c>
      <c r="K2" s="31" t="s">
        <v>100</v>
      </c>
      <c r="L2" s="51" t="s">
        <v>119</v>
      </c>
      <c r="M2" s="51" t="s">
        <v>120</v>
      </c>
      <c r="N2" s="35" t="s">
        <v>125</v>
      </c>
      <c r="O2" s="59" t="s">
        <v>124</v>
      </c>
      <c r="P2" s="55" t="s">
        <v>0</v>
      </c>
      <c r="Q2" s="58" t="s">
        <v>5</v>
      </c>
    </row>
    <row r="3" spans="1:17" ht="409.6">
      <c r="A3" s="1" t="s">
        <v>9</v>
      </c>
      <c r="B3" s="56" t="s">
        <v>126</v>
      </c>
      <c r="L3" s="51" t="s">
        <v>127</v>
      </c>
      <c r="M3" s="51" t="s">
        <v>128</v>
      </c>
      <c r="N3" s="36" t="s">
        <v>158</v>
      </c>
      <c r="O3" s="59" t="s">
        <v>2</v>
      </c>
      <c r="P3" s="54" t="s">
        <v>159</v>
      </c>
      <c r="Q3" s="55" t="s">
        <v>18</v>
      </c>
    </row>
    <row r="4" spans="1:17" ht="86.4">
      <c r="A4" s="1" t="s">
        <v>10</v>
      </c>
      <c r="B4" s="56" t="s">
        <v>126</v>
      </c>
      <c r="L4" s="51" t="s">
        <v>6</v>
      </c>
      <c r="M4" s="51" t="s">
        <v>137</v>
      </c>
      <c r="N4" s="35" t="s">
        <v>161</v>
      </c>
      <c r="O4" s="59" t="s">
        <v>124</v>
      </c>
      <c r="P4" s="54" t="s">
        <v>160</v>
      </c>
      <c r="Q4" s="55" t="s">
        <v>7</v>
      </c>
    </row>
    <row r="5" spans="1:17" ht="230.4">
      <c r="A5" s="38" t="s">
        <v>11</v>
      </c>
      <c r="B5" s="36" t="s">
        <v>107</v>
      </c>
      <c r="C5" s="36" t="s">
        <v>46</v>
      </c>
      <c r="D5" s="37" t="s">
        <v>130</v>
      </c>
      <c r="E5" s="38" t="s">
        <v>108</v>
      </c>
      <c r="F5" s="39" t="s">
        <v>109</v>
      </c>
      <c r="G5" s="39" t="s">
        <v>129</v>
      </c>
      <c r="H5" s="39" t="s">
        <v>109</v>
      </c>
      <c r="I5" s="38">
        <v>2</v>
      </c>
      <c r="J5" s="38">
        <v>6</v>
      </c>
      <c r="K5" s="39" t="s">
        <v>100</v>
      </c>
      <c r="L5" s="36" t="s">
        <v>131</v>
      </c>
      <c r="M5" s="36" t="s">
        <v>132</v>
      </c>
      <c r="N5" s="36" t="s">
        <v>1</v>
      </c>
      <c r="O5" s="59" t="s">
        <v>2</v>
      </c>
      <c r="P5" s="54" t="s">
        <v>12</v>
      </c>
      <c r="Q5" s="58"/>
    </row>
    <row r="6" spans="1:17" ht="409.6">
      <c r="A6" s="38" t="s">
        <v>13</v>
      </c>
      <c r="B6" s="36"/>
      <c r="C6" s="36"/>
      <c r="D6" s="37"/>
      <c r="E6" s="38"/>
      <c r="F6" s="38">
        <v>1</v>
      </c>
      <c r="G6" s="38">
        <v>1.2</v>
      </c>
      <c r="H6" s="38">
        <v>1</v>
      </c>
      <c r="I6" s="38">
        <v>2</v>
      </c>
      <c r="J6" s="38">
        <v>25</v>
      </c>
      <c r="K6" s="39" t="s">
        <v>100</v>
      </c>
      <c r="L6" s="36" t="s">
        <v>16</v>
      </c>
      <c r="M6" s="36" t="s">
        <v>17</v>
      </c>
      <c r="N6" s="73" t="s">
        <v>155</v>
      </c>
      <c r="O6" s="59" t="s">
        <v>124</v>
      </c>
      <c r="P6" s="54" t="s">
        <v>12</v>
      </c>
      <c r="Q6" s="58"/>
    </row>
    <row r="7" spans="1:17" ht="409.6">
      <c r="A7" s="38" t="s">
        <v>14</v>
      </c>
      <c r="B7" s="36" t="s">
        <v>98</v>
      </c>
      <c r="C7" s="36" t="s">
        <v>46</v>
      </c>
      <c r="D7" s="37" t="s">
        <v>133</v>
      </c>
      <c r="E7" s="38" t="s">
        <v>99</v>
      </c>
      <c r="F7" s="39" t="s">
        <v>109</v>
      </c>
      <c r="G7" s="39" t="s">
        <v>129</v>
      </c>
      <c r="H7" s="39" t="s">
        <v>109</v>
      </c>
      <c r="I7" s="38">
        <v>2</v>
      </c>
      <c r="J7" s="38">
        <v>6</v>
      </c>
      <c r="K7" s="39" t="s">
        <v>100</v>
      </c>
      <c r="L7" s="36" t="s">
        <v>131</v>
      </c>
      <c r="M7" s="36" t="s">
        <v>132</v>
      </c>
      <c r="N7" s="36" t="s">
        <v>156</v>
      </c>
      <c r="O7" s="59" t="s">
        <v>2</v>
      </c>
      <c r="P7" s="54" t="s">
        <v>12</v>
      </c>
      <c r="Q7" s="58"/>
    </row>
    <row r="8" spans="1:17" ht="409.6">
      <c r="A8" s="61" t="s">
        <v>138</v>
      </c>
      <c r="B8" s="62" t="s">
        <v>107</v>
      </c>
      <c r="C8" s="62" t="s">
        <v>46</v>
      </c>
      <c r="D8" s="37" t="s">
        <v>130</v>
      </c>
      <c r="E8" s="61" t="s">
        <v>108</v>
      </c>
      <c r="F8" s="63" t="s">
        <v>129</v>
      </c>
      <c r="G8" s="63"/>
      <c r="H8" s="63"/>
      <c r="I8" s="61">
        <v>17</v>
      </c>
      <c r="J8" s="61">
        <v>2</v>
      </c>
      <c r="K8" s="63" t="s">
        <v>103</v>
      </c>
      <c r="L8" s="62" t="s">
        <v>139</v>
      </c>
      <c r="M8" s="62" t="s">
        <v>140</v>
      </c>
      <c r="N8" s="35" t="s">
        <v>155</v>
      </c>
    </row>
    <row r="9" spans="1:17" ht="409.6">
      <c r="A9" s="61" t="s">
        <v>141</v>
      </c>
      <c r="B9" s="62" t="s">
        <v>107</v>
      </c>
      <c r="C9" s="62" t="s">
        <v>46</v>
      </c>
      <c r="D9" s="37" t="s">
        <v>130</v>
      </c>
      <c r="E9" s="61" t="s">
        <v>108</v>
      </c>
      <c r="F9" s="63" t="s">
        <v>109</v>
      </c>
      <c r="G9" s="63" t="s">
        <v>129</v>
      </c>
      <c r="H9" s="63" t="s">
        <v>109</v>
      </c>
      <c r="I9" s="61">
        <v>2</v>
      </c>
      <c r="J9" s="61">
        <v>6</v>
      </c>
      <c r="K9" s="63" t="s">
        <v>100</v>
      </c>
      <c r="L9" s="62" t="s">
        <v>142</v>
      </c>
      <c r="M9" s="62" t="s">
        <v>143</v>
      </c>
      <c r="N9" s="35" t="s">
        <v>157</v>
      </c>
    </row>
    <row r="10" spans="1:17" ht="409.6">
      <c r="A10" s="61" t="s">
        <v>144</v>
      </c>
      <c r="B10" s="62" t="s">
        <v>107</v>
      </c>
      <c r="C10" s="62" t="s">
        <v>46</v>
      </c>
      <c r="D10" s="37" t="s">
        <v>130</v>
      </c>
      <c r="E10" s="61" t="s">
        <v>108</v>
      </c>
      <c r="F10" s="63" t="s">
        <v>109</v>
      </c>
      <c r="G10" s="63" t="s">
        <v>145</v>
      </c>
      <c r="H10" s="63"/>
      <c r="I10" s="61">
        <v>17</v>
      </c>
      <c r="J10" s="61">
        <v>12</v>
      </c>
      <c r="K10" s="63" t="s">
        <v>103</v>
      </c>
      <c r="L10" s="62" t="s">
        <v>146</v>
      </c>
      <c r="M10" s="62" t="s">
        <v>147</v>
      </c>
      <c r="N10" s="35" t="s">
        <v>157</v>
      </c>
    </row>
    <row r="11" spans="1:17" ht="409.6">
      <c r="A11" s="61" t="s">
        <v>148</v>
      </c>
      <c r="B11" s="62" t="s">
        <v>107</v>
      </c>
      <c r="C11" s="62" t="s">
        <v>46</v>
      </c>
      <c r="D11" s="37" t="s">
        <v>130</v>
      </c>
      <c r="E11" s="61" t="s">
        <v>108</v>
      </c>
      <c r="F11" s="61">
        <v>1</v>
      </c>
      <c r="G11" s="61">
        <v>1.2</v>
      </c>
      <c r="H11" s="61">
        <v>1</v>
      </c>
      <c r="I11" s="61">
        <v>2</v>
      </c>
      <c r="J11" s="61">
        <v>25</v>
      </c>
      <c r="K11" s="63" t="s">
        <v>100</v>
      </c>
      <c r="L11" s="62" t="s">
        <v>149</v>
      </c>
      <c r="M11" s="62" t="s">
        <v>150</v>
      </c>
      <c r="N11" s="35" t="s">
        <v>157</v>
      </c>
      <c r="O11" s="59" t="s">
        <v>124</v>
      </c>
    </row>
    <row r="12" spans="1:17" ht="409.6">
      <c r="A12" s="71" t="s">
        <v>152</v>
      </c>
      <c r="B12" s="71" t="s">
        <v>98</v>
      </c>
      <c r="C12" s="70" t="s">
        <v>46</v>
      </c>
      <c r="D12" s="72" t="s">
        <v>151</v>
      </c>
      <c r="E12" s="71" t="s">
        <v>99</v>
      </c>
      <c r="F12" s="69" t="s">
        <v>109</v>
      </c>
      <c r="G12" s="69" t="s">
        <v>129</v>
      </c>
      <c r="H12" s="69" t="s">
        <v>109</v>
      </c>
      <c r="I12" s="68">
        <v>2</v>
      </c>
      <c r="J12" s="68">
        <v>6</v>
      </c>
      <c r="K12" s="69" t="s">
        <v>100</v>
      </c>
      <c r="L12" s="67" t="s">
        <v>142</v>
      </c>
      <c r="M12" s="67" t="s">
        <v>143</v>
      </c>
      <c r="N12" s="35" t="s">
        <v>157</v>
      </c>
    </row>
    <row r="13" spans="1:17" s="74" customFormat="1" ht="32.25" customHeight="1">
      <c r="A13" s="64"/>
      <c r="B13" s="65" t="s">
        <v>153</v>
      </c>
      <c r="C13" s="60" t="s">
        <v>162</v>
      </c>
      <c r="D13" s="66" t="s">
        <v>163</v>
      </c>
      <c r="E13" s="30"/>
      <c r="F13" s="31" t="s">
        <v>154</v>
      </c>
      <c r="G13" s="31" t="s">
        <v>164</v>
      </c>
      <c r="H13" s="31" t="s">
        <v>109</v>
      </c>
      <c r="I13" s="30">
        <v>968</v>
      </c>
      <c r="J13" s="30">
        <v>11</v>
      </c>
      <c r="K13" s="31" t="s">
        <v>100</v>
      </c>
      <c r="L13" s="60" t="s">
        <v>165</v>
      </c>
      <c r="M13" s="60" t="s">
        <v>166</v>
      </c>
    </row>
    <row r="14" spans="1:17" s="74" customFormat="1" ht="100.8">
      <c r="A14" s="64"/>
      <c r="B14" s="65" t="s">
        <v>153</v>
      </c>
      <c r="C14" s="60" t="s">
        <v>162</v>
      </c>
      <c r="D14" s="66" t="s">
        <v>163</v>
      </c>
      <c r="E14" s="30"/>
      <c r="F14" s="31" t="s">
        <v>154</v>
      </c>
      <c r="G14" s="64" t="s">
        <v>167</v>
      </c>
      <c r="H14" s="64">
        <v>1</v>
      </c>
      <c r="I14" s="30">
        <v>973</v>
      </c>
      <c r="J14" s="30">
        <v>11</v>
      </c>
      <c r="K14" s="31" t="s">
        <v>100</v>
      </c>
      <c r="L14" s="60" t="s">
        <v>168</v>
      </c>
      <c r="M14" s="60" t="s">
        <v>169</v>
      </c>
    </row>
    <row r="15" spans="1:17" s="74" customFormat="1" ht="39.6">
      <c r="A15" s="64"/>
      <c r="B15" s="65" t="s">
        <v>153</v>
      </c>
      <c r="C15" s="60" t="s">
        <v>162</v>
      </c>
      <c r="D15" s="66" t="s">
        <v>163</v>
      </c>
      <c r="E15" s="30"/>
      <c r="F15" s="64">
        <v>7</v>
      </c>
      <c r="G15" s="64" t="s">
        <v>170</v>
      </c>
      <c r="H15" s="64">
        <v>1</v>
      </c>
      <c r="I15" s="30">
        <v>167</v>
      </c>
      <c r="J15" s="30">
        <v>11</v>
      </c>
      <c r="K15" s="31" t="s">
        <v>103</v>
      </c>
      <c r="L15" s="60" t="s">
        <v>171</v>
      </c>
      <c r="M15" s="60" t="s">
        <v>172</v>
      </c>
    </row>
    <row r="16" spans="1:17" s="74" customFormat="1" ht="39.6">
      <c r="A16" s="64"/>
      <c r="B16" s="65" t="s">
        <v>153</v>
      </c>
      <c r="C16" s="60" t="s">
        <v>162</v>
      </c>
      <c r="D16" s="66" t="s">
        <v>163</v>
      </c>
      <c r="E16" s="30"/>
      <c r="F16" s="64">
        <v>7</v>
      </c>
      <c r="G16" s="64" t="s">
        <v>173</v>
      </c>
      <c r="H16" s="64">
        <v>1</v>
      </c>
      <c r="I16" s="30">
        <v>168</v>
      </c>
      <c r="J16" s="30">
        <v>4</v>
      </c>
      <c r="K16" s="31" t="s">
        <v>103</v>
      </c>
      <c r="L16" s="60" t="s">
        <v>174</v>
      </c>
      <c r="M16" s="60" t="s">
        <v>175</v>
      </c>
    </row>
    <row r="17" spans="1:13" s="74" customFormat="1" ht="39.6">
      <c r="A17" s="64"/>
      <c r="B17" s="65" t="s">
        <v>153</v>
      </c>
      <c r="C17" s="60" t="s">
        <v>162</v>
      </c>
      <c r="D17" s="66" t="s">
        <v>163</v>
      </c>
      <c r="E17" s="30"/>
      <c r="F17" s="64">
        <v>7</v>
      </c>
      <c r="G17" s="64" t="s">
        <v>176</v>
      </c>
      <c r="H17" s="64">
        <v>1</v>
      </c>
      <c r="I17" s="30">
        <v>168</v>
      </c>
      <c r="J17" s="30">
        <v>4</v>
      </c>
      <c r="K17" s="31" t="s">
        <v>103</v>
      </c>
      <c r="L17" s="60" t="s">
        <v>177</v>
      </c>
      <c r="M17" s="60" t="s">
        <v>178</v>
      </c>
    </row>
    <row r="18" spans="1:13" s="74" customFormat="1" ht="43.2">
      <c r="A18" s="64"/>
      <c r="B18" s="65" t="s">
        <v>153</v>
      </c>
      <c r="C18" s="60" t="s">
        <v>162</v>
      </c>
      <c r="D18" s="66" t="s">
        <v>163</v>
      </c>
      <c r="E18" s="30"/>
      <c r="F18" s="64">
        <v>7</v>
      </c>
      <c r="G18" s="64" t="s">
        <v>179</v>
      </c>
      <c r="H18" s="64">
        <v>1</v>
      </c>
      <c r="I18" s="30">
        <v>209</v>
      </c>
      <c r="J18" s="30">
        <v>4</v>
      </c>
      <c r="K18" s="31" t="s">
        <v>103</v>
      </c>
      <c r="L18" s="60" t="s">
        <v>180</v>
      </c>
      <c r="M18" s="60" t="s">
        <v>181</v>
      </c>
    </row>
    <row r="19" spans="1:13" s="74" customFormat="1" ht="100.8">
      <c r="A19" s="64"/>
      <c r="B19" s="65" t="s">
        <v>153</v>
      </c>
      <c r="C19" s="60" t="s">
        <v>162</v>
      </c>
      <c r="D19" s="66" t="s">
        <v>163</v>
      </c>
      <c r="E19" s="30"/>
      <c r="F19" s="64">
        <v>7</v>
      </c>
      <c r="G19" s="64" t="s">
        <v>182</v>
      </c>
      <c r="H19" s="64">
        <v>1</v>
      </c>
      <c r="I19" s="30">
        <v>85</v>
      </c>
      <c r="J19" s="30">
        <v>26</v>
      </c>
      <c r="K19" s="31" t="s">
        <v>100</v>
      </c>
      <c r="L19" s="60" t="s">
        <v>183</v>
      </c>
      <c r="M19" s="60" t="s">
        <v>184</v>
      </c>
    </row>
  </sheetData>
  <phoneticPr fontId="15" type="noConversion"/>
  <hyperlinks>
    <hyperlink ref="D11" r:id="rId1" xr:uid="{00000000-0004-0000-0100-000000000000}"/>
    <hyperlink ref="D8" r:id="rId2" xr:uid="{00000000-0004-0000-0100-000004000000}"/>
    <hyperlink ref="D10" r:id="rId3" xr:uid="{00000000-0004-0000-0100-000009000000}"/>
    <hyperlink ref="D9" r:id="rId4" xr:uid="{00000000-0004-0000-0100-000020000000}"/>
    <hyperlink ref="D12" r:id="rId5" xr:uid="{00000000-0004-0000-0100-000028000000}"/>
    <hyperlink ref="D2" r:id="rId6" xr:uid="{00000000-0004-0000-0100-00002D000000}"/>
    <hyperlink ref="D13" r:id="rId7" xr:uid="{8C804F79-F7C4-4A46-B5C6-DF0DCA5DC97D}"/>
    <hyperlink ref="D14" r:id="rId8" xr:uid="{429F867B-8E50-4F75-9B0F-1ABFB2547611}"/>
    <hyperlink ref="D15" r:id="rId9" xr:uid="{18482DF6-87CC-4C39-8D93-15021E71A5B5}"/>
    <hyperlink ref="D16" r:id="rId10" xr:uid="{3EB0F0C1-97B3-432C-8013-0EBDB6374D5E}"/>
    <hyperlink ref="D17" r:id="rId11" xr:uid="{711B5EFA-DBD1-4A80-A2A4-9F559012641C}"/>
    <hyperlink ref="D18" r:id="rId12" xr:uid="{61BFC79A-D3EA-4203-9736-F34E070FB668}"/>
    <hyperlink ref="D19" r:id="rId13" xr:uid="{D9F750F0-FE08-4E3D-9BC1-7E73384D83EB}"/>
  </hyperlinks>
  <pageMargins left="0.7" right="0.7" top="0.75" bottom="0.75" header="0.3" footer="0.3"/>
  <pageSetup orientation="portrait"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apurva_mody apurva_mody</cp:lastModifiedBy>
  <dcterms:created xsi:type="dcterms:W3CDTF">2016-09-02T04:09:15Z</dcterms:created>
  <dcterms:modified xsi:type="dcterms:W3CDTF">2019-03-07T02:43:23Z</dcterms:modified>
</cp:coreProperties>
</file>