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DrHarryBims/Technical Documents/Protocol Standards/IEEE 802/802.15/80216t/"/>
    </mc:Choice>
  </mc:AlternateContent>
  <xr:revisionPtr revIDLastSave="0" documentId="13_ncr:1_{5B1B2843-6843-D74A-A1C4-D093DB9E9C91}" xr6:coauthVersionLast="47" xr6:coauthVersionMax="47" xr10:uidLastSave="{00000000-0000-0000-0000-000000000000}"/>
  <bookViews>
    <workbookView xWindow="-600" yWindow="0" windowWidth="23860" windowHeight="14580" tabRatio="500" activeTab="2" xr2:uid="{00000000-000D-0000-FFFF-FFFF00000000}"/>
  </bookViews>
  <sheets>
    <sheet name="IEEE_Cover" sheetId="1" r:id="rId1"/>
    <sheet name="LBxxx_template" sheetId="2" r:id="rId2"/>
    <sheet name="LB201" sheetId="4" r:id="rId3"/>
    <sheet name="Statistics" sheetId="3" r:id="rId4"/>
  </sheets>
  <definedNames>
    <definedName name="_xlnm._FilterDatabase" localSheetId="2" hidden="1">'LB201'!$A$1:$O$216</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12" i="4" l="1"/>
  <c r="D206" i="4"/>
  <c r="E168" i="4"/>
  <c r="E167" i="4"/>
  <c r="E158" i="4"/>
  <c r="E157" i="4"/>
  <c r="E144" i="4"/>
  <c r="E31" i="4"/>
  <c r="E30" i="4"/>
  <c r="E28" i="4"/>
  <c r="E24" i="4"/>
  <c r="E23" i="4"/>
  <c r="E22" i="4"/>
  <c r="E21" i="4"/>
  <c r="E20" i="4"/>
  <c r="E19" i="4"/>
  <c r="K14" i="3"/>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C4" i="3"/>
  <c r="D4" i="3"/>
  <c r="J4" i="3"/>
  <c r="F4" i="3"/>
  <c r="E4" i="3"/>
  <c r="I4" i="3"/>
  <c r="H4" i="3"/>
  <c r="K4" i="3" l="1"/>
  <c r="G4" i="3"/>
  <c r="K5" i="3"/>
  <c r="G5" i="3"/>
</calcChain>
</file>

<file path=xl/sharedStrings.xml><?xml version="1.0" encoding="utf-8"?>
<sst xmlns="http://schemas.openxmlformats.org/spreadsheetml/2006/main" count="2356" uniqueCount="853">
  <si>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</si>
  <si>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</si>
  <si>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</si>
  <si>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</si>
  <si>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</si>
  <si>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</si>
  <si>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</si>
  <si>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</si>
  <si>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Tero Kivinen</t>
  </si>
  <si>
    <t>Voice: n/a</t>
  </si>
  <si>
    <t>Self</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</si>
  <si>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</si>
  <si>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</si>
  <si>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</si>
  <si>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</si>
  <si>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</si>
  <si>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</si>
  <si>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</si>
  <si>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</si>
  <si>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</si>
  <si>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</si>
  <si>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</si>
  <si>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</si>
  <si>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</si>
  <si>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</si>
  <si>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</si>
  <si>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</si>
  <si>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</si>
  <si>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</si>
  <si>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</si>
  <si>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</si>
  <si>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</si>
  <si>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</si>
  <si>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</si>
  <si>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</si>
  <si>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</si>
  <si>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</si>
  <si>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</si>
  <si>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</si>
  <si>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</si>
  <si>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</si>
  <si>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</si>
  <si>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</si>
  <si>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</si>
  <si>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</si>
  <si>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</si>
  <si>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</si>
  <si>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</si>
  <si>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</si>
  <si>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</si>
  <si>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</si>
  <si>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</si>
  <si>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</si>
  <si>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</si>
  <si>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</si>
  <si>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</si>
  <si>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</si>
  <si>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</si>
  <si>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</si>
  <si>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</si>
  <si>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</si>
  <si>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</si>
  <si>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</si>
  <si>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Include row for D0.96</t>
  </si>
  <si>
    <t>On this line the amendment states its base line.</t>
  </si>
  <si>
    <t>Add on the first page in the upper right corner similar to 802.15.4me/D1.0 under "IEEE P802.15.16™/Draft 1.0" the following: 
December 2023
(Revision of IEEE Std 802.16-2017)</t>
  </si>
  <si>
    <t>This is an amendment - Change "revision" to amendment</t>
  </si>
  <si>
    <t>1</t>
  </si>
  <si>
    <t>The section number of the Normative Reference is wrong.</t>
  </si>
  <si>
    <t>Change ”1. Normative references” to ”2. Normative references”.</t>
  </si>
  <si>
    <t>Vishal Kalkundrikar</t>
  </si>
  <si>
    <t>Ondas Networks</t>
  </si>
  <si>
    <t>After page 8, page numbers are re-started from 0.</t>
  </si>
  <si>
    <t>Page numbers should continue.</t>
  </si>
  <si>
    <t>Yes</t>
  </si>
  <si>
    <t xml:space="preserve">On the one hand the acronym AIR is defined but never used in 16t D1.0. On the other hand the acronym AIRM is not defined but used 13 times. </t>
  </si>
  <si>
    <t>Please define AIRM instead of AIR</t>
  </si>
  <si>
    <t>Add AIRM to section 4 acronyms: Air Interface Resource Manager. Also add a definition of AIRM to section 3: "A Central Entity managing Air Interface Resources"</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</si>
  <si>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</si>
  <si>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</si>
  <si>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</si>
  <si>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</si>
  <si>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</si>
  <si>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</si>
  <si>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all</t>
  </si>
  <si>
    <t>PKMv3 replaces changes to PKMv2</t>
  </si>
  <si>
    <t>Remove lines</t>
  </si>
  <si>
    <t>Delete all of section 10</t>
  </si>
  <si>
    <t>1-19</t>
  </si>
  <si>
    <t>Delete all of section 11 except lines 5 through 8 (including the table) . Remove "and Clause 11.9" from line 5.  Correct headings to locate the remaing text in 11.8.4..  Reformat the editing instructions in the table format to editing instructions in bold italic.</t>
  </si>
  <si>
    <t>8-16</t>
  </si>
  <si>
    <t>Remove lines 8-16</t>
  </si>
  <si>
    <t>63-66</t>
  </si>
  <si>
    <t>Starting on page 63, delete remainder of section 11.</t>
  </si>
  <si>
    <t>PDF 92</t>
  </si>
  <si>
    <t>18.2</t>
  </si>
  <si>
    <t>Hanging paragraph</t>
  </si>
  <si>
    <t>Remove hanging paragraph.</t>
  </si>
  <si>
    <t>Add "18.2.1 General" above line 2, renumber 18.2.2 and up</t>
  </si>
  <si>
    <t>PDF 116</t>
  </si>
  <si>
    <t>18.8</t>
  </si>
  <si>
    <t>PDF 71</t>
  </si>
  <si>
    <t>11.1.2.1</t>
  </si>
  <si>
    <t>The editing instructions does not make any sense. Each clause should have their own editing instructions, and this is inside 11.1.2.1, not inside 11.8.4.</t>
  </si>
  <si>
    <t>Fix the editing instructions.</t>
  </si>
  <si>
    <t>Offending section has been removed</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</si>
  <si>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</si>
  <si>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</si>
  <si>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</si>
  <si>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</si>
  <si>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81</t>
  </si>
  <si>
    <t>In this table there is no entry for ECC-512, even when it is in the table in 11.9.3.</t>
  </si>
  <si>
    <t>Either remove ECC-512 or add it here.</t>
  </si>
  <si>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</si>
  <si>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</si>
  <si>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</si>
  <si>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</si>
  <si>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</si>
  <si>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</si>
  <si>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</si>
  <si>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</si>
  <si>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</si>
  <si>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</si>
  <si>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</si>
  <si>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</si>
  <si>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</si>
  <si>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18.2.2</t>
  </si>
  <si>
    <t>Figure 18-3, Sub H (1), is repeated</t>
  </si>
  <si>
    <t>Replace the second "Sub H (1) with the "ACKI (1)"</t>
  </si>
  <si>
    <t>Vishal will update diagram and send to Harry</t>
  </si>
  <si>
    <t>Annex word is not required</t>
  </si>
  <si>
    <t xml:space="preserve">Change "Table Annex" to "Table" </t>
  </si>
  <si>
    <t>18.3.2</t>
  </si>
  <si>
    <t>Wrong indexing</t>
  </si>
  <si>
    <t>Remove the "6.2.2"</t>
  </si>
  <si>
    <t>PDF 98</t>
  </si>
  <si>
    <t xml:space="preserve">Add "18.3.5.1 General" above line 12, renumber 18.3.5.2 and up </t>
  </si>
  <si>
    <t>18.5.3</t>
  </si>
  <si>
    <t>Redundant Figure Number at bottom of figure is not correct</t>
  </si>
  <si>
    <t xml:space="preserve">Remove the Figure number at the bottom of Figure 18-11. </t>
  </si>
  <si>
    <t>PDF 113</t>
  </si>
  <si>
    <t>The Table 18-3 continues on the PDF page 113, but there is no table heading, nor the ”(continued)” text there.</t>
  </si>
  <si>
    <t>Fix the table heading on the next page.</t>
  </si>
  <si>
    <t>Remove empty line</t>
  </si>
  <si>
    <t>Remove empty line.</t>
  </si>
  <si>
    <t>Replace empty line with text "Control Message format is described in table 18-4"</t>
  </si>
  <si>
    <t>18.8.1.1</t>
  </si>
  <si>
    <t>Remove empty section.</t>
  </si>
  <si>
    <t>Section 18.8.1.1 is empty, remove it.</t>
  </si>
  <si>
    <t>Replace empty line with text "Measurement Report  is described in table 18-7"</t>
  </si>
  <si>
    <t>18.8.1.2</t>
  </si>
  <si>
    <t>Add line after line 23 with text "PHS Request is described in table 18-8, PHS Response in 18-9, and PHS-ACK in 18-10"</t>
  </si>
  <si>
    <t>18.8.1.3</t>
  </si>
  <si>
    <t>Replace empty line with text "DTLS Message format is described in table 18-11"    Add similar line for SS Configurable parameters and table 18-12</t>
  </si>
  <si>
    <t>PDF 13</t>
  </si>
  <si>
    <t>6.3.2.3.8</t>
  </si>
  <si>
    <t>There is no text PKM identifier in 6.3.2.3.8.</t>
  </si>
  <si>
    <t>Fix the clause number</t>
  </si>
  <si>
    <t>Delete lines 17-27 on PDF Page 13</t>
  </si>
  <si>
    <t>PDF 17</t>
  </si>
  <si>
    <t>6.3.2.3.8.33</t>
  </si>
  <si>
    <t>Editing instructions missing.</t>
  </si>
  <si>
    <t>Add ”Add new section 6.3.2.3.9.33 after 6.3.2.3.9.32” as follows:</t>
  </si>
  <si>
    <t>Add ”Insert new section 6.3.2.3.9.33 after 6.3.2.3.9.32” as follows:</t>
  </si>
  <si>
    <t>PDF 14</t>
  </si>
  <si>
    <t>6.3.2.3.9</t>
  </si>
  <si>
    <t>There is sentence missing on this paragraph when compared to the base standard.</t>
  </si>
  <si>
    <t>Make text to match base standard. It seems almost all of the text does not match the base standard, but is missing PKMv1 stuff.</t>
  </si>
  <si>
    <t>Incorrect table header. Original table header: "PKM message codes"</t>
  </si>
  <si>
    <t>No change in table header. Keep original</t>
  </si>
  <si>
    <t>The table name of the 6-69 is PKM message codes, which do not match the name in amendment saying PKMv2 RSA/ECC-Reject message attributes.</t>
  </si>
  <si>
    <t>Either fix the table name to match the base standard, or add editing instructions to change name of the table.</t>
  </si>
  <si>
    <t>We are keeping old table header</t>
  </si>
  <si>
    <t xml:space="preserve">The table name matches table 8-82, not 8-69. </t>
  </si>
  <si>
    <t>Change the Table 6-69 to Table 6-82 and move it line to 16, so it is after the new modified lines of the table 6-69.</t>
  </si>
  <si>
    <t>The table 6-69 is correct - the name will be fixed</t>
  </si>
  <si>
    <t>PKMv3 replaces PKMv2</t>
  </si>
  <si>
    <t>Line 1 is a table</t>
  </si>
  <si>
    <t>1-8</t>
  </si>
  <si>
    <t>21-23</t>
  </si>
  <si>
    <t>6 to 12</t>
  </si>
  <si>
    <t>PKMv3 security contribution replaces  previous changes contirbution in PKMv2 security. 
Previous changes should be removed</t>
  </si>
  <si>
    <t>4-8</t>
  </si>
  <si>
    <t>from p.4 line 17 to p.8 line 12</t>
  </si>
  <si>
    <t>Menashe Shahar</t>
  </si>
  <si>
    <t>6.3.27.2.1</t>
  </si>
  <si>
    <t>Replace the "and" after the 1/8 with a comma.</t>
  </si>
  <si>
    <t>PDF 19</t>
  </si>
  <si>
    <t>6.3.37.1</t>
  </si>
  <si>
    <t>Hanging paragraph. I.e., there is text between 6.3.37.1 and 6.3.37.1.1, see IEEE Style manual section 13.1</t>
  </si>
  <si>
    <t>After line 7 add new subclause "6.3.37.2 Channel Utilization Improvement Changes", move 6.3.37.1.1-4 under this new subclause, renumber 6.3.37.2 and up.</t>
  </si>
  <si>
    <t>AIRM not define or included in definintions</t>
  </si>
  <si>
    <t>Suggest spelling out sice this is an introductory section</t>
  </si>
  <si>
    <t>The term AIRM is not defined.</t>
  </si>
  <si>
    <t>Add a definition for AIRM in the definition section</t>
  </si>
  <si>
    <t>6.3.37.1.1</t>
  </si>
  <si>
    <t>The first sentance is describing operation in chanell BW &gt;= 1.25 MHz</t>
  </si>
  <si>
    <t>"a channel bandwidth greater tn or equal to 1.25 MHz"</t>
  </si>
  <si>
    <t>The comma "bandwidths, At" should be a "."</t>
  </si>
  <si>
    <t>Please replace the "," with "." between "bandwidths" and "At"</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</si>
  <si>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</si>
  <si>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</si>
  <si>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</si>
  <si>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</si>
  <si>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6.3.37.1.2</t>
  </si>
  <si>
    <t>"… confgiurable and it should be minimized for low latency applications, subject to the length of the time sensitive SDUs".</t>
  </si>
  <si>
    <t>"MAC and PHY overhead is redcued" instead of "MAC and PHY overhead is minimized".</t>
  </si>
  <si>
    <t>should be "from the frame duration".</t>
  </si>
  <si>
    <t>18, 21, 22</t>
  </si>
  <si>
    <t>Normative requirement</t>
  </si>
  <si>
    <t>replace "will" with "shall"</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</si>
  <si>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</si>
  <si>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</si>
  <si>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</si>
  <si>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6.3.37.1.3</t>
  </si>
  <si>
    <t>Normative requirement?</t>
  </si>
  <si>
    <t>If this is a requirement, change will to shall. If explanatory, delete "will"</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</si>
  <si>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</si>
  <si>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</si>
  <si>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</si>
  <si>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6.3.37.1.4</t>
  </si>
  <si>
    <t>Should be "stand-alone scheduling mode or secondary scheduling mode".</t>
  </si>
  <si>
    <t>The term "control area" is not defined</t>
  </si>
  <si>
    <t>Add a definition for control area in the definition section.</t>
  </si>
  <si>
    <t>normative vs explanatory</t>
  </si>
  <si>
    <t xml:space="preserve">for normative behavior change "will" to "shall", optional use may, </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</si>
  <si>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</si>
  <si>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</si>
  <si>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</si>
  <si>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</si>
  <si>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</si>
  <si>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</si>
  <si>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</si>
  <si>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</si>
  <si>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</si>
  <si>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</si>
  <si>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</si>
  <si>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PDF 23</t>
  </si>
  <si>
    <t>6.3.37.3.1</t>
  </si>
  <si>
    <t>Figure 6-219 is bitmap image.</t>
  </si>
  <si>
    <t>Change to use vector graphics, so the text in figure is searchable.</t>
  </si>
  <si>
    <t>6.3.37.3.2</t>
  </si>
  <si>
    <t>SPS not in definitions</t>
  </si>
  <si>
    <t xml:space="preserve">Add to section 3 or 4, maybe spell out first usage here. </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</si>
  <si>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</si>
  <si>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</si>
  <si>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</si>
  <si>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</si>
  <si>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</si>
  <si>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</si>
  <si>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6.3.37.3.4.1</t>
  </si>
  <si>
    <t>New line is not started with capital letter</t>
  </si>
  <si>
    <t>Change "stations. subscriber" to "stations. Subscriber"</t>
  </si>
  <si>
    <t>specified in 16 bits</t>
  </si>
  <si>
    <t>It might be more precise to say "an unsigned 16 bit integer"</t>
  </si>
  <si>
    <t>Figure 6-220 is not related to the rollover of the frame counter.</t>
  </si>
  <si>
    <t>Remove the reference to Figure 6-220.</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</si>
  <si>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</si>
  <si>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</si>
  <si>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</si>
  <si>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</si>
  <si>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</si>
  <si>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6.3.37.3.4.2</t>
  </si>
  <si>
    <t>Figure referencing is not proper</t>
  </si>
  <si>
    <t>Replace "The figure above shows:" with "The Figure 6-221 shows".</t>
  </si>
  <si>
    <t>"Frame within the super-frame is referred to as Frame offset"'   (clarity/wording)</t>
  </si>
  <si>
    <t>1. the use of Sync messages is optional.
2. The notion of "new BSs" is unclear.</t>
  </si>
  <si>
    <t>not just "resource to subscriber stations" its resource to request which can  DL /UL (BS /subscriber stations)</t>
  </si>
  <si>
    <t>PDF 24</t>
  </si>
  <si>
    <t>Figure 6-221 is bitmap image.</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</si>
  <si>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</si>
  <si>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</si>
  <si>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</si>
  <si>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</si>
  <si>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</si>
  <si>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</si>
  <si>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6.3.37.3.5</t>
  </si>
  <si>
    <t>Table reference is wrong</t>
  </si>
  <si>
    <r>
      <t xml:space="preserve">Table </t>
    </r>
    <r>
      <rPr>
        <strike/>
        <sz val="10"/>
        <rFont val="Arial"/>
        <family val="2"/>
      </rPr>
      <t>6</t>
    </r>
    <r>
      <rPr>
        <sz val="10"/>
        <rFont val="Arial"/>
        <family val="2"/>
      </rPr>
      <t>6-326</t>
    </r>
  </si>
  <si>
    <t>6.3.37.3.6</t>
  </si>
  <si>
    <t>Bulk allocations are one-time confined to one superframe</t>
  </si>
  <si>
    <t>Replace the statement with "Bulk allocations within a time spanning one super-frame"</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</si>
  <si>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</si>
  <si>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</si>
  <si>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</si>
  <si>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</si>
  <si>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</si>
  <si>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</si>
  <si>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Allocation message defnies Bulk allocations too.</t>
  </si>
  <si>
    <t>Replace the statement with "Allocation messages defines bulk,instantaneous and semi-persistent allocations in DL and UL"</t>
  </si>
  <si>
    <t>Context of bulleted list is unclear</t>
  </si>
  <si>
    <t>provide an introductory sentence describing the list, or remove bullets.</t>
  </si>
  <si>
    <t>Replace the statement with "The Allocation information length in bytes".</t>
  </si>
  <si>
    <t>Replace the statement with "The Frame number is the absolute frame number used by remotes for frame number synchornization ".</t>
  </si>
  <si>
    <t>PDF 29</t>
  </si>
  <si>
    <t>6.3.37.4.3</t>
  </si>
  <si>
    <t>Font size is too big.</t>
  </si>
  <si>
    <t>Fix the font size.</t>
  </si>
  <si>
    <t>Billy Verso</t>
  </si>
  <si>
    <t>Qorvo</t>
  </si>
  <si>
    <t>6.3.37.5</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</si>
  <si>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</si>
  <si>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</si>
  <si>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</si>
  <si>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</si>
  <si>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</si>
  <si>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Subscriber Basic Capability (SBC) not defined in 16t or in base standard</t>
  </si>
  <si>
    <t>Add in Acronyms</t>
  </si>
  <si>
    <t>"Each allocation IE has the Allocation ID." This statement sounds out of context</t>
  </si>
  <si>
    <t>Suggest to remove.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</si>
  <si>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</si>
  <si>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</si>
  <si>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</si>
  <si>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</si>
  <si>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</si>
  <si>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</si>
  <si>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</si>
  <si>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6.3.37.5.3</t>
  </si>
  <si>
    <t>For PKMv3 support: in table 6-331, attribute: "Authentication Type", missing option for PKMv3</t>
  </si>
  <si>
    <t>In notes add:
5: PKMv3
6-7: Reserved</t>
  </si>
  <si>
    <t>6.3.37.6</t>
  </si>
  <si>
    <t>Change "Table 6-119" to Table 6-333.</t>
  </si>
  <si>
    <t>PDF 34</t>
  </si>
  <si>
    <t>6.3.37.7</t>
  </si>
  <si>
    <t>6.3.37.7.1</t>
  </si>
  <si>
    <t>Dash style bullets are typically used for  such things.</t>
  </si>
  <si>
    <t>change to dash style bullets, as per IEEE template.</t>
  </si>
  <si>
    <t>Figure needs to be referenced</t>
  </si>
  <si>
    <t>Add the statement after line 23, "Figure 6-226 shows the procedure of the Subchannel group relocation pre-network entry."</t>
  </si>
  <si>
    <t>PDF 37</t>
  </si>
  <si>
    <t>6.3.37.7.2</t>
  </si>
  <si>
    <t>Figure 6-227 is bitmap image.</t>
  </si>
  <si>
    <t>categories are 5 only</t>
  </si>
  <si>
    <t>Change "4 - 5" to "5"</t>
  </si>
  <si>
    <t>Typo</t>
  </si>
  <si>
    <t>Change "code it not" to "code is not"</t>
  </si>
  <si>
    <t>PDF 39</t>
  </si>
  <si>
    <t>7.8A</t>
  </si>
  <si>
    <t>Usually the added clauses use lowercase letters. See IEEE style manual section 20.2.1. Only toplevel clauses use upper case letters.</t>
  </si>
  <si>
    <t xml:space="preserve">Change ”7.8A” to ”7.8a”. </t>
  </si>
  <si>
    <t xml:space="preserve">Editing instructions are incorrect. </t>
  </si>
  <si>
    <t>Move them before 7.8a, and chage to say ”Add new subclause 7.8a between clauses 7.8 and 7.9 as follows:”</t>
  </si>
  <si>
    <t>7.8A.1</t>
  </si>
  <si>
    <t>15</t>
  </si>
  <si>
    <t>Should be DTLS not DLS</t>
  </si>
  <si>
    <t>Change to DTLS</t>
  </si>
  <si>
    <t>7.8A.1.1</t>
  </si>
  <si>
    <t>3-4, 10-12,15</t>
  </si>
  <si>
    <t>DTLS instead of TLS</t>
  </si>
  <si>
    <t>Change TLS to DTLS</t>
  </si>
  <si>
    <t>PDF 40</t>
  </si>
  <si>
    <t>7.8A.2</t>
  </si>
  <si>
    <t>7.8A.2.</t>
  </si>
  <si>
    <t>7, 12-13,19</t>
  </si>
  <si>
    <t>PDF 41</t>
  </si>
  <si>
    <t>7.8A.3.1</t>
  </si>
  <si>
    <t>33-34</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</si>
  <si>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</si>
  <si>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</si>
  <si>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</si>
  <si>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7.8A.3.1.2</t>
  </si>
  <si>
    <t>7</t>
  </si>
  <si>
    <t>7.8A.3.1.4</t>
  </si>
  <si>
    <t>16</t>
  </si>
  <si>
    <t>PDF 43</t>
  </si>
  <si>
    <t>7.8A.3.2</t>
  </si>
  <si>
    <t>35-36</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</si>
  <si>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</si>
  <si>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</si>
  <si>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</si>
  <si>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</si>
  <si>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</si>
  <si>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</si>
  <si>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</si>
  <si>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</si>
  <si>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</si>
  <si>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7.8A.4.1.4 AK</t>
  </si>
  <si>
    <t>20</t>
  </si>
  <si>
    <t>Should be a subclause of 7.8A.4.1.3</t>
  </si>
  <si>
    <t>Change or remove</t>
  </si>
  <si>
    <t>7.8A.4.2</t>
  </si>
  <si>
    <t>36</t>
  </si>
  <si>
    <t>Incorrect title. Should be KEK</t>
  </si>
  <si>
    <t>Change title to Key Encryption Key (KEK) derivation</t>
  </si>
  <si>
    <t>7.8A.4.3</t>
  </si>
  <si>
    <t>6</t>
  </si>
  <si>
    <t>Typo: AAA instead of ASA</t>
  </si>
  <si>
    <t>Change to AAA</t>
  </si>
  <si>
    <t>PDF 47</t>
  </si>
  <si>
    <t>7.8A.4.4</t>
  </si>
  <si>
    <t>The equations seems to have ”?” where I assume there should be something else.</t>
  </si>
  <si>
    <t>Change ”TEK.Key ? HKDF.Expand(…” to use something else than ”?”.</t>
  </si>
  <si>
    <t>22,23,26,27</t>
  </si>
  <si>
    <t>Typo ? Instead of arrow</t>
  </si>
  <si>
    <t>Change ? To &lt;==</t>
  </si>
  <si>
    <t>22-28</t>
  </si>
  <si>
    <t xml:space="preserve">a) no need for nonce in the IV. 
b) more secured: instead of nonce use the HMAC digest </t>
  </si>
  <si>
    <t>PDF 51</t>
  </si>
  <si>
    <t>8.6.1.1</t>
  </si>
  <si>
    <t>Figure 8-148 is bitmap image.</t>
  </si>
  <si>
    <t>PDF 52</t>
  </si>
  <si>
    <t>8.6.1.2</t>
  </si>
  <si>
    <t>Figure 8-149 is bitmap image.</t>
  </si>
  <si>
    <t>8.6.1.3</t>
  </si>
  <si>
    <t>Figure 8-150 is bitmap image.</t>
  </si>
  <si>
    <t>8.6.10</t>
  </si>
  <si>
    <t>Ranging code categores are made 5 needs to be updated</t>
  </si>
  <si>
    <t xml:space="preserve">1. change 4 to 5. 
2. add ",Subchannel Relocation ranging" before full stop on the line 21.
</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</si>
  <si>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</si>
  <si>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</si>
  <si>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</si>
  <si>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8.6.14</t>
  </si>
  <si>
    <t>10-45</t>
  </si>
  <si>
    <t>Lines are out of place, and should be removed because of PKMv3 replaces changes to PKMv2</t>
  </si>
  <si>
    <t>58-59</t>
  </si>
  <si>
    <t>PDF 54</t>
  </si>
  <si>
    <t>8.6.4.2</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</si>
  <si>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</si>
  <si>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</si>
  <si>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</si>
  <si>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</si>
  <si>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</si>
  <si>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</si>
  <si>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</si>
  <si>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PDF 57</t>
  </si>
  <si>
    <t>8.6.5.1</t>
  </si>
  <si>
    <t>Figure 8-153 is bitmap image.</t>
  </si>
  <si>
    <t>PDF 56</t>
  </si>
  <si>
    <t>Figure 8-151 is bitmap image.</t>
  </si>
  <si>
    <t>Figure 8-152 is bitmap image.</t>
  </si>
  <si>
    <t>PDF 58</t>
  </si>
  <si>
    <t>8.6.6.1</t>
  </si>
  <si>
    <t>Figure 8-154 is bitmap image.</t>
  </si>
  <si>
    <t>Figure 8-155 is bitmap image.</t>
  </si>
  <si>
    <t>8.6.6.3</t>
  </si>
  <si>
    <t>Table reference is wrong, In general section 8 Table numbers are different and they overlap with the base standard.</t>
  </si>
  <si>
    <t>Table 8-380 change to Table 8-2</t>
  </si>
  <si>
    <t>PDF 59</t>
  </si>
  <si>
    <t>Figure 8-156 is bitmap image.</t>
  </si>
  <si>
    <t>PDF 61</t>
  </si>
  <si>
    <t>8.6.7.1.5</t>
  </si>
  <si>
    <t>Figure 8-158 is bitmap image.</t>
  </si>
  <si>
    <t>Figure 8-159 is bitmap image.</t>
  </si>
  <si>
    <t>Figure 8-160 is bitmap image.</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</si>
  <si>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</si>
  <si>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</si>
  <si>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</si>
  <si>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</si>
  <si>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</si>
  <si>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</si>
  <si>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</si>
  <si>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</si>
  <si>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</si>
  <si>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</si>
  <si>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</si>
  <si>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</si>
  <si>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</si>
  <si>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</si>
  <si>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</si>
  <si>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footer</t>
  </si>
  <si>
    <t xml:space="preserve">The footer has wrong year, 2022. </t>
  </si>
  <si>
    <t>Change footer to ”Copyright © 2024 IEEE. All rights reserved.
This is unapproved IEEE Standards Draft, subject to change.”</t>
  </si>
  <si>
    <t>PDF 123</t>
  </si>
  <si>
    <t>Annex R</t>
  </si>
  <si>
    <t xml:space="preserve">This annex seems to be missing content. </t>
  </si>
  <si>
    <t>Remove annex R, or add content to it.</t>
  </si>
  <si>
    <t xml:space="preserve">Lines like this "Instruct the editor to add…" should be just "Insert the following new Annex..." </t>
  </si>
  <si>
    <t>Don't mention "the editor". Review whole document and make style of instruction match those on pages 0 and 1. (As per IEEE amendment style)</t>
  </si>
  <si>
    <t>Annex R.1</t>
  </si>
  <si>
    <t>The clause numbering in the annex is just ”R.1”, not ”Annex R.1”.</t>
  </si>
  <si>
    <t>Change ”Annex R.1” to ”R.1” and do similar changes to rest of annex.</t>
  </si>
  <si>
    <t>PDF 125</t>
  </si>
  <si>
    <t>Annex X</t>
  </si>
  <si>
    <t xml:space="preserve">Next annex after R is ”S”, not ”X”. </t>
  </si>
  <si>
    <t>Change ”Annex X” to ”Annex S”.</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</si>
  <si>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</si>
  <si>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</si>
  <si>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</si>
  <si>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</si>
  <si>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</si>
  <si>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</si>
  <si>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</si>
  <si>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</si>
  <si>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 xml:space="preserve">Figure numbering in annexes are ”S.1”, not just ”1”. </t>
  </si>
  <si>
    <t>Fix figure numbering in the annex.</t>
  </si>
  <si>
    <t>Figure S.2 is bitmap image.</t>
  </si>
  <si>
    <t>PDF 126</t>
  </si>
  <si>
    <t>Annex X.2.2</t>
  </si>
  <si>
    <t>Figure S.3 is bitmap image.</t>
  </si>
  <si>
    <t>Figure S.4 is bitmap image.</t>
  </si>
  <si>
    <t>Figure S.5 is bitmap image.</t>
  </si>
  <si>
    <t>Figure S.6 is bitmap image.</t>
  </si>
  <si>
    <t>Contents</t>
  </si>
  <si>
    <t xml:space="preserve">Table of contents is missing. </t>
  </si>
  <si>
    <t>Add table of contents.</t>
  </si>
  <si>
    <t>cover page</t>
  </si>
  <si>
    <t>The cover page should have month and year of the draft.</t>
  </si>
  <si>
    <t>Add ”January 2024” below the IEEE P802.15.16/Draft 1.0 line.</t>
  </si>
  <si>
    <t>The draft project is missing t.</t>
  </si>
  <si>
    <t>Change ”IEEE P802.15.16/Draft 1.0” to ”IEEE P802.15.16t/Draft 1.0”</t>
  </si>
  <si>
    <t xml:space="preserve">The cover page should have IEEE copyright notice and a text stating that this is unapproved draft document. </t>
  </si>
  <si>
    <t>Change the document to use proper IEEE document template.</t>
  </si>
  <si>
    <t>Draft status</t>
  </si>
  <si>
    <t>The Table 1-Draft status is not up to date.</t>
  </si>
  <si>
    <t>Either update the table, or remove it completely.</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</si>
  <si>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</si>
  <si>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</si>
  <si>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</si>
  <si>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</si>
  <si>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Figure 6-225</t>
  </si>
  <si>
    <t xml:space="preserve">Figure is modified </t>
  </si>
  <si>
    <t>Figure needs to be replaced. Figure is shared in the document DCN 15-24-0014-00-016t.</t>
  </si>
  <si>
    <t>Figure 8-157</t>
  </si>
  <si>
    <t>Figure quality is very bad.</t>
  </si>
  <si>
    <t>Update figure</t>
  </si>
  <si>
    <t>Introduction</t>
  </si>
  <si>
    <t>The text stating that this introduction is not part of the standard, uses wrong standard name.</t>
  </si>
  <si>
    <t>Change ”IEEE Std 802.16.-2017” to ”IEEE P802.15.16t/D01”.</t>
  </si>
  <si>
    <t>The introduction says ”This standard is a revision of IEEE Std 802.16-2017”, but the cover page says this is Amendment t. PAR also says this is amendment.</t>
  </si>
  <si>
    <t>Change the introduction to state this is amendment to the IEEE Std 802.16-2017, not a revision.</t>
  </si>
  <si>
    <t>Table 18-12</t>
  </si>
  <si>
    <t xml:space="preserve">Configuration option Frequency diversity mode 3 is to be removed. </t>
  </si>
  <si>
    <t>Remove "3: Frequency Diversity Mode 3"</t>
  </si>
  <si>
    <t>Table 6-329</t>
  </si>
  <si>
    <t xml:space="preserve">Allocation IE table is modified </t>
  </si>
  <si>
    <t>Please replace the table with the contribution DCN "15-23-0542-01-016t"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</si>
  <si>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</si>
  <si>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</si>
  <si>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</si>
  <si>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</si>
  <si>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</si>
  <si>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</si>
  <si>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</si>
  <si>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</si>
  <si>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</si>
  <si>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</si>
  <si>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</si>
  <si>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</si>
  <si>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This standard is a revision of IEEE Std 802.16-2017</t>
  </si>
  <si>
    <t>This standard is an amendment of IEEE Std 802.16-2017</t>
  </si>
  <si>
    <t>Normative language</t>
  </si>
  <si>
    <t>replace "can" with "may"</t>
  </si>
  <si>
    <t xml:space="preserve">The copyright year of the footer is 2022. </t>
  </si>
  <si>
    <t>Updated copyright year to 2024.</t>
  </si>
  <si>
    <t>13-16, 20</t>
  </si>
  <si>
    <t>7,15</t>
  </si>
  <si>
    <t>The footer has wrong year, and is missing text that this is unapproved IEEE Standards draft, subject to change.</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</si>
  <si>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</si>
  <si>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</si>
  <si>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</si>
  <si>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</si>
  <si>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</si>
  <si>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</si>
  <si>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</si>
  <si>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</si>
  <si>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</si>
  <si>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</si>
  <si>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</si>
  <si>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</si>
  <si>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Header</t>
  </si>
  <si>
    <t xml:space="preserve">The header on the page 3 says this is ”Draft 0.96”, while the first page claims this is ”Draft 1.0”. </t>
  </si>
  <si>
    <t>Fix the draft version number.</t>
  </si>
  <si>
    <t>header</t>
  </si>
  <si>
    <t>The header has wrong project number IEEE P802.16t-2022.</t>
  </si>
  <si>
    <t>Change to ”IEEE P802.15.16t/D01”</t>
  </si>
  <si>
    <t>frontmatter</t>
  </si>
  <si>
    <t>Line numbers are missing.</t>
  </si>
  <si>
    <t>It is hard to make comments when there is no line numbers, add line numbers to frontmatter too.</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</si>
  <si>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</si>
  <si>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</si>
  <si>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</si>
  <si>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Unclear on "ability" aspect</t>
  </si>
  <si>
    <t>Would it be accurate to say "Slots shall not be scheduled across frame boundaries."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</si>
  <si>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</si>
  <si>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</si>
  <si>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</si>
  <si>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</si>
  <si>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</si>
  <si>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</si>
  <si>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</si>
  <si>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</si>
  <si>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</si>
  <si>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</si>
  <si>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</si>
  <si>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</si>
  <si>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</si>
  <si>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</si>
  <si>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</si>
  <si>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</si>
  <si>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</si>
  <si>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</si>
  <si>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</si>
  <si>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</si>
  <si>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</si>
  <si>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</si>
  <si>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</si>
  <si>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</si>
  <si>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</si>
  <si>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</si>
  <si>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</si>
  <si>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</si>
  <si>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</si>
  <si>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</si>
  <si>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</si>
  <si>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</si>
  <si>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</si>
  <si>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</si>
  <si>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</si>
  <si>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</si>
  <si>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</si>
  <si>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</si>
  <si>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</si>
  <si>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</si>
  <si>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</si>
  <si>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</si>
  <si>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</si>
  <si>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</si>
  <si>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</si>
  <si>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</si>
  <si>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</si>
  <si>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</si>
  <si>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</si>
  <si>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</si>
  <si>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</si>
  <si>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</si>
  <si>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</si>
  <si>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</si>
  <si>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</si>
  <si>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</si>
  <si>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</si>
  <si>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</si>
  <si>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</si>
  <si>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</si>
  <si>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</si>
  <si>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</si>
  <si>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</si>
  <si>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</si>
  <si>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</si>
  <si>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</si>
  <si>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</si>
  <si>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</si>
  <si>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</si>
  <si>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</si>
  <si>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</si>
  <si>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</si>
  <si>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</si>
  <si>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</si>
  <si>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</si>
  <si>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</si>
  <si>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</si>
  <si>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</si>
  <si>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</si>
  <si>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</si>
  <si>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</si>
  <si>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</si>
  <si>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</si>
  <si>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</si>
  <si>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</si>
  <si>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</si>
  <si>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</si>
  <si>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</si>
  <si>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</si>
  <si>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</si>
  <si>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</si>
  <si>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</si>
  <si>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</si>
  <si>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</si>
  <si>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</si>
  <si>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</si>
  <si>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</si>
  <si>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</si>
  <si>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</si>
  <si>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</si>
  <si>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</si>
  <si>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</si>
  <si>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</si>
  <si>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</si>
  <si>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</si>
  <si>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</si>
  <si>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</si>
  <si>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</si>
  <si>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</si>
  <si>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</si>
  <si>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</si>
  <si>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</si>
  <si>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</si>
  <si>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</si>
  <si>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</si>
  <si>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</si>
  <si>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</si>
  <si>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</si>
  <si>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</si>
  <si>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</si>
  <si>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</si>
  <si>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</si>
  <si>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</si>
  <si>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</si>
  <si>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</si>
  <si>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</si>
  <si>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</si>
  <si>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</si>
  <si>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</si>
  <si>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</si>
  <si>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</si>
  <si>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</si>
  <si>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</si>
  <si>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</si>
  <si>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</si>
  <si>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</si>
  <si>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</si>
  <si>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</si>
  <si>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</si>
  <si>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</si>
  <si>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</si>
  <si>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</si>
  <si>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</si>
  <si>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</si>
  <si>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</si>
  <si>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</si>
  <si>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</si>
  <si>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</si>
  <si>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</si>
  <si>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</si>
  <si>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</si>
  <si>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</si>
  <si>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</si>
  <si>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</si>
  <si>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</si>
  <si>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</si>
  <si>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</si>
  <si>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</si>
  <si>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</si>
  <si>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</si>
  <si>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</si>
  <si>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</si>
  <si>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</si>
  <si>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</si>
  <si>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</si>
  <si>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</si>
  <si>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</si>
  <si>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</si>
  <si>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</si>
  <si>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</si>
  <si>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</si>
  <si>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</si>
  <si>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</si>
  <si>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</si>
  <si>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</si>
  <si>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</si>
  <si>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</si>
  <si>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</si>
  <si>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</si>
  <si>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</si>
  <si>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</si>
  <si>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</si>
  <si>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</si>
  <si>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</si>
  <si>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</si>
  <si>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</si>
  <si>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</si>
  <si>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</si>
  <si>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</si>
  <si>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</si>
  <si>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</si>
  <si>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</si>
  <si>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</si>
  <si>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</si>
  <si>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</si>
  <si>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</si>
  <si>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</si>
  <si>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</si>
  <si>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</si>
  <si>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</si>
  <si>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</si>
  <si>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</si>
  <si>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</si>
  <si>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</si>
  <si>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</si>
  <si>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</si>
  <si>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</si>
  <si>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</si>
  <si>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</si>
  <si>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</si>
  <si>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</si>
  <si>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</si>
  <si>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</si>
  <si>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</si>
  <si>
    <t>"The index to a frame within the super-frame is referred to as Frame offset"</t>
  </si>
  <si>
    <t>Already handled in prior comment</t>
  </si>
  <si>
    <t>… configurable and it may be minimized for low latency applications, subject to the length of the time sensitive SDUs.</t>
  </si>
  <si>
    <t>The BS scheduler in Stand Alone scheduling mode and the /Remote scheduler shall use BAS allocations to serve new SDUs in the UL direction. The BS in secondary scheduling mode, shall also use BAS allocations in the DL direction to serve SDUs in the DL direction.</t>
  </si>
  <si>
    <t>Replace statement  "New allocation messages shall have the ability to specify allocations in the future beyond the current or the next frame." with "New allocation messages shall have the ability to specify allocations of the future frames."</t>
  </si>
  <si>
    <t>Change "scheduler MAC mode" to "stand-alone scheduling mode or secondary scheduling mode".</t>
  </si>
  <si>
    <t>Add to definitions section:  "Control Area: All base stations within this area area are controlled by one AIRM"</t>
  </si>
  <si>
    <t>See highlights in PDF of draft</t>
  </si>
  <si>
    <t>Reword "Slot definition is included in 8.6.6." to "Refer to slot definition in the section 8.6.6"</t>
  </si>
  <si>
    <t>Add reference to Annex (xxx) editor to provide number.</t>
  </si>
  <si>
    <t>7.8a.1</t>
  </si>
  <si>
    <t>DTLS is not defined</t>
  </si>
  <si>
    <t>Add DTLS to definitions</t>
  </si>
  <si>
    <t>Change text to: "Once the AK is derived  the BS and SS shall use the new AK matching the new PMK context for encrypting following the handshakePKM messages"</t>
  </si>
  <si>
    <t>Remove heading on line 20 entirely  "7.8A.4.1.4 AK usage"</t>
  </si>
  <si>
    <t xml:space="preserve">Change "?" to "&lt;==" in 4 places </t>
  </si>
  <si>
    <t>Spell out 5 as "five"</t>
  </si>
  <si>
    <t>delete all if page 58 and 59</t>
  </si>
  <si>
    <t>Accept, and furthermore, ensure table 8-2 is not already in base standard.</t>
  </si>
  <si>
    <t>Restore TX filter from D0.9 and put in annex section</t>
  </si>
  <si>
    <t>In table on line 18, In the length colum, replace with "variable". In the Value column, replace all text with "a keyed hash"</t>
  </si>
  <si>
    <t xml:space="preserve">In table on page 74 line 4, In the length column, replace "4" with "variable". </t>
  </si>
  <si>
    <t>keep lines together</t>
  </si>
  <si>
    <t>Add SPS Semi Persistent Scheduler to acronyms section</t>
  </si>
  <si>
    <t>Consistent use of "Subscriber Station" or "SS" thorughout the standards</t>
  </si>
  <si>
    <t xml:space="preserve">Accept, and also keep caption with figure on same page. </t>
  </si>
  <si>
    <t>Change "AIRM shall send the Sync message" to "AIRM may send the Sync message"</t>
  </si>
  <si>
    <t>Replace the statement with "The scheduler will allocate resources to requests considering the respective service flow's priority and maximum latency."</t>
  </si>
  <si>
    <t>Replace the statement with "BSs and AIRMs shall be synchronized using GPS. The BSs shall synchronize the beginning of the frame with a 1 PPS pulse from a GPS receiver. The number of frames per second shall be an integer number. The superframe length is one second and its beginning is synchronized with the beginning of a frame".</t>
  </si>
  <si>
    <t>Addressed by prior comment resoultion</t>
  </si>
  <si>
    <t>Withdrawn</t>
  </si>
  <si>
    <t>Replace the statement with "Allocation messages define bulk,instantaneous and semi-persistent allocations in DL and UL"</t>
  </si>
  <si>
    <t>Add a reference in the relevant text</t>
  </si>
  <si>
    <t xml:space="preserve">Harry to review if there is something that needs to editied in base. It is not in 6.3.37 since that is a new section. </t>
  </si>
  <si>
    <t>Same as comment i-105</t>
  </si>
  <si>
    <t>Yael to review</t>
  </si>
  <si>
    <t>Harry to review style guide and decide</t>
  </si>
  <si>
    <t xml:space="preserve">Harry to review </t>
  </si>
  <si>
    <t>Change title of Annex R to "Informative implementation of Transmit Filter"</t>
  </si>
  <si>
    <t>Addressed in comment i-169</t>
  </si>
  <si>
    <t>&gt;</t>
  </si>
  <si>
    <t>Annex R to be revised per comment i-169</t>
  </si>
  <si>
    <t>Note- change any references to annex X also</t>
  </si>
  <si>
    <t>Use consistent font for body text</t>
  </si>
  <si>
    <t>Consult with Tero for cover page requirements</t>
  </si>
  <si>
    <t>Table of draft versions not required - delete it entirely.</t>
  </si>
  <si>
    <t>The issue has been removed by prior comments on removing extraneous editing instructions for PKMv2</t>
  </si>
  <si>
    <t>This introduction refers to the base standard.</t>
  </si>
  <si>
    <t>Vishal will prepare text contribution</t>
  </si>
  <si>
    <t>Annex should be normative</t>
  </si>
  <si>
    <t>Change "Informative" to "Normative</t>
  </si>
  <si>
    <t>Will be updated as part of comment i-198</t>
  </si>
  <si>
    <t>Update other incorrect copyright years</t>
  </si>
  <si>
    <t>Resolved in i-70</t>
  </si>
  <si>
    <t>Change first sentance to: "These terms are applicable to SPS allocations which are characterized by fixed size allocations and fixed intervals between successive allocations."  Add: "The interval is an integer number of frames where the slot offset within the frame where the allocation starts is the same."</t>
  </si>
  <si>
    <t xml:space="preserve">No - remove entire sentence lines 21-22. </t>
  </si>
  <si>
    <t>Change "shall" to "may" at start of line 10.  Delete the sentence "All new BSs shall use the Synchronization (Sync) message information to synchronize with AIRM"</t>
  </si>
  <si>
    <t>Remove bulleted list and all the text in the list</t>
  </si>
  <si>
    <t>Addressed in comment i-95</t>
  </si>
  <si>
    <t>DONE</t>
  </si>
  <si>
    <t>TBD</t>
  </si>
  <si>
    <t>Can't do that, as Annex S is in the base standard.  Next available annex is X</t>
  </si>
  <si>
    <t>How do you add a table of contents to an amendment?</t>
  </si>
  <si>
    <t>Final formatting issues will be addressed by the IEEE staff editors</t>
  </si>
  <si>
    <t>Can someone provide a definition?</t>
  </si>
  <si>
    <t>Frontmatter will be completely replaced by IEEE staff editors.  No need to edit anything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</si>
</sst>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22">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u/>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sz val="8"/>
      <name val="Arial"/>
      <family val="2"/>
      <charset val="1"/>
    </font>
    <font>
      <sz val="10"/>
      <color theme="1"/>
      <name val="Arial"/>
      <family val="2"/>
      <charset val="1"/>
    </font>
    <font>
      <b/>
      <sz val="10"/>
      <color rgb="FFFFFF00"/>
      <name val="Arial"/>
      <family val="2"/>
    </font>
  </fonts>
  <fills count="6">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
      <patternFill patternType="solid">
        <fgColor rgb="FFFF0000"/>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6">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14" fontId="0" fillId="0" borderId="0" xfId="0" applyNumberForma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wrapText="1"/>
    </xf>
    <xf numFmtId="3" fontId="0" fillId="0" borderId="0" xfId="0" applyNumberFormat="1" applyAlignment="1">
      <alignment horizontal="center" vertical="top"/>
    </xf>
    <xf numFmtId="0" fontId="14" fillId="0" borderId="0" xfId="0" applyFont="1" applyAlignment="1">
      <alignment vertical="top" wrapText="1"/>
    </xf>
    <xf numFmtId="49" fontId="16"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8"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6" fillId="0" borderId="0" xfId="0" applyFont="1" applyAlignment="1">
      <alignment vertical="top"/>
    </xf>
    <xf numFmtId="0" fontId="7" fillId="0" borderId="0" xfId="0" applyFont="1" applyAlignment="1">
      <alignment vertical="top"/>
    </xf>
    <xf numFmtId="0" fontId="0" fillId="0" borderId="0" xfId="0" quotePrefix="1" applyAlignment="1">
      <alignment horizontal="left" vertical="top" wrapText="1"/>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xf numFmtId="0" fontId="21" fillId="5" borderId="0" xfId="0" applyFont="1" applyFill="1" applyAlignment="1">
      <alignment wrapText="1"/>
    </xf>
    <xf numFmtId="0" fontId="20" fillId="5" borderId="0" xfId="0" applyFont="1" applyFill="1" applyAlignment="1">
      <alignment wrapText="1"/>
    </xf>
    <xf numFmtId="0" fontId="0" fillId="5" borderId="0" xfId="0" applyFill="1" applyAlignment="1">
      <alignment wrapText="1"/>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color rgb="FF006600"/>
        <name val="Arial"/>
        <family val="2"/>
        <charset val="1"/>
      </font>
      <fill>
        <patternFill>
          <bgColor rgb="FFCCFFCC"/>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color rgb="FF006600"/>
        <name val="Arial"/>
        <family val="2"/>
        <charset val="1"/>
      </font>
      <fill>
        <patternFill>
          <bgColor rgb="FFCCFFCC"/>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baseColWidth="10" defaultColWidth="9.1640625" defaultRowHeight="13"/>
  <cols>
    <col min="1" max="1" width="9.1640625" style="2"/>
    <col min="2" max="2" width="15.3320312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c r="B1" s="3" t="s">
        <v>48</v>
      </c>
      <c r="C1" s="4"/>
      <c r="D1" s="5" t="s">
        <v>49</v>
      </c>
      <c r="F1" s="57" t="s">
        <v>0</v>
      </c>
    </row>
    <row r="2" spans="2:9">
      <c r="F2" s="57"/>
    </row>
    <row r="3" spans="2:9" ht="18">
      <c r="C3" s="6" t="s">
        <v>1</v>
      </c>
      <c r="F3" s="57"/>
    </row>
    <row r="4" spans="2:9" ht="18">
      <c r="C4" s="6" t="s">
        <v>2</v>
      </c>
      <c r="F4" s="57"/>
    </row>
    <row r="5" spans="2:9" ht="18">
      <c r="B5" s="6"/>
      <c r="F5" s="57"/>
    </row>
    <row r="6" spans="2:9" ht="14.25" customHeight="1">
      <c r="B6" s="7" t="s">
        <v>3</v>
      </c>
      <c r="C6" s="58" t="s">
        <v>4</v>
      </c>
      <c r="D6" s="58"/>
      <c r="F6" s="57"/>
    </row>
    <row r="7" spans="2:9" ht="17.25" customHeight="1">
      <c r="B7" s="7" t="s">
        <v>5</v>
      </c>
      <c r="C7" s="59" t="s">
        <v>50</v>
      </c>
      <c r="D7" s="59"/>
      <c r="F7" s="57"/>
    </row>
    <row r="8" spans="2:9" ht="17">
      <c r="B8" s="7" t="s">
        <v>6</v>
      </c>
      <c r="C8" s="60">
        <v>45307</v>
      </c>
      <c r="D8" s="60"/>
      <c r="F8" s="57"/>
    </row>
    <row r="9" spans="2:9" ht="14.25" customHeight="1">
      <c r="B9" s="58" t="s">
        <v>7</v>
      </c>
      <c r="C9" s="7" t="s">
        <v>51</v>
      </c>
      <c r="D9" s="7" t="s">
        <v>9</v>
      </c>
      <c r="F9" s="57"/>
    </row>
    <row r="10" spans="2:9" ht="17">
      <c r="B10" s="58"/>
      <c r="C10" s="8" t="s">
        <v>52</v>
      </c>
      <c r="D10" s="8"/>
      <c r="F10" s="57"/>
    </row>
    <row r="11" spans="2:9" ht="17">
      <c r="B11" s="58"/>
      <c r="C11" s="8"/>
      <c r="D11" s="9" t="s">
        <v>53</v>
      </c>
      <c r="F11" s="57"/>
    </row>
    <row r="12" spans="2:9" ht="16">
      <c r="B12" s="58"/>
      <c r="C12" s="10"/>
      <c r="D12" s="11"/>
      <c r="F12" s="57"/>
    </row>
    <row r="13" spans="2:9" ht="14.25" customHeight="1">
      <c r="B13" s="58" t="s">
        <v>11</v>
      </c>
      <c r="C13" s="12"/>
      <c r="D13" s="7"/>
      <c r="F13" s="57"/>
    </row>
    <row r="14" spans="2:9" ht="16">
      <c r="B14" s="58"/>
      <c r="C14" s="13"/>
      <c r="F14" s="57"/>
    </row>
    <row r="15" spans="2:9" ht="14.25" customHeight="1">
      <c r="B15" s="7" t="s">
        <v>12</v>
      </c>
      <c r="C15" s="58" t="s">
        <v>54</v>
      </c>
      <c r="D15" s="58"/>
      <c r="F15" s="57"/>
    </row>
    <row r="16" spans="2:9" s="14" customFormat="1" ht="20.25" customHeight="1">
      <c r="B16" s="7" t="s">
        <v>13</v>
      </c>
      <c r="C16" s="58" t="s">
        <v>14</v>
      </c>
      <c r="D16" s="58"/>
      <c r="F16" s="57"/>
      <c r="G16"/>
      <c r="H16"/>
      <c r="I16"/>
    </row>
    <row r="17" spans="2:9" s="14" customFormat="1" ht="84" customHeight="1">
      <c r="B17" s="1" t="s">
        <v>15</v>
      </c>
      <c r="C17" s="58" t="s">
        <v>16</v>
      </c>
      <c r="D17" s="58"/>
      <c r="F17" s="57"/>
      <c r="G17"/>
      <c r="H17"/>
      <c r="I17"/>
    </row>
    <row r="18" spans="2:9" s="14" customFormat="1" ht="36.75" customHeight="1">
      <c r="B18" s="10" t="s">
        <v>17</v>
      </c>
      <c r="C18" s="58" t="s">
        <v>18</v>
      </c>
      <c r="D18" s="58"/>
      <c r="F18" s="57"/>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baseColWidth="10" defaultColWidth="8.6640625" defaultRowHeight="13"/>
  <cols>
    <col min="1" max="2" width="14.6640625" customWidth="1"/>
    <col min="3" max="3" width="15.33203125" customWidth="1"/>
    <col min="4" max="4" width="14.33203125" customWidth="1"/>
    <col min="5" max="5" width="8.1640625" customWidth="1"/>
    <col min="6" max="6" width="12.83203125" customWidth="1"/>
    <col min="7" max="7" width="8.83203125"/>
    <col min="8" max="8" width="42.1640625" style="15" customWidth="1"/>
    <col min="9" max="9" width="41.6640625" style="15" customWidth="1"/>
    <col min="10" max="10" width="11.6640625" customWidth="1"/>
    <col min="11" max="11" width="12.33203125" customWidth="1"/>
    <col min="12" max="12" width="13.33203125" customWidth="1"/>
    <col min="13" max="13" width="31.33203125" style="15" customWidth="1"/>
    <col min="14" max="16" width="15.6640625" style="15" customWidth="1"/>
  </cols>
  <sheetData>
    <row r="1" spans="1:17" s="18" customFormat="1" ht="140.25" customHeight="1">
      <c r="A1" s="16"/>
      <c r="B1" s="61" t="s">
        <v>19</v>
      </c>
      <c r="C1" s="61"/>
      <c r="D1" s="61"/>
      <c r="E1" s="61"/>
      <c r="F1" s="61"/>
      <c r="G1" s="61"/>
      <c r="H1" s="61"/>
      <c r="I1" s="61"/>
      <c r="J1" s="61"/>
      <c r="K1" s="61"/>
      <c r="L1" s="61"/>
      <c r="M1" s="61"/>
      <c r="N1" s="61"/>
      <c r="O1" s="61"/>
      <c r="P1" s="61"/>
      <c r="Q1" s="17"/>
    </row>
    <row r="2" spans="1:17" ht="56">
      <c r="A2" s="19" t="s">
        <v>20</v>
      </c>
      <c r="B2" s="19" t="s">
        <v>21</v>
      </c>
      <c r="C2" s="19" t="s">
        <v>22</v>
      </c>
      <c r="D2" s="20" t="s">
        <v>23</v>
      </c>
      <c r="E2" s="19" t="s">
        <v>24</v>
      </c>
      <c r="F2" s="19" t="s">
        <v>25</v>
      </c>
      <c r="G2" s="19" t="s">
        <v>26</v>
      </c>
      <c r="H2" s="21" t="s">
        <v>27</v>
      </c>
      <c r="I2" s="21" t="s">
        <v>28</v>
      </c>
      <c r="J2" s="19" t="s">
        <v>29</v>
      </c>
      <c r="K2" s="22" t="s">
        <v>30</v>
      </c>
      <c r="L2" s="21" t="s">
        <v>31</v>
      </c>
      <c r="M2" s="21" t="s">
        <v>32</v>
      </c>
      <c r="N2" s="21" t="s">
        <v>33</v>
      </c>
      <c r="O2" s="21" t="s">
        <v>34</v>
      </c>
      <c r="P2" s="21" t="s">
        <v>35</v>
      </c>
    </row>
    <row r="3" spans="1:17">
      <c r="A3" t="s">
        <v>36</v>
      </c>
      <c r="D3" s="23"/>
      <c r="F3" s="24"/>
    </row>
    <row r="4" spans="1:17">
      <c r="D4" s="23"/>
      <c r="F4" s="24"/>
    </row>
    <row r="5" spans="1:17">
      <c r="D5" s="23"/>
      <c r="F5" s="24"/>
    </row>
    <row r="6" spans="1:17">
      <c r="D6" s="23"/>
      <c r="F6" s="25"/>
    </row>
    <row r="7" spans="1:17">
      <c r="D7" s="23"/>
      <c r="F7" s="24"/>
    </row>
    <row r="8" spans="1:17">
      <c r="D8" s="23"/>
      <c r="F8" s="24"/>
    </row>
    <row r="9" spans="1:17">
      <c r="D9" s="23"/>
      <c r="F9" s="24"/>
    </row>
    <row r="10" spans="1:17">
      <c r="D10" s="23"/>
      <c r="F10" s="24"/>
    </row>
    <row r="11" spans="1:17">
      <c r="D11" s="23"/>
      <c r="F11" s="24"/>
    </row>
    <row r="12" spans="1:17">
      <c r="D12" s="23"/>
      <c r="F12" s="24"/>
    </row>
    <row r="13" spans="1:17">
      <c r="D13" s="23"/>
      <c r="F13" s="24"/>
    </row>
    <row r="14" spans="1:17">
      <c r="D14" s="23"/>
      <c r="F14" s="24"/>
    </row>
    <row r="15" spans="1:17">
      <c r="D15" s="23"/>
      <c r="F15" s="24"/>
    </row>
    <row r="16" spans="1:17">
      <c r="D16" s="23"/>
      <c r="F16" s="24"/>
    </row>
    <row r="17" spans="4:7">
      <c r="D17" s="23"/>
      <c r="F17" s="24"/>
    </row>
    <row r="18" spans="4:7">
      <c r="D18" s="23"/>
      <c r="F18" s="24"/>
    </row>
    <row r="19" spans="4:7">
      <c r="D19" s="23"/>
      <c r="F19" s="24"/>
    </row>
    <row r="20" spans="4:7">
      <c r="D20" s="23"/>
      <c r="F20" s="24"/>
      <c r="G20" s="26"/>
    </row>
    <row r="21" spans="4:7">
      <c r="D21" s="23"/>
      <c r="F21" s="24"/>
    </row>
    <row r="22" spans="4:7">
      <c r="D22" s="23"/>
      <c r="F22" s="24"/>
    </row>
    <row r="23" spans="4:7">
      <c r="D23" s="23"/>
      <c r="F23" s="24"/>
    </row>
  </sheetData>
  <autoFilter ref="A2:P2" xr:uid="{00000000-0009-0000-0000-000001000000}"/>
  <mergeCells count="1">
    <mergeCell ref="B1:P1"/>
  </mergeCells>
  <conditionalFormatting sqref="A3:A1048576">
    <cfRule type="expression" dxfId="15" priority="9">
      <formula>$L3="Revised"</formula>
    </cfRule>
    <cfRule type="expression" dxfId="14" priority="8">
      <formula>$L3="Rejected"</formula>
    </cfRule>
    <cfRule type="expression" dxfId="13" priority="7">
      <formula>$L3="Accepted"</formula>
    </cfRule>
  </conditionalFormatting>
  <conditionalFormatting sqref="L3:L1048576">
    <cfRule type="cellIs" dxfId="12" priority="2" operator="equal">
      <formula>"Accepted"</formula>
    </cfRule>
    <cfRule type="cellIs" dxfId="11" priority="4" operator="equal">
      <formula>"Rejected"</formula>
    </cfRule>
    <cfRule type="cellIs" dxfId="10" priority="3" operator="equal">
      <formula>"Revised"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P217"/>
  <sheetViews>
    <sheetView tabSelected="1" zoomScaleNormal="100" workbookViewId="0">
      <pane xSplit="1" ySplit="1" topLeftCell="E63" activePane="bottomRight" state="frozen"/>
      <selection pane="topRight" activeCell="B1" sqref="B1"/>
      <selection pane="bottomLeft" activeCell="A2" sqref="A2"/>
      <selection pane="bottomRight" activeCell="M64" sqref="M64"/>
    </sheetView>
  </sheetViews>
  <sheetFormatPr baseColWidth="10" defaultColWidth="8.6640625" defaultRowHeight="13"/>
  <cols>
    <col min="1" max="1" width="5.33203125" style="18" customWidth="1"/>
    <col min="2" max="2" width="13.1640625" customWidth="1"/>
    <col min="3" max="3" width="5" customWidth="1"/>
    <col min="4" max="4" width="8.1640625" customWidth="1"/>
    <col min="5" max="5" width="12.83203125" customWidth="1"/>
    <col min="6" max="6" width="6.33203125" customWidth="1"/>
    <col min="7" max="7" width="29.1640625" style="15" customWidth="1"/>
    <col min="8" max="8" width="41.6640625" style="15" customWidth="1"/>
    <col min="9" max="9" width="9.1640625" customWidth="1"/>
    <col min="10" max="10" width="10" customWidth="1"/>
    <col min="11" max="11" width="10.6640625" customWidth="1"/>
    <col min="12" max="12" width="31.33203125" style="15" customWidth="1"/>
    <col min="13" max="13" width="10" style="15" customWidth="1"/>
    <col min="14" max="15" width="15.6640625" style="15" customWidth="1"/>
  </cols>
  <sheetData>
    <row r="1" spans="1:16" ht="28">
      <c r="A1" s="55" t="s">
        <v>20</v>
      </c>
      <c r="B1" s="19" t="s">
        <v>21</v>
      </c>
      <c r="C1" s="19" t="s">
        <v>22</v>
      </c>
      <c r="D1" s="19" t="s">
        <v>24</v>
      </c>
      <c r="E1" s="19" t="s">
        <v>25</v>
      </c>
      <c r="F1" s="19" t="s">
        <v>26</v>
      </c>
      <c r="G1" s="21" t="s">
        <v>27</v>
      </c>
      <c r="H1" s="21" t="s">
        <v>28</v>
      </c>
      <c r="I1" s="19" t="s">
        <v>29</v>
      </c>
      <c r="J1" s="22" t="s">
        <v>30</v>
      </c>
      <c r="K1" s="21" t="s">
        <v>31</v>
      </c>
      <c r="L1" s="21" t="s">
        <v>32</v>
      </c>
      <c r="M1" s="21" t="s">
        <v>33</v>
      </c>
      <c r="N1" s="21" t="s">
        <v>34</v>
      </c>
      <c r="O1" s="21" t="s">
        <v>35</v>
      </c>
    </row>
    <row r="2" spans="1:16" ht="28">
      <c r="A2" s="18" t="s">
        <v>36</v>
      </c>
      <c r="B2" s="18" t="s">
        <v>55</v>
      </c>
      <c r="C2" s="18" t="s">
        <v>56</v>
      </c>
      <c r="D2" s="34">
        <v>3</v>
      </c>
      <c r="E2" s="35" t="s">
        <v>57</v>
      </c>
      <c r="F2" s="34">
        <v>1</v>
      </c>
      <c r="G2" s="36" t="s">
        <v>58</v>
      </c>
      <c r="H2" s="36" t="s">
        <v>59</v>
      </c>
      <c r="I2" s="18" t="s">
        <v>40</v>
      </c>
      <c r="J2" s="18" t="s">
        <v>60</v>
      </c>
      <c r="K2" s="18" t="s">
        <v>44</v>
      </c>
      <c r="M2" s="15" t="s">
        <v>846</v>
      </c>
    </row>
    <row r="3" spans="1:16" ht="28">
      <c r="A3" s="18" t="s">
        <v>573</v>
      </c>
      <c r="B3" s="18" t="s">
        <v>55</v>
      </c>
      <c r="C3" s="18" t="s">
        <v>56</v>
      </c>
      <c r="D3" s="34">
        <v>4</v>
      </c>
      <c r="E3" s="35" t="s">
        <v>57</v>
      </c>
      <c r="F3" s="34">
        <v>5</v>
      </c>
      <c r="G3" s="36" t="s">
        <v>61</v>
      </c>
      <c r="H3" s="36" t="s">
        <v>62</v>
      </c>
      <c r="I3" s="18" t="s">
        <v>40</v>
      </c>
      <c r="J3" s="18" t="s">
        <v>60</v>
      </c>
      <c r="K3" s="18" t="s">
        <v>45</v>
      </c>
      <c r="L3" s="36" t="s">
        <v>63</v>
      </c>
      <c r="M3" s="15" t="s">
        <v>846</v>
      </c>
    </row>
    <row r="4" spans="1:16" ht="70">
      <c r="A4" s="18" t="s">
        <v>574</v>
      </c>
      <c r="B4" s="18" t="s">
        <v>55</v>
      </c>
      <c r="C4" s="18" t="s">
        <v>56</v>
      </c>
      <c r="D4" s="34">
        <v>8</v>
      </c>
      <c r="E4" s="35" t="s">
        <v>57</v>
      </c>
      <c r="F4" s="34">
        <v>12</v>
      </c>
      <c r="G4" s="36" t="s">
        <v>64</v>
      </c>
      <c r="H4" s="36" t="s">
        <v>65</v>
      </c>
      <c r="I4" s="18" t="s">
        <v>40</v>
      </c>
      <c r="J4" s="18" t="s">
        <v>60</v>
      </c>
      <c r="K4" s="18" t="s">
        <v>46</v>
      </c>
      <c r="L4" s="36" t="s">
        <v>66</v>
      </c>
      <c r="M4" s="15" t="s">
        <v>846</v>
      </c>
    </row>
    <row r="5" spans="1:16" ht="28">
      <c r="A5" s="18" t="s">
        <v>575</v>
      </c>
      <c r="B5" s="18" t="s">
        <v>8</v>
      </c>
      <c r="C5" s="18" t="s">
        <v>10</v>
      </c>
      <c r="D5" s="34">
        <v>9</v>
      </c>
      <c r="E5" s="35" t="s">
        <v>67</v>
      </c>
      <c r="F5" s="34">
        <v>1</v>
      </c>
      <c r="G5" s="36" t="s">
        <v>68</v>
      </c>
      <c r="H5" s="36" t="s">
        <v>69</v>
      </c>
      <c r="I5" s="18" t="s">
        <v>40</v>
      </c>
      <c r="J5" s="18" t="s">
        <v>60</v>
      </c>
      <c r="K5" s="18" t="s">
        <v>44</v>
      </c>
      <c r="M5" s="15" t="s">
        <v>846</v>
      </c>
    </row>
    <row r="6" spans="1:16" ht="14">
      <c r="A6" s="18" t="s">
        <v>576</v>
      </c>
      <c r="B6" s="18" t="s">
        <v>70</v>
      </c>
      <c r="C6" s="18" t="s">
        <v>71</v>
      </c>
      <c r="D6" s="34">
        <v>8</v>
      </c>
      <c r="E6" s="34">
        <v>1</v>
      </c>
      <c r="F6" s="34"/>
      <c r="G6" s="36" t="s">
        <v>72</v>
      </c>
      <c r="H6" s="36" t="s">
        <v>73</v>
      </c>
      <c r="I6" s="18" t="s">
        <v>40</v>
      </c>
      <c r="J6" s="18" t="s">
        <v>74</v>
      </c>
      <c r="K6" s="18" t="s">
        <v>44</v>
      </c>
      <c r="M6" s="15" t="s">
        <v>846</v>
      </c>
    </row>
    <row r="7" spans="1:16" ht="70">
      <c r="A7" s="18" t="s">
        <v>577</v>
      </c>
      <c r="B7" s="18" t="s">
        <v>55</v>
      </c>
      <c r="C7" s="18" t="s">
        <v>56</v>
      </c>
      <c r="D7" s="34">
        <v>10</v>
      </c>
      <c r="E7" s="34">
        <v>3</v>
      </c>
      <c r="F7" s="34">
        <v>3</v>
      </c>
      <c r="G7" s="36" t="s">
        <v>75</v>
      </c>
      <c r="H7" s="36" t="s">
        <v>76</v>
      </c>
      <c r="I7" s="18" t="s">
        <v>40</v>
      </c>
      <c r="J7" s="18" t="s">
        <v>60</v>
      </c>
      <c r="K7" s="18" t="s">
        <v>45</v>
      </c>
      <c r="L7" s="36" t="s">
        <v>77</v>
      </c>
      <c r="M7" s="15" t="s">
        <v>846</v>
      </c>
    </row>
    <row r="8" spans="1:16" ht="14">
      <c r="A8" s="18" t="s">
        <v>578</v>
      </c>
      <c r="B8" s="18" t="s">
        <v>8</v>
      </c>
      <c r="C8" s="18" t="s">
        <v>10</v>
      </c>
      <c r="D8" s="34" t="s">
        <v>78</v>
      </c>
      <c r="E8" s="35" t="s">
        <v>79</v>
      </c>
      <c r="F8" s="34">
        <v>6</v>
      </c>
      <c r="G8" s="36" t="s">
        <v>80</v>
      </c>
      <c r="H8" s="36" t="s">
        <v>81</v>
      </c>
      <c r="I8" s="18" t="s">
        <v>40</v>
      </c>
      <c r="J8" s="18" t="s">
        <v>60</v>
      </c>
      <c r="K8" s="18" t="s">
        <v>44</v>
      </c>
      <c r="M8" s="15" t="s">
        <v>846</v>
      </c>
    </row>
    <row r="9" spans="1:16" ht="28">
      <c r="A9" s="18" t="s">
        <v>579</v>
      </c>
      <c r="B9" s="18" t="s">
        <v>8</v>
      </c>
      <c r="C9" s="18" t="s">
        <v>10</v>
      </c>
      <c r="D9" s="34" t="s">
        <v>78</v>
      </c>
      <c r="E9" s="35" t="s">
        <v>79</v>
      </c>
      <c r="F9" s="34">
        <v>20</v>
      </c>
      <c r="G9" s="36" t="s">
        <v>82</v>
      </c>
      <c r="H9" s="36" t="s">
        <v>83</v>
      </c>
      <c r="I9" s="18" t="s">
        <v>40</v>
      </c>
      <c r="J9" s="18" t="s">
        <v>60</v>
      </c>
      <c r="K9" s="18" t="s">
        <v>44</v>
      </c>
      <c r="M9" s="15" t="s">
        <v>846</v>
      </c>
    </row>
    <row r="10" spans="1:16" ht="14">
      <c r="A10" s="18" t="s">
        <v>580</v>
      </c>
      <c r="B10" s="18" t="s">
        <v>70</v>
      </c>
      <c r="C10" s="18" t="s">
        <v>71</v>
      </c>
      <c r="D10" s="34">
        <v>60</v>
      </c>
      <c r="E10" s="34">
        <v>10.199999999999999</v>
      </c>
      <c r="F10" s="35" t="s">
        <v>84</v>
      </c>
      <c r="G10" s="36" t="s">
        <v>85</v>
      </c>
      <c r="H10" s="36" t="s">
        <v>86</v>
      </c>
      <c r="I10" s="18" t="s">
        <v>41</v>
      </c>
      <c r="J10" s="18" t="s">
        <v>74</v>
      </c>
      <c r="K10" s="18" t="s">
        <v>45</v>
      </c>
      <c r="L10" s="36" t="s">
        <v>87</v>
      </c>
      <c r="M10" s="15" t="s">
        <v>846</v>
      </c>
    </row>
    <row r="11" spans="1:16" ht="98">
      <c r="A11" s="18" t="s">
        <v>581</v>
      </c>
      <c r="B11" s="18" t="s">
        <v>70</v>
      </c>
      <c r="C11" s="18" t="s">
        <v>71</v>
      </c>
      <c r="D11" s="34">
        <v>67</v>
      </c>
      <c r="E11" s="34">
        <v>11</v>
      </c>
      <c r="F11" s="35" t="s">
        <v>88</v>
      </c>
      <c r="G11" s="36" t="s">
        <v>85</v>
      </c>
      <c r="H11" s="36" t="s">
        <v>86</v>
      </c>
      <c r="I11" s="18" t="s">
        <v>41</v>
      </c>
      <c r="J11" s="18" t="s">
        <v>74</v>
      </c>
      <c r="K11" s="18" t="s">
        <v>45</v>
      </c>
      <c r="L11" s="36" t="s">
        <v>89</v>
      </c>
      <c r="M11" s="15" t="s">
        <v>846</v>
      </c>
    </row>
    <row r="12" spans="1:16" ht="14">
      <c r="A12" s="18" t="s">
        <v>582</v>
      </c>
      <c r="B12" s="18" t="s">
        <v>70</v>
      </c>
      <c r="C12" s="18" t="s">
        <v>71</v>
      </c>
      <c r="D12" s="34">
        <v>62</v>
      </c>
      <c r="E12" s="34">
        <v>11</v>
      </c>
      <c r="F12" s="35" t="s">
        <v>90</v>
      </c>
      <c r="G12" s="36" t="s">
        <v>85</v>
      </c>
      <c r="H12" s="36" t="s">
        <v>86</v>
      </c>
      <c r="I12" s="18" t="s">
        <v>41</v>
      </c>
      <c r="J12" s="18" t="s">
        <v>74</v>
      </c>
      <c r="K12" s="18" t="s">
        <v>44</v>
      </c>
      <c r="L12" s="36" t="s">
        <v>91</v>
      </c>
      <c r="M12" s="15" t="s">
        <v>846</v>
      </c>
    </row>
    <row r="13" spans="1:16" ht="28">
      <c r="A13" s="18" t="s">
        <v>583</v>
      </c>
      <c r="B13" s="18" t="s">
        <v>70</v>
      </c>
      <c r="C13" s="18" t="s">
        <v>71</v>
      </c>
      <c r="D13" s="34" t="s">
        <v>92</v>
      </c>
      <c r="E13" s="34">
        <v>11</v>
      </c>
      <c r="F13" s="35" t="s">
        <v>84</v>
      </c>
      <c r="G13" s="36" t="s">
        <v>85</v>
      </c>
      <c r="H13" s="36" t="s">
        <v>86</v>
      </c>
      <c r="I13" s="18" t="s">
        <v>41</v>
      </c>
      <c r="J13" s="18" t="s">
        <v>74</v>
      </c>
      <c r="K13" s="18" t="s">
        <v>45</v>
      </c>
      <c r="L13" s="36" t="s">
        <v>93</v>
      </c>
      <c r="M13" s="15" t="s">
        <v>846</v>
      </c>
    </row>
    <row r="14" spans="1:16" ht="28">
      <c r="A14" s="18" t="s">
        <v>584</v>
      </c>
      <c r="B14" s="18" t="s">
        <v>8</v>
      </c>
      <c r="C14" s="18" t="s">
        <v>10</v>
      </c>
      <c r="D14" s="34" t="s">
        <v>94</v>
      </c>
      <c r="E14" s="34" t="s">
        <v>95</v>
      </c>
      <c r="F14" s="34">
        <v>2</v>
      </c>
      <c r="G14" s="36" t="s">
        <v>96</v>
      </c>
      <c r="H14" s="36" t="s">
        <v>97</v>
      </c>
      <c r="I14" s="18" t="s">
        <v>40</v>
      </c>
      <c r="J14" s="18" t="s">
        <v>60</v>
      </c>
      <c r="K14" s="18" t="s">
        <v>44</v>
      </c>
      <c r="L14" s="36" t="s">
        <v>98</v>
      </c>
      <c r="M14" s="15" t="s">
        <v>846</v>
      </c>
    </row>
    <row r="15" spans="1:16" s="15" customFormat="1" ht="14">
      <c r="A15" s="18" t="s">
        <v>585</v>
      </c>
      <c r="B15" s="18" t="s">
        <v>8</v>
      </c>
      <c r="C15" s="18" t="s">
        <v>10</v>
      </c>
      <c r="D15" s="34" t="s">
        <v>99</v>
      </c>
      <c r="E15" s="34" t="s">
        <v>100</v>
      </c>
      <c r="F15" s="34">
        <v>16</v>
      </c>
      <c r="G15" s="36" t="s">
        <v>96</v>
      </c>
      <c r="H15" s="36" t="s">
        <v>97</v>
      </c>
      <c r="I15" s="18" t="s">
        <v>40</v>
      </c>
      <c r="J15" s="18" t="s">
        <v>60</v>
      </c>
      <c r="K15" s="18" t="s">
        <v>44</v>
      </c>
      <c r="L15" s="36"/>
      <c r="M15" s="15" t="s">
        <v>846</v>
      </c>
      <c r="P15"/>
    </row>
    <row r="16" spans="1:16" s="15" customFormat="1" ht="56">
      <c r="A16" s="18" t="s">
        <v>586</v>
      </c>
      <c r="B16" s="18" t="s">
        <v>8</v>
      </c>
      <c r="C16" s="18" t="s">
        <v>10</v>
      </c>
      <c r="D16" s="34" t="s">
        <v>101</v>
      </c>
      <c r="E16" s="34" t="s">
        <v>102</v>
      </c>
      <c r="F16" s="34">
        <v>5</v>
      </c>
      <c r="G16" s="36" t="s">
        <v>103</v>
      </c>
      <c r="H16" s="36" t="s">
        <v>104</v>
      </c>
      <c r="I16" s="18" t="s">
        <v>40</v>
      </c>
      <c r="J16" s="18" t="s">
        <v>60</v>
      </c>
      <c r="K16" s="18" t="s">
        <v>45</v>
      </c>
      <c r="L16" s="36" t="s">
        <v>105</v>
      </c>
      <c r="M16" s="15" t="s">
        <v>846</v>
      </c>
      <c r="P16"/>
    </row>
    <row r="17" spans="1:16" s="15" customFormat="1" ht="98">
      <c r="A17" s="18" t="s">
        <v>587</v>
      </c>
      <c r="B17" s="18" t="s">
        <v>8</v>
      </c>
      <c r="C17" s="18" t="s">
        <v>10</v>
      </c>
      <c r="D17" s="34" t="s">
        <v>101</v>
      </c>
      <c r="E17" s="34" t="s">
        <v>102</v>
      </c>
      <c r="F17" s="34">
        <v>6</v>
      </c>
      <c r="G17" s="36" t="s">
        <v>106</v>
      </c>
      <c r="H17" s="36" t="s">
        <v>107</v>
      </c>
      <c r="I17" s="18" t="s">
        <v>40</v>
      </c>
      <c r="J17" s="18" t="s">
        <v>60</v>
      </c>
      <c r="K17" s="18" t="s">
        <v>45</v>
      </c>
      <c r="L17" s="36" t="s">
        <v>89</v>
      </c>
      <c r="M17" s="15" t="s">
        <v>846</v>
      </c>
      <c r="P17"/>
    </row>
    <row r="18" spans="1:16" s="15" customFormat="1" ht="98">
      <c r="A18" s="18" t="s">
        <v>588</v>
      </c>
      <c r="B18" s="18" t="s">
        <v>8</v>
      </c>
      <c r="C18" s="18" t="s">
        <v>10</v>
      </c>
      <c r="D18" s="34" t="s">
        <v>101</v>
      </c>
      <c r="E18" s="34" t="s">
        <v>102</v>
      </c>
      <c r="F18" s="34">
        <v>11</v>
      </c>
      <c r="G18" s="36" t="s">
        <v>108</v>
      </c>
      <c r="H18" s="36" t="s">
        <v>109</v>
      </c>
      <c r="I18" s="18" t="s">
        <v>40</v>
      </c>
      <c r="J18" s="18" t="s">
        <v>60</v>
      </c>
      <c r="K18" s="18" t="s">
        <v>45</v>
      </c>
      <c r="L18" s="36" t="s">
        <v>89</v>
      </c>
      <c r="M18" s="15" t="s">
        <v>846</v>
      </c>
      <c r="P18"/>
    </row>
    <row r="19" spans="1:16" s="15" customFormat="1" ht="98">
      <c r="A19" s="18" t="s">
        <v>589</v>
      </c>
      <c r="B19" s="18" t="s">
        <v>8</v>
      </c>
      <c r="C19" s="18" t="s">
        <v>10</v>
      </c>
      <c r="D19" s="34" t="s">
        <v>110</v>
      </c>
      <c r="E19" s="34" t="str">
        <f>"11.9.14"</f>
        <v>11.9.14</v>
      </c>
      <c r="F19" s="34">
        <v>12</v>
      </c>
      <c r="G19" s="36" t="s">
        <v>111</v>
      </c>
      <c r="H19" s="36" t="s">
        <v>112</v>
      </c>
      <c r="I19" s="18" t="s">
        <v>41</v>
      </c>
      <c r="J19" s="18" t="s">
        <v>74</v>
      </c>
      <c r="K19" s="18" t="s">
        <v>45</v>
      </c>
      <c r="L19" s="36" t="s">
        <v>89</v>
      </c>
      <c r="M19" s="15" t="s">
        <v>846</v>
      </c>
      <c r="P19"/>
    </row>
    <row r="20" spans="1:16" s="15" customFormat="1" ht="98">
      <c r="A20" s="18" t="s">
        <v>590</v>
      </c>
      <c r="B20" s="18" t="s">
        <v>8</v>
      </c>
      <c r="C20" s="18" t="s">
        <v>10</v>
      </c>
      <c r="D20" s="34" t="s">
        <v>113</v>
      </c>
      <c r="E20" s="37" t="str">
        <f>"11.9.3"</f>
        <v>11.9.3</v>
      </c>
      <c r="F20" s="34">
        <v>7</v>
      </c>
      <c r="G20" s="36" t="s">
        <v>114</v>
      </c>
      <c r="H20" s="36" t="s">
        <v>115</v>
      </c>
      <c r="I20" s="18" t="s">
        <v>40</v>
      </c>
      <c r="J20" s="18" t="s">
        <v>60</v>
      </c>
      <c r="K20" s="18" t="s">
        <v>45</v>
      </c>
      <c r="L20" s="36" t="s">
        <v>89</v>
      </c>
      <c r="M20" s="15" t="s">
        <v>846</v>
      </c>
      <c r="P20"/>
    </row>
    <row r="21" spans="1:16" s="15" customFormat="1" ht="98">
      <c r="A21" s="18" t="s">
        <v>591</v>
      </c>
      <c r="B21" s="18" t="s">
        <v>8</v>
      </c>
      <c r="C21" s="18" t="s">
        <v>10</v>
      </c>
      <c r="D21" s="34" t="s">
        <v>113</v>
      </c>
      <c r="E21" s="37" t="str">
        <f>"11.9.3"</f>
        <v>11.9.3</v>
      </c>
      <c r="F21" s="34">
        <v>7</v>
      </c>
      <c r="G21" s="36" t="s">
        <v>116</v>
      </c>
      <c r="H21" s="36" t="s">
        <v>117</v>
      </c>
      <c r="I21" s="18" t="s">
        <v>41</v>
      </c>
      <c r="J21" s="18" t="s">
        <v>60</v>
      </c>
      <c r="K21" s="18" t="s">
        <v>45</v>
      </c>
      <c r="L21" s="36" t="s">
        <v>89</v>
      </c>
      <c r="M21" s="15" t="s">
        <v>846</v>
      </c>
      <c r="P21"/>
    </row>
    <row r="22" spans="1:16" s="15" customFormat="1" ht="98">
      <c r="A22" s="18" t="s">
        <v>592</v>
      </c>
      <c r="B22" s="18" t="s">
        <v>8</v>
      </c>
      <c r="C22" s="18" t="s">
        <v>10</v>
      </c>
      <c r="D22" s="34" t="s">
        <v>113</v>
      </c>
      <c r="E22" s="37" t="str">
        <f>"11.9.3"</f>
        <v>11.9.3</v>
      </c>
      <c r="F22" s="34">
        <v>7</v>
      </c>
      <c r="G22" s="36" t="s">
        <v>118</v>
      </c>
      <c r="H22" s="36" t="s">
        <v>119</v>
      </c>
      <c r="I22" s="18" t="s">
        <v>41</v>
      </c>
      <c r="J22" s="18" t="s">
        <v>74</v>
      </c>
      <c r="K22" s="18" t="s">
        <v>45</v>
      </c>
      <c r="L22" s="36" t="s">
        <v>89</v>
      </c>
      <c r="M22" s="15" t="s">
        <v>846</v>
      </c>
      <c r="P22"/>
    </row>
    <row r="23" spans="1:16" s="15" customFormat="1" ht="98">
      <c r="A23" s="18" t="s">
        <v>593</v>
      </c>
      <c r="B23" s="18" t="s">
        <v>8</v>
      </c>
      <c r="C23" s="18" t="s">
        <v>10</v>
      </c>
      <c r="D23" s="34" t="s">
        <v>120</v>
      </c>
      <c r="E23" s="37" t="str">
        <f>"11.9.3"</f>
        <v>11.9.3</v>
      </c>
      <c r="F23" s="34">
        <v>17</v>
      </c>
      <c r="G23" s="36" t="s">
        <v>121</v>
      </c>
      <c r="H23" s="36" t="s">
        <v>122</v>
      </c>
      <c r="I23" s="18" t="s">
        <v>41</v>
      </c>
      <c r="J23" s="18" t="s">
        <v>74</v>
      </c>
      <c r="K23" s="18" t="s">
        <v>45</v>
      </c>
      <c r="L23" s="36" t="s">
        <v>89</v>
      </c>
      <c r="M23" s="15" t="s">
        <v>846</v>
      </c>
      <c r="P23"/>
    </row>
    <row r="24" spans="1:16" s="15" customFormat="1" ht="126">
      <c r="A24" s="18" t="s">
        <v>594</v>
      </c>
      <c r="B24" s="18" t="s">
        <v>8</v>
      </c>
      <c r="C24" s="18" t="s">
        <v>10</v>
      </c>
      <c r="D24" s="34" t="s">
        <v>123</v>
      </c>
      <c r="E24" s="37" t="str">
        <f>"11.9.3"</f>
        <v>11.9.3</v>
      </c>
      <c r="F24" s="34">
        <v>21</v>
      </c>
      <c r="G24" s="36" t="s">
        <v>124</v>
      </c>
      <c r="H24" s="36" t="s">
        <v>125</v>
      </c>
      <c r="I24" s="18" t="s">
        <v>40</v>
      </c>
      <c r="J24" s="18" t="s">
        <v>60</v>
      </c>
      <c r="K24" s="18" t="s">
        <v>45</v>
      </c>
      <c r="L24" s="36" t="s">
        <v>89</v>
      </c>
      <c r="M24" s="15" t="s">
        <v>846</v>
      </c>
      <c r="P24"/>
    </row>
    <row r="25" spans="1:16" s="15" customFormat="1" ht="28">
      <c r="A25" s="18" t="s">
        <v>595</v>
      </c>
      <c r="B25" s="18" t="s">
        <v>70</v>
      </c>
      <c r="C25" s="18" t="s">
        <v>71</v>
      </c>
      <c r="D25" s="34">
        <v>85</v>
      </c>
      <c r="E25" s="35" t="s">
        <v>126</v>
      </c>
      <c r="F25" s="34">
        <v>1</v>
      </c>
      <c r="G25" s="36" t="s">
        <v>127</v>
      </c>
      <c r="H25" s="36" t="s">
        <v>128</v>
      </c>
      <c r="I25" s="18" t="s">
        <v>40</v>
      </c>
      <c r="J25" s="18" t="s">
        <v>74</v>
      </c>
      <c r="K25" s="18" t="s">
        <v>44</v>
      </c>
      <c r="L25" s="36" t="s">
        <v>129</v>
      </c>
      <c r="M25" s="15" t="s">
        <v>846</v>
      </c>
      <c r="P25"/>
    </row>
    <row r="26" spans="1:16" s="15" customFormat="1" ht="14">
      <c r="A26" s="18" t="s">
        <v>596</v>
      </c>
      <c r="B26" s="18" t="s">
        <v>70</v>
      </c>
      <c r="C26" s="18" t="s">
        <v>71</v>
      </c>
      <c r="D26" s="34">
        <v>85</v>
      </c>
      <c r="E26" s="35" t="s">
        <v>126</v>
      </c>
      <c r="F26" s="34">
        <v>9</v>
      </c>
      <c r="G26" s="36" t="s">
        <v>130</v>
      </c>
      <c r="H26" s="36" t="s">
        <v>131</v>
      </c>
      <c r="I26" s="18" t="s">
        <v>40</v>
      </c>
      <c r="J26" s="18"/>
      <c r="K26" s="18" t="s">
        <v>44</v>
      </c>
      <c r="M26" s="15" t="s">
        <v>846</v>
      </c>
      <c r="P26"/>
    </row>
    <row r="27" spans="1:16" s="15" customFormat="1" ht="14">
      <c r="A27" s="18" t="s">
        <v>597</v>
      </c>
      <c r="B27" s="18" t="s">
        <v>70</v>
      </c>
      <c r="C27" s="18" t="s">
        <v>71</v>
      </c>
      <c r="D27" s="34">
        <v>88</v>
      </c>
      <c r="E27" s="35" t="s">
        <v>132</v>
      </c>
      <c r="F27" s="34">
        <v>4</v>
      </c>
      <c r="G27" s="36" t="s">
        <v>133</v>
      </c>
      <c r="H27" s="36" t="s">
        <v>134</v>
      </c>
      <c r="I27" s="18" t="s">
        <v>40</v>
      </c>
      <c r="J27" s="18"/>
      <c r="K27" s="18" t="s">
        <v>44</v>
      </c>
      <c r="M27" s="15" t="s">
        <v>846</v>
      </c>
      <c r="P27"/>
    </row>
    <row r="28" spans="1:16" s="15" customFormat="1" ht="28">
      <c r="A28" s="18" t="s">
        <v>598</v>
      </c>
      <c r="B28" s="18" t="s">
        <v>8</v>
      </c>
      <c r="C28" s="18" t="s">
        <v>10</v>
      </c>
      <c r="D28" s="34" t="s">
        <v>135</v>
      </c>
      <c r="E28" s="34" t="str">
        <f>"18.3.5"</f>
        <v>18.3.5</v>
      </c>
      <c r="F28" s="34">
        <v>12</v>
      </c>
      <c r="G28" s="36" t="s">
        <v>96</v>
      </c>
      <c r="H28" s="36" t="s">
        <v>97</v>
      </c>
      <c r="I28" s="18" t="s">
        <v>40</v>
      </c>
      <c r="J28" s="18" t="s">
        <v>60</v>
      </c>
      <c r="K28" s="18" t="s">
        <v>45</v>
      </c>
      <c r="L28" s="36" t="s">
        <v>136</v>
      </c>
      <c r="M28" s="15" t="s">
        <v>846</v>
      </c>
      <c r="P28"/>
    </row>
    <row r="29" spans="1:16" s="15" customFormat="1" ht="28">
      <c r="A29" s="18" t="s">
        <v>599</v>
      </c>
      <c r="B29" s="18" t="s">
        <v>70</v>
      </c>
      <c r="C29" s="18" t="s">
        <v>71</v>
      </c>
      <c r="D29" s="34">
        <v>101</v>
      </c>
      <c r="E29" s="35" t="s">
        <v>137</v>
      </c>
      <c r="F29" s="34">
        <v>1</v>
      </c>
      <c r="G29" s="36" t="s">
        <v>138</v>
      </c>
      <c r="H29" s="36" t="s">
        <v>139</v>
      </c>
      <c r="I29" s="18" t="s">
        <v>40</v>
      </c>
      <c r="J29" s="18"/>
      <c r="K29" s="18" t="s">
        <v>44</v>
      </c>
      <c r="L29" s="36" t="s">
        <v>129</v>
      </c>
      <c r="M29" s="15" t="s">
        <v>846</v>
      </c>
      <c r="P29"/>
    </row>
    <row r="30" spans="1:16" s="15" customFormat="1" ht="56">
      <c r="A30" s="18" t="s">
        <v>600</v>
      </c>
      <c r="B30" s="18" t="s">
        <v>8</v>
      </c>
      <c r="C30" s="18" t="s">
        <v>10</v>
      </c>
      <c r="D30" s="34" t="s">
        <v>140</v>
      </c>
      <c r="E30" s="37" t="str">
        <f>"18.5.4"</f>
        <v>18.5.4</v>
      </c>
      <c r="F30" s="34">
        <v>1</v>
      </c>
      <c r="G30" s="36" t="s">
        <v>141</v>
      </c>
      <c r="H30" s="36" t="s">
        <v>142</v>
      </c>
      <c r="I30" s="18" t="s">
        <v>40</v>
      </c>
      <c r="J30" s="18" t="s">
        <v>60</v>
      </c>
      <c r="K30" s="18" t="s">
        <v>44</v>
      </c>
      <c r="M30" s="15" t="s">
        <v>846</v>
      </c>
      <c r="P30"/>
    </row>
    <row r="31" spans="1:16" ht="42">
      <c r="A31" s="18" t="s">
        <v>601</v>
      </c>
      <c r="B31" s="18" t="s">
        <v>8</v>
      </c>
      <c r="C31" s="18" t="s">
        <v>10</v>
      </c>
      <c r="D31" s="34" t="s">
        <v>99</v>
      </c>
      <c r="E31" s="37" t="str">
        <f>"18.8.1"</f>
        <v>18.8.1</v>
      </c>
      <c r="F31" s="34">
        <v>18</v>
      </c>
      <c r="G31" s="36" t="s">
        <v>143</v>
      </c>
      <c r="H31" s="36" t="s">
        <v>144</v>
      </c>
      <c r="I31" s="18" t="s">
        <v>40</v>
      </c>
      <c r="J31" s="18" t="s">
        <v>60</v>
      </c>
      <c r="K31" s="18" t="s">
        <v>45</v>
      </c>
      <c r="L31" s="36" t="s">
        <v>145</v>
      </c>
      <c r="M31" s="15" t="s">
        <v>846</v>
      </c>
    </row>
    <row r="32" spans="1:16" ht="42">
      <c r="A32" s="18" t="s">
        <v>602</v>
      </c>
      <c r="B32" s="18" t="s">
        <v>8</v>
      </c>
      <c r="C32" s="18" t="s">
        <v>10</v>
      </c>
      <c r="D32" s="34" t="s">
        <v>99</v>
      </c>
      <c r="E32" s="37" t="s">
        <v>146</v>
      </c>
      <c r="F32" s="34">
        <v>20</v>
      </c>
      <c r="G32" s="36" t="s">
        <v>147</v>
      </c>
      <c r="H32" s="36" t="s">
        <v>148</v>
      </c>
      <c r="I32" s="18" t="s">
        <v>40</v>
      </c>
      <c r="J32" s="18" t="s">
        <v>60</v>
      </c>
      <c r="K32" s="18" t="s">
        <v>45</v>
      </c>
      <c r="L32" s="36" t="s">
        <v>149</v>
      </c>
      <c r="M32" s="15" t="s">
        <v>846</v>
      </c>
    </row>
    <row r="33" spans="1:13" ht="56">
      <c r="A33" s="18" t="s">
        <v>603</v>
      </c>
      <c r="B33" s="18" t="s">
        <v>8</v>
      </c>
      <c r="C33" s="18" t="s">
        <v>10</v>
      </c>
      <c r="D33" s="34" t="s">
        <v>99</v>
      </c>
      <c r="E33" s="37" t="s">
        <v>150</v>
      </c>
      <c r="F33" s="34">
        <v>22</v>
      </c>
      <c r="G33" s="36" t="s">
        <v>147</v>
      </c>
      <c r="H33" s="36" t="s">
        <v>148</v>
      </c>
      <c r="I33" s="18" t="s">
        <v>40</v>
      </c>
      <c r="J33" s="18" t="s">
        <v>60</v>
      </c>
      <c r="K33" s="18" t="s">
        <v>45</v>
      </c>
      <c r="L33" s="36" t="s">
        <v>151</v>
      </c>
      <c r="M33" s="15" t="s">
        <v>846</v>
      </c>
    </row>
    <row r="34" spans="1:13" ht="70">
      <c r="A34" s="18" t="s">
        <v>604</v>
      </c>
      <c r="B34" s="18" t="s">
        <v>8</v>
      </c>
      <c r="C34" s="18" t="s">
        <v>10</v>
      </c>
      <c r="D34" s="34" t="s">
        <v>99</v>
      </c>
      <c r="E34" s="37" t="s">
        <v>152</v>
      </c>
      <c r="F34" s="34">
        <v>24</v>
      </c>
      <c r="G34" s="36" t="s">
        <v>147</v>
      </c>
      <c r="H34" s="36" t="s">
        <v>148</v>
      </c>
      <c r="I34" s="18" t="s">
        <v>40</v>
      </c>
      <c r="J34" s="18" t="s">
        <v>60</v>
      </c>
      <c r="K34" s="18" t="s">
        <v>45</v>
      </c>
      <c r="L34" s="36" t="s">
        <v>153</v>
      </c>
      <c r="M34" s="15" t="s">
        <v>846</v>
      </c>
    </row>
    <row r="35" spans="1:13" ht="28">
      <c r="A35" s="18" t="s">
        <v>605</v>
      </c>
      <c r="B35" s="18" t="s">
        <v>8</v>
      </c>
      <c r="C35" s="18" t="s">
        <v>10</v>
      </c>
      <c r="D35" s="34" t="s">
        <v>154</v>
      </c>
      <c r="E35" s="35" t="s">
        <v>155</v>
      </c>
      <c r="F35" s="34">
        <v>21</v>
      </c>
      <c r="G35" s="36" t="s">
        <v>156</v>
      </c>
      <c r="H35" s="36" t="s">
        <v>157</v>
      </c>
      <c r="I35" s="18" t="s">
        <v>40</v>
      </c>
      <c r="J35" s="18" t="s">
        <v>60</v>
      </c>
      <c r="K35" s="18" t="s">
        <v>45</v>
      </c>
      <c r="L35" s="36" t="s">
        <v>158</v>
      </c>
      <c r="M35" s="15" t="s">
        <v>846</v>
      </c>
    </row>
    <row r="36" spans="1:13" ht="28">
      <c r="A36" s="18" t="s">
        <v>606</v>
      </c>
      <c r="B36" s="18" t="s">
        <v>8</v>
      </c>
      <c r="C36" s="18" t="s">
        <v>10</v>
      </c>
      <c r="D36" s="34" t="s">
        <v>154</v>
      </c>
      <c r="E36" s="35" t="s">
        <v>155</v>
      </c>
      <c r="F36" s="34">
        <v>23</v>
      </c>
      <c r="G36" s="36" t="s">
        <v>156</v>
      </c>
      <c r="H36" s="36" t="s">
        <v>157</v>
      </c>
      <c r="I36" s="18" t="s">
        <v>40</v>
      </c>
      <c r="J36" s="18" t="s">
        <v>60</v>
      </c>
      <c r="K36" s="18" t="s">
        <v>45</v>
      </c>
      <c r="L36" s="36" t="s">
        <v>158</v>
      </c>
      <c r="M36" s="15" t="s">
        <v>846</v>
      </c>
    </row>
    <row r="37" spans="1:13" ht="28">
      <c r="A37" s="18" t="s">
        <v>607</v>
      </c>
      <c r="B37" s="18" t="s">
        <v>8</v>
      </c>
      <c r="C37" s="18" t="s">
        <v>10</v>
      </c>
      <c r="D37" s="34" t="s">
        <v>154</v>
      </c>
      <c r="E37" s="35" t="s">
        <v>155</v>
      </c>
      <c r="F37" s="34">
        <v>25</v>
      </c>
      <c r="G37" s="36" t="s">
        <v>156</v>
      </c>
      <c r="H37" s="36" t="s">
        <v>157</v>
      </c>
      <c r="I37" s="18" t="s">
        <v>40</v>
      </c>
      <c r="J37" s="18" t="s">
        <v>60</v>
      </c>
      <c r="K37" s="18" t="s">
        <v>45</v>
      </c>
      <c r="L37" s="36" t="s">
        <v>158</v>
      </c>
      <c r="M37" s="15" t="s">
        <v>846</v>
      </c>
    </row>
    <row r="38" spans="1:13" ht="28">
      <c r="A38" s="18" t="s">
        <v>608</v>
      </c>
      <c r="B38" s="18" t="s">
        <v>8</v>
      </c>
      <c r="C38" s="18" t="s">
        <v>10</v>
      </c>
      <c r="D38" s="34" t="s">
        <v>159</v>
      </c>
      <c r="E38" s="34" t="s">
        <v>160</v>
      </c>
      <c r="F38" s="34">
        <v>13</v>
      </c>
      <c r="G38" s="36" t="s">
        <v>161</v>
      </c>
      <c r="H38" s="36" t="s">
        <v>162</v>
      </c>
      <c r="I38" s="18" t="s">
        <v>40</v>
      </c>
      <c r="J38" s="18" t="s">
        <v>60</v>
      </c>
      <c r="K38" s="18" t="s">
        <v>45</v>
      </c>
      <c r="L38" s="36" t="s">
        <v>163</v>
      </c>
      <c r="M38" s="15" t="s">
        <v>846</v>
      </c>
    </row>
    <row r="39" spans="1:13" ht="42">
      <c r="A39" s="18" t="s">
        <v>609</v>
      </c>
      <c r="B39" s="18" t="s">
        <v>8</v>
      </c>
      <c r="C39" s="18" t="s">
        <v>10</v>
      </c>
      <c r="D39" s="34" t="s">
        <v>164</v>
      </c>
      <c r="E39" s="35" t="s">
        <v>165</v>
      </c>
      <c r="F39" s="34">
        <v>2</v>
      </c>
      <c r="G39" s="36" t="s">
        <v>166</v>
      </c>
      <c r="H39" s="36" t="s">
        <v>167</v>
      </c>
      <c r="I39" s="18" t="s">
        <v>40</v>
      </c>
      <c r="J39" s="18" t="s">
        <v>60</v>
      </c>
      <c r="K39" s="18" t="s">
        <v>45</v>
      </c>
      <c r="L39" s="36" t="s">
        <v>105</v>
      </c>
      <c r="M39" s="15" t="s">
        <v>846</v>
      </c>
    </row>
    <row r="40" spans="1:13" ht="42">
      <c r="A40" s="18" t="s">
        <v>610</v>
      </c>
      <c r="B40" s="18" t="s">
        <v>70</v>
      </c>
      <c r="C40" s="18" t="s">
        <v>71</v>
      </c>
      <c r="D40" s="34">
        <v>4</v>
      </c>
      <c r="E40" s="35" t="s">
        <v>165</v>
      </c>
      <c r="F40" s="35">
        <v>14</v>
      </c>
      <c r="G40" s="36" t="s">
        <v>168</v>
      </c>
      <c r="H40" s="36" t="s">
        <v>169</v>
      </c>
      <c r="I40" s="18" t="s">
        <v>40</v>
      </c>
      <c r="J40" s="18" t="s">
        <v>74</v>
      </c>
      <c r="K40" s="18" t="s">
        <v>44</v>
      </c>
      <c r="L40" s="36"/>
      <c r="M40" s="15" t="s">
        <v>846</v>
      </c>
    </row>
    <row r="41" spans="1:13" ht="70">
      <c r="A41" s="18" t="s">
        <v>611</v>
      </c>
      <c r="B41" s="18" t="s">
        <v>8</v>
      </c>
      <c r="C41" s="18" t="s">
        <v>10</v>
      </c>
      <c r="D41" s="34" t="s">
        <v>154</v>
      </c>
      <c r="E41" s="35" t="s">
        <v>165</v>
      </c>
      <c r="F41" s="34">
        <v>14</v>
      </c>
      <c r="G41" s="36" t="s">
        <v>170</v>
      </c>
      <c r="H41" s="36" t="s">
        <v>171</v>
      </c>
      <c r="I41" s="18" t="s">
        <v>40</v>
      </c>
      <c r="J41" s="18" t="s">
        <v>60</v>
      </c>
      <c r="K41" s="18" t="s">
        <v>45</v>
      </c>
      <c r="L41" s="36" t="s">
        <v>172</v>
      </c>
      <c r="M41" s="15" t="s">
        <v>846</v>
      </c>
    </row>
    <row r="42" spans="1:13" ht="42">
      <c r="A42" s="18" t="s">
        <v>612</v>
      </c>
      <c r="B42" s="18" t="s">
        <v>8</v>
      </c>
      <c r="C42" s="18" t="s">
        <v>10</v>
      </c>
      <c r="D42" s="34" t="s">
        <v>154</v>
      </c>
      <c r="E42" s="35" t="s">
        <v>165</v>
      </c>
      <c r="F42" s="34">
        <v>14</v>
      </c>
      <c r="G42" s="36" t="s">
        <v>173</v>
      </c>
      <c r="H42" s="36" t="s">
        <v>174</v>
      </c>
      <c r="I42" s="18" t="s">
        <v>40</v>
      </c>
      <c r="J42" s="18" t="s">
        <v>60</v>
      </c>
      <c r="K42" s="18" t="s">
        <v>45</v>
      </c>
      <c r="L42" s="36" t="s">
        <v>175</v>
      </c>
      <c r="M42" s="15" t="s">
        <v>846</v>
      </c>
    </row>
    <row r="43" spans="1:13" ht="14">
      <c r="A43" s="18" t="s">
        <v>613</v>
      </c>
      <c r="B43" s="18" t="s">
        <v>70</v>
      </c>
      <c r="C43" s="18" t="s">
        <v>71</v>
      </c>
      <c r="D43" s="34">
        <v>10</v>
      </c>
      <c r="E43" s="35" t="s">
        <v>165</v>
      </c>
      <c r="F43" s="35" t="s">
        <v>67</v>
      </c>
      <c r="G43" s="36" t="s">
        <v>176</v>
      </c>
      <c r="H43" s="36" t="s">
        <v>86</v>
      </c>
      <c r="I43" s="18" t="s">
        <v>41</v>
      </c>
      <c r="J43" s="18" t="s">
        <v>74</v>
      </c>
      <c r="K43" s="18" t="s">
        <v>44</v>
      </c>
      <c r="L43" s="36" t="s">
        <v>177</v>
      </c>
      <c r="M43" s="15" t="s">
        <v>846</v>
      </c>
    </row>
    <row r="44" spans="1:13" ht="14">
      <c r="A44" s="18" t="s">
        <v>614</v>
      </c>
      <c r="B44" s="18" t="s">
        <v>70</v>
      </c>
      <c r="C44" s="18" t="s">
        <v>71</v>
      </c>
      <c r="D44" s="34">
        <v>9</v>
      </c>
      <c r="E44" s="35" t="s">
        <v>165</v>
      </c>
      <c r="F44" s="35" t="s">
        <v>178</v>
      </c>
      <c r="G44" s="36" t="s">
        <v>176</v>
      </c>
      <c r="H44" s="36" t="s">
        <v>86</v>
      </c>
      <c r="I44" s="18" t="s">
        <v>41</v>
      </c>
      <c r="J44" s="18" t="s">
        <v>74</v>
      </c>
      <c r="K44" s="18" t="s">
        <v>44</v>
      </c>
      <c r="M44" s="15" t="s">
        <v>846</v>
      </c>
    </row>
    <row r="45" spans="1:13" ht="14">
      <c r="A45" s="18" t="s">
        <v>615</v>
      </c>
      <c r="B45" s="18" t="s">
        <v>70</v>
      </c>
      <c r="C45" s="18" t="s">
        <v>71</v>
      </c>
      <c r="D45" s="34">
        <v>8</v>
      </c>
      <c r="E45" s="35" t="s">
        <v>165</v>
      </c>
      <c r="F45" s="35" t="s">
        <v>179</v>
      </c>
      <c r="G45" s="36" t="s">
        <v>176</v>
      </c>
      <c r="H45" s="36" t="s">
        <v>86</v>
      </c>
      <c r="I45" s="18" t="s">
        <v>41</v>
      </c>
      <c r="J45" s="18" t="s">
        <v>74</v>
      </c>
      <c r="K45" s="18" t="s">
        <v>44</v>
      </c>
      <c r="M45" s="15" t="s">
        <v>846</v>
      </c>
    </row>
    <row r="46" spans="1:13" ht="14">
      <c r="A46" s="18" t="s">
        <v>616</v>
      </c>
      <c r="B46" s="18" t="s">
        <v>70</v>
      </c>
      <c r="C46" s="18" t="s">
        <v>71</v>
      </c>
      <c r="D46" s="34">
        <v>8</v>
      </c>
      <c r="E46" s="35" t="s">
        <v>165</v>
      </c>
      <c r="F46" s="35" t="s">
        <v>179</v>
      </c>
      <c r="G46" s="36" t="s">
        <v>176</v>
      </c>
      <c r="H46" s="36" t="s">
        <v>86</v>
      </c>
      <c r="I46" s="18" t="s">
        <v>41</v>
      </c>
      <c r="J46" s="18" t="s">
        <v>74</v>
      </c>
      <c r="K46" t="s">
        <v>44</v>
      </c>
      <c r="M46" s="15" t="s">
        <v>846</v>
      </c>
    </row>
    <row r="47" spans="1:13" ht="70">
      <c r="A47" s="18" t="s">
        <v>617</v>
      </c>
      <c r="B47" s="18" t="s">
        <v>70</v>
      </c>
      <c r="C47" s="18" t="s">
        <v>71</v>
      </c>
      <c r="D47" s="34">
        <v>4</v>
      </c>
      <c r="E47" s="35" t="s">
        <v>165</v>
      </c>
      <c r="F47" s="35" t="s">
        <v>180</v>
      </c>
      <c r="G47" s="36" t="s">
        <v>181</v>
      </c>
      <c r="H47" s="36" t="s">
        <v>86</v>
      </c>
      <c r="I47" s="18" t="s">
        <v>41</v>
      </c>
      <c r="J47" s="18" t="s">
        <v>74</v>
      </c>
      <c r="K47" t="s">
        <v>44</v>
      </c>
      <c r="M47" s="15" t="s">
        <v>846</v>
      </c>
    </row>
    <row r="48" spans="1:13" ht="70">
      <c r="A48" s="18" t="s">
        <v>618</v>
      </c>
      <c r="B48" s="18" t="s">
        <v>70</v>
      </c>
      <c r="C48" s="18" t="s">
        <v>71</v>
      </c>
      <c r="D48" s="35" t="s">
        <v>182</v>
      </c>
      <c r="E48" s="35" t="s">
        <v>165</v>
      </c>
      <c r="F48" s="35" t="s">
        <v>183</v>
      </c>
      <c r="G48" s="36" t="s">
        <v>181</v>
      </c>
      <c r="H48" s="36" t="s">
        <v>86</v>
      </c>
      <c r="I48" s="18" t="s">
        <v>41</v>
      </c>
      <c r="J48" s="18" t="s">
        <v>74</v>
      </c>
      <c r="K48" t="s">
        <v>44</v>
      </c>
      <c r="M48" s="15" t="s">
        <v>846</v>
      </c>
    </row>
    <row r="49" spans="1:13" ht="14">
      <c r="A49" s="18" t="s">
        <v>619</v>
      </c>
      <c r="B49" s="34" t="s">
        <v>184</v>
      </c>
      <c r="C49" s="18" t="s">
        <v>71</v>
      </c>
      <c r="D49" s="34">
        <v>12</v>
      </c>
      <c r="E49" s="35" t="s">
        <v>185</v>
      </c>
      <c r="F49" s="34">
        <v>7</v>
      </c>
      <c r="G49" s="56" t="s">
        <v>827</v>
      </c>
      <c r="H49" s="38" t="s">
        <v>186</v>
      </c>
      <c r="I49" s="34"/>
      <c r="J49" s="34" t="s">
        <v>74</v>
      </c>
      <c r="K49" t="s">
        <v>44</v>
      </c>
      <c r="M49" s="15" t="s">
        <v>846</v>
      </c>
    </row>
    <row r="50" spans="1:13" ht="70">
      <c r="A50" s="18" t="s">
        <v>620</v>
      </c>
      <c r="B50" s="18" t="s">
        <v>8</v>
      </c>
      <c r="C50" s="18" t="s">
        <v>10</v>
      </c>
      <c r="D50" s="34" t="s">
        <v>187</v>
      </c>
      <c r="E50" s="34" t="s">
        <v>188</v>
      </c>
      <c r="F50" s="34">
        <v>4</v>
      </c>
      <c r="G50" s="36" t="s">
        <v>189</v>
      </c>
      <c r="H50" s="36" t="s">
        <v>97</v>
      </c>
      <c r="I50" s="18" t="s">
        <v>40</v>
      </c>
      <c r="J50" s="18" t="s">
        <v>60</v>
      </c>
      <c r="K50" t="s">
        <v>45</v>
      </c>
      <c r="L50" s="15" t="s">
        <v>190</v>
      </c>
      <c r="M50" s="15" t="s">
        <v>846</v>
      </c>
    </row>
    <row r="51" spans="1:13" ht="28">
      <c r="A51" s="18" t="s">
        <v>621</v>
      </c>
      <c r="B51" s="18" t="s">
        <v>51</v>
      </c>
      <c r="C51" s="18" t="s">
        <v>52</v>
      </c>
      <c r="D51" s="34">
        <v>10</v>
      </c>
      <c r="E51" s="35" t="s">
        <v>188</v>
      </c>
      <c r="F51" s="34">
        <v>7</v>
      </c>
      <c r="G51" s="36" t="s">
        <v>191</v>
      </c>
      <c r="H51" s="36" t="s">
        <v>192</v>
      </c>
      <c r="I51" s="18" t="s">
        <v>40</v>
      </c>
      <c r="J51" s="18"/>
      <c r="K51" t="s">
        <v>46</v>
      </c>
      <c r="M51" s="15" t="s">
        <v>846</v>
      </c>
    </row>
    <row r="52" spans="1:13" ht="14">
      <c r="A52" s="18" t="s">
        <v>622</v>
      </c>
      <c r="B52" s="34" t="s">
        <v>184</v>
      </c>
      <c r="C52" s="18" t="s">
        <v>71</v>
      </c>
      <c r="D52" s="34">
        <v>10</v>
      </c>
      <c r="E52" s="35" t="s">
        <v>188</v>
      </c>
      <c r="F52" s="34">
        <v>7</v>
      </c>
      <c r="G52" s="38" t="s">
        <v>193</v>
      </c>
      <c r="H52" s="39" t="s">
        <v>194</v>
      </c>
      <c r="I52" s="34" t="s">
        <v>40</v>
      </c>
      <c r="J52" s="34" t="s">
        <v>74</v>
      </c>
      <c r="K52" s="34" t="s">
        <v>44</v>
      </c>
      <c r="L52" s="49" t="s">
        <v>788</v>
      </c>
      <c r="M52" s="15" t="s">
        <v>846</v>
      </c>
    </row>
    <row r="53" spans="1:13" ht="42">
      <c r="A53" s="18" t="s">
        <v>623</v>
      </c>
      <c r="B53" s="18" t="s">
        <v>51</v>
      </c>
      <c r="C53" s="18" t="s">
        <v>52</v>
      </c>
      <c r="D53" s="34">
        <v>10</v>
      </c>
      <c r="E53" s="35" t="s">
        <v>195</v>
      </c>
      <c r="F53" s="34">
        <v>9</v>
      </c>
      <c r="G53" s="36" t="s">
        <v>196</v>
      </c>
      <c r="H53" s="36" t="s">
        <v>197</v>
      </c>
      <c r="I53" s="18" t="s">
        <v>40</v>
      </c>
      <c r="J53" s="18"/>
      <c r="K53" t="s">
        <v>44</v>
      </c>
      <c r="M53" s="15" t="s">
        <v>846</v>
      </c>
    </row>
    <row r="54" spans="1:13" ht="28">
      <c r="A54" s="18" t="s">
        <v>624</v>
      </c>
      <c r="B54" s="18" t="s">
        <v>55</v>
      </c>
      <c r="C54" s="18" t="s">
        <v>56</v>
      </c>
      <c r="D54" s="34">
        <v>19</v>
      </c>
      <c r="E54" s="35" t="s">
        <v>195</v>
      </c>
      <c r="F54" s="34">
        <v>10</v>
      </c>
      <c r="G54" s="36" t="s">
        <v>198</v>
      </c>
      <c r="H54" s="36" t="s">
        <v>199</v>
      </c>
      <c r="I54" s="18" t="s">
        <v>40</v>
      </c>
      <c r="J54" s="18" t="s">
        <v>60</v>
      </c>
      <c r="K54" t="s">
        <v>44</v>
      </c>
      <c r="M54" s="15" t="s">
        <v>846</v>
      </c>
    </row>
    <row r="55" spans="1:13" ht="42">
      <c r="A55" s="18" t="s">
        <v>625</v>
      </c>
      <c r="B55" s="34" t="s">
        <v>184</v>
      </c>
      <c r="C55" s="18" t="s">
        <v>71</v>
      </c>
      <c r="D55" s="40">
        <v>10</v>
      </c>
      <c r="E55" s="41" t="s">
        <v>195</v>
      </c>
      <c r="F55" s="40">
        <v>12</v>
      </c>
      <c r="G55" s="42" t="s">
        <v>200</v>
      </c>
      <c r="H55" s="42" t="s">
        <v>201</v>
      </c>
      <c r="I55" s="40" t="s">
        <v>41</v>
      </c>
      <c r="J55" s="40"/>
      <c r="K55" s="40" t="s">
        <v>44</v>
      </c>
      <c r="M55" s="15" t="s">
        <v>846</v>
      </c>
    </row>
    <row r="56" spans="1:13" ht="84">
      <c r="A56" s="18" t="s">
        <v>626</v>
      </c>
      <c r="B56" s="34" t="s">
        <v>184</v>
      </c>
      <c r="C56" s="18" t="s">
        <v>71</v>
      </c>
      <c r="D56" s="40">
        <v>10</v>
      </c>
      <c r="E56" s="41" t="s">
        <v>195</v>
      </c>
      <c r="F56" s="40">
        <v>15</v>
      </c>
      <c r="G56" s="42" t="s">
        <v>202</v>
      </c>
      <c r="H56" s="42" t="s">
        <v>203</v>
      </c>
      <c r="I56" s="40" t="s">
        <v>41</v>
      </c>
      <c r="J56" s="40"/>
      <c r="K56" s="40" t="s">
        <v>44</v>
      </c>
      <c r="M56" s="15" t="s">
        <v>846</v>
      </c>
    </row>
    <row r="57" spans="1:13" ht="56">
      <c r="A57" s="18" t="s">
        <v>627</v>
      </c>
      <c r="B57" s="34" t="s">
        <v>184</v>
      </c>
      <c r="C57" s="18" t="s">
        <v>71</v>
      </c>
      <c r="D57" s="34">
        <v>11</v>
      </c>
      <c r="E57" s="35" t="s">
        <v>204</v>
      </c>
      <c r="F57" s="34">
        <v>9</v>
      </c>
      <c r="G57" s="56" t="s">
        <v>827</v>
      </c>
      <c r="H57" s="38" t="s">
        <v>205</v>
      </c>
      <c r="I57" s="34"/>
      <c r="J57" s="34"/>
      <c r="K57" t="s">
        <v>45</v>
      </c>
      <c r="L57" s="15" t="s">
        <v>789</v>
      </c>
      <c r="M57" s="15" t="s">
        <v>846</v>
      </c>
    </row>
    <row r="58" spans="1:13" ht="28">
      <c r="A58" s="18" t="s">
        <v>628</v>
      </c>
      <c r="B58" s="34" t="s">
        <v>184</v>
      </c>
      <c r="C58" s="18" t="s">
        <v>71</v>
      </c>
      <c r="D58" s="34">
        <v>11</v>
      </c>
      <c r="E58" s="35" t="s">
        <v>204</v>
      </c>
      <c r="F58" s="34">
        <v>10</v>
      </c>
      <c r="G58" s="56" t="s">
        <v>827</v>
      </c>
      <c r="H58" s="38" t="s">
        <v>206</v>
      </c>
      <c r="I58" s="34"/>
      <c r="J58" s="34"/>
      <c r="K58" t="s">
        <v>44</v>
      </c>
      <c r="M58" s="15" t="s">
        <v>846</v>
      </c>
    </row>
    <row r="59" spans="1:13" ht="14">
      <c r="A59" s="18" t="s">
        <v>629</v>
      </c>
      <c r="B59" s="34" t="s">
        <v>184</v>
      </c>
      <c r="C59" s="18" t="s">
        <v>71</v>
      </c>
      <c r="D59" s="34">
        <v>11</v>
      </c>
      <c r="E59" s="43" t="s">
        <v>204</v>
      </c>
      <c r="F59" s="34">
        <v>11</v>
      </c>
      <c r="G59" s="56" t="s">
        <v>827</v>
      </c>
      <c r="H59" s="38" t="s">
        <v>207</v>
      </c>
      <c r="I59" s="34"/>
      <c r="J59" s="34"/>
      <c r="K59" t="s">
        <v>44</v>
      </c>
      <c r="M59" s="15" t="s">
        <v>846</v>
      </c>
    </row>
    <row r="60" spans="1:13" ht="14">
      <c r="A60" s="18" t="s">
        <v>630</v>
      </c>
      <c r="B60" s="18" t="s">
        <v>51</v>
      </c>
      <c r="C60" s="18" t="s">
        <v>52</v>
      </c>
      <c r="D60" s="34">
        <v>11</v>
      </c>
      <c r="E60" s="43" t="s">
        <v>204</v>
      </c>
      <c r="F60" s="34" t="s">
        <v>208</v>
      </c>
      <c r="G60" s="36" t="s">
        <v>209</v>
      </c>
      <c r="H60" s="36" t="s">
        <v>210</v>
      </c>
      <c r="I60" s="18" t="s">
        <v>41</v>
      </c>
      <c r="J60" s="18"/>
      <c r="K60" t="s">
        <v>44</v>
      </c>
      <c r="M60" s="15" t="s">
        <v>846</v>
      </c>
    </row>
    <row r="61" spans="1:13" ht="112">
      <c r="A61" s="18" t="s">
        <v>631</v>
      </c>
      <c r="B61" s="34" t="s">
        <v>184</v>
      </c>
      <c r="C61" s="18" t="s">
        <v>71</v>
      </c>
      <c r="D61" s="34">
        <v>11</v>
      </c>
      <c r="E61" s="35" t="s">
        <v>204</v>
      </c>
      <c r="F61" s="34" t="s">
        <v>211</v>
      </c>
      <c r="G61" s="38" t="s">
        <v>212</v>
      </c>
      <c r="H61" s="38" t="s">
        <v>213</v>
      </c>
      <c r="I61" s="34"/>
      <c r="J61" s="34"/>
      <c r="K61" s="34" t="s">
        <v>45</v>
      </c>
      <c r="L61" s="38" t="s">
        <v>790</v>
      </c>
      <c r="M61" s="15" t="s">
        <v>846</v>
      </c>
    </row>
    <row r="62" spans="1:13" ht="28">
      <c r="A62" s="18" t="s">
        <v>632</v>
      </c>
      <c r="B62" s="18" t="s">
        <v>51</v>
      </c>
      <c r="C62" s="18" t="s">
        <v>52</v>
      </c>
      <c r="D62" s="34">
        <v>11</v>
      </c>
      <c r="E62" s="35" t="s">
        <v>214</v>
      </c>
      <c r="F62" s="34">
        <v>27</v>
      </c>
      <c r="G62" s="36" t="s">
        <v>215</v>
      </c>
      <c r="H62" s="36" t="s">
        <v>216</v>
      </c>
      <c r="I62" s="18" t="s">
        <v>41</v>
      </c>
      <c r="J62" s="18"/>
      <c r="K62" t="s">
        <v>44</v>
      </c>
      <c r="M62" s="15" t="s">
        <v>846</v>
      </c>
    </row>
    <row r="63" spans="1:13" ht="98">
      <c r="A63" s="18" t="s">
        <v>633</v>
      </c>
      <c r="B63" s="34" t="s">
        <v>184</v>
      </c>
      <c r="C63" s="18" t="s">
        <v>71</v>
      </c>
      <c r="D63" s="44">
        <v>11</v>
      </c>
      <c r="E63" s="44" t="s">
        <v>214</v>
      </c>
      <c r="F63" s="44" t="s">
        <v>217</v>
      </c>
      <c r="G63" s="45" t="s">
        <v>218</v>
      </c>
      <c r="H63" s="45" t="s">
        <v>219</v>
      </c>
      <c r="I63" s="44"/>
      <c r="J63" s="44"/>
      <c r="K63" s="44" t="s">
        <v>45</v>
      </c>
      <c r="L63" s="45" t="s">
        <v>791</v>
      </c>
      <c r="M63" s="15" t="s">
        <v>846</v>
      </c>
    </row>
    <row r="64" spans="1:13" ht="42">
      <c r="A64" s="18" t="s">
        <v>634</v>
      </c>
      <c r="B64" s="34" t="s">
        <v>184</v>
      </c>
      <c r="C64" s="18" t="s">
        <v>71</v>
      </c>
      <c r="D64" s="34">
        <v>11</v>
      </c>
      <c r="E64" s="35" t="s">
        <v>220</v>
      </c>
      <c r="F64" s="34">
        <v>30</v>
      </c>
      <c r="G64" s="56" t="s">
        <v>827</v>
      </c>
      <c r="H64" s="38" t="s">
        <v>221</v>
      </c>
      <c r="I64" s="34"/>
      <c r="J64" s="34"/>
      <c r="K64" t="s">
        <v>45</v>
      </c>
      <c r="L64" s="38" t="s">
        <v>792</v>
      </c>
      <c r="M64" s="15" t="s">
        <v>846</v>
      </c>
    </row>
    <row r="65" spans="1:13" ht="42">
      <c r="A65" s="18" t="s">
        <v>635</v>
      </c>
      <c r="B65" s="34" t="s">
        <v>184</v>
      </c>
      <c r="C65" s="18" t="s">
        <v>71</v>
      </c>
      <c r="D65" s="34">
        <v>11</v>
      </c>
      <c r="E65" s="35" t="s">
        <v>220</v>
      </c>
      <c r="F65" s="34">
        <v>42</v>
      </c>
      <c r="G65" s="38" t="s">
        <v>222</v>
      </c>
      <c r="H65" s="38" t="s">
        <v>223</v>
      </c>
      <c r="I65" s="34"/>
      <c r="J65" s="34"/>
      <c r="K65" t="s">
        <v>45</v>
      </c>
      <c r="L65" s="15" t="s">
        <v>793</v>
      </c>
      <c r="M65" s="15" t="s">
        <v>846</v>
      </c>
    </row>
    <row r="66" spans="1:13" ht="28">
      <c r="A66" s="18" t="s">
        <v>636</v>
      </c>
      <c r="B66" s="18" t="s">
        <v>51</v>
      </c>
      <c r="C66" s="18" t="s">
        <v>52</v>
      </c>
      <c r="D66" s="34">
        <v>11</v>
      </c>
      <c r="E66" s="35" t="s">
        <v>220</v>
      </c>
      <c r="F66" s="34"/>
      <c r="G66" s="36" t="s">
        <v>224</v>
      </c>
      <c r="H66" s="36" t="s">
        <v>225</v>
      </c>
      <c r="I66" s="18" t="s">
        <v>41</v>
      </c>
      <c r="J66" s="18"/>
      <c r="K66" t="s">
        <v>45</v>
      </c>
      <c r="L66" s="15" t="s">
        <v>794</v>
      </c>
      <c r="M66" s="15" t="s">
        <v>846</v>
      </c>
    </row>
    <row r="67" spans="1:13" ht="28">
      <c r="A67" s="18" t="s">
        <v>637</v>
      </c>
      <c r="B67" s="34" t="s">
        <v>184</v>
      </c>
      <c r="C67" s="18" t="s">
        <v>71</v>
      </c>
      <c r="D67" s="34">
        <v>12</v>
      </c>
      <c r="E67" s="35" t="s">
        <v>226</v>
      </c>
      <c r="F67" s="34">
        <v>4</v>
      </c>
      <c r="G67" s="56" t="s">
        <v>827</v>
      </c>
      <c r="H67" s="38" t="s">
        <v>227</v>
      </c>
      <c r="I67" s="34"/>
      <c r="J67" s="34"/>
      <c r="K67" t="s">
        <v>44</v>
      </c>
      <c r="M67" s="15" t="s">
        <v>846</v>
      </c>
    </row>
    <row r="68" spans="1:13" ht="42">
      <c r="A68" s="18" t="s">
        <v>638</v>
      </c>
      <c r="B68" s="34" t="s">
        <v>184</v>
      </c>
      <c r="C68" s="18" t="s">
        <v>71</v>
      </c>
      <c r="D68" s="44">
        <v>12</v>
      </c>
      <c r="E68" s="44" t="s">
        <v>226</v>
      </c>
      <c r="F68" s="44">
        <v>5</v>
      </c>
      <c r="G68" s="45" t="s">
        <v>228</v>
      </c>
      <c r="H68" s="45" t="s">
        <v>229</v>
      </c>
      <c r="I68" s="44"/>
      <c r="J68" s="44"/>
      <c r="K68" t="s">
        <v>45</v>
      </c>
      <c r="L68" s="45" t="s">
        <v>795</v>
      </c>
      <c r="M68" s="15" t="s">
        <v>846</v>
      </c>
    </row>
    <row r="69" spans="1:13" ht="14">
      <c r="A69" s="18" t="s">
        <v>639</v>
      </c>
      <c r="B69" s="34" t="s">
        <v>184</v>
      </c>
      <c r="C69" s="18" t="s">
        <v>71</v>
      </c>
      <c r="D69" s="34">
        <v>12</v>
      </c>
      <c r="E69" s="35" t="s">
        <v>226</v>
      </c>
      <c r="F69" s="34">
        <v>7</v>
      </c>
      <c r="G69" s="56" t="s">
        <v>827</v>
      </c>
      <c r="H69" s="38" t="s">
        <v>230</v>
      </c>
      <c r="I69" s="34"/>
      <c r="J69" s="34"/>
      <c r="K69" t="s">
        <v>44</v>
      </c>
      <c r="M69" s="15" t="s">
        <v>846</v>
      </c>
    </row>
    <row r="70" spans="1:13" ht="70">
      <c r="A70" s="18" t="s">
        <v>640</v>
      </c>
      <c r="B70" s="34" t="s">
        <v>184</v>
      </c>
      <c r="C70" s="18" t="s">
        <v>71</v>
      </c>
      <c r="D70" s="34">
        <v>12</v>
      </c>
      <c r="E70" s="35" t="s">
        <v>226</v>
      </c>
      <c r="F70" s="34">
        <v>7</v>
      </c>
      <c r="G70" s="38" t="s">
        <v>231</v>
      </c>
      <c r="H70" s="38"/>
      <c r="I70" s="34"/>
      <c r="J70" s="34" t="s">
        <v>74</v>
      </c>
      <c r="K70" t="s">
        <v>45</v>
      </c>
      <c r="L70" s="15" t="s">
        <v>796</v>
      </c>
      <c r="M70" s="63" t="s">
        <v>847</v>
      </c>
    </row>
    <row r="71" spans="1:13" ht="42">
      <c r="A71" s="18" t="s">
        <v>641</v>
      </c>
      <c r="B71" s="34" t="s">
        <v>184</v>
      </c>
      <c r="C71" s="18" t="s">
        <v>71</v>
      </c>
      <c r="D71" s="34">
        <v>12</v>
      </c>
      <c r="E71" s="35" t="s">
        <v>226</v>
      </c>
      <c r="F71" s="34">
        <v>10</v>
      </c>
      <c r="G71" s="56" t="s">
        <v>827</v>
      </c>
      <c r="H71" s="38" t="s">
        <v>232</v>
      </c>
      <c r="I71" s="34" t="s">
        <v>40</v>
      </c>
      <c r="J71" s="34" t="s">
        <v>74</v>
      </c>
      <c r="K71" s="34" t="s">
        <v>44</v>
      </c>
      <c r="M71" s="15" t="s">
        <v>846</v>
      </c>
    </row>
    <row r="72" spans="1:13" ht="70">
      <c r="A72" s="18" t="s">
        <v>642</v>
      </c>
      <c r="B72" s="34" t="s">
        <v>184</v>
      </c>
      <c r="C72" s="18" t="s">
        <v>71</v>
      </c>
      <c r="D72" s="34">
        <v>12</v>
      </c>
      <c r="E72" s="35" t="s">
        <v>226</v>
      </c>
      <c r="F72" s="34">
        <v>15</v>
      </c>
      <c r="G72" s="38" t="s">
        <v>233</v>
      </c>
      <c r="H72" s="38"/>
      <c r="I72" s="34" t="s">
        <v>40</v>
      </c>
      <c r="J72" s="34" t="s">
        <v>74</v>
      </c>
      <c r="K72" s="34" t="s">
        <v>45</v>
      </c>
      <c r="L72" s="15" t="s">
        <v>129</v>
      </c>
      <c r="M72" s="15" t="s">
        <v>846</v>
      </c>
    </row>
    <row r="73" spans="1:13" ht="42">
      <c r="A73" s="18" t="s">
        <v>643</v>
      </c>
      <c r="B73" s="34" t="s">
        <v>184</v>
      </c>
      <c r="C73" s="18" t="s">
        <v>71</v>
      </c>
      <c r="D73" s="34" t="s">
        <v>234</v>
      </c>
      <c r="E73" s="35" t="s">
        <v>235</v>
      </c>
      <c r="F73" s="34">
        <v>7</v>
      </c>
      <c r="G73" s="38" t="s">
        <v>236</v>
      </c>
      <c r="H73" s="38" t="s">
        <v>809</v>
      </c>
      <c r="I73" s="34" t="s">
        <v>40</v>
      </c>
      <c r="J73" s="34" t="s">
        <v>74</v>
      </c>
      <c r="K73" s="34" t="s">
        <v>44</v>
      </c>
      <c r="M73" s="15" t="s">
        <v>846</v>
      </c>
    </row>
    <row r="74" spans="1:13" ht="28">
      <c r="A74" s="18" t="s">
        <v>644</v>
      </c>
      <c r="B74" s="18" t="s">
        <v>8</v>
      </c>
      <c r="C74" s="18" t="s">
        <v>10</v>
      </c>
      <c r="D74" s="34" t="s">
        <v>237</v>
      </c>
      <c r="E74" s="34" t="s">
        <v>238</v>
      </c>
      <c r="F74" s="34">
        <v>3</v>
      </c>
      <c r="G74" s="36" t="s">
        <v>239</v>
      </c>
      <c r="H74" s="36" t="s">
        <v>240</v>
      </c>
      <c r="I74" s="18" t="s">
        <v>40</v>
      </c>
      <c r="J74" s="18" t="s">
        <v>60</v>
      </c>
      <c r="K74" s="34" t="s">
        <v>44</v>
      </c>
      <c r="M74" s="15" t="s">
        <v>846</v>
      </c>
    </row>
    <row r="75" spans="1:13" ht="28">
      <c r="A75" s="18" t="s">
        <v>645</v>
      </c>
      <c r="B75" s="18" t="s">
        <v>51</v>
      </c>
      <c r="C75" s="18" t="s">
        <v>52</v>
      </c>
      <c r="D75" s="34">
        <v>14</v>
      </c>
      <c r="E75" s="35" t="s">
        <v>241</v>
      </c>
      <c r="F75" s="34">
        <v>6</v>
      </c>
      <c r="G75" s="36" t="s">
        <v>242</v>
      </c>
      <c r="H75" s="36" t="s">
        <v>243</v>
      </c>
      <c r="I75" s="18" t="s">
        <v>40</v>
      </c>
      <c r="J75" s="18"/>
      <c r="K75" s="34" t="s">
        <v>45</v>
      </c>
      <c r="L75" s="15" t="s">
        <v>810</v>
      </c>
      <c r="M75" s="15" t="s">
        <v>846</v>
      </c>
    </row>
    <row r="76" spans="1:13" ht="98">
      <c r="A76" s="18" t="s">
        <v>646</v>
      </c>
      <c r="B76" s="34" t="s">
        <v>184</v>
      </c>
      <c r="C76" s="18" t="s">
        <v>71</v>
      </c>
      <c r="D76" s="34">
        <v>14</v>
      </c>
      <c r="E76" s="35" t="s">
        <v>241</v>
      </c>
      <c r="F76" s="34" t="s">
        <v>244</v>
      </c>
      <c r="G76" s="38" t="s">
        <v>245</v>
      </c>
      <c r="H76" s="38" t="s">
        <v>841</v>
      </c>
      <c r="I76" s="34" t="s">
        <v>41</v>
      </c>
      <c r="J76" s="34" t="s">
        <v>74</v>
      </c>
      <c r="K76" s="34" t="s">
        <v>44</v>
      </c>
      <c r="M76" s="15" t="s">
        <v>846</v>
      </c>
    </row>
    <row r="77" spans="1:13" ht="28">
      <c r="A77" s="18" t="s">
        <v>647</v>
      </c>
      <c r="B77" s="34" t="s">
        <v>184</v>
      </c>
      <c r="C77" s="18" t="s">
        <v>71</v>
      </c>
      <c r="D77" s="34">
        <v>14</v>
      </c>
      <c r="E77" s="35" t="s">
        <v>246</v>
      </c>
      <c r="F77" s="34">
        <v>16</v>
      </c>
      <c r="G77" s="38" t="s">
        <v>247</v>
      </c>
      <c r="H77" s="38" t="s">
        <v>248</v>
      </c>
      <c r="I77" s="34" t="s">
        <v>41</v>
      </c>
      <c r="J77" s="34" t="s">
        <v>74</v>
      </c>
      <c r="K77" s="34" t="s">
        <v>44</v>
      </c>
      <c r="M77" s="15" t="s">
        <v>846</v>
      </c>
    </row>
    <row r="78" spans="1:13" ht="14">
      <c r="A78" s="18" t="s">
        <v>648</v>
      </c>
      <c r="B78" s="34" t="s">
        <v>184</v>
      </c>
      <c r="C78" s="18" t="s">
        <v>71</v>
      </c>
      <c r="D78" s="46">
        <v>14</v>
      </c>
      <c r="E78" s="35" t="s">
        <v>246</v>
      </c>
      <c r="F78" s="34" t="s">
        <v>211</v>
      </c>
      <c r="G78" s="38" t="s">
        <v>249</v>
      </c>
      <c r="H78" s="38" t="s">
        <v>842</v>
      </c>
      <c r="I78" s="34" t="s">
        <v>41</v>
      </c>
      <c r="J78" s="34" t="s">
        <v>74</v>
      </c>
      <c r="K78" s="34" t="s">
        <v>44</v>
      </c>
      <c r="M78" s="15" t="s">
        <v>846</v>
      </c>
    </row>
    <row r="79" spans="1:13" ht="28">
      <c r="A79" s="18" t="s">
        <v>649</v>
      </c>
      <c r="B79" s="18" t="s">
        <v>70</v>
      </c>
      <c r="C79" s="18" t="s">
        <v>71</v>
      </c>
      <c r="D79" s="34">
        <v>15</v>
      </c>
      <c r="E79" s="34" t="s">
        <v>250</v>
      </c>
      <c r="F79" s="34">
        <v>4</v>
      </c>
      <c r="G79" s="36" t="s">
        <v>251</v>
      </c>
      <c r="H79" s="36" t="s">
        <v>252</v>
      </c>
      <c r="I79" s="18" t="s">
        <v>40</v>
      </c>
      <c r="J79" s="18" t="s">
        <v>74</v>
      </c>
      <c r="K79" s="34" t="s">
        <v>44</v>
      </c>
      <c r="M79" s="15" t="s">
        <v>846</v>
      </c>
    </row>
    <row r="80" spans="1:13" ht="28">
      <c r="A80" s="18" t="s">
        <v>650</v>
      </c>
      <c r="B80" s="18" t="s">
        <v>51</v>
      </c>
      <c r="C80" s="18" t="s">
        <v>52</v>
      </c>
      <c r="D80" s="34">
        <v>15</v>
      </c>
      <c r="E80" s="35" t="s">
        <v>250</v>
      </c>
      <c r="F80" s="34">
        <v>6</v>
      </c>
      <c r="G80" s="36" t="s">
        <v>253</v>
      </c>
      <c r="H80" s="36" t="s">
        <v>254</v>
      </c>
      <c r="I80" s="18" t="s">
        <v>40</v>
      </c>
      <c r="J80" s="18"/>
      <c r="K80" t="s">
        <v>44</v>
      </c>
      <c r="M80" s="15" t="s">
        <v>846</v>
      </c>
    </row>
    <row r="81" spans="1:13" ht="28">
      <c r="A81" s="18" t="s">
        <v>651</v>
      </c>
      <c r="B81" s="34" t="s">
        <v>184</v>
      </c>
      <c r="C81" s="18" t="s">
        <v>71</v>
      </c>
      <c r="D81" s="34">
        <v>15</v>
      </c>
      <c r="E81" s="35" t="s">
        <v>250</v>
      </c>
      <c r="F81" s="34">
        <v>6</v>
      </c>
      <c r="G81" s="38" t="s">
        <v>255</v>
      </c>
      <c r="H81" s="38" t="s">
        <v>256</v>
      </c>
      <c r="I81" s="34" t="s">
        <v>41</v>
      </c>
      <c r="J81" s="34" t="s">
        <v>74</v>
      </c>
      <c r="K81" s="34" t="s">
        <v>44</v>
      </c>
      <c r="M81" s="15" t="s">
        <v>846</v>
      </c>
    </row>
    <row r="82" spans="1:13" ht="70">
      <c r="A82" s="18" t="s">
        <v>652</v>
      </c>
      <c r="B82" s="34" t="s">
        <v>184</v>
      </c>
      <c r="C82" s="18" t="s">
        <v>71</v>
      </c>
      <c r="D82" s="34">
        <v>15</v>
      </c>
      <c r="E82" s="35" t="s">
        <v>250</v>
      </c>
      <c r="F82" s="34" t="s">
        <v>257</v>
      </c>
      <c r="G82" s="38" t="s">
        <v>258</v>
      </c>
      <c r="H82" s="38" t="s">
        <v>811</v>
      </c>
      <c r="I82" s="34" t="s">
        <v>40</v>
      </c>
      <c r="J82" s="34" t="s">
        <v>74</v>
      </c>
      <c r="K82" s="34" t="s">
        <v>44</v>
      </c>
      <c r="M82" s="15" t="s">
        <v>846</v>
      </c>
    </row>
    <row r="83" spans="1:13" ht="28">
      <c r="A83" s="18" t="s">
        <v>653</v>
      </c>
      <c r="B83" s="34" t="s">
        <v>184</v>
      </c>
      <c r="C83" s="18" t="s">
        <v>71</v>
      </c>
      <c r="D83" s="44">
        <v>15</v>
      </c>
      <c r="E83" s="44" t="s">
        <v>250</v>
      </c>
      <c r="F83" s="44" t="s">
        <v>259</v>
      </c>
      <c r="G83" s="45" t="s">
        <v>260</v>
      </c>
      <c r="H83" s="45" t="s">
        <v>261</v>
      </c>
      <c r="I83" s="44" t="s">
        <v>40</v>
      </c>
      <c r="J83" s="34" t="s">
        <v>74</v>
      </c>
      <c r="K83" s="34" t="s">
        <v>44</v>
      </c>
      <c r="M83" s="15" t="s">
        <v>846</v>
      </c>
    </row>
    <row r="84" spans="1:13" ht="28">
      <c r="A84" s="18" t="s">
        <v>654</v>
      </c>
      <c r="B84" s="18" t="s">
        <v>70</v>
      </c>
      <c r="C84" s="18" t="s">
        <v>71</v>
      </c>
      <c r="D84" s="34">
        <v>16</v>
      </c>
      <c r="E84" s="35" t="s">
        <v>262</v>
      </c>
      <c r="F84" s="34">
        <v>2</v>
      </c>
      <c r="G84" s="36" t="s">
        <v>263</v>
      </c>
      <c r="H84" s="47" t="s">
        <v>264</v>
      </c>
      <c r="I84" s="18" t="s">
        <v>40</v>
      </c>
      <c r="J84" s="18" t="s">
        <v>74</v>
      </c>
      <c r="K84" s="34" t="s">
        <v>45</v>
      </c>
      <c r="L84" s="15" t="s">
        <v>812</v>
      </c>
      <c r="M84" s="15" t="s">
        <v>846</v>
      </c>
    </row>
    <row r="85" spans="1:13" ht="42">
      <c r="A85" s="18" t="s">
        <v>655</v>
      </c>
      <c r="B85" s="18" t="s">
        <v>51</v>
      </c>
      <c r="C85" s="18" t="s">
        <v>52</v>
      </c>
      <c r="D85" s="34">
        <v>15</v>
      </c>
      <c r="E85" s="35" t="s">
        <v>262</v>
      </c>
      <c r="F85" s="34">
        <v>10</v>
      </c>
      <c r="G85" s="36" t="s">
        <v>265</v>
      </c>
      <c r="H85" s="36" t="s">
        <v>787</v>
      </c>
      <c r="I85" s="18" t="s">
        <v>41</v>
      </c>
      <c r="J85" s="18"/>
      <c r="K85" s="34" t="s">
        <v>44</v>
      </c>
      <c r="M85" s="15" t="s">
        <v>846</v>
      </c>
    </row>
    <row r="86" spans="1:13" ht="70">
      <c r="A86" s="18" t="s">
        <v>656</v>
      </c>
      <c r="B86" s="34" t="s">
        <v>184</v>
      </c>
      <c r="C86" s="18" t="s">
        <v>71</v>
      </c>
      <c r="D86" s="34">
        <v>15</v>
      </c>
      <c r="E86" s="35" t="s">
        <v>262</v>
      </c>
      <c r="F86" s="34">
        <v>11</v>
      </c>
      <c r="G86" s="38" t="s">
        <v>266</v>
      </c>
      <c r="H86" s="38" t="s">
        <v>813</v>
      </c>
      <c r="I86" s="34"/>
      <c r="J86" s="34" t="s">
        <v>74</v>
      </c>
      <c r="K86" s="34" t="s">
        <v>45</v>
      </c>
      <c r="L86" s="15" t="s">
        <v>843</v>
      </c>
      <c r="M86" s="15" t="s">
        <v>846</v>
      </c>
    </row>
    <row r="87" spans="1:13" ht="56">
      <c r="A87" s="18" t="s">
        <v>657</v>
      </c>
      <c r="B87" s="34" t="s">
        <v>184</v>
      </c>
      <c r="C87" s="18" t="s">
        <v>71</v>
      </c>
      <c r="D87" s="44">
        <v>15</v>
      </c>
      <c r="E87" s="48" t="s">
        <v>262</v>
      </c>
      <c r="F87" s="44">
        <v>20</v>
      </c>
      <c r="G87" s="45" t="s">
        <v>267</v>
      </c>
      <c r="H87" s="45" t="s">
        <v>814</v>
      </c>
      <c r="I87" s="34"/>
      <c r="J87" s="34" t="s">
        <v>74</v>
      </c>
      <c r="K87" s="34" t="s">
        <v>44</v>
      </c>
      <c r="M87" s="15" t="s">
        <v>846</v>
      </c>
    </row>
    <row r="88" spans="1:13" ht="28">
      <c r="A88" s="18" t="s">
        <v>658</v>
      </c>
      <c r="B88" s="18" t="s">
        <v>8</v>
      </c>
      <c r="C88" s="18" t="s">
        <v>10</v>
      </c>
      <c r="D88" s="34" t="s">
        <v>268</v>
      </c>
      <c r="E88" s="34" t="s">
        <v>262</v>
      </c>
      <c r="F88" s="34">
        <v>23</v>
      </c>
      <c r="G88" s="36" t="s">
        <v>269</v>
      </c>
      <c r="H88" s="36" t="s">
        <v>240</v>
      </c>
      <c r="I88" s="18" t="s">
        <v>40</v>
      </c>
      <c r="J88" s="18" t="s">
        <v>60</v>
      </c>
      <c r="K88" s="34" t="s">
        <v>44</v>
      </c>
      <c r="M88" s="15" t="s">
        <v>846</v>
      </c>
    </row>
    <row r="89" spans="1:13" ht="112">
      <c r="A89" s="18" t="s">
        <v>659</v>
      </c>
      <c r="B89" s="34" t="s">
        <v>184</v>
      </c>
      <c r="C89" s="18" t="s">
        <v>71</v>
      </c>
      <c r="D89" s="44">
        <v>15</v>
      </c>
      <c r="E89" s="48" t="s">
        <v>262</v>
      </c>
      <c r="F89" s="44" t="s">
        <v>270</v>
      </c>
      <c r="G89" s="45" t="s">
        <v>271</v>
      </c>
      <c r="H89" s="45" t="s">
        <v>272</v>
      </c>
      <c r="I89" s="34" t="s">
        <v>41</v>
      </c>
      <c r="J89" s="34" t="s">
        <v>74</v>
      </c>
      <c r="K89" s="34" t="s">
        <v>44</v>
      </c>
      <c r="M89" s="15" t="s">
        <v>846</v>
      </c>
    </row>
    <row r="90" spans="1:13" ht="140">
      <c r="A90" s="18" t="s">
        <v>660</v>
      </c>
      <c r="B90" s="34" t="s">
        <v>184</v>
      </c>
      <c r="C90" s="18" t="s">
        <v>71</v>
      </c>
      <c r="D90" s="34">
        <v>15</v>
      </c>
      <c r="E90" s="35" t="s">
        <v>262</v>
      </c>
      <c r="F90" s="34" t="s">
        <v>273</v>
      </c>
      <c r="G90" s="38" t="s">
        <v>274</v>
      </c>
      <c r="H90" s="38" t="s">
        <v>275</v>
      </c>
      <c r="I90" s="34" t="s">
        <v>41</v>
      </c>
      <c r="J90" s="34" t="s">
        <v>74</v>
      </c>
      <c r="K90" s="34" t="s">
        <v>45</v>
      </c>
      <c r="L90" s="38" t="s">
        <v>815</v>
      </c>
      <c r="M90" s="15" t="s">
        <v>846</v>
      </c>
    </row>
    <row r="91" spans="1:13" ht="14">
      <c r="A91" s="18" t="s">
        <v>661</v>
      </c>
      <c r="B91" s="18" t="s">
        <v>70</v>
      </c>
      <c r="C91" s="18" t="s">
        <v>71</v>
      </c>
      <c r="D91" s="34">
        <v>16</v>
      </c>
      <c r="E91" s="35" t="s">
        <v>276</v>
      </c>
      <c r="F91" s="34">
        <v>12</v>
      </c>
      <c r="G91" s="36" t="s">
        <v>277</v>
      </c>
      <c r="H91" s="36" t="s">
        <v>278</v>
      </c>
      <c r="I91" s="18" t="s">
        <v>40</v>
      </c>
      <c r="J91" s="18" t="s">
        <v>74</v>
      </c>
      <c r="K91" s="34" t="s">
        <v>44</v>
      </c>
      <c r="M91" s="15" t="s">
        <v>846</v>
      </c>
    </row>
    <row r="92" spans="1:13" ht="28">
      <c r="A92" s="18" t="s">
        <v>662</v>
      </c>
      <c r="B92" s="34" t="s">
        <v>184</v>
      </c>
      <c r="C92" s="18" t="s">
        <v>71</v>
      </c>
      <c r="D92" s="44">
        <v>17</v>
      </c>
      <c r="E92" s="44" t="s">
        <v>279</v>
      </c>
      <c r="F92" s="44">
        <v>7</v>
      </c>
      <c r="G92" s="45" t="s">
        <v>280</v>
      </c>
      <c r="H92" s="45" t="s">
        <v>281</v>
      </c>
      <c r="I92" s="34"/>
      <c r="J92" s="34" t="s">
        <v>74</v>
      </c>
      <c r="K92" s="34" t="s">
        <v>44</v>
      </c>
      <c r="M92" s="15" t="s">
        <v>846</v>
      </c>
    </row>
    <row r="93" spans="1:13" ht="70">
      <c r="A93" s="18" t="s">
        <v>663</v>
      </c>
      <c r="B93" s="18" t="s">
        <v>51</v>
      </c>
      <c r="C93" s="18" t="s">
        <v>52</v>
      </c>
      <c r="D93" s="34">
        <v>17</v>
      </c>
      <c r="E93" s="35" t="s">
        <v>279</v>
      </c>
      <c r="F93" s="34">
        <v>15</v>
      </c>
      <c r="G93" s="36" t="s">
        <v>282</v>
      </c>
      <c r="H93" s="36" t="s">
        <v>283</v>
      </c>
      <c r="I93" s="18" t="s">
        <v>41</v>
      </c>
      <c r="J93" s="18"/>
      <c r="K93" s="34" t="s">
        <v>45</v>
      </c>
      <c r="L93" s="15" t="s">
        <v>816</v>
      </c>
      <c r="M93" s="15" t="s">
        <v>846</v>
      </c>
    </row>
    <row r="94" spans="1:13" ht="28">
      <c r="A94" s="18" t="s">
        <v>664</v>
      </c>
      <c r="B94" s="18" t="s">
        <v>51</v>
      </c>
      <c r="C94" s="18" t="s">
        <v>52</v>
      </c>
      <c r="D94" s="34">
        <v>17</v>
      </c>
      <c r="E94" s="35" t="s">
        <v>284</v>
      </c>
      <c r="F94" s="34">
        <v>23</v>
      </c>
      <c r="G94" s="36" t="s">
        <v>285</v>
      </c>
      <c r="H94" s="36" t="s">
        <v>286</v>
      </c>
      <c r="I94" s="18" t="s">
        <v>40</v>
      </c>
      <c r="J94" s="18"/>
      <c r="K94" s="34" t="s">
        <v>45</v>
      </c>
      <c r="L94" s="15" t="s">
        <v>817</v>
      </c>
      <c r="M94" s="15" t="s">
        <v>846</v>
      </c>
    </row>
    <row r="95" spans="1:13" ht="56">
      <c r="A95" s="18" t="s">
        <v>665</v>
      </c>
      <c r="B95" s="34" t="s">
        <v>184</v>
      </c>
      <c r="C95" s="18" t="s">
        <v>71</v>
      </c>
      <c r="D95" s="44">
        <v>18</v>
      </c>
      <c r="E95" s="44" t="s">
        <v>287</v>
      </c>
      <c r="F95" s="44">
        <v>2</v>
      </c>
      <c r="G95" s="45" t="s">
        <v>288</v>
      </c>
      <c r="H95" s="45" t="s">
        <v>289</v>
      </c>
      <c r="I95" s="34"/>
      <c r="J95" s="34" t="s">
        <v>74</v>
      </c>
      <c r="K95" s="34" t="s">
        <v>45</v>
      </c>
      <c r="L95" s="45" t="s">
        <v>818</v>
      </c>
      <c r="M95" s="15" t="s">
        <v>846</v>
      </c>
    </row>
    <row r="96" spans="1:13" ht="28">
      <c r="A96" s="18" t="s">
        <v>666</v>
      </c>
      <c r="B96" s="18" t="s">
        <v>51</v>
      </c>
      <c r="C96" s="18" t="s">
        <v>52</v>
      </c>
      <c r="D96" s="34">
        <v>18</v>
      </c>
      <c r="E96" s="35" t="s">
        <v>287</v>
      </c>
      <c r="F96" s="34">
        <v>12</v>
      </c>
      <c r="G96" s="36" t="s">
        <v>290</v>
      </c>
      <c r="H96" s="36" t="s">
        <v>291</v>
      </c>
      <c r="I96" s="18"/>
      <c r="J96" s="18"/>
      <c r="K96" s="34" t="s">
        <v>44</v>
      </c>
      <c r="L96" s="15" t="s">
        <v>844</v>
      </c>
      <c r="M96" s="15" t="s">
        <v>846</v>
      </c>
    </row>
    <row r="97" spans="1:13" ht="28">
      <c r="A97" s="18" t="s">
        <v>667</v>
      </c>
      <c r="B97" s="34" t="s">
        <v>184</v>
      </c>
      <c r="C97" s="18" t="s">
        <v>71</v>
      </c>
      <c r="D97" s="44">
        <v>18</v>
      </c>
      <c r="E97" s="44" t="s">
        <v>287</v>
      </c>
      <c r="F97" s="44">
        <v>12</v>
      </c>
      <c r="G97" s="56" t="s">
        <v>827</v>
      </c>
      <c r="H97" s="45" t="s">
        <v>292</v>
      </c>
      <c r="I97" s="34" t="s">
        <v>41</v>
      </c>
      <c r="J97" s="34" t="s">
        <v>74</v>
      </c>
      <c r="K97" s="34" t="s">
        <v>44</v>
      </c>
      <c r="M97" s="15" t="s">
        <v>846</v>
      </c>
    </row>
    <row r="98" spans="1:13" ht="42">
      <c r="A98" s="18" t="s">
        <v>668</v>
      </c>
      <c r="B98" s="34" t="s">
        <v>184</v>
      </c>
      <c r="C98" s="18" t="s">
        <v>71</v>
      </c>
      <c r="D98" s="44">
        <v>18</v>
      </c>
      <c r="E98" s="44" t="s">
        <v>287</v>
      </c>
      <c r="F98" s="44">
        <v>14</v>
      </c>
      <c r="G98" s="56" t="s">
        <v>827</v>
      </c>
      <c r="H98" s="45" t="s">
        <v>293</v>
      </c>
      <c r="I98" s="34" t="s">
        <v>41</v>
      </c>
      <c r="J98" s="34" t="s">
        <v>74</v>
      </c>
      <c r="K98" s="34" t="s">
        <v>44</v>
      </c>
      <c r="L98" s="15" t="s">
        <v>845</v>
      </c>
      <c r="M98" s="15" t="s">
        <v>846</v>
      </c>
    </row>
    <row r="99" spans="1:13" ht="14">
      <c r="A99" s="18" t="s">
        <v>669</v>
      </c>
      <c r="B99" s="18" t="s">
        <v>8</v>
      </c>
      <c r="C99" s="18" t="s">
        <v>10</v>
      </c>
      <c r="D99" s="34" t="s">
        <v>294</v>
      </c>
      <c r="E99" s="34" t="s">
        <v>295</v>
      </c>
      <c r="F99" s="34">
        <v>2</v>
      </c>
      <c r="G99" s="36" t="s">
        <v>296</v>
      </c>
      <c r="H99" s="36" t="s">
        <v>297</v>
      </c>
      <c r="I99" s="18" t="s">
        <v>40</v>
      </c>
      <c r="J99" s="18" t="s">
        <v>60</v>
      </c>
      <c r="K99" s="34" t="s">
        <v>44</v>
      </c>
      <c r="M99" s="15" t="s">
        <v>846</v>
      </c>
    </row>
    <row r="100" spans="1:13" ht="42">
      <c r="A100" s="18" t="s">
        <v>670</v>
      </c>
      <c r="B100" s="38" t="s">
        <v>298</v>
      </c>
      <c r="C100" s="38" t="s">
        <v>299</v>
      </c>
      <c r="D100" s="49">
        <v>22</v>
      </c>
      <c r="E100" s="50" t="s">
        <v>300</v>
      </c>
      <c r="F100" s="49">
        <v>1.8</v>
      </c>
      <c r="G100" s="38" t="s">
        <v>301</v>
      </c>
      <c r="H100" s="38" t="s">
        <v>302</v>
      </c>
      <c r="I100" s="38" t="s">
        <v>40</v>
      </c>
      <c r="J100" s="38" t="s">
        <v>60</v>
      </c>
      <c r="K100" s="38" t="s">
        <v>44</v>
      </c>
      <c r="L100" s="15" t="s">
        <v>129</v>
      </c>
      <c r="M100" s="15" t="s">
        <v>846</v>
      </c>
    </row>
    <row r="101" spans="1:13" ht="28">
      <c r="A101" s="18" t="s">
        <v>671</v>
      </c>
      <c r="B101" s="38" t="s">
        <v>298</v>
      </c>
      <c r="C101" s="38" t="s">
        <v>299</v>
      </c>
      <c r="D101" s="49">
        <v>22</v>
      </c>
      <c r="E101" s="50" t="s">
        <v>300</v>
      </c>
      <c r="F101" s="49">
        <v>2</v>
      </c>
      <c r="G101" s="38" t="s">
        <v>303</v>
      </c>
      <c r="H101" s="38" t="s">
        <v>304</v>
      </c>
      <c r="I101" s="38" t="s">
        <v>40</v>
      </c>
      <c r="J101" s="38" t="s">
        <v>60</v>
      </c>
      <c r="K101" s="38" t="s">
        <v>45</v>
      </c>
      <c r="L101" s="15" t="s">
        <v>819</v>
      </c>
      <c r="M101" s="63" t="s">
        <v>847</v>
      </c>
    </row>
    <row r="102" spans="1:13" ht="28">
      <c r="A102" s="18" t="s">
        <v>672</v>
      </c>
      <c r="B102" s="38" t="s">
        <v>298</v>
      </c>
      <c r="C102" s="38" t="s">
        <v>299</v>
      </c>
      <c r="D102" s="49">
        <v>23</v>
      </c>
      <c r="E102" s="50" t="s">
        <v>300</v>
      </c>
      <c r="F102" s="49">
        <v>4</v>
      </c>
      <c r="G102" s="38" t="s">
        <v>305</v>
      </c>
      <c r="H102" s="38" t="s">
        <v>304</v>
      </c>
      <c r="I102" s="38" t="s">
        <v>40</v>
      </c>
      <c r="J102" s="38" t="s">
        <v>60</v>
      </c>
      <c r="K102" s="38" t="s">
        <v>45</v>
      </c>
      <c r="L102" s="15" t="s">
        <v>819</v>
      </c>
      <c r="M102" s="63" t="s">
        <v>847</v>
      </c>
    </row>
    <row r="103" spans="1:13" ht="14">
      <c r="A103" s="18" t="s">
        <v>673</v>
      </c>
      <c r="B103" s="18" t="s">
        <v>8</v>
      </c>
      <c r="C103" s="18" t="s">
        <v>10</v>
      </c>
      <c r="D103" s="34" t="s">
        <v>294</v>
      </c>
      <c r="E103" s="34" t="s">
        <v>300</v>
      </c>
      <c r="F103" s="34">
        <v>4</v>
      </c>
      <c r="G103" s="36" t="s">
        <v>96</v>
      </c>
      <c r="H103" s="36" t="s">
        <v>97</v>
      </c>
      <c r="I103" s="18" t="s">
        <v>40</v>
      </c>
      <c r="J103" s="18" t="s">
        <v>60</v>
      </c>
      <c r="K103" s="38" t="s">
        <v>44</v>
      </c>
      <c r="M103" s="15" t="s">
        <v>846</v>
      </c>
    </row>
    <row r="104" spans="1:13" ht="42">
      <c r="A104" s="18" t="s">
        <v>674</v>
      </c>
      <c r="B104" s="18" t="s">
        <v>51</v>
      </c>
      <c r="C104" s="18" t="s">
        <v>52</v>
      </c>
      <c r="D104" s="34">
        <v>20</v>
      </c>
      <c r="E104" s="35" t="s">
        <v>300</v>
      </c>
      <c r="F104" s="34">
        <v>6</v>
      </c>
      <c r="G104" s="36" t="s">
        <v>306</v>
      </c>
      <c r="H104" s="36" t="s">
        <v>307</v>
      </c>
      <c r="I104" s="18"/>
      <c r="J104" s="18"/>
      <c r="K104" s="38" t="s">
        <v>44</v>
      </c>
      <c r="M104" s="15" t="s">
        <v>846</v>
      </c>
    </row>
    <row r="105" spans="1:13" ht="42">
      <c r="A105" s="18" t="s">
        <v>675</v>
      </c>
      <c r="B105" s="34" t="s">
        <v>184</v>
      </c>
      <c r="C105" s="18" t="s">
        <v>71</v>
      </c>
      <c r="D105" s="44">
        <v>20</v>
      </c>
      <c r="E105" s="44" t="s">
        <v>300</v>
      </c>
      <c r="F105" s="44">
        <v>10</v>
      </c>
      <c r="G105" s="45" t="s">
        <v>308</v>
      </c>
      <c r="H105" s="45" t="s">
        <v>309</v>
      </c>
      <c r="I105" s="34"/>
      <c r="J105" s="34" t="s">
        <v>74</v>
      </c>
      <c r="K105" s="38" t="s">
        <v>44</v>
      </c>
      <c r="M105" s="15" t="s">
        <v>846</v>
      </c>
    </row>
    <row r="106" spans="1:13" ht="56">
      <c r="A106" s="18" t="s">
        <v>676</v>
      </c>
      <c r="B106" s="18" t="s">
        <v>8</v>
      </c>
      <c r="C106" s="18" t="s">
        <v>10</v>
      </c>
      <c r="D106" s="34" t="s">
        <v>294</v>
      </c>
      <c r="E106" s="34" t="s">
        <v>300</v>
      </c>
      <c r="F106" s="34">
        <v>12</v>
      </c>
      <c r="G106" s="36" t="s">
        <v>310</v>
      </c>
      <c r="H106" s="36" t="s">
        <v>311</v>
      </c>
      <c r="I106" s="18" t="s">
        <v>40</v>
      </c>
      <c r="J106" s="18" t="s">
        <v>60</v>
      </c>
      <c r="K106" s="38" t="s">
        <v>44</v>
      </c>
      <c r="L106" s="15" t="s">
        <v>820</v>
      </c>
      <c r="M106" s="15" t="s">
        <v>846</v>
      </c>
    </row>
    <row r="107" spans="1:13" ht="98">
      <c r="A107" s="18" t="s">
        <v>677</v>
      </c>
      <c r="B107" s="18" t="s">
        <v>8</v>
      </c>
      <c r="C107" s="18" t="s">
        <v>10</v>
      </c>
      <c r="D107" s="34" t="s">
        <v>294</v>
      </c>
      <c r="E107" s="34" t="s">
        <v>300</v>
      </c>
      <c r="F107" s="34">
        <v>13</v>
      </c>
      <c r="G107" s="36" t="s">
        <v>312</v>
      </c>
      <c r="H107" s="36" t="s">
        <v>313</v>
      </c>
      <c r="I107" s="18" t="s">
        <v>40</v>
      </c>
      <c r="J107" s="18" t="s">
        <v>60</v>
      </c>
      <c r="K107" s="38" t="s">
        <v>44</v>
      </c>
      <c r="L107" s="15" t="s">
        <v>821</v>
      </c>
      <c r="M107" s="15" t="s">
        <v>846</v>
      </c>
    </row>
    <row r="108" spans="1:13" ht="112">
      <c r="A108" s="18" t="s">
        <v>678</v>
      </c>
      <c r="B108" s="34" t="s">
        <v>184</v>
      </c>
      <c r="C108" s="18" t="s">
        <v>71</v>
      </c>
      <c r="D108" s="44">
        <v>22</v>
      </c>
      <c r="E108" s="44" t="s">
        <v>314</v>
      </c>
      <c r="F108" s="44">
        <v>4</v>
      </c>
      <c r="G108" s="45" t="s">
        <v>315</v>
      </c>
      <c r="H108" s="45" t="s">
        <v>316</v>
      </c>
      <c r="I108" s="34"/>
      <c r="J108" s="34" t="s">
        <v>74</v>
      </c>
      <c r="K108" s="38" t="s">
        <v>44</v>
      </c>
      <c r="L108" s="15" t="s">
        <v>822</v>
      </c>
      <c r="M108" s="63" t="s">
        <v>847</v>
      </c>
    </row>
    <row r="109" spans="1:13" ht="42">
      <c r="A109" s="18" t="s">
        <v>679</v>
      </c>
      <c r="B109" s="18" t="s">
        <v>70</v>
      </c>
      <c r="C109" s="18" t="s">
        <v>71</v>
      </c>
      <c r="D109" s="34">
        <v>24</v>
      </c>
      <c r="E109" s="34" t="s">
        <v>317</v>
      </c>
      <c r="F109" s="34"/>
      <c r="G109" s="36" t="s">
        <v>318</v>
      </c>
      <c r="H109" s="36" t="s">
        <v>319</v>
      </c>
      <c r="I109" s="18" t="s">
        <v>41</v>
      </c>
      <c r="J109" s="18" t="s">
        <v>74</v>
      </c>
      <c r="K109" t="s">
        <v>44</v>
      </c>
      <c r="M109" s="15" t="s">
        <v>846</v>
      </c>
    </row>
    <row r="110" spans="1:13" ht="14">
      <c r="A110" s="18" t="s">
        <v>680</v>
      </c>
      <c r="B110" s="18" t="s">
        <v>70</v>
      </c>
      <c r="C110" s="18" t="s">
        <v>71</v>
      </c>
      <c r="D110" s="34">
        <v>25</v>
      </c>
      <c r="E110" s="35" t="s">
        <v>320</v>
      </c>
      <c r="F110" s="34">
        <v>4</v>
      </c>
      <c r="G110" s="36" t="s">
        <v>277</v>
      </c>
      <c r="H110" s="36" t="s">
        <v>321</v>
      </c>
      <c r="I110" s="18" t="s">
        <v>40</v>
      </c>
      <c r="J110" s="18" t="s">
        <v>74</v>
      </c>
      <c r="K110" t="s">
        <v>44</v>
      </c>
      <c r="M110" s="15" t="s">
        <v>846</v>
      </c>
    </row>
    <row r="111" spans="1:13" ht="14">
      <c r="A111" s="18" t="s">
        <v>681</v>
      </c>
      <c r="B111" s="18" t="s">
        <v>8</v>
      </c>
      <c r="C111" s="18" t="s">
        <v>10</v>
      </c>
      <c r="D111" s="34" t="s">
        <v>322</v>
      </c>
      <c r="E111" s="34" t="s">
        <v>323</v>
      </c>
      <c r="F111" s="34">
        <v>6</v>
      </c>
      <c r="G111" s="36" t="s">
        <v>96</v>
      </c>
      <c r="H111" s="36" t="s">
        <v>97</v>
      </c>
      <c r="I111" s="18" t="s">
        <v>40</v>
      </c>
      <c r="J111" s="18" t="s">
        <v>60</v>
      </c>
      <c r="K111" s="38" t="s">
        <v>44</v>
      </c>
      <c r="M111" s="15" t="s">
        <v>846</v>
      </c>
    </row>
    <row r="112" spans="1:13" ht="14">
      <c r="A112" s="18" t="s">
        <v>682</v>
      </c>
      <c r="B112" s="18" t="s">
        <v>8</v>
      </c>
      <c r="C112" s="18" t="s">
        <v>10</v>
      </c>
      <c r="D112" s="34" t="s">
        <v>322</v>
      </c>
      <c r="E112" s="34" t="s">
        <v>324</v>
      </c>
      <c r="F112" s="34">
        <v>10</v>
      </c>
      <c r="G112" s="36" t="s">
        <v>96</v>
      </c>
      <c r="H112" s="36" t="s">
        <v>97</v>
      </c>
      <c r="I112" s="18" t="s">
        <v>40</v>
      </c>
      <c r="J112" s="18" t="s">
        <v>60</v>
      </c>
      <c r="K112" s="38" t="s">
        <v>44</v>
      </c>
      <c r="M112" s="15" t="s">
        <v>846</v>
      </c>
    </row>
    <row r="113" spans="1:13" ht="28">
      <c r="A113" s="18" t="s">
        <v>683</v>
      </c>
      <c r="B113" s="38" t="s">
        <v>298</v>
      </c>
      <c r="C113" s="38" t="s">
        <v>299</v>
      </c>
      <c r="D113" s="49">
        <v>25</v>
      </c>
      <c r="E113" s="50" t="s">
        <v>324</v>
      </c>
      <c r="F113" s="49">
        <v>14</v>
      </c>
      <c r="G113" s="38" t="s">
        <v>325</v>
      </c>
      <c r="H113" s="38" t="s">
        <v>326</v>
      </c>
      <c r="I113" s="38" t="s">
        <v>40</v>
      </c>
      <c r="J113" s="38" t="s">
        <v>60</v>
      </c>
      <c r="K113" s="38" t="s">
        <v>45</v>
      </c>
      <c r="L113" s="15" t="s">
        <v>823</v>
      </c>
      <c r="M113" s="15" t="s">
        <v>846</v>
      </c>
    </row>
    <row r="114" spans="1:13" ht="42">
      <c r="A114" s="18" t="s">
        <v>684</v>
      </c>
      <c r="B114" s="18" t="s">
        <v>70</v>
      </c>
      <c r="C114" s="18" t="s">
        <v>71</v>
      </c>
      <c r="D114" s="34">
        <v>25</v>
      </c>
      <c r="E114" s="43" t="s">
        <v>324</v>
      </c>
      <c r="F114" s="34">
        <v>23</v>
      </c>
      <c r="G114" s="36" t="s">
        <v>327</v>
      </c>
      <c r="H114" s="36" t="s">
        <v>328</v>
      </c>
      <c r="I114" s="18" t="s">
        <v>40</v>
      </c>
      <c r="J114" s="18" t="s">
        <v>74</v>
      </c>
      <c r="K114" s="38" t="s">
        <v>44</v>
      </c>
      <c r="M114" s="15" t="s">
        <v>846</v>
      </c>
    </row>
    <row r="115" spans="1:13" ht="28">
      <c r="A115" s="18" t="s">
        <v>685</v>
      </c>
      <c r="B115" s="18" t="s">
        <v>8</v>
      </c>
      <c r="C115" s="18" t="s">
        <v>10</v>
      </c>
      <c r="D115" s="34" t="s">
        <v>329</v>
      </c>
      <c r="E115" s="34" t="s">
        <v>330</v>
      </c>
      <c r="F115" s="34">
        <v>1</v>
      </c>
      <c r="G115" s="36" t="s">
        <v>331</v>
      </c>
      <c r="H115" s="36" t="s">
        <v>240</v>
      </c>
      <c r="I115" s="18" t="s">
        <v>40</v>
      </c>
      <c r="J115" s="18" t="s">
        <v>60</v>
      </c>
      <c r="K115" s="38" t="s">
        <v>44</v>
      </c>
      <c r="L115" s="15" t="s">
        <v>129</v>
      </c>
      <c r="M115" s="15" t="s">
        <v>846</v>
      </c>
    </row>
    <row r="116" spans="1:13" ht="14">
      <c r="A116" s="18" t="s">
        <v>686</v>
      </c>
      <c r="B116" s="18" t="s">
        <v>70</v>
      </c>
      <c r="C116" s="18" t="s">
        <v>71</v>
      </c>
      <c r="D116" s="34">
        <v>27</v>
      </c>
      <c r="E116" s="35" t="s">
        <v>330</v>
      </c>
      <c r="F116" s="34">
        <v>4</v>
      </c>
      <c r="G116" s="36" t="s">
        <v>332</v>
      </c>
      <c r="H116" s="36" t="s">
        <v>333</v>
      </c>
      <c r="I116" s="18" t="s">
        <v>40</v>
      </c>
      <c r="J116" s="18" t="s">
        <v>74</v>
      </c>
      <c r="K116" s="38" t="s">
        <v>45</v>
      </c>
      <c r="L116" s="15" t="s">
        <v>803</v>
      </c>
      <c r="M116" s="15" t="s">
        <v>846</v>
      </c>
    </row>
    <row r="117" spans="1:13" ht="14">
      <c r="A117" s="18" t="s">
        <v>687</v>
      </c>
      <c r="B117" s="18" t="s">
        <v>70</v>
      </c>
      <c r="C117" s="18" t="s">
        <v>71</v>
      </c>
      <c r="D117" s="34">
        <v>27</v>
      </c>
      <c r="E117" s="35" t="s">
        <v>330</v>
      </c>
      <c r="F117" s="34">
        <v>10</v>
      </c>
      <c r="G117" s="36" t="s">
        <v>334</v>
      </c>
      <c r="H117" s="36" t="s">
        <v>335</v>
      </c>
      <c r="I117" s="18" t="s">
        <v>40</v>
      </c>
      <c r="J117" s="18" t="s">
        <v>74</v>
      </c>
      <c r="K117" s="38" t="s">
        <v>44</v>
      </c>
      <c r="M117" s="15" t="s">
        <v>846</v>
      </c>
    </row>
    <row r="118" spans="1:13" ht="70">
      <c r="A118" s="18" t="s">
        <v>688</v>
      </c>
      <c r="B118" s="18" t="s">
        <v>8</v>
      </c>
      <c r="C118" s="18" t="s">
        <v>10</v>
      </c>
      <c r="D118" s="34" t="s">
        <v>336</v>
      </c>
      <c r="E118" s="34" t="s">
        <v>337</v>
      </c>
      <c r="F118" s="34">
        <v>2</v>
      </c>
      <c r="G118" s="36" t="s">
        <v>338</v>
      </c>
      <c r="H118" s="36" t="s">
        <v>339</v>
      </c>
      <c r="I118" s="18" t="s">
        <v>40</v>
      </c>
      <c r="J118" s="18" t="s">
        <v>60</v>
      </c>
      <c r="K118" s="38" t="s">
        <v>44</v>
      </c>
      <c r="M118" s="15" t="s">
        <v>846</v>
      </c>
    </row>
    <row r="119" spans="1:13" ht="42">
      <c r="A119" s="18" t="s">
        <v>689</v>
      </c>
      <c r="B119" s="18" t="s">
        <v>8</v>
      </c>
      <c r="C119" s="18" t="s">
        <v>10</v>
      </c>
      <c r="D119" s="34" t="s">
        <v>336</v>
      </c>
      <c r="E119" s="34" t="s">
        <v>337</v>
      </c>
      <c r="F119" s="34">
        <v>3</v>
      </c>
      <c r="G119" s="36" t="s">
        <v>340</v>
      </c>
      <c r="H119" s="36" t="s">
        <v>341</v>
      </c>
      <c r="I119" s="18" t="s">
        <v>40</v>
      </c>
      <c r="J119" s="18" t="s">
        <v>60</v>
      </c>
      <c r="K119" s="38" t="s">
        <v>44</v>
      </c>
      <c r="L119" s="15" t="s">
        <v>824</v>
      </c>
      <c r="M119" s="15" t="s">
        <v>846</v>
      </c>
    </row>
    <row r="120" spans="1:13" ht="14">
      <c r="A120" s="18" t="s">
        <v>690</v>
      </c>
      <c r="B120" s="18" t="s">
        <v>8</v>
      </c>
      <c r="C120" s="18" t="s">
        <v>10</v>
      </c>
      <c r="D120" s="34" t="s">
        <v>336</v>
      </c>
      <c r="E120" s="34" t="s">
        <v>337</v>
      </c>
      <c r="F120" s="34">
        <v>4</v>
      </c>
      <c r="G120" s="36" t="s">
        <v>96</v>
      </c>
      <c r="H120" s="36" t="s">
        <v>97</v>
      </c>
      <c r="I120" s="18" t="s">
        <v>40</v>
      </c>
      <c r="J120" s="18" t="s">
        <v>60</v>
      </c>
      <c r="K120" s="38" t="s">
        <v>44</v>
      </c>
      <c r="M120" s="15" t="s">
        <v>846</v>
      </c>
    </row>
    <row r="121" spans="1:13" ht="14">
      <c r="A121" s="18" t="s">
        <v>691</v>
      </c>
      <c r="B121" s="18" t="s">
        <v>8</v>
      </c>
      <c r="C121" s="18" t="s">
        <v>10</v>
      </c>
      <c r="D121" s="34" t="s">
        <v>336</v>
      </c>
      <c r="E121" s="34" t="s">
        <v>342</v>
      </c>
      <c r="F121" s="34">
        <v>7</v>
      </c>
      <c r="G121" s="36" t="s">
        <v>96</v>
      </c>
      <c r="H121" s="36" t="s">
        <v>97</v>
      </c>
      <c r="I121" s="18" t="s">
        <v>40</v>
      </c>
      <c r="J121" s="18" t="s">
        <v>60</v>
      </c>
      <c r="K121" s="38" t="s">
        <v>44</v>
      </c>
      <c r="M121" s="15" t="s">
        <v>846</v>
      </c>
    </row>
    <row r="122" spans="1:13" ht="14">
      <c r="A122" s="18" t="s">
        <v>692</v>
      </c>
      <c r="B122" s="18" t="s">
        <v>70</v>
      </c>
      <c r="C122" s="18" t="s">
        <v>71</v>
      </c>
      <c r="D122" s="34">
        <v>30</v>
      </c>
      <c r="E122" s="34" t="s">
        <v>342</v>
      </c>
      <c r="F122" s="35" t="s">
        <v>343</v>
      </c>
      <c r="G122" s="36" t="s">
        <v>344</v>
      </c>
      <c r="H122" s="36" t="s">
        <v>345</v>
      </c>
      <c r="I122" s="18" t="s">
        <v>40</v>
      </c>
      <c r="J122" s="18" t="s">
        <v>74</v>
      </c>
      <c r="K122" t="s">
        <v>44</v>
      </c>
      <c r="M122" s="15" t="s">
        <v>846</v>
      </c>
    </row>
    <row r="123" spans="1:13" ht="14">
      <c r="A123" s="18" t="s">
        <v>693</v>
      </c>
      <c r="B123" s="18" t="s">
        <v>70</v>
      </c>
      <c r="C123" s="18" t="s">
        <v>71</v>
      </c>
      <c r="D123" s="34">
        <v>31</v>
      </c>
      <c r="E123" s="34" t="s">
        <v>346</v>
      </c>
      <c r="F123" s="35" t="s">
        <v>347</v>
      </c>
      <c r="G123" s="36" t="s">
        <v>348</v>
      </c>
      <c r="H123" s="36" t="s">
        <v>349</v>
      </c>
      <c r="I123" s="18" t="s">
        <v>41</v>
      </c>
      <c r="J123" s="18" t="s">
        <v>74</v>
      </c>
      <c r="K123" t="s">
        <v>44</v>
      </c>
      <c r="M123" s="15" t="s">
        <v>846</v>
      </c>
    </row>
    <row r="124" spans="1:13" ht="14">
      <c r="A124" s="18" t="s">
        <v>694</v>
      </c>
      <c r="B124" s="18" t="s">
        <v>8</v>
      </c>
      <c r="C124" s="18" t="s">
        <v>10</v>
      </c>
      <c r="D124" s="34" t="s">
        <v>350</v>
      </c>
      <c r="E124" s="34" t="s">
        <v>351</v>
      </c>
      <c r="F124" s="34">
        <v>10</v>
      </c>
      <c r="G124" s="36" t="s">
        <v>96</v>
      </c>
      <c r="H124" s="36" t="s">
        <v>97</v>
      </c>
      <c r="I124" s="18" t="s">
        <v>40</v>
      </c>
      <c r="J124" s="18" t="s">
        <v>60</v>
      </c>
      <c r="K124" s="38" t="s">
        <v>44</v>
      </c>
      <c r="M124" s="15" t="s">
        <v>846</v>
      </c>
    </row>
    <row r="125" spans="1:13" ht="14">
      <c r="A125" s="18" t="s">
        <v>695</v>
      </c>
      <c r="B125" s="18" t="s">
        <v>70</v>
      </c>
      <c r="C125" s="18" t="s">
        <v>71</v>
      </c>
      <c r="D125" s="34">
        <v>32</v>
      </c>
      <c r="E125" s="34" t="s">
        <v>352</v>
      </c>
      <c r="F125" s="35" t="s">
        <v>353</v>
      </c>
      <c r="G125" s="36" t="s">
        <v>348</v>
      </c>
      <c r="H125" s="36" t="s">
        <v>349</v>
      </c>
      <c r="I125" s="18" t="s">
        <v>41</v>
      </c>
      <c r="J125" s="18" t="s">
        <v>74</v>
      </c>
      <c r="K125" t="s">
        <v>44</v>
      </c>
      <c r="M125" s="15" t="s">
        <v>846</v>
      </c>
    </row>
    <row r="126" spans="1:13" ht="14">
      <c r="A126" s="18" t="s">
        <v>696</v>
      </c>
      <c r="B126" s="18" t="s">
        <v>8</v>
      </c>
      <c r="C126" s="18" t="s">
        <v>10</v>
      </c>
      <c r="D126" s="34" t="s">
        <v>354</v>
      </c>
      <c r="E126" s="34" t="s">
        <v>355</v>
      </c>
      <c r="F126" s="34">
        <v>23</v>
      </c>
      <c r="G126" s="36" t="s">
        <v>96</v>
      </c>
      <c r="H126" s="36" t="s">
        <v>97</v>
      </c>
      <c r="I126" s="18" t="s">
        <v>40</v>
      </c>
      <c r="J126" s="18" t="s">
        <v>60</v>
      </c>
      <c r="K126" t="s">
        <v>44</v>
      </c>
      <c r="M126" s="15" t="s">
        <v>846</v>
      </c>
    </row>
    <row r="127" spans="1:13" ht="70">
      <c r="A127" s="18" t="s">
        <v>697</v>
      </c>
      <c r="B127" s="18" t="s">
        <v>70</v>
      </c>
      <c r="C127" s="18" t="s">
        <v>71</v>
      </c>
      <c r="D127" s="34" t="s">
        <v>356</v>
      </c>
      <c r="E127" s="34" t="s">
        <v>355</v>
      </c>
      <c r="F127" s="35" t="s">
        <v>357</v>
      </c>
      <c r="G127" s="36" t="s">
        <v>358</v>
      </c>
      <c r="H127" s="36" t="s">
        <v>359</v>
      </c>
      <c r="I127" s="18" t="s">
        <v>41</v>
      </c>
      <c r="J127" s="18" t="s">
        <v>74</v>
      </c>
      <c r="K127" t="s">
        <v>44</v>
      </c>
      <c r="M127" s="15" t="s">
        <v>846</v>
      </c>
    </row>
    <row r="128" spans="1:13" ht="14">
      <c r="A128" s="18" t="s">
        <v>698</v>
      </c>
      <c r="B128" s="18" t="s">
        <v>70</v>
      </c>
      <c r="C128" s="18" t="s">
        <v>71</v>
      </c>
      <c r="D128" s="34">
        <v>33</v>
      </c>
      <c r="E128" s="34" t="s">
        <v>360</v>
      </c>
      <c r="F128" s="35" t="s">
        <v>361</v>
      </c>
      <c r="G128" s="36" t="s">
        <v>348</v>
      </c>
      <c r="H128" s="36" t="s">
        <v>349</v>
      </c>
      <c r="I128" s="18" t="s">
        <v>41</v>
      </c>
      <c r="J128" s="18" t="s">
        <v>74</v>
      </c>
      <c r="K128" t="s">
        <v>44</v>
      </c>
      <c r="M128" s="15" t="s">
        <v>846</v>
      </c>
    </row>
    <row r="129" spans="1:13" ht="14">
      <c r="A129" s="18" t="s">
        <v>699</v>
      </c>
      <c r="B129" s="18" t="s">
        <v>70</v>
      </c>
      <c r="C129" s="18" t="s">
        <v>71</v>
      </c>
      <c r="D129" s="34">
        <v>34</v>
      </c>
      <c r="E129" s="34" t="s">
        <v>362</v>
      </c>
      <c r="F129" s="35" t="s">
        <v>363</v>
      </c>
      <c r="G129" s="36" t="s">
        <v>348</v>
      </c>
      <c r="H129" s="36" t="s">
        <v>349</v>
      </c>
      <c r="I129" s="18" t="s">
        <v>41</v>
      </c>
      <c r="J129" s="18" t="s">
        <v>74</v>
      </c>
      <c r="K129" t="s">
        <v>44</v>
      </c>
      <c r="M129" s="15" t="s">
        <v>846</v>
      </c>
    </row>
    <row r="130" spans="1:13" ht="14">
      <c r="A130" s="18" t="s">
        <v>700</v>
      </c>
      <c r="B130" s="18" t="s">
        <v>8</v>
      </c>
      <c r="C130" s="18" t="s">
        <v>10</v>
      </c>
      <c r="D130" s="34" t="s">
        <v>364</v>
      </c>
      <c r="E130" s="34" t="s">
        <v>365</v>
      </c>
      <c r="F130" s="34">
        <v>25</v>
      </c>
      <c r="G130" s="36" t="s">
        <v>96</v>
      </c>
      <c r="H130" s="36" t="s">
        <v>97</v>
      </c>
      <c r="I130" s="18" t="s">
        <v>40</v>
      </c>
      <c r="J130" s="18" t="s">
        <v>60</v>
      </c>
      <c r="K130" t="s">
        <v>44</v>
      </c>
      <c r="M130" s="15" t="s">
        <v>846</v>
      </c>
    </row>
    <row r="131" spans="1:13" ht="56">
      <c r="A131" s="18" t="s">
        <v>701</v>
      </c>
      <c r="B131" s="18" t="s">
        <v>70</v>
      </c>
      <c r="C131" s="18" t="s">
        <v>71</v>
      </c>
      <c r="D131" s="34" t="s">
        <v>366</v>
      </c>
      <c r="E131" s="34" t="s">
        <v>365</v>
      </c>
      <c r="F131" s="35" t="s">
        <v>367</v>
      </c>
      <c r="G131" s="36" t="s">
        <v>368</v>
      </c>
      <c r="H131" s="36" t="s">
        <v>369</v>
      </c>
      <c r="I131" s="18" t="s">
        <v>41</v>
      </c>
      <c r="J131" s="18" t="s">
        <v>74</v>
      </c>
      <c r="K131" t="s">
        <v>44</v>
      </c>
      <c r="M131" s="15" t="s">
        <v>846</v>
      </c>
    </row>
    <row r="132" spans="1:13" ht="14">
      <c r="A132" s="18" t="s">
        <v>702</v>
      </c>
      <c r="B132" s="18" t="s">
        <v>70</v>
      </c>
      <c r="C132" s="18" t="s">
        <v>71</v>
      </c>
      <c r="D132" s="34">
        <v>36</v>
      </c>
      <c r="E132" s="34" t="s">
        <v>370</v>
      </c>
      <c r="F132" s="35" t="s">
        <v>371</v>
      </c>
      <c r="G132" s="36" t="s">
        <v>348</v>
      </c>
      <c r="H132" s="36" t="s">
        <v>349</v>
      </c>
      <c r="I132" s="18" t="s">
        <v>41</v>
      </c>
      <c r="J132" s="18" t="s">
        <v>74</v>
      </c>
      <c r="K132" t="s">
        <v>44</v>
      </c>
      <c r="M132" s="15" t="s">
        <v>846</v>
      </c>
    </row>
    <row r="133" spans="1:13" ht="70">
      <c r="A133" s="18" t="s">
        <v>703</v>
      </c>
      <c r="B133" s="18" t="s">
        <v>70</v>
      </c>
      <c r="C133" s="18" t="s">
        <v>71</v>
      </c>
      <c r="D133" s="34">
        <v>37</v>
      </c>
      <c r="E133" s="51" t="s">
        <v>372</v>
      </c>
      <c r="F133" s="35" t="s">
        <v>373</v>
      </c>
      <c r="G133" s="36" t="s">
        <v>374</v>
      </c>
      <c r="H133" s="36" t="s">
        <v>375</v>
      </c>
      <c r="I133" s="18" t="s">
        <v>41</v>
      </c>
      <c r="J133" s="18" t="s">
        <v>74</v>
      </c>
      <c r="K133" t="s">
        <v>45</v>
      </c>
      <c r="L133" s="36" t="s">
        <v>800</v>
      </c>
      <c r="M133" s="15" t="s">
        <v>846</v>
      </c>
    </row>
    <row r="134" spans="1:13" ht="28">
      <c r="A134" s="18" t="s">
        <v>704</v>
      </c>
      <c r="B134" s="18" t="s">
        <v>70</v>
      </c>
      <c r="C134" s="18" t="s">
        <v>71</v>
      </c>
      <c r="D134" s="34">
        <v>37</v>
      </c>
      <c r="E134" s="34" t="s">
        <v>376</v>
      </c>
      <c r="F134" s="35" t="s">
        <v>377</v>
      </c>
      <c r="G134" s="36" t="s">
        <v>378</v>
      </c>
      <c r="H134" s="36" t="s">
        <v>379</v>
      </c>
      <c r="I134" s="18" t="s">
        <v>40</v>
      </c>
      <c r="J134" s="18" t="s">
        <v>74</v>
      </c>
      <c r="K134" t="s">
        <v>45</v>
      </c>
      <c r="L134" s="15" t="s">
        <v>801</v>
      </c>
      <c r="M134" s="15" t="s">
        <v>846</v>
      </c>
    </row>
    <row r="135" spans="1:13" ht="28">
      <c r="A135" s="18" t="s">
        <v>705</v>
      </c>
      <c r="B135" s="18" t="s">
        <v>70</v>
      </c>
      <c r="C135" s="18" t="s">
        <v>71</v>
      </c>
      <c r="D135" s="34">
        <v>37</v>
      </c>
      <c r="E135" s="34" t="s">
        <v>380</v>
      </c>
      <c r="F135" s="35" t="s">
        <v>381</v>
      </c>
      <c r="G135" s="36" t="s">
        <v>382</v>
      </c>
      <c r="H135" s="36" t="s">
        <v>383</v>
      </c>
      <c r="I135" s="18" t="s">
        <v>41</v>
      </c>
      <c r="J135" s="18" t="s">
        <v>74</v>
      </c>
      <c r="K135" t="s">
        <v>44</v>
      </c>
      <c r="M135" s="15" t="s">
        <v>846</v>
      </c>
    </row>
    <row r="136" spans="1:13" ht="14">
      <c r="A136" s="18" t="s">
        <v>706</v>
      </c>
      <c r="B136" s="18" t="s">
        <v>70</v>
      </c>
      <c r="C136" s="18" t="s">
        <v>71</v>
      </c>
      <c r="D136" s="34">
        <v>38</v>
      </c>
      <c r="E136" s="34" t="s">
        <v>384</v>
      </c>
      <c r="F136" s="35" t="s">
        <v>385</v>
      </c>
      <c r="G136" s="36" t="s">
        <v>386</v>
      </c>
      <c r="H136" s="36" t="s">
        <v>387</v>
      </c>
      <c r="I136" s="18" t="s">
        <v>40</v>
      </c>
      <c r="J136" s="18" t="s">
        <v>74</v>
      </c>
      <c r="K136" t="s">
        <v>44</v>
      </c>
      <c r="M136" s="15" t="s">
        <v>846</v>
      </c>
    </row>
    <row r="137" spans="1:13" ht="42">
      <c r="A137" s="18" t="s">
        <v>707</v>
      </c>
      <c r="B137" s="18" t="s">
        <v>8</v>
      </c>
      <c r="C137" s="18" t="s">
        <v>10</v>
      </c>
      <c r="D137" s="34" t="s">
        <v>388</v>
      </c>
      <c r="E137" s="34" t="s">
        <v>389</v>
      </c>
      <c r="F137" s="34">
        <v>22</v>
      </c>
      <c r="G137" s="36" t="s">
        <v>390</v>
      </c>
      <c r="H137" s="36" t="s">
        <v>391</v>
      </c>
      <c r="I137" s="18" t="s">
        <v>40</v>
      </c>
      <c r="J137" s="18" t="s">
        <v>60</v>
      </c>
      <c r="K137" t="s">
        <v>45</v>
      </c>
      <c r="L137" s="15" t="s">
        <v>802</v>
      </c>
      <c r="M137" s="15" t="s">
        <v>846</v>
      </c>
    </row>
    <row r="138" spans="1:13" ht="14">
      <c r="A138" s="18" t="s">
        <v>708</v>
      </c>
      <c r="B138" s="18" t="s">
        <v>70</v>
      </c>
      <c r="C138" s="18" t="s">
        <v>71</v>
      </c>
      <c r="D138" s="34">
        <v>38</v>
      </c>
      <c r="E138" s="34" t="s">
        <v>389</v>
      </c>
      <c r="F138" s="35" t="s">
        <v>392</v>
      </c>
      <c r="G138" s="36" t="s">
        <v>393</v>
      </c>
      <c r="H138" s="36" t="s">
        <v>394</v>
      </c>
      <c r="I138" s="18" t="s">
        <v>40</v>
      </c>
      <c r="J138" s="18" t="s">
        <v>74</v>
      </c>
      <c r="K138" t="s">
        <v>45</v>
      </c>
      <c r="L138" s="15" t="s">
        <v>802</v>
      </c>
      <c r="M138" s="15" t="s">
        <v>846</v>
      </c>
    </row>
    <row r="139" spans="1:13" ht="42">
      <c r="A139" s="18" t="s">
        <v>709</v>
      </c>
      <c r="B139" s="18" t="s">
        <v>70</v>
      </c>
      <c r="C139" s="18" t="s">
        <v>71</v>
      </c>
      <c r="D139" s="34">
        <v>38</v>
      </c>
      <c r="E139" s="34" t="s">
        <v>389</v>
      </c>
      <c r="F139" s="35" t="s">
        <v>395</v>
      </c>
      <c r="G139" s="36" t="s">
        <v>396</v>
      </c>
      <c r="H139" s="36" t="s">
        <v>369</v>
      </c>
      <c r="I139" s="18" t="s">
        <v>41</v>
      </c>
      <c r="J139" s="18" t="s">
        <v>74</v>
      </c>
      <c r="K139" t="s">
        <v>44</v>
      </c>
      <c r="M139" s="15" t="s">
        <v>846</v>
      </c>
    </row>
    <row r="140" spans="1:13" ht="28">
      <c r="A140" s="18" t="s">
        <v>710</v>
      </c>
      <c r="B140" s="18" t="s">
        <v>8</v>
      </c>
      <c r="C140" s="18" t="s">
        <v>10</v>
      </c>
      <c r="D140" s="34" t="s">
        <v>397</v>
      </c>
      <c r="E140" s="34" t="s">
        <v>398</v>
      </c>
      <c r="F140" s="34">
        <v>24</v>
      </c>
      <c r="G140" s="36" t="s">
        <v>399</v>
      </c>
      <c r="H140" s="36" t="s">
        <v>240</v>
      </c>
      <c r="I140" s="18" t="s">
        <v>40</v>
      </c>
      <c r="J140" s="18" t="s">
        <v>60</v>
      </c>
      <c r="K140" t="s">
        <v>44</v>
      </c>
      <c r="L140" s="15" t="s">
        <v>129</v>
      </c>
      <c r="M140" s="15" t="s">
        <v>846</v>
      </c>
    </row>
    <row r="141" spans="1:13" ht="28">
      <c r="A141" s="18" t="s">
        <v>711</v>
      </c>
      <c r="B141" s="18" t="s">
        <v>8</v>
      </c>
      <c r="C141" s="18" t="s">
        <v>10</v>
      </c>
      <c r="D141" s="34" t="s">
        <v>400</v>
      </c>
      <c r="E141" s="34" t="s">
        <v>401</v>
      </c>
      <c r="F141" s="34">
        <v>7</v>
      </c>
      <c r="G141" s="36" t="s">
        <v>402</v>
      </c>
      <c r="H141" s="36" t="s">
        <v>240</v>
      </c>
      <c r="I141" s="18" t="s">
        <v>40</v>
      </c>
      <c r="J141" s="18" t="s">
        <v>60</v>
      </c>
      <c r="K141" t="s">
        <v>44</v>
      </c>
      <c r="L141" s="15" t="s">
        <v>129</v>
      </c>
      <c r="M141" s="15" t="s">
        <v>846</v>
      </c>
    </row>
    <row r="142" spans="1:13" ht="28">
      <c r="A142" s="18" t="s">
        <v>712</v>
      </c>
      <c r="B142" s="18" t="s">
        <v>8</v>
      </c>
      <c r="C142" s="18" t="s">
        <v>10</v>
      </c>
      <c r="D142" s="34" t="s">
        <v>400</v>
      </c>
      <c r="E142" s="34" t="s">
        <v>403</v>
      </c>
      <c r="F142" s="34">
        <v>13</v>
      </c>
      <c r="G142" s="36" t="s">
        <v>404</v>
      </c>
      <c r="H142" s="36" t="s">
        <v>240</v>
      </c>
      <c r="I142" s="18" t="s">
        <v>40</v>
      </c>
      <c r="J142" s="18" t="s">
        <v>60</v>
      </c>
      <c r="K142" t="s">
        <v>44</v>
      </c>
      <c r="L142" s="15" t="s">
        <v>129</v>
      </c>
      <c r="M142" s="15" t="s">
        <v>846</v>
      </c>
    </row>
    <row r="143" spans="1:13" ht="56">
      <c r="A143" s="18" t="s">
        <v>713</v>
      </c>
      <c r="B143" s="18" t="s">
        <v>70</v>
      </c>
      <c r="C143" s="18" t="s">
        <v>71</v>
      </c>
      <c r="D143" s="34">
        <v>56</v>
      </c>
      <c r="E143" s="35" t="s">
        <v>405</v>
      </c>
      <c r="F143" s="34">
        <v>21</v>
      </c>
      <c r="G143" s="36" t="s">
        <v>406</v>
      </c>
      <c r="H143" s="36" t="s">
        <v>407</v>
      </c>
      <c r="I143" s="18" t="s">
        <v>41</v>
      </c>
      <c r="J143" s="18" t="s">
        <v>74</v>
      </c>
      <c r="K143" t="s">
        <v>45</v>
      </c>
      <c r="L143" s="15" t="s">
        <v>803</v>
      </c>
      <c r="M143" s="15" t="s">
        <v>846</v>
      </c>
    </row>
    <row r="144" spans="1:13" ht="140">
      <c r="A144" s="18" t="s">
        <v>714</v>
      </c>
      <c r="B144" s="18" t="s">
        <v>8</v>
      </c>
      <c r="C144" s="18" t="s">
        <v>10</v>
      </c>
      <c r="D144" s="34" t="s">
        <v>408</v>
      </c>
      <c r="E144" s="34" t="str">
        <f>"8.6.14"</f>
        <v>8.6.14</v>
      </c>
      <c r="F144" s="34">
        <v>8</v>
      </c>
      <c r="G144" s="36" t="s">
        <v>409</v>
      </c>
      <c r="H144" s="36" t="s">
        <v>410</v>
      </c>
      <c r="I144" s="18" t="s">
        <v>40</v>
      </c>
      <c r="J144" s="18" t="s">
        <v>60</v>
      </c>
      <c r="K144" t="s">
        <v>44</v>
      </c>
      <c r="M144" s="15" t="s">
        <v>846</v>
      </c>
    </row>
    <row r="145" spans="1:13" ht="42">
      <c r="A145" s="18" t="s">
        <v>715</v>
      </c>
      <c r="B145" s="18" t="s">
        <v>70</v>
      </c>
      <c r="C145" s="18" t="s">
        <v>71</v>
      </c>
      <c r="D145" s="34">
        <v>57</v>
      </c>
      <c r="E145" s="35" t="s">
        <v>411</v>
      </c>
      <c r="F145" s="35" t="s">
        <v>412</v>
      </c>
      <c r="G145" s="36" t="s">
        <v>413</v>
      </c>
      <c r="H145" s="36" t="s">
        <v>86</v>
      </c>
      <c r="I145" s="18" t="s">
        <v>41</v>
      </c>
      <c r="J145" s="18" t="s">
        <v>74</v>
      </c>
      <c r="K145" t="s">
        <v>44</v>
      </c>
      <c r="M145" s="15" t="s">
        <v>846</v>
      </c>
    </row>
    <row r="146" spans="1:13" ht="42">
      <c r="A146" s="18" t="s">
        <v>716</v>
      </c>
      <c r="B146" s="18" t="s">
        <v>70</v>
      </c>
      <c r="C146" s="18" t="s">
        <v>71</v>
      </c>
      <c r="D146" s="34" t="s">
        <v>414</v>
      </c>
      <c r="E146" s="35" t="s">
        <v>411</v>
      </c>
      <c r="F146" s="35" t="s">
        <v>84</v>
      </c>
      <c r="G146" s="36" t="s">
        <v>413</v>
      </c>
      <c r="H146" s="36" t="s">
        <v>86</v>
      </c>
      <c r="I146" s="18" t="s">
        <v>41</v>
      </c>
      <c r="J146" s="18" t="s">
        <v>74</v>
      </c>
      <c r="K146" t="s">
        <v>44</v>
      </c>
      <c r="L146" s="15" t="s">
        <v>804</v>
      </c>
      <c r="M146" s="15" t="s">
        <v>846</v>
      </c>
    </row>
    <row r="147" spans="1:13" ht="14">
      <c r="A147" s="18" t="s">
        <v>717</v>
      </c>
      <c r="B147" s="18" t="s">
        <v>8</v>
      </c>
      <c r="C147" s="18" t="s">
        <v>10</v>
      </c>
      <c r="D147" s="34" t="s">
        <v>415</v>
      </c>
      <c r="E147" s="34" t="s">
        <v>416</v>
      </c>
      <c r="F147" s="34">
        <v>9</v>
      </c>
      <c r="G147" s="36" t="s">
        <v>96</v>
      </c>
      <c r="H147" s="36" t="s">
        <v>97</v>
      </c>
      <c r="I147" s="18" t="s">
        <v>40</v>
      </c>
      <c r="J147" s="18" t="s">
        <v>60</v>
      </c>
      <c r="K147" t="s">
        <v>44</v>
      </c>
      <c r="M147" s="15" t="s">
        <v>846</v>
      </c>
    </row>
    <row r="148" spans="1:13" ht="28">
      <c r="A148" s="18" t="s">
        <v>718</v>
      </c>
      <c r="B148" s="18" t="s">
        <v>70</v>
      </c>
      <c r="C148" s="18" t="s">
        <v>71</v>
      </c>
      <c r="D148" s="34">
        <v>45</v>
      </c>
      <c r="E148" s="35" t="s">
        <v>417</v>
      </c>
      <c r="F148" s="34">
        <v>29</v>
      </c>
      <c r="G148" s="36" t="s">
        <v>418</v>
      </c>
      <c r="H148" s="36" t="s">
        <v>419</v>
      </c>
      <c r="I148" s="18" t="s">
        <v>40</v>
      </c>
      <c r="J148" s="18" t="s">
        <v>74</v>
      </c>
      <c r="K148" t="s">
        <v>44</v>
      </c>
      <c r="M148" s="63" t="s">
        <v>847</v>
      </c>
    </row>
    <row r="149" spans="1:13" ht="28">
      <c r="A149" s="18" t="s">
        <v>719</v>
      </c>
      <c r="B149" s="18" t="s">
        <v>70</v>
      </c>
      <c r="C149" s="18" t="s">
        <v>71</v>
      </c>
      <c r="D149" s="34">
        <v>45</v>
      </c>
      <c r="E149" s="35" t="s">
        <v>417</v>
      </c>
      <c r="F149" s="34">
        <v>32</v>
      </c>
      <c r="G149" s="36" t="s">
        <v>418</v>
      </c>
      <c r="H149" s="36" t="s">
        <v>420</v>
      </c>
      <c r="I149" s="18" t="s">
        <v>40</v>
      </c>
      <c r="J149" s="18" t="s">
        <v>74</v>
      </c>
      <c r="K149" t="s">
        <v>44</v>
      </c>
      <c r="M149" s="63" t="s">
        <v>847</v>
      </c>
    </row>
    <row r="150" spans="1:13" ht="14">
      <c r="A150" s="18" t="s">
        <v>720</v>
      </c>
      <c r="B150" s="18" t="s">
        <v>70</v>
      </c>
      <c r="C150" s="18" t="s">
        <v>71</v>
      </c>
      <c r="D150" s="34">
        <v>47</v>
      </c>
      <c r="E150" s="35" t="s">
        <v>421</v>
      </c>
      <c r="F150" s="34">
        <v>14</v>
      </c>
      <c r="G150" s="36" t="s">
        <v>422</v>
      </c>
      <c r="H150" s="36" t="s">
        <v>423</v>
      </c>
      <c r="I150" s="18" t="s">
        <v>40</v>
      </c>
      <c r="J150" s="18"/>
      <c r="K150" t="s">
        <v>44</v>
      </c>
      <c r="M150" s="15" t="s">
        <v>846</v>
      </c>
    </row>
    <row r="151" spans="1:13" ht="28">
      <c r="A151" s="18" t="s">
        <v>721</v>
      </c>
      <c r="B151" s="18" t="s">
        <v>8</v>
      </c>
      <c r="C151" s="18" t="s">
        <v>10</v>
      </c>
      <c r="D151" s="34" t="s">
        <v>424</v>
      </c>
      <c r="E151" s="34" t="s">
        <v>425</v>
      </c>
      <c r="F151" s="34">
        <v>1</v>
      </c>
      <c r="G151" s="36" t="s">
        <v>426</v>
      </c>
      <c r="H151" s="36" t="s">
        <v>240</v>
      </c>
      <c r="I151" s="18" t="s">
        <v>40</v>
      </c>
      <c r="J151" s="18" t="s">
        <v>60</v>
      </c>
      <c r="K151" t="s">
        <v>44</v>
      </c>
      <c r="M151" s="15" t="s">
        <v>846</v>
      </c>
    </row>
    <row r="152" spans="1:13" ht="28">
      <c r="A152" s="18" t="s">
        <v>722</v>
      </c>
      <c r="B152" s="18" t="s">
        <v>8</v>
      </c>
      <c r="C152" s="18" t="s">
        <v>10</v>
      </c>
      <c r="D152" s="34" t="s">
        <v>427</v>
      </c>
      <c r="E152" s="34" t="s">
        <v>425</v>
      </c>
      <c r="F152" s="34">
        <v>8</v>
      </c>
      <c r="G152" s="36" t="s">
        <v>428</v>
      </c>
      <c r="H152" s="36" t="s">
        <v>240</v>
      </c>
      <c r="I152" s="18" t="s">
        <v>40</v>
      </c>
      <c r="J152" s="18" t="s">
        <v>60</v>
      </c>
      <c r="K152" t="s">
        <v>44</v>
      </c>
      <c r="M152" s="15" t="s">
        <v>846</v>
      </c>
    </row>
    <row r="153" spans="1:13" ht="28">
      <c r="A153" s="18" t="s">
        <v>723</v>
      </c>
      <c r="B153" s="18" t="s">
        <v>8</v>
      </c>
      <c r="C153" s="18" t="s">
        <v>10</v>
      </c>
      <c r="D153" s="34" t="s">
        <v>427</v>
      </c>
      <c r="E153" s="34" t="s">
        <v>425</v>
      </c>
      <c r="F153" s="34">
        <v>14</v>
      </c>
      <c r="G153" s="36" t="s">
        <v>429</v>
      </c>
      <c r="H153" s="36" t="s">
        <v>240</v>
      </c>
      <c r="I153" s="18" t="s">
        <v>40</v>
      </c>
      <c r="J153" s="18" t="s">
        <v>60</v>
      </c>
      <c r="K153" t="s">
        <v>44</v>
      </c>
      <c r="M153" s="15" t="s">
        <v>846</v>
      </c>
    </row>
    <row r="154" spans="1:13" ht="28">
      <c r="A154" s="18" t="s">
        <v>724</v>
      </c>
      <c r="B154" s="18" t="s">
        <v>8</v>
      </c>
      <c r="C154" s="18" t="s">
        <v>10</v>
      </c>
      <c r="D154" s="34" t="s">
        <v>430</v>
      </c>
      <c r="E154" s="34" t="s">
        <v>431</v>
      </c>
      <c r="F154" s="34">
        <v>3</v>
      </c>
      <c r="G154" s="36" t="s">
        <v>432</v>
      </c>
      <c r="H154" s="36" t="s">
        <v>240</v>
      </c>
      <c r="I154" s="18" t="s">
        <v>40</v>
      </c>
      <c r="J154" s="18" t="s">
        <v>60</v>
      </c>
      <c r="K154" t="s">
        <v>44</v>
      </c>
      <c r="M154" s="15" t="s">
        <v>846</v>
      </c>
    </row>
    <row r="155" spans="1:13" ht="28">
      <c r="A155" s="18" t="s">
        <v>725</v>
      </c>
      <c r="B155" s="18" t="s">
        <v>8</v>
      </c>
      <c r="C155" s="18" t="s">
        <v>10</v>
      </c>
      <c r="D155" s="34" t="s">
        <v>430</v>
      </c>
      <c r="E155" s="34" t="s">
        <v>431</v>
      </c>
      <c r="F155" s="34">
        <v>8</v>
      </c>
      <c r="G155" s="36" t="s">
        <v>433</v>
      </c>
      <c r="H155" s="36" t="s">
        <v>240</v>
      </c>
      <c r="I155" s="18" t="s">
        <v>40</v>
      </c>
      <c r="J155" s="18" t="s">
        <v>60</v>
      </c>
      <c r="K155" t="s">
        <v>44</v>
      </c>
      <c r="M155" s="15" t="s">
        <v>846</v>
      </c>
    </row>
    <row r="156" spans="1:13" ht="56">
      <c r="A156" s="18" t="s">
        <v>726</v>
      </c>
      <c r="B156" s="18" t="s">
        <v>70</v>
      </c>
      <c r="C156" s="18" t="s">
        <v>71</v>
      </c>
      <c r="D156" s="34">
        <v>50</v>
      </c>
      <c r="E156" s="35" t="s">
        <v>434</v>
      </c>
      <c r="F156" s="34">
        <v>4</v>
      </c>
      <c r="G156" s="36" t="s">
        <v>435</v>
      </c>
      <c r="H156" s="36" t="s">
        <v>436</v>
      </c>
      <c r="I156" s="18" t="s">
        <v>40</v>
      </c>
      <c r="J156" s="18" t="s">
        <v>60</v>
      </c>
      <c r="K156" t="s">
        <v>45</v>
      </c>
      <c r="L156" s="15" t="s">
        <v>805</v>
      </c>
      <c r="M156" s="15" t="s">
        <v>846</v>
      </c>
    </row>
    <row r="157" spans="1:13" ht="14">
      <c r="A157" s="18" t="s">
        <v>727</v>
      </c>
      <c r="B157" s="18" t="s">
        <v>8</v>
      </c>
      <c r="C157" s="18" t="s">
        <v>10</v>
      </c>
      <c r="D157" s="34" t="s">
        <v>437</v>
      </c>
      <c r="E157" s="37" t="str">
        <f>"8.6.7"</f>
        <v>8.6.7</v>
      </c>
      <c r="F157" s="34">
        <v>12</v>
      </c>
      <c r="G157" s="36" t="s">
        <v>96</v>
      </c>
      <c r="H157" s="36" t="s">
        <v>97</v>
      </c>
      <c r="I157" s="18" t="s">
        <v>40</v>
      </c>
      <c r="J157" s="18" t="s">
        <v>60</v>
      </c>
      <c r="K157" t="s">
        <v>44</v>
      </c>
      <c r="M157" s="15" t="s">
        <v>846</v>
      </c>
    </row>
    <row r="158" spans="1:13" ht="28">
      <c r="A158" s="18" t="s">
        <v>728</v>
      </c>
      <c r="B158" s="18" t="s">
        <v>8</v>
      </c>
      <c r="C158" s="18" t="s">
        <v>10</v>
      </c>
      <c r="D158" s="34" t="s">
        <v>437</v>
      </c>
      <c r="E158" s="37" t="str">
        <f>"8.6.7"</f>
        <v>8.6.7</v>
      </c>
      <c r="F158" s="34">
        <v>14</v>
      </c>
      <c r="G158" s="36" t="s">
        <v>438</v>
      </c>
      <c r="H158" s="36" t="s">
        <v>240</v>
      </c>
      <c r="I158" s="18" t="s">
        <v>40</v>
      </c>
      <c r="J158" s="18" t="s">
        <v>60</v>
      </c>
      <c r="K158" t="s">
        <v>44</v>
      </c>
      <c r="M158" s="15" t="s">
        <v>846</v>
      </c>
    </row>
    <row r="159" spans="1:13" ht="28">
      <c r="A159" s="18" t="s">
        <v>729</v>
      </c>
      <c r="B159" s="18" t="s">
        <v>8</v>
      </c>
      <c r="C159" s="18" t="s">
        <v>10</v>
      </c>
      <c r="D159" s="34" t="s">
        <v>439</v>
      </c>
      <c r="E159" s="34" t="s">
        <v>440</v>
      </c>
      <c r="F159" s="34">
        <v>1</v>
      </c>
      <c r="G159" s="36" t="s">
        <v>441</v>
      </c>
      <c r="H159" s="36" t="s">
        <v>240</v>
      </c>
      <c r="I159" s="18" t="s">
        <v>40</v>
      </c>
      <c r="J159" s="18" t="s">
        <v>60</v>
      </c>
      <c r="K159" t="s">
        <v>44</v>
      </c>
      <c r="M159" s="15" t="s">
        <v>846</v>
      </c>
    </row>
    <row r="160" spans="1:13" ht="28">
      <c r="A160" s="18" t="s">
        <v>730</v>
      </c>
      <c r="B160" s="18" t="s">
        <v>8</v>
      </c>
      <c r="C160" s="18" t="s">
        <v>10</v>
      </c>
      <c r="D160" s="34" t="s">
        <v>439</v>
      </c>
      <c r="E160" s="34" t="s">
        <v>440</v>
      </c>
      <c r="F160" s="34">
        <v>4</v>
      </c>
      <c r="G160" s="36" t="s">
        <v>442</v>
      </c>
      <c r="H160" s="36" t="s">
        <v>240</v>
      </c>
      <c r="I160" s="18" t="s">
        <v>40</v>
      </c>
      <c r="J160" s="18" t="s">
        <v>60</v>
      </c>
      <c r="K160" t="s">
        <v>44</v>
      </c>
      <c r="M160" s="15" t="s">
        <v>846</v>
      </c>
    </row>
    <row r="161" spans="1:13" ht="28">
      <c r="A161" s="18" t="s">
        <v>731</v>
      </c>
      <c r="B161" s="18" t="s">
        <v>8</v>
      </c>
      <c r="C161" s="18" t="s">
        <v>10</v>
      </c>
      <c r="D161" s="34" t="s">
        <v>439</v>
      </c>
      <c r="E161" s="34" t="s">
        <v>440</v>
      </c>
      <c r="F161" s="34">
        <v>6</v>
      </c>
      <c r="G161" s="36" t="s">
        <v>443</v>
      </c>
      <c r="H161" s="36" t="s">
        <v>240</v>
      </c>
      <c r="I161" s="18" t="s">
        <v>40</v>
      </c>
      <c r="J161" s="18" t="s">
        <v>60</v>
      </c>
      <c r="K161" t="s">
        <v>44</v>
      </c>
      <c r="M161" s="15" t="s">
        <v>846</v>
      </c>
    </row>
    <row r="162" spans="1:13" ht="70">
      <c r="A162" s="18" t="s">
        <v>732</v>
      </c>
      <c r="B162" s="18" t="s">
        <v>444</v>
      </c>
      <c r="C162" s="18" t="s">
        <v>445</v>
      </c>
      <c r="D162" s="34">
        <v>52</v>
      </c>
      <c r="E162" s="35" t="s">
        <v>446</v>
      </c>
      <c r="F162" s="34">
        <v>15</v>
      </c>
      <c r="G162" s="36" t="s">
        <v>447</v>
      </c>
      <c r="H162" s="36" t="s">
        <v>448</v>
      </c>
      <c r="I162" s="18" t="s">
        <v>41</v>
      </c>
      <c r="J162" s="18" t="s">
        <v>74</v>
      </c>
      <c r="K162" t="s">
        <v>45</v>
      </c>
      <c r="L162" s="15" t="s">
        <v>806</v>
      </c>
      <c r="M162" s="15" t="s">
        <v>846</v>
      </c>
    </row>
    <row r="163" spans="1:13" ht="28">
      <c r="A163" s="18" t="s">
        <v>733</v>
      </c>
      <c r="B163" s="18" t="s">
        <v>8</v>
      </c>
      <c r="C163" s="18" t="s">
        <v>10</v>
      </c>
      <c r="D163" s="34" t="s">
        <v>449</v>
      </c>
      <c r="E163" s="34" t="s">
        <v>450</v>
      </c>
      <c r="F163" s="34">
        <v>10</v>
      </c>
      <c r="G163" s="36" t="s">
        <v>451</v>
      </c>
      <c r="H163" s="36" t="s">
        <v>240</v>
      </c>
      <c r="I163" s="18" t="s">
        <v>40</v>
      </c>
      <c r="J163" s="18" t="s">
        <v>60</v>
      </c>
      <c r="K163" t="s">
        <v>44</v>
      </c>
      <c r="M163" s="15" t="s">
        <v>846</v>
      </c>
    </row>
    <row r="164" spans="1:13" ht="28">
      <c r="A164" s="18" t="s">
        <v>734</v>
      </c>
      <c r="B164" s="18" t="s">
        <v>8</v>
      </c>
      <c r="C164" s="18" t="s">
        <v>10</v>
      </c>
      <c r="D164" s="34" t="s">
        <v>449</v>
      </c>
      <c r="E164" s="34" t="s">
        <v>450</v>
      </c>
      <c r="F164" s="34">
        <v>12</v>
      </c>
      <c r="G164" s="36" t="s">
        <v>452</v>
      </c>
      <c r="H164" s="36" t="s">
        <v>240</v>
      </c>
      <c r="I164" s="18" t="s">
        <v>40</v>
      </c>
      <c r="J164" s="18" t="s">
        <v>60</v>
      </c>
      <c r="K164" t="s">
        <v>44</v>
      </c>
      <c r="M164" s="15" t="s">
        <v>846</v>
      </c>
    </row>
    <row r="165" spans="1:13" ht="56">
      <c r="A165" s="18" t="s">
        <v>735</v>
      </c>
      <c r="B165" s="18" t="s">
        <v>8</v>
      </c>
      <c r="C165" s="18" t="s">
        <v>10</v>
      </c>
      <c r="D165" s="34" t="s">
        <v>453</v>
      </c>
      <c r="E165" s="34" t="s">
        <v>454</v>
      </c>
      <c r="F165" s="34">
        <v>1</v>
      </c>
      <c r="G165" s="36" t="s">
        <v>455</v>
      </c>
      <c r="H165" s="36" t="s">
        <v>456</v>
      </c>
      <c r="I165" s="18" t="s">
        <v>40</v>
      </c>
      <c r="J165" s="18" t="s">
        <v>60</v>
      </c>
      <c r="K165" t="s">
        <v>44</v>
      </c>
      <c r="M165" s="15" t="s">
        <v>846</v>
      </c>
    </row>
    <row r="166" spans="1:13" ht="28">
      <c r="A166" s="18" t="s">
        <v>736</v>
      </c>
      <c r="B166" s="18" t="s">
        <v>8</v>
      </c>
      <c r="C166" s="18" t="s">
        <v>10</v>
      </c>
      <c r="D166" s="34" t="s">
        <v>453</v>
      </c>
      <c r="E166" s="34" t="s">
        <v>454</v>
      </c>
      <c r="F166" s="34">
        <v>3</v>
      </c>
      <c r="G166" s="36" t="s">
        <v>457</v>
      </c>
      <c r="H166" s="36" t="s">
        <v>240</v>
      </c>
      <c r="I166" s="18" t="s">
        <v>40</v>
      </c>
      <c r="J166" s="18" t="s">
        <v>60</v>
      </c>
      <c r="K166" t="s">
        <v>44</v>
      </c>
      <c r="M166" s="15" t="s">
        <v>846</v>
      </c>
    </row>
    <row r="167" spans="1:13" ht="14">
      <c r="A167" s="18" t="s">
        <v>737</v>
      </c>
      <c r="B167" s="18" t="s">
        <v>8</v>
      </c>
      <c r="C167" s="18" t="s">
        <v>10</v>
      </c>
      <c r="D167" s="34" t="s">
        <v>453</v>
      </c>
      <c r="E167" s="37" t="str">
        <f>"8.6.8"</f>
        <v>8.6.8</v>
      </c>
      <c r="F167" s="34">
        <v>6</v>
      </c>
      <c r="G167" s="36" t="s">
        <v>96</v>
      </c>
      <c r="H167" s="36" t="s">
        <v>97</v>
      </c>
      <c r="I167" s="18" t="s">
        <v>40</v>
      </c>
      <c r="J167" s="18" t="s">
        <v>60</v>
      </c>
      <c r="K167" t="s">
        <v>44</v>
      </c>
      <c r="M167" s="15" t="s">
        <v>846</v>
      </c>
    </row>
    <row r="168" spans="1:13" ht="28">
      <c r="A168" s="18" t="s">
        <v>738</v>
      </c>
      <c r="B168" s="18" t="s">
        <v>8</v>
      </c>
      <c r="C168" s="18" t="s">
        <v>10</v>
      </c>
      <c r="D168" s="34" t="s">
        <v>453</v>
      </c>
      <c r="E168" s="37" t="str">
        <f>"8.6.8"</f>
        <v>8.6.8</v>
      </c>
      <c r="F168" s="34">
        <v>8</v>
      </c>
      <c r="G168" s="36" t="s">
        <v>458</v>
      </c>
      <c r="H168" s="36" t="s">
        <v>240</v>
      </c>
      <c r="I168" s="18" t="s">
        <v>40</v>
      </c>
      <c r="J168" s="18" t="s">
        <v>60</v>
      </c>
      <c r="K168" t="s">
        <v>44</v>
      </c>
      <c r="M168" s="15" t="s">
        <v>846</v>
      </c>
    </row>
    <row r="169" spans="1:13" ht="56">
      <c r="A169" s="18" t="s">
        <v>739</v>
      </c>
      <c r="B169" s="18" t="s">
        <v>8</v>
      </c>
      <c r="C169" s="18" t="s">
        <v>10</v>
      </c>
      <c r="D169" s="34">
        <v>2</v>
      </c>
      <c r="E169" s="52" t="s">
        <v>84</v>
      </c>
      <c r="F169" s="34" t="s">
        <v>459</v>
      </c>
      <c r="G169" s="36" t="s">
        <v>460</v>
      </c>
      <c r="H169" s="36" t="s">
        <v>461</v>
      </c>
      <c r="I169" s="18" t="s">
        <v>40</v>
      </c>
      <c r="J169" s="18" t="s">
        <v>60</v>
      </c>
      <c r="K169" t="s">
        <v>44</v>
      </c>
      <c r="M169" s="15" t="s">
        <v>846</v>
      </c>
    </row>
    <row r="170" spans="1:13" ht="42">
      <c r="A170" s="18" t="s">
        <v>740</v>
      </c>
      <c r="B170" s="18" t="s">
        <v>8</v>
      </c>
      <c r="C170" s="18" t="s">
        <v>10</v>
      </c>
      <c r="D170" s="34" t="s">
        <v>462</v>
      </c>
      <c r="E170" s="37" t="s">
        <v>463</v>
      </c>
      <c r="F170" s="34">
        <v>1</v>
      </c>
      <c r="G170" s="36" t="s">
        <v>464</v>
      </c>
      <c r="H170" s="36" t="s">
        <v>465</v>
      </c>
      <c r="I170" s="18" t="s">
        <v>40</v>
      </c>
      <c r="J170" s="18" t="s">
        <v>60</v>
      </c>
      <c r="K170" t="s">
        <v>45</v>
      </c>
      <c r="L170" s="15" t="s">
        <v>825</v>
      </c>
      <c r="M170" s="15" t="s">
        <v>846</v>
      </c>
    </row>
    <row r="171" spans="1:13" ht="42">
      <c r="A171" s="18" t="s">
        <v>741</v>
      </c>
      <c r="B171" s="38" t="s">
        <v>298</v>
      </c>
      <c r="C171" s="38" t="s">
        <v>299</v>
      </c>
      <c r="D171" s="49">
        <v>144</v>
      </c>
      <c r="E171" s="53" t="s">
        <v>463</v>
      </c>
      <c r="F171" s="49">
        <v>2</v>
      </c>
      <c r="G171" s="38" t="s">
        <v>466</v>
      </c>
      <c r="H171" s="38" t="s">
        <v>467</v>
      </c>
      <c r="I171" s="38" t="s">
        <v>40</v>
      </c>
      <c r="J171" s="38" t="s">
        <v>60</v>
      </c>
      <c r="K171" s="38" t="s">
        <v>45</v>
      </c>
      <c r="L171" s="15" t="s">
        <v>826</v>
      </c>
    </row>
    <row r="172" spans="1:13" ht="28">
      <c r="A172" s="18" t="s">
        <v>742</v>
      </c>
      <c r="B172" s="18" t="s">
        <v>8</v>
      </c>
      <c r="C172" s="18" t="s">
        <v>10</v>
      </c>
      <c r="D172" s="34" t="s">
        <v>462</v>
      </c>
      <c r="E172" s="34" t="s">
        <v>468</v>
      </c>
      <c r="F172" s="34">
        <v>3</v>
      </c>
      <c r="G172" s="36" t="s">
        <v>469</v>
      </c>
      <c r="H172" s="36" t="s">
        <v>470</v>
      </c>
      <c r="I172" s="18" t="s">
        <v>40</v>
      </c>
      <c r="J172" s="18" t="s">
        <v>60</v>
      </c>
      <c r="K172" t="s">
        <v>45</v>
      </c>
      <c r="L172" s="15" t="s">
        <v>828</v>
      </c>
      <c r="M172" s="15" t="s">
        <v>846</v>
      </c>
    </row>
    <row r="173" spans="1:13" ht="112">
      <c r="A173" s="18" t="s">
        <v>743</v>
      </c>
      <c r="B173" s="18" t="s">
        <v>8</v>
      </c>
      <c r="C173" s="18" t="s">
        <v>10</v>
      </c>
      <c r="D173" s="34" t="s">
        <v>471</v>
      </c>
      <c r="E173" s="34" t="s">
        <v>472</v>
      </c>
      <c r="F173" s="34">
        <v>1</v>
      </c>
      <c r="G173" s="36" t="s">
        <v>473</v>
      </c>
      <c r="H173" s="36" t="s">
        <v>474</v>
      </c>
      <c r="I173" s="18" t="s">
        <v>40</v>
      </c>
      <c r="J173" s="18" t="s">
        <v>60</v>
      </c>
      <c r="K173" t="s">
        <v>44</v>
      </c>
      <c r="L173" s="15" t="s">
        <v>829</v>
      </c>
      <c r="M173" s="64" t="s">
        <v>848</v>
      </c>
    </row>
    <row r="174" spans="1:13" ht="112">
      <c r="A174" s="18" t="s">
        <v>744</v>
      </c>
      <c r="B174" s="18" t="s">
        <v>8</v>
      </c>
      <c r="C174" s="18" t="s">
        <v>10</v>
      </c>
      <c r="D174" s="34" t="s">
        <v>471</v>
      </c>
      <c r="E174" s="34" t="s">
        <v>472</v>
      </c>
      <c r="F174" s="34">
        <v>2</v>
      </c>
      <c r="G174" s="36" t="s">
        <v>475</v>
      </c>
      <c r="H174" s="36" t="s">
        <v>476</v>
      </c>
      <c r="I174" s="18" t="s">
        <v>40</v>
      </c>
      <c r="J174" s="18" t="s">
        <v>60</v>
      </c>
      <c r="K174" t="s">
        <v>44</v>
      </c>
      <c r="M174" s="64" t="s">
        <v>848</v>
      </c>
    </row>
    <row r="175" spans="1:13" ht="28">
      <c r="A175" s="18" t="s">
        <v>745</v>
      </c>
      <c r="B175" s="18" t="s">
        <v>8</v>
      </c>
      <c r="C175" s="18" t="s">
        <v>10</v>
      </c>
      <c r="D175" s="34" t="s">
        <v>471</v>
      </c>
      <c r="E175" s="34" t="s">
        <v>477</v>
      </c>
      <c r="F175" s="34">
        <v>3</v>
      </c>
      <c r="G175" s="36" t="s">
        <v>478</v>
      </c>
      <c r="H175" s="36" t="s">
        <v>479</v>
      </c>
      <c r="I175" s="18" t="s">
        <v>40</v>
      </c>
      <c r="J175" s="18" t="s">
        <v>60</v>
      </c>
      <c r="K175" t="s">
        <v>44</v>
      </c>
      <c r="M175" s="15" t="s">
        <v>846</v>
      </c>
    </row>
    <row r="176" spans="1:13" ht="14">
      <c r="A176" s="18" t="s">
        <v>746</v>
      </c>
      <c r="B176" s="18" t="s">
        <v>8</v>
      </c>
      <c r="C176" s="18" t="s">
        <v>10</v>
      </c>
      <c r="D176" s="34" t="s">
        <v>471</v>
      </c>
      <c r="E176" s="34" t="s">
        <v>480</v>
      </c>
      <c r="F176" s="34">
        <v>7</v>
      </c>
      <c r="G176" s="36" t="s">
        <v>96</v>
      </c>
      <c r="H176" s="36" t="s">
        <v>97</v>
      </c>
      <c r="I176" s="18" t="s">
        <v>40</v>
      </c>
      <c r="J176" s="18" t="s">
        <v>60</v>
      </c>
      <c r="K176" t="s">
        <v>44</v>
      </c>
      <c r="M176" s="15" t="s">
        <v>846</v>
      </c>
    </row>
    <row r="177" spans="1:13" ht="14">
      <c r="A177" s="18" t="s">
        <v>747</v>
      </c>
      <c r="B177" s="18" t="s">
        <v>8</v>
      </c>
      <c r="C177" s="18" t="s">
        <v>10</v>
      </c>
      <c r="D177" s="34" t="s">
        <v>471</v>
      </c>
      <c r="E177" s="34" t="s">
        <v>480</v>
      </c>
      <c r="F177" s="34">
        <v>7</v>
      </c>
      <c r="G177" s="36" t="s">
        <v>296</v>
      </c>
      <c r="H177" s="36" t="s">
        <v>297</v>
      </c>
      <c r="I177" s="18" t="s">
        <v>40</v>
      </c>
      <c r="J177" s="18" t="s">
        <v>60</v>
      </c>
      <c r="K177" t="s">
        <v>44</v>
      </c>
      <c r="L177" s="15" t="s">
        <v>830</v>
      </c>
      <c r="M177" s="15" t="s">
        <v>846</v>
      </c>
    </row>
    <row r="178" spans="1:13" ht="28">
      <c r="A178" s="18" t="s">
        <v>748</v>
      </c>
      <c r="B178" s="18" t="s">
        <v>8</v>
      </c>
      <c r="C178" s="18" t="s">
        <v>10</v>
      </c>
      <c r="D178" s="34" t="s">
        <v>471</v>
      </c>
      <c r="E178" s="34" t="s">
        <v>481</v>
      </c>
      <c r="F178" s="34">
        <v>11</v>
      </c>
      <c r="G178" s="36" t="s">
        <v>482</v>
      </c>
      <c r="H178" s="36" t="s">
        <v>240</v>
      </c>
      <c r="I178" s="18" t="s">
        <v>40</v>
      </c>
      <c r="J178" s="18" t="s">
        <v>60</v>
      </c>
      <c r="K178" t="s">
        <v>44</v>
      </c>
      <c r="M178" s="15" t="s">
        <v>846</v>
      </c>
    </row>
    <row r="179" spans="1:13" ht="28">
      <c r="A179" s="18" t="s">
        <v>749</v>
      </c>
      <c r="B179" s="18" t="s">
        <v>8</v>
      </c>
      <c r="C179" s="18" t="s">
        <v>10</v>
      </c>
      <c r="D179" s="34" t="s">
        <v>471</v>
      </c>
      <c r="E179" s="34" t="s">
        <v>481</v>
      </c>
      <c r="F179" s="34">
        <v>12</v>
      </c>
      <c r="G179" s="36" t="s">
        <v>483</v>
      </c>
      <c r="H179" s="36" t="s">
        <v>484</v>
      </c>
      <c r="I179" s="18" t="s">
        <v>40</v>
      </c>
      <c r="J179" s="18" t="s">
        <v>60</v>
      </c>
      <c r="K179" t="s">
        <v>44</v>
      </c>
      <c r="M179" s="15" t="s">
        <v>846</v>
      </c>
    </row>
    <row r="180" spans="1:13" ht="28">
      <c r="A180" s="18" t="s">
        <v>750</v>
      </c>
      <c r="B180" s="18" t="s">
        <v>8</v>
      </c>
      <c r="C180" s="18" t="s">
        <v>10</v>
      </c>
      <c r="D180" s="34" t="s">
        <v>471</v>
      </c>
      <c r="E180" s="34" t="s">
        <v>481</v>
      </c>
      <c r="F180" s="34">
        <v>13</v>
      </c>
      <c r="G180" s="36" t="s">
        <v>485</v>
      </c>
      <c r="H180" s="36" t="s">
        <v>240</v>
      </c>
      <c r="I180" s="18" t="s">
        <v>40</v>
      </c>
      <c r="J180" s="18" t="s">
        <v>60</v>
      </c>
      <c r="K180" t="s">
        <v>44</v>
      </c>
      <c r="M180" s="15" t="s">
        <v>846</v>
      </c>
    </row>
    <row r="181" spans="1:13" ht="28">
      <c r="A181" s="18" t="s">
        <v>751</v>
      </c>
      <c r="B181" s="18" t="s">
        <v>8</v>
      </c>
      <c r="C181" s="18" t="s">
        <v>10</v>
      </c>
      <c r="D181" s="34" t="s">
        <v>486</v>
      </c>
      <c r="E181" s="34" t="s">
        <v>487</v>
      </c>
      <c r="F181" s="34">
        <v>2</v>
      </c>
      <c r="G181" s="36" t="s">
        <v>488</v>
      </c>
      <c r="H181" s="36" t="s">
        <v>240</v>
      </c>
      <c r="I181" s="18" t="s">
        <v>40</v>
      </c>
      <c r="J181" s="18" t="s">
        <v>60</v>
      </c>
      <c r="K181" t="s">
        <v>44</v>
      </c>
      <c r="M181" s="15" t="s">
        <v>846</v>
      </c>
    </row>
    <row r="182" spans="1:13" ht="28">
      <c r="A182" s="18" t="s">
        <v>752</v>
      </c>
      <c r="B182" s="18" t="s">
        <v>8</v>
      </c>
      <c r="C182" s="18" t="s">
        <v>10</v>
      </c>
      <c r="D182" s="34" t="s">
        <v>486</v>
      </c>
      <c r="E182" s="34" t="s">
        <v>487</v>
      </c>
      <c r="F182" s="34">
        <v>4</v>
      </c>
      <c r="G182" s="36" t="s">
        <v>489</v>
      </c>
      <c r="H182" s="36" t="s">
        <v>240</v>
      </c>
      <c r="I182" s="18" t="s">
        <v>40</v>
      </c>
      <c r="J182" s="18" t="s">
        <v>60</v>
      </c>
      <c r="K182" t="s">
        <v>44</v>
      </c>
      <c r="M182" s="15" t="s">
        <v>846</v>
      </c>
    </row>
    <row r="183" spans="1:13" ht="28">
      <c r="A183" s="18" t="s">
        <v>753</v>
      </c>
      <c r="B183" s="18" t="s">
        <v>8</v>
      </c>
      <c r="C183" s="18" t="s">
        <v>10</v>
      </c>
      <c r="D183" s="34" t="s">
        <v>486</v>
      </c>
      <c r="E183" s="34" t="s">
        <v>487</v>
      </c>
      <c r="F183" s="34">
        <v>6</v>
      </c>
      <c r="G183" s="36" t="s">
        <v>490</v>
      </c>
      <c r="H183" s="36" t="s">
        <v>240</v>
      </c>
      <c r="I183" s="18" t="s">
        <v>40</v>
      </c>
      <c r="J183" s="18" t="s">
        <v>60</v>
      </c>
      <c r="K183" t="s">
        <v>44</v>
      </c>
      <c r="M183" s="15" t="s">
        <v>846</v>
      </c>
    </row>
    <row r="184" spans="1:13" ht="28">
      <c r="A184" s="18" t="s">
        <v>754</v>
      </c>
      <c r="B184" s="18" t="s">
        <v>8</v>
      </c>
      <c r="C184" s="18" t="s">
        <v>10</v>
      </c>
      <c r="D184" s="34" t="s">
        <v>486</v>
      </c>
      <c r="E184" s="34" t="s">
        <v>487</v>
      </c>
      <c r="F184" s="34">
        <v>8</v>
      </c>
      <c r="G184" s="36" t="s">
        <v>491</v>
      </c>
      <c r="H184" s="36" t="s">
        <v>240</v>
      </c>
      <c r="I184" s="18" t="s">
        <v>40</v>
      </c>
      <c r="J184" s="18" t="s">
        <v>60</v>
      </c>
      <c r="K184" t="s">
        <v>44</v>
      </c>
      <c r="M184" s="15" t="s">
        <v>846</v>
      </c>
    </row>
    <row r="185" spans="1:13" ht="98">
      <c r="A185" s="18" t="s">
        <v>755</v>
      </c>
      <c r="B185" s="18" t="s">
        <v>8</v>
      </c>
      <c r="C185" s="18" t="s">
        <v>10</v>
      </c>
      <c r="D185" s="34"/>
      <c r="E185" s="35" t="s">
        <v>492</v>
      </c>
      <c r="F185" s="34"/>
      <c r="G185" s="36" t="s">
        <v>493</v>
      </c>
      <c r="H185" s="36" t="s">
        <v>494</v>
      </c>
      <c r="I185" s="18" t="s">
        <v>40</v>
      </c>
      <c r="J185" s="18" t="s">
        <v>60</v>
      </c>
      <c r="K185" t="s">
        <v>44</v>
      </c>
      <c r="M185" s="65" t="s">
        <v>849</v>
      </c>
    </row>
    <row r="186" spans="1:13" ht="28">
      <c r="A186" s="18" t="s">
        <v>756</v>
      </c>
      <c r="B186" s="18" t="s">
        <v>8</v>
      </c>
      <c r="C186" s="18" t="s">
        <v>10</v>
      </c>
      <c r="D186" s="34">
        <v>1</v>
      </c>
      <c r="E186" s="35" t="s">
        <v>495</v>
      </c>
      <c r="F186" s="34">
        <v>1</v>
      </c>
      <c r="G186" s="36" t="s">
        <v>496</v>
      </c>
      <c r="H186" s="36" t="s">
        <v>497</v>
      </c>
      <c r="I186" s="18" t="s">
        <v>40</v>
      </c>
      <c r="J186" s="18" t="s">
        <v>60</v>
      </c>
      <c r="K186" t="s">
        <v>44</v>
      </c>
      <c r="M186" s="15" t="s">
        <v>846</v>
      </c>
    </row>
    <row r="187" spans="1:13" ht="28">
      <c r="A187" s="18" t="s">
        <v>757</v>
      </c>
      <c r="B187" s="18" t="s">
        <v>8</v>
      </c>
      <c r="C187" s="18" t="s">
        <v>10</v>
      </c>
      <c r="D187" s="34">
        <v>1</v>
      </c>
      <c r="E187" s="35" t="s">
        <v>495</v>
      </c>
      <c r="F187" s="34">
        <v>1</v>
      </c>
      <c r="G187" s="36" t="s">
        <v>498</v>
      </c>
      <c r="H187" s="36" t="s">
        <v>499</v>
      </c>
      <c r="I187" s="18" t="s">
        <v>40</v>
      </c>
      <c r="J187" s="18" t="s">
        <v>60</v>
      </c>
      <c r="K187" t="s">
        <v>44</v>
      </c>
      <c r="M187" s="15" t="s">
        <v>846</v>
      </c>
    </row>
    <row r="188" spans="1:13" ht="112">
      <c r="A188" s="18" t="s">
        <v>758</v>
      </c>
      <c r="B188" s="18" t="s">
        <v>8</v>
      </c>
      <c r="C188" s="18" t="s">
        <v>10</v>
      </c>
      <c r="D188" s="34">
        <v>1</v>
      </c>
      <c r="E188" s="35" t="s">
        <v>495</v>
      </c>
      <c r="F188" s="34">
        <v>20</v>
      </c>
      <c r="G188" s="36" t="s">
        <v>500</v>
      </c>
      <c r="H188" s="36" t="s">
        <v>501</v>
      </c>
      <c r="I188" s="18" t="s">
        <v>40</v>
      </c>
      <c r="J188" s="18" t="s">
        <v>60</v>
      </c>
      <c r="K188" t="s">
        <v>44</v>
      </c>
      <c r="L188" s="15" t="s">
        <v>831</v>
      </c>
      <c r="M188" s="65" t="s">
        <v>850</v>
      </c>
    </row>
    <row r="189" spans="1:13" ht="28">
      <c r="A189" s="18" t="s">
        <v>759</v>
      </c>
      <c r="B189" s="18" t="s">
        <v>8</v>
      </c>
      <c r="C189" s="18" t="s">
        <v>10</v>
      </c>
      <c r="D189" s="34">
        <v>4</v>
      </c>
      <c r="E189" s="35" t="s">
        <v>502</v>
      </c>
      <c r="F189" s="34">
        <v>4</v>
      </c>
      <c r="G189" s="36" t="s">
        <v>503</v>
      </c>
      <c r="H189" s="36" t="s">
        <v>504</v>
      </c>
      <c r="I189" s="18" t="s">
        <v>40</v>
      </c>
      <c r="J189" s="18" t="s">
        <v>60</v>
      </c>
      <c r="K189" t="s">
        <v>45</v>
      </c>
      <c r="L189" s="15" t="s">
        <v>832</v>
      </c>
      <c r="M189" s="15" t="s">
        <v>846</v>
      </c>
    </row>
    <row r="190" spans="1:13" ht="266">
      <c r="A190" s="18" t="s">
        <v>760</v>
      </c>
      <c r="B190" s="18" t="s">
        <v>8</v>
      </c>
      <c r="C190" s="18" t="s">
        <v>10</v>
      </c>
      <c r="D190" s="34" t="s">
        <v>505</v>
      </c>
      <c r="E190" s="34" t="s">
        <v>506</v>
      </c>
      <c r="F190" s="34"/>
      <c r="G190" s="36" t="s">
        <v>507</v>
      </c>
      <c r="H190" s="36" t="s">
        <v>508</v>
      </c>
      <c r="I190" s="18" t="s">
        <v>40</v>
      </c>
      <c r="J190" s="18" t="s">
        <v>60</v>
      </c>
      <c r="K190" t="s">
        <v>45</v>
      </c>
      <c r="L190" s="15" t="s">
        <v>833</v>
      </c>
      <c r="M190" s="15" t="s">
        <v>846</v>
      </c>
    </row>
    <row r="191" spans="1:13" ht="28">
      <c r="A191" s="18" t="s">
        <v>761</v>
      </c>
      <c r="B191" s="34" t="s">
        <v>184</v>
      </c>
      <c r="C191" s="18" t="s">
        <v>71</v>
      </c>
      <c r="D191" s="44">
        <v>23</v>
      </c>
      <c r="E191" s="44" t="s">
        <v>509</v>
      </c>
      <c r="F191" s="44"/>
      <c r="G191" s="45" t="s">
        <v>510</v>
      </c>
      <c r="H191" s="45" t="s">
        <v>511</v>
      </c>
      <c r="I191" s="34"/>
      <c r="J191" s="34" t="s">
        <v>74</v>
      </c>
      <c r="K191" t="s">
        <v>44</v>
      </c>
      <c r="M191" s="15" t="s">
        <v>846</v>
      </c>
    </row>
    <row r="192" spans="1:13" ht="28">
      <c r="A192" s="18" t="s">
        <v>762</v>
      </c>
      <c r="B192" s="18" t="s">
        <v>444</v>
      </c>
      <c r="C192" s="18" t="s">
        <v>445</v>
      </c>
      <c r="D192" s="34">
        <v>51</v>
      </c>
      <c r="E192" s="35" t="s">
        <v>512</v>
      </c>
      <c r="F192" s="34"/>
      <c r="G192" s="36" t="s">
        <v>513</v>
      </c>
      <c r="H192" s="36" t="s">
        <v>514</v>
      </c>
      <c r="I192" s="18" t="s">
        <v>40</v>
      </c>
      <c r="J192" s="18" t="s">
        <v>74</v>
      </c>
      <c r="K192" t="s">
        <v>44</v>
      </c>
      <c r="L192" s="15" t="s">
        <v>129</v>
      </c>
      <c r="M192" s="15" t="s">
        <v>846</v>
      </c>
    </row>
    <row r="193" spans="1:13" ht="56">
      <c r="A193" s="18" t="s">
        <v>763</v>
      </c>
      <c r="B193" s="18" t="s">
        <v>8</v>
      </c>
      <c r="C193" s="18" t="s">
        <v>10</v>
      </c>
      <c r="D193" s="34">
        <v>8</v>
      </c>
      <c r="E193" s="35" t="s">
        <v>515</v>
      </c>
      <c r="F193" s="34">
        <v>1</v>
      </c>
      <c r="G193" s="36" t="s">
        <v>516</v>
      </c>
      <c r="H193" s="36" t="s">
        <v>517</v>
      </c>
      <c r="I193" s="18" t="s">
        <v>40</v>
      </c>
      <c r="J193" s="18" t="s">
        <v>60</v>
      </c>
      <c r="K193" t="s">
        <v>46</v>
      </c>
      <c r="L193" s="15" t="s">
        <v>834</v>
      </c>
      <c r="M193" s="15" t="s">
        <v>846</v>
      </c>
    </row>
    <row r="194" spans="1:13" ht="70">
      <c r="A194" s="18" t="s">
        <v>764</v>
      </c>
      <c r="B194" s="18" t="s">
        <v>8</v>
      </c>
      <c r="C194" s="18" t="s">
        <v>10</v>
      </c>
      <c r="D194" s="34">
        <v>8</v>
      </c>
      <c r="E194" s="35" t="s">
        <v>515</v>
      </c>
      <c r="F194" s="34">
        <v>12</v>
      </c>
      <c r="G194" s="36" t="s">
        <v>518</v>
      </c>
      <c r="H194" s="36" t="s">
        <v>519</v>
      </c>
      <c r="I194" s="18" t="s">
        <v>40</v>
      </c>
      <c r="J194" s="18" t="s">
        <v>60</v>
      </c>
      <c r="K194" t="s">
        <v>44</v>
      </c>
      <c r="M194" s="15" t="s">
        <v>846</v>
      </c>
    </row>
    <row r="195" spans="1:13" ht="28">
      <c r="A195" s="18" t="s">
        <v>765</v>
      </c>
      <c r="B195" s="18" t="s">
        <v>70</v>
      </c>
      <c r="C195" s="18" t="s">
        <v>71</v>
      </c>
      <c r="D195" s="34">
        <v>112</v>
      </c>
      <c r="E195" s="35" t="s">
        <v>520</v>
      </c>
      <c r="F195" s="34"/>
      <c r="G195" s="36" t="s">
        <v>521</v>
      </c>
      <c r="H195" s="36" t="s">
        <v>522</v>
      </c>
      <c r="I195" s="18" t="s">
        <v>40</v>
      </c>
      <c r="J195" s="18"/>
      <c r="K195" t="s">
        <v>44</v>
      </c>
      <c r="M195" s="15" t="s">
        <v>846</v>
      </c>
    </row>
    <row r="196" spans="1:13" ht="28">
      <c r="A196" s="18" t="s">
        <v>766</v>
      </c>
      <c r="B196" s="34" t="s">
        <v>184</v>
      </c>
      <c r="C196" s="18" t="s">
        <v>71</v>
      </c>
      <c r="D196" s="44">
        <v>21</v>
      </c>
      <c r="E196" s="44" t="s">
        <v>523</v>
      </c>
      <c r="F196" s="44"/>
      <c r="G196" s="45" t="s">
        <v>524</v>
      </c>
      <c r="H196" s="45" t="s">
        <v>525</v>
      </c>
      <c r="I196" s="54" t="s">
        <v>41</v>
      </c>
      <c r="J196" s="34" t="s">
        <v>74</v>
      </c>
      <c r="K196" t="s">
        <v>44</v>
      </c>
      <c r="M196" s="65"/>
    </row>
    <row r="197" spans="1:13" ht="42">
      <c r="A197" s="18" t="s">
        <v>767</v>
      </c>
      <c r="B197" s="34" t="s">
        <v>184</v>
      </c>
      <c r="C197" s="18" t="s">
        <v>71</v>
      </c>
      <c r="D197" s="44">
        <v>24</v>
      </c>
      <c r="E197" s="44" t="s">
        <v>526</v>
      </c>
      <c r="F197" s="44"/>
      <c r="G197" s="45" t="s">
        <v>527</v>
      </c>
      <c r="H197" s="45" t="s">
        <v>528</v>
      </c>
      <c r="I197" s="34" t="s">
        <v>41</v>
      </c>
      <c r="J197" s="34" t="s">
        <v>74</v>
      </c>
      <c r="K197" t="s">
        <v>44</v>
      </c>
      <c r="M197" s="65"/>
    </row>
    <row r="198" spans="1:13" ht="28">
      <c r="A198" s="18" t="s">
        <v>768</v>
      </c>
      <c r="B198" s="34" t="s">
        <v>184</v>
      </c>
      <c r="C198" s="18" t="s">
        <v>71</v>
      </c>
      <c r="D198" s="44">
        <v>28</v>
      </c>
      <c r="E198" s="44" t="s">
        <v>529</v>
      </c>
      <c r="F198" s="44"/>
      <c r="G198" s="45" t="s">
        <v>530</v>
      </c>
      <c r="H198" s="45" t="s">
        <v>531</v>
      </c>
      <c r="I198" s="44" t="s">
        <v>41</v>
      </c>
      <c r="J198" s="34" t="s">
        <v>74</v>
      </c>
      <c r="K198" t="s">
        <v>44</v>
      </c>
      <c r="M198" s="15" t="s">
        <v>846</v>
      </c>
    </row>
    <row r="199" spans="1:13" ht="70">
      <c r="A199" s="18" t="s">
        <v>769</v>
      </c>
      <c r="B199" s="18" t="s">
        <v>55</v>
      </c>
      <c r="C199" s="18" t="s">
        <v>56</v>
      </c>
      <c r="D199" s="34">
        <v>125</v>
      </c>
      <c r="E199" s="35" t="s">
        <v>532</v>
      </c>
      <c r="F199" s="34">
        <v>10</v>
      </c>
      <c r="G199" s="36" t="s">
        <v>533</v>
      </c>
      <c r="H199" s="36" t="s">
        <v>534</v>
      </c>
      <c r="I199" s="18" t="s">
        <v>41</v>
      </c>
      <c r="J199" s="18" t="s">
        <v>60</v>
      </c>
      <c r="K199" t="s">
        <v>44</v>
      </c>
      <c r="L199" s="15" t="s">
        <v>835</v>
      </c>
      <c r="M199" s="15" t="s">
        <v>846</v>
      </c>
    </row>
    <row r="200" spans="1:13" ht="84">
      <c r="A200" s="18" t="s">
        <v>770</v>
      </c>
      <c r="B200" s="38" t="s">
        <v>298</v>
      </c>
      <c r="C200" s="38" t="s">
        <v>299</v>
      </c>
      <c r="D200" s="49">
        <v>117</v>
      </c>
      <c r="E200" s="50" t="s">
        <v>535</v>
      </c>
      <c r="F200" s="49">
        <v>9</v>
      </c>
      <c r="G200" s="38" t="s">
        <v>536</v>
      </c>
      <c r="H200" s="38" t="s">
        <v>537</v>
      </c>
      <c r="I200" s="38" t="s">
        <v>41</v>
      </c>
      <c r="J200" s="38" t="s">
        <v>60</v>
      </c>
      <c r="K200" s="38" t="s">
        <v>44</v>
      </c>
      <c r="L200" s="15" t="s">
        <v>838</v>
      </c>
      <c r="M200" s="65"/>
    </row>
    <row r="201" spans="1:13" ht="28">
      <c r="A201" s="18" t="s">
        <v>771</v>
      </c>
      <c r="B201" s="18" t="s">
        <v>51</v>
      </c>
      <c r="C201" s="18" t="s">
        <v>52</v>
      </c>
      <c r="D201" s="34">
        <v>8</v>
      </c>
      <c r="E201" s="35"/>
      <c r="F201" s="34">
        <v>1</v>
      </c>
      <c r="G201" s="36" t="s">
        <v>538</v>
      </c>
      <c r="H201" s="36" t="s">
        <v>539</v>
      </c>
      <c r="I201" s="18" t="s">
        <v>42</v>
      </c>
      <c r="J201" s="18"/>
      <c r="K201" t="s">
        <v>44</v>
      </c>
      <c r="M201" s="15" t="s">
        <v>846</v>
      </c>
    </row>
    <row r="202" spans="1:13" ht="14">
      <c r="A202" s="18" t="s">
        <v>772</v>
      </c>
      <c r="B202" s="18" t="s">
        <v>51</v>
      </c>
      <c r="C202" s="18" t="s">
        <v>52</v>
      </c>
      <c r="D202" s="34">
        <v>11</v>
      </c>
      <c r="E202" s="35"/>
      <c r="F202" s="34">
        <v>19</v>
      </c>
      <c r="G202" s="36" t="s">
        <v>540</v>
      </c>
      <c r="H202" s="36" t="s">
        <v>541</v>
      </c>
      <c r="I202" s="18" t="s">
        <v>41</v>
      </c>
      <c r="J202" s="18"/>
      <c r="K202" t="s">
        <v>44</v>
      </c>
      <c r="M202" s="15" t="s">
        <v>846</v>
      </c>
    </row>
    <row r="203" spans="1:13" ht="28">
      <c r="A203" s="18" t="s">
        <v>773</v>
      </c>
      <c r="B203" s="18" t="s">
        <v>8</v>
      </c>
      <c r="C203" s="18" t="s">
        <v>10</v>
      </c>
      <c r="D203" s="34">
        <v>2</v>
      </c>
      <c r="E203" s="35"/>
      <c r="F203" s="34">
        <v>20</v>
      </c>
      <c r="G203" s="36" t="s">
        <v>542</v>
      </c>
      <c r="H203" s="36" t="s">
        <v>543</v>
      </c>
      <c r="I203" s="18" t="s">
        <v>40</v>
      </c>
      <c r="J203" s="18" t="s">
        <v>60</v>
      </c>
      <c r="K203" t="s">
        <v>44</v>
      </c>
      <c r="L203" s="15" t="s">
        <v>839</v>
      </c>
      <c r="M203" s="15" t="s">
        <v>846</v>
      </c>
    </row>
    <row r="204" spans="1:13" ht="14">
      <c r="A204" s="18" t="s">
        <v>774</v>
      </c>
      <c r="B204" s="18" t="s">
        <v>70</v>
      </c>
      <c r="C204" s="18" t="s">
        <v>71</v>
      </c>
      <c r="D204" s="34">
        <v>8</v>
      </c>
      <c r="E204" s="34"/>
      <c r="F204" s="35" t="s">
        <v>544</v>
      </c>
      <c r="G204" s="36" t="s">
        <v>348</v>
      </c>
      <c r="H204" s="36" t="s">
        <v>349</v>
      </c>
      <c r="I204" s="18" t="s">
        <v>41</v>
      </c>
      <c r="J204" s="18" t="s">
        <v>74</v>
      </c>
      <c r="K204" t="s">
        <v>44</v>
      </c>
      <c r="M204" s="15" t="s">
        <v>846</v>
      </c>
    </row>
    <row r="205" spans="1:13" ht="14">
      <c r="A205" s="18" t="s">
        <v>775</v>
      </c>
      <c r="B205" s="18" t="s">
        <v>70</v>
      </c>
      <c r="C205" s="18" t="s">
        <v>71</v>
      </c>
      <c r="D205" s="34">
        <v>4</v>
      </c>
      <c r="E205" s="34"/>
      <c r="F205" s="35" t="s">
        <v>545</v>
      </c>
      <c r="G205" s="36" t="s">
        <v>348</v>
      </c>
      <c r="H205" s="36" t="s">
        <v>349</v>
      </c>
      <c r="I205" s="18" t="s">
        <v>41</v>
      </c>
      <c r="J205" s="18" t="s">
        <v>74</v>
      </c>
      <c r="K205" t="s">
        <v>44</v>
      </c>
      <c r="M205" s="15" t="s">
        <v>846</v>
      </c>
    </row>
    <row r="206" spans="1:13" ht="56">
      <c r="A206" s="18" t="s">
        <v>776</v>
      </c>
      <c r="B206" s="18" t="s">
        <v>8</v>
      </c>
      <c r="C206" s="18" t="s">
        <v>10</v>
      </c>
      <c r="D206" s="34" t="str">
        <f>"3-"</f>
        <v>3-</v>
      </c>
      <c r="E206" s="35"/>
      <c r="F206" s="34" t="s">
        <v>459</v>
      </c>
      <c r="G206" s="36" t="s">
        <v>546</v>
      </c>
      <c r="H206" s="36" t="s">
        <v>461</v>
      </c>
      <c r="I206" s="18" t="s">
        <v>40</v>
      </c>
      <c r="J206" s="18" t="s">
        <v>60</v>
      </c>
      <c r="K206" t="s">
        <v>44</v>
      </c>
      <c r="M206" s="15" t="s">
        <v>846</v>
      </c>
    </row>
    <row r="207" spans="1:13" ht="56">
      <c r="A207" s="18" t="s">
        <v>777</v>
      </c>
      <c r="B207" s="18" t="s">
        <v>70</v>
      </c>
      <c r="C207" s="18" t="s">
        <v>71</v>
      </c>
      <c r="D207" s="34" t="s">
        <v>547</v>
      </c>
      <c r="E207" s="34"/>
      <c r="F207" s="35" t="s">
        <v>548</v>
      </c>
      <c r="G207" s="36" t="s">
        <v>549</v>
      </c>
      <c r="H207" s="36" t="s">
        <v>550</v>
      </c>
      <c r="I207" s="18" t="s">
        <v>41</v>
      </c>
      <c r="J207" s="18" t="s">
        <v>74</v>
      </c>
      <c r="K207" t="s">
        <v>45</v>
      </c>
      <c r="L207" s="15" t="s">
        <v>807</v>
      </c>
      <c r="M207" s="15" t="s">
        <v>846</v>
      </c>
    </row>
    <row r="208" spans="1:13" ht="14">
      <c r="A208" s="18" t="s">
        <v>778</v>
      </c>
      <c r="B208" s="18" t="s">
        <v>70</v>
      </c>
      <c r="C208" s="18" t="s">
        <v>71</v>
      </c>
      <c r="D208" s="34" t="s">
        <v>551</v>
      </c>
      <c r="E208" s="34"/>
      <c r="F208" s="35" t="s">
        <v>552</v>
      </c>
      <c r="G208" s="36" t="s">
        <v>85</v>
      </c>
      <c r="H208" s="36" t="s">
        <v>86</v>
      </c>
      <c r="I208" s="18" t="s">
        <v>41</v>
      </c>
      <c r="J208" s="18" t="s">
        <v>74</v>
      </c>
      <c r="K208" t="s">
        <v>44</v>
      </c>
      <c r="M208" s="65"/>
    </row>
    <row r="209" spans="1:13" ht="42">
      <c r="A209" s="18" t="s">
        <v>779</v>
      </c>
      <c r="B209" s="18" t="s">
        <v>70</v>
      </c>
      <c r="C209" s="18" t="s">
        <v>71</v>
      </c>
      <c r="D209" s="34" t="s">
        <v>553</v>
      </c>
      <c r="E209" s="34"/>
      <c r="F209" s="35" t="s">
        <v>554</v>
      </c>
      <c r="G209" s="36" t="s">
        <v>555</v>
      </c>
      <c r="H209" s="36" t="s">
        <v>556</v>
      </c>
      <c r="I209" s="18" t="s">
        <v>41</v>
      </c>
      <c r="J209" s="18" t="s">
        <v>74</v>
      </c>
      <c r="K209" t="s">
        <v>45</v>
      </c>
      <c r="L209" s="15" t="s">
        <v>808</v>
      </c>
    </row>
    <row r="210" spans="1:13" ht="14">
      <c r="A210" s="18" t="s">
        <v>780</v>
      </c>
      <c r="B210" s="18" t="s">
        <v>70</v>
      </c>
      <c r="C210" s="18" t="s">
        <v>71</v>
      </c>
      <c r="D210" s="34" t="s">
        <v>557</v>
      </c>
      <c r="E210" s="34"/>
      <c r="F210" s="35" t="s">
        <v>558</v>
      </c>
      <c r="G210" s="36" t="s">
        <v>85</v>
      </c>
      <c r="H210" s="36" t="s">
        <v>86</v>
      </c>
      <c r="I210" s="18" t="s">
        <v>41</v>
      </c>
      <c r="J210" s="18" t="s">
        <v>74</v>
      </c>
      <c r="K210" t="s">
        <v>44</v>
      </c>
      <c r="M210" s="65"/>
    </row>
    <row r="211" spans="1:13" ht="42">
      <c r="A211" s="18" t="s">
        <v>781</v>
      </c>
      <c r="B211" s="18" t="s">
        <v>8</v>
      </c>
      <c r="C211" s="18" t="s">
        <v>10</v>
      </c>
      <c r="D211" s="34">
        <v>3</v>
      </c>
      <c r="E211" s="35"/>
      <c r="F211" s="34" t="s">
        <v>559</v>
      </c>
      <c r="G211" s="36" t="s">
        <v>560</v>
      </c>
      <c r="H211" s="36" t="s">
        <v>561</v>
      </c>
      <c r="I211" s="18" t="s">
        <v>40</v>
      </c>
      <c r="J211" s="18" t="s">
        <v>60</v>
      </c>
      <c r="K211" t="s">
        <v>44</v>
      </c>
      <c r="M211" s="15" t="s">
        <v>846</v>
      </c>
    </row>
    <row r="212" spans="1:13" ht="28">
      <c r="A212" s="18" t="s">
        <v>782</v>
      </c>
      <c r="B212" s="18" t="s">
        <v>8</v>
      </c>
      <c r="C212" s="18" t="s">
        <v>10</v>
      </c>
      <c r="D212" s="34" t="str">
        <f>"9-"</f>
        <v>9-</v>
      </c>
      <c r="E212" s="35"/>
      <c r="F212" s="34" t="s">
        <v>562</v>
      </c>
      <c r="G212" s="36" t="s">
        <v>563</v>
      </c>
      <c r="H212" s="36" t="s">
        <v>564</v>
      </c>
      <c r="I212" s="18" t="s">
        <v>40</v>
      </c>
      <c r="J212" s="18" t="s">
        <v>60</v>
      </c>
      <c r="K212" t="s">
        <v>44</v>
      </c>
      <c r="M212" s="15" t="s">
        <v>846</v>
      </c>
    </row>
    <row r="213" spans="1:13" ht="140">
      <c r="A213" s="18" t="s">
        <v>783</v>
      </c>
      <c r="B213" s="18" t="s">
        <v>8</v>
      </c>
      <c r="C213" s="18" t="s">
        <v>10</v>
      </c>
      <c r="D213" s="34" t="s">
        <v>565</v>
      </c>
      <c r="E213" s="35"/>
      <c r="F213" s="34"/>
      <c r="G213" s="36" t="s">
        <v>566</v>
      </c>
      <c r="H213" s="36" t="s">
        <v>567</v>
      </c>
      <c r="I213" s="18" t="s">
        <v>40</v>
      </c>
      <c r="J213" s="18" t="s">
        <v>60</v>
      </c>
      <c r="K213" t="s">
        <v>44</v>
      </c>
      <c r="M213" s="65" t="s">
        <v>852</v>
      </c>
    </row>
    <row r="214" spans="1:13" ht="112">
      <c r="A214" s="18" t="s">
        <v>784</v>
      </c>
      <c r="B214" s="18" t="s">
        <v>8</v>
      </c>
      <c r="C214" s="18" t="s">
        <v>10</v>
      </c>
      <c r="D214" s="34" t="s">
        <v>568</v>
      </c>
      <c r="E214" s="35"/>
      <c r="F214" s="34"/>
      <c r="G214" s="36" t="s">
        <v>569</v>
      </c>
      <c r="H214" s="36" t="s">
        <v>570</v>
      </c>
      <c r="I214" s="18" t="s">
        <v>40</v>
      </c>
      <c r="J214" s="18" t="s">
        <v>60</v>
      </c>
      <c r="K214" t="s">
        <v>44</v>
      </c>
      <c r="M214" s="15" t="s">
        <v>846</v>
      </c>
    </row>
    <row r="215" spans="1:13" ht="28">
      <c r="A215" s="18" t="s">
        <v>785</v>
      </c>
      <c r="B215" s="18" t="s">
        <v>51</v>
      </c>
      <c r="C215" s="18" t="s">
        <v>52</v>
      </c>
      <c r="D215" s="34">
        <v>12</v>
      </c>
      <c r="E215" s="35"/>
      <c r="F215" s="34">
        <v>10</v>
      </c>
      <c r="G215" s="36" t="s">
        <v>571</v>
      </c>
      <c r="H215" s="36" t="s">
        <v>572</v>
      </c>
      <c r="I215" s="18" t="s">
        <v>40</v>
      </c>
      <c r="J215" s="18"/>
      <c r="K215" t="s">
        <v>44</v>
      </c>
      <c r="L215" s="15" t="s">
        <v>840</v>
      </c>
      <c r="M215" s="65"/>
    </row>
    <row r="216" spans="1:13" ht="56">
      <c r="A216" s="18" t="s">
        <v>785</v>
      </c>
      <c r="B216" s="18" t="s">
        <v>184</v>
      </c>
      <c r="C216" s="18" t="s">
        <v>71</v>
      </c>
      <c r="D216">
        <v>30</v>
      </c>
      <c r="E216" t="s">
        <v>797</v>
      </c>
      <c r="F216">
        <v>15</v>
      </c>
      <c r="G216" s="15" t="s">
        <v>798</v>
      </c>
      <c r="H216" s="15" t="s">
        <v>799</v>
      </c>
      <c r="I216" s="18" t="s">
        <v>40</v>
      </c>
      <c r="K216" t="s">
        <v>44</v>
      </c>
      <c r="M216" s="65" t="s">
        <v>851</v>
      </c>
    </row>
    <row r="217" spans="1:13" ht="14">
      <c r="A217" s="18" t="s">
        <v>785</v>
      </c>
      <c r="B217" s="18" t="s">
        <v>70</v>
      </c>
      <c r="C217" s="18" t="s">
        <v>71</v>
      </c>
      <c r="D217">
        <v>116</v>
      </c>
      <c r="E217" t="s">
        <v>472</v>
      </c>
      <c r="F217">
        <v>1</v>
      </c>
      <c r="G217" s="15" t="s">
        <v>836</v>
      </c>
      <c r="H217" s="15" t="s">
        <v>837</v>
      </c>
      <c r="I217" s="18" t="s">
        <v>41</v>
      </c>
      <c r="K217" t="s">
        <v>44</v>
      </c>
      <c r="M217" s="15" t="s">
        <v>846</v>
      </c>
    </row>
  </sheetData>
  <autoFilter ref="A1:O216" xr:uid="{00000000-0009-0000-0000-000001000000}"/>
  <phoneticPr fontId="19" type="noConversion"/>
  <conditionalFormatting sqref="A2:A1048576">
    <cfRule type="expression" dxfId="7" priority="8">
      <formula>$K2="Revised"</formula>
    </cfRule>
    <cfRule type="expression" dxfId="6" priority="7">
      <formula>$K2="Rejected"</formula>
    </cfRule>
    <cfRule type="expression" dxfId="5" priority="6">
      <formula>$K2="Accepted"</formula>
    </cfRule>
  </conditionalFormatting>
  <conditionalFormatting sqref="K2:K1048576">
    <cfRule type="cellIs" dxfId="4" priority="1" operator="equal">
      <formula>"Accepted"</formula>
    </cfRule>
    <cfRule type="cellIs" dxfId="3" priority="3" operator="equal">
      <formula>"Rejected"</formula>
    </cfRule>
    <cfRule type="cellIs" dxfId="2" priority="2" operator="equal">
      <formula>"Revised"</formula>
    </cfRule>
  </conditionalFormatting>
  <conditionalFormatting sqref="L2:L60 L62 L65:L67 L69:L89 L91:L94 L96:L132 L134:L1048576">
    <cfRule type="expression" dxfId="1" priority="4">
      <formula>AND(OR($K2="Revised", $K2="Rejected"),$L2="")</formula>
    </cfRule>
    <cfRule type="expression" dxfId="0" priority="5">
      <formula>AND($K2="Accepted", $L2&lt;&gt;"")</formula>
    </cfRule>
  </conditionalFormatting>
  <dataValidations count="4">
    <dataValidation type="list" operator="equal" allowBlank="1" showErrorMessage="1" sqref="K216:K1001" xr:uid="{BDAD939C-1BF2-4700-AFCB-6D4B2929284A}">
      <formula1>"Accepted,Revised,Rejected"</formula1>
      <formula2>0</formula2>
    </dataValidation>
    <dataValidation type="list" operator="equal" allowBlank="1" showErrorMessage="1" sqref="J71:J1000 J2:J61" xr:uid="{35BF49D4-3B61-4CEE-9738-F18967F9634B}">
      <formula1>"Yes,No"</formula1>
      <formula2>0</formula2>
    </dataValidation>
    <dataValidation type="list" operator="equal" allowBlank="1" showErrorMessage="1" sqref="I71:I1000 I2:I55 I57:I61" xr:uid="{85BD7E18-B310-4838-AD70-563B378EE46E}">
      <formula1>"Editorial,Technical,General"</formula1>
      <formula2>0</formula2>
    </dataValidation>
    <dataValidation operator="equal" allowBlank="1" showErrorMessage="1" sqref="A2:A217" xr:uid="{B594ECE4-6D40-497A-BE1E-FDDD4C43FFF8}">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A4" sqref="A4"/>
    </sheetView>
  </sheetViews>
  <sheetFormatPr baseColWidth="10" defaultColWidth="11.5" defaultRowHeight="13"/>
  <cols>
    <col min="1" max="1" width="5.33203125" customWidth="1"/>
    <col min="2" max="2" width="13.1640625" customWidth="1"/>
    <col min="3" max="11" width="13" customWidth="1"/>
    <col min="14" max="14" width="16.33203125" customWidth="1"/>
  </cols>
  <sheetData>
    <row r="2" spans="2:11" ht="25">
      <c r="B2" s="27"/>
      <c r="C2" s="27"/>
      <c r="D2" s="62" t="s">
        <v>29</v>
      </c>
      <c r="E2" s="62"/>
      <c r="F2" s="62"/>
      <c r="G2" s="62"/>
      <c r="H2" s="62" t="s">
        <v>37</v>
      </c>
      <c r="I2" s="62"/>
      <c r="J2" s="62"/>
      <c r="K2" s="62"/>
    </row>
    <row r="3" spans="2:11" ht="16">
      <c r="B3" s="28" t="s">
        <v>38</v>
      </c>
      <c r="C3" s="29" t="s">
        <v>39</v>
      </c>
      <c r="D3" s="29" t="s">
        <v>40</v>
      </c>
      <c r="E3" s="29" t="s">
        <v>41</v>
      </c>
      <c r="F3" s="29" t="s">
        <v>42</v>
      </c>
      <c r="G3" s="29" t="s">
        <v>43</v>
      </c>
      <c r="H3" s="29" t="s">
        <v>44</v>
      </c>
      <c r="I3" s="29" t="s">
        <v>45</v>
      </c>
      <c r="J3" s="29" t="s">
        <v>46</v>
      </c>
      <c r="K3" s="29" t="s">
        <v>47</v>
      </c>
    </row>
    <row r="4" spans="2:11" ht="16">
      <c r="B4" s="30" t="s">
        <v>786</v>
      </c>
      <c r="C4" s="31">
        <f t="shared" ref="C4:C14" ca="1" si="0">IF($B4="","",COUNTIF(INDIRECT(CONCATENATE($B4,"!",IF(INDIRECT(CONCATENATE($B4, "!I", IF(INDIRECT(CONCATENATE($B4, "!A1"))="Comment ID", 1,2)))="Category", "G","H"),IF(INDIRECT(CONCATENATE($B4, "!A1"))="Comment ID", 2,3),":",IF(INDIRECT(CONCATENATE($B4, "!I", IF(INDIRECT(CONCATENATE($B4, "!A1"))="Comment ID", 1,2)))="Category", "G","H"),"99999")), "&lt;&gt;"))</f>
        <v>216</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137</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57</v>
      </c>
      <c r="F4" s="31">
        <f t="shared" ref="F4:F14" ca="1" si="3">IF($B4="","",COUNTIF(INDIRECT(CONCATENATE($B4,"!",IF(INDIRECT(CONCATENATE($B4, "!I", IF(INDIRECT(CONCATENATE($B4, "!A1"))="Comment ID", 1,2)))="Category", "I","J"),IF(INDIRECT(CONCATENATE($B4, "!A1"))="Comment ID", 2,3),":",IF(INDIRECT(CONCATENATE($B4, "!I", IF(INDIRECT(CONCATENATE($B4, "!A1"))="Comment ID", 1,2)))="Category", "I","J"),"99999")), "General"))</f>
        <v>1</v>
      </c>
      <c r="G4" s="31">
        <f t="shared" ref="G4:G14" ca="1" si="4">IF($B4="","",C4-SUM(D4:F4))</f>
        <v>21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152</v>
      </c>
      <c r="I4" s="31">
        <f t="shared" ref="I4:I14" ca="1" si="6">IF($B4="","",COUNTIF(INDIRECT(CONCATENATE($B4,"!",IF(INDIRECT(CONCATENATE($B4, "!I", IF(INDIRECT(CONCATENATE($B4, "!A1"))="Comment ID", 1,2)))="Category", "K","L"),IF(INDIRECT(CONCATENATE($B4, "!A1"))="Comment ID", 2,3),":",IF(INDIRECT(CONCATENATE($B4, "!I", IF(INDIRECT(CONCATENATE($B4, "!A1"))="Comment ID", 1,2)))="Category", "K","L"),"99999")), "Revised"))</f>
        <v>61</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3</v>
      </c>
      <c r="K4" s="31">
        <f t="shared" ref="K4:K14" ca="1" si="8">IF($B4="","",C4-SUM(H4:J4))</f>
        <v>0</v>
      </c>
    </row>
    <row r="5" spans="2:11" ht="16">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6">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6">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6">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6">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6">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6">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6">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6">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6">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LB201</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DrHarryBims</cp:lastModifiedBy>
  <cp:revision>21</cp:revision>
  <dcterms:created xsi:type="dcterms:W3CDTF">2012-07-21T16:42:55Z</dcterms:created>
  <dcterms:modified xsi:type="dcterms:W3CDTF">2024-02-06T00:37:43Z</dcterms:modified>
  <dc:language>en-US</dc:language>
</cp:coreProperties>
</file>