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83B5E9F-9973-4927-9EF0-8CBA8E29FD19}" xr6:coauthVersionLast="47" xr6:coauthVersionMax="47" xr10:uidLastSave="{00000000-0000-0000-0000-000000000000}"/>
  <bookViews>
    <workbookView xWindow="17" yWindow="86" windowWidth="23014" windowHeight="15805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11" i="13" s="1"/>
  <c r="E12" i="13" s="1"/>
  <c r="A10" i="13"/>
  <c r="A11" i="13" s="1"/>
  <c r="A12" i="13" s="1"/>
  <c r="B15" i="13"/>
  <c r="B5" i="13"/>
  <c r="E15" i="13"/>
  <c r="E16" i="13" s="1"/>
  <c r="E17" i="13" s="1"/>
  <c r="E18" i="13" s="1"/>
  <c r="E19" i="13" s="1"/>
  <c r="E20" i="13" s="1"/>
  <c r="E21" i="13" s="1"/>
  <c r="A15" i="13"/>
  <c r="A16" i="13" s="1"/>
  <c r="A17" i="13" s="1"/>
  <c r="A18" i="13" s="1"/>
  <c r="A19" i="13" s="1"/>
  <c r="A20" i="13" s="1"/>
  <c r="A21" i="13" s="1"/>
  <c r="E20" i="19"/>
  <c r="E21" i="19" s="1"/>
  <c r="E22" i="19" s="1"/>
  <c r="B20" i="19"/>
  <c r="A20" i="19"/>
  <c r="A21" i="19" s="1"/>
  <c r="A22" i="19" s="1"/>
  <c r="A23" i="19" s="1"/>
  <c r="A24" i="19" s="1"/>
  <c r="A7" i="2"/>
  <c r="E4" i="16"/>
  <c r="E5" i="16" s="1"/>
  <c r="E6" i="16" s="1"/>
  <c r="E7" i="16" s="1"/>
  <c r="E8" i="16" s="1"/>
  <c r="B4" i="16"/>
  <c r="E23" i="19" l="1"/>
  <c r="E24" i="19" s="1"/>
  <c r="E25" i="19" s="1"/>
  <c r="E26" i="19" s="1"/>
  <c r="E9" i="16"/>
  <c r="A25" i="19"/>
  <c r="A26" i="19"/>
  <c r="E12" i="16"/>
  <c r="B12" i="16"/>
  <c r="E5" i="13"/>
  <c r="E6" i="13" s="1"/>
  <c r="E7" i="13" s="1"/>
  <c r="E8" i="13" s="1"/>
  <c r="E9" i="13" s="1"/>
  <c r="E2" i="20" l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3" i="16" l="1"/>
  <c r="E14" i="16" s="1"/>
  <c r="E15" i="16" s="1"/>
  <c r="E16" i="16" s="1"/>
  <c r="E17" i="16" s="1"/>
  <c r="E22" i="16"/>
  <c r="B22" i="16"/>
  <c r="E4" i="19"/>
  <c r="E5" i="19" s="1"/>
  <c r="E6" i="19" s="1"/>
  <c r="E7" i="19" s="1"/>
  <c r="E8" i="19" s="1"/>
  <c r="E9" i="19" s="1"/>
  <c r="E10" i="19" s="1"/>
  <c r="E18" i="16" l="1"/>
  <c r="E19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8" i="16" s="1"/>
  <c r="A9" i="16" s="1"/>
  <c r="A13" i="2"/>
  <c r="A12" i="16" s="1"/>
  <c r="A13" i="16" s="1"/>
  <c r="A14" i="16" l="1"/>
  <c r="A15" i="16" s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<sst xmlns="http://schemas.openxmlformats.org/spreadsheetml/2006/main" count="413" uniqueCount="217">
  <si>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</si>
  <si>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</si>
  <si>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</si>
  <si>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</si>
  <si>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</si>
  <si>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</si>
  <si>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</si>
  <si>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</si>
  <si>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</si>
  <si>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</si>
  <si>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</si>
  <si>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</si>
  <si>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</si>
  <si>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</si>
  <si>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</si>
  <si>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</si>
  <si>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</si>
  <si>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</si>
  <si>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</si>
  <si>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</si>
  <si>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</si>
  <si>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</si>
  <si>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</si>
  <si>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</si>
  <si>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</si>
  <si>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</si>
  <si>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</si>
  <si>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</si>
  <si>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</si>
  <si>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</si>
  <si>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</si>
  <si>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</si>
  <si>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</si>
  <si>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</si>
  <si>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</si>
  <si>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</si>
  <si>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</si>
  <si>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</si>
  <si>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</si>
  <si>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</si>
  <si>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</si>
  <si>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</si>
  <si>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</si>
  <si>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</si>
  <si>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</si>
  <si>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</si>
  <si>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</si>
  <si>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</si>
  <si>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</si>
  <si>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</si>
  <si>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</si>
  <si>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</si>
  <si>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</si>
  <si>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</si>
  <si>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</si>
  <si>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</si>
  <si>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</si>
  <si>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</si>
  <si>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</si>
  <si>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</si>
  <si>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</si>
  <si>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</si>
  <si>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</si>
  <si>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</si>
  <si>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</si>
  <si>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</si>
  <si>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</si>
  <si>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</si>
  <si>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</si>
  <si>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</si>
  <si>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</si>
  <si>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</si>
  <si>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</si>
  <si>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</si>
  <si>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</si>
  <si>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</si>
  <si>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</si>
  <si>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</si>
  <si>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</si>
  <si>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</si>
  <si>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</si>
  <si>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</si>
  <si>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</si>
  <si>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</si>
  <si>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</si>
  <si>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</si>
  <si>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</si>
  <si>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</si>
  <si>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</si>
  <si>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</si>
  <si>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</si>
  <si>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</si>
  <si>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</si>
  <si>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</si>
  <si>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</si>
  <si>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</si>
  <si>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</si>
  <si>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</si>
  <si>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</si>
  <si>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</si>
  <si>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</si>
  <si>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</si>
  <si>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</si>
  <si>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</si>
  <si>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</si>
  <si>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</si>
  <si>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</si>
  <si>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</si>
  <si>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</si>
  <si>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</si>
  <si>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</si>
  <si>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</si>
  <si>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</si>
  <si>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</si>
  <si>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</si>
  <si>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</si>
  <si>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</si>
  <si>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</si>
  <si>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</si>
  <si>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</si>
  <si>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</si>
  <si>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</si>
  <si>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</si>
  <si>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</si>
  <si>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</si>
  <si>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</si>
  <si>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</si>
  <si>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</si>
  <si>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</si>
  <si>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</si>
  <si>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</si>
  <si>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</si>
  <si>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</si>
  <si>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</si>
  <si>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</si>
  <si>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</si>
  <si>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</si>
  <si>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</si>
  <si>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</si>
  <si>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</si>
  <si>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</si>
  <si>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</si>
  <si>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</si>
  <si>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</si>
  <si>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</si>
  <si>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</si>
  <si>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</si>
  <si>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</si>
  <si>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</si>
  <si>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</si>
  <si>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</si>
  <si>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</si>
  <si>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</si>
  <si>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</si>
  <si>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</si>
  <si>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</si>
  <si>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</si>
  <si>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</si>
  <si>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</si>
  <si>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</si>
  <si>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</si>
  <si>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</si>
  <si>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</si>
  <si>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</si>
  <si>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</si>
  <si>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</si>
  <si>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</si>
  <si>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</si>
  <si>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</si>
  <si>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</si>
  <si>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</si>
  <si>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</si>
  <si>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</si>
  <si>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Text proposal to update clause 16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</si>
  <si>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</si>
  <si>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</si>
  <si>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</si>
  <si>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</si>
  <si>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</si>
  <si>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</si>
  <si>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</si>
  <si>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</si>
  <si>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</si>
  <si>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</si>
  <si>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</si>
  <si>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</si>
  <si>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</si>
  <si>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</si>
  <si>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</si>
  <si>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</si>
  <si>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</si>
  <si>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</si>
  <si>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</si>
  <si>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Draft completion contribution:   TBD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</si>
  <si>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</si>
  <si>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</si>
  <si>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</si>
  <si>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</si>
  <si>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</si>
  <si>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</si>
  <si>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Status and recap</t>
  </si>
  <si>
    <t>Xiliang</t>
  </si>
  <si>
    <t>Alex</t>
  </si>
  <si>
    <t>Draft completion contribution:   Deferred discussion on MMS topics</t>
  </si>
  <si>
    <t>Draft completion contribution:   Differed iscussion on MAC topics</t>
  </si>
  <si>
    <t>Draft completion contribution:   Deferred discussion on other</t>
  </si>
  <si>
    <t xml:space="preserve">Draft completion contribution:   Discussion on data communications 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</si>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</sst>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8" borderId="48" xfId="0" applyFill="1" applyBorder="1" applyAlignment="1">
      <alignment horizont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77" t="s">
        <v>118</v>
      </c>
      <c r="B1" s="103" t="s">
        <v>181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278"/>
      <c r="B2" s="108" t="s">
        <v>182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278"/>
      <c r="B3" s="111" t="s">
        <v>183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159" t="s">
        <v>122</v>
      </c>
      <c r="B4" s="279" t="s">
        <v>56</v>
      </c>
      <c r="C4" s="280"/>
      <c r="D4" s="189" t="s">
        <v>57</v>
      </c>
      <c r="E4" s="190"/>
      <c r="F4" s="190"/>
      <c r="G4" s="191"/>
      <c r="H4" s="189" t="s">
        <v>58</v>
      </c>
      <c r="I4" s="190"/>
      <c r="J4" s="190"/>
      <c r="K4" s="191"/>
      <c r="L4" s="189" t="s">
        <v>59</v>
      </c>
      <c r="M4" s="190"/>
      <c r="N4" s="190"/>
      <c r="O4" s="191"/>
      <c r="P4" s="189" t="s">
        <v>60</v>
      </c>
      <c r="Q4" s="190"/>
      <c r="R4" s="190"/>
      <c r="S4" s="191"/>
      <c r="T4" s="189" t="s">
        <v>91</v>
      </c>
      <c r="U4" s="190"/>
      <c r="V4" s="191"/>
      <c r="W4" s="189" t="s">
        <v>123</v>
      </c>
      <c r="X4" s="190"/>
      <c r="Y4" s="191"/>
      <c r="Z4" s="171" t="s">
        <v>124</v>
      </c>
      <c r="AA4" s="172"/>
      <c r="AB4" s="172"/>
      <c r="AC4" s="173"/>
    </row>
    <row r="5" spans="1:29" ht="12.9" customHeight="1" thickBot="1" x14ac:dyDescent="0.3">
      <c r="A5" s="160"/>
      <c r="B5" s="226">
        <v>45242</v>
      </c>
      <c r="C5" s="227"/>
      <c r="D5" s="193">
        <v>45243</v>
      </c>
      <c r="E5" s="193"/>
      <c r="F5" s="193"/>
      <c r="G5" s="194"/>
      <c r="H5" s="192">
        <v>45244</v>
      </c>
      <c r="I5" s="193"/>
      <c r="J5" s="193"/>
      <c r="K5" s="194"/>
      <c r="L5" s="192">
        <v>45245</v>
      </c>
      <c r="M5" s="193"/>
      <c r="N5" s="193"/>
      <c r="O5" s="194"/>
      <c r="P5" s="192">
        <v>45246</v>
      </c>
      <c r="Q5" s="193"/>
      <c r="R5" s="193"/>
      <c r="S5" s="194"/>
      <c r="T5" s="192">
        <v>45247</v>
      </c>
      <c r="U5" s="193"/>
      <c r="V5" s="194"/>
      <c r="W5" s="192">
        <v>45248</v>
      </c>
      <c r="X5" s="193"/>
      <c r="Y5" s="194"/>
      <c r="Z5" s="174"/>
      <c r="AA5" s="175"/>
      <c r="AB5" s="175"/>
      <c r="AC5" s="176"/>
    </row>
    <row r="6" spans="1:29" ht="29.4" thickBot="1" x14ac:dyDescent="0.3">
      <c r="A6" s="161"/>
      <c r="B6" s="228" t="s">
        <v>63</v>
      </c>
      <c r="C6" s="22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149" t="s">
        <v>27</v>
      </c>
      <c r="E7" s="149"/>
      <c r="F7" s="149"/>
      <c r="G7" s="150"/>
      <c r="H7" s="153" t="s">
        <v>27</v>
      </c>
      <c r="I7" s="149"/>
      <c r="J7" s="149"/>
      <c r="K7" s="150"/>
      <c r="L7" s="153" t="s">
        <v>27</v>
      </c>
      <c r="M7" s="149"/>
      <c r="N7" s="149"/>
      <c r="O7" s="150"/>
      <c r="P7" s="153" t="s">
        <v>27</v>
      </c>
      <c r="Q7" s="149"/>
      <c r="R7" s="149"/>
      <c r="S7" s="150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151"/>
      <c r="E8" s="151"/>
      <c r="F8" s="151"/>
      <c r="G8" s="152"/>
      <c r="H8" s="154"/>
      <c r="I8" s="151"/>
      <c r="J8" s="151"/>
      <c r="K8" s="152"/>
      <c r="L8" s="154"/>
      <c r="M8" s="151"/>
      <c r="N8" s="151"/>
      <c r="O8" s="152"/>
      <c r="P8" s="154"/>
      <c r="Q8" s="151"/>
      <c r="R8" s="151"/>
      <c r="S8" s="152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2" t="s">
        <v>184</v>
      </c>
      <c r="E9" s="163"/>
      <c r="F9" s="163"/>
      <c r="G9" s="164"/>
      <c r="H9" s="219" t="s">
        <v>52</v>
      </c>
      <c r="I9" s="157"/>
      <c r="J9" s="223" t="s">
        <v>93</v>
      </c>
      <c r="K9" s="186" t="s">
        <v>92</v>
      </c>
      <c r="L9" s="245" t="s">
        <v>67</v>
      </c>
      <c r="M9" s="246"/>
      <c r="N9" s="246"/>
      <c r="O9" s="247"/>
      <c r="P9" s="219" t="s">
        <v>52</v>
      </c>
      <c r="Q9" s="155" t="s">
        <v>127</v>
      </c>
      <c r="R9" s="223" t="s">
        <v>93</v>
      </c>
      <c r="S9" s="186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5"/>
      <c r="E10" s="166"/>
      <c r="F10" s="166"/>
      <c r="G10" s="167"/>
      <c r="H10" s="220"/>
      <c r="I10" s="222"/>
      <c r="J10" s="224"/>
      <c r="K10" s="187"/>
      <c r="L10" s="242"/>
      <c r="M10" s="243"/>
      <c r="N10" s="243"/>
      <c r="O10" s="244"/>
      <c r="P10" s="220"/>
      <c r="Q10" s="263"/>
      <c r="R10" s="224"/>
      <c r="S10" s="187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5"/>
      <c r="E11" s="166"/>
      <c r="F11" s="166"/>
      <c r="G11" s="167"/>
      <c r="H11" s="220"/>
      <c r="I11" s="222"/>
      <c r="J11" s="224"/>
      <c r="K11" s="187"/>
      <c r="L11" s="183" t="s">
        <v>53</v>
      </c>
      <c r="M11" s="155" t="s">
        <v>127</v>
      </c>
      <c r="N11" s="157"/>
      <c r="O11" s="157"/>
      <c r="P11" s="220"/>
      <c r="Q11" s="263"/>
      <c r="R11" s="224"/>
      <c r="S11" s="187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68"/>
      <c r="E12" s="169"/>
      <c r="F12" s="169"/>
      <c r="G12" s="170"/>
      <c r="H12" s="221"/>
      <c r="I12" s="158"/>
      <c r="J12" s="225"/>
      <c r="K12" s="188"/>
      <c r="L12" s="185"/>
      <c r="M12" s="156"/>
      <c r="N12" s="158"/>
      <c r="O12" s="158"/>
      <c r="P12" s="221"/>
      <c r="Q12" s="156"/>
      <c r="R12" s="225"/>
      <c r="S12" s="188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17" t="s">
        <v>34</v>
      </c>
      <c r="E13" s="217"/>
      <c r="F13" s="217"/>
      <c r="G13" s="218"/>
      <c r="H13" s="216" t="s">
        <v>34</v>
      </c>
      <c r="I13" s="217"/>
      <c r="J13" s="217"/>
      <c r="K13" s="218"/>
      <c r="L13" s="216" t="s">
        <v>34</v>
      </c>
      <c r="M13" s="217"/>
      <c r="N13" s="217"/>
      <c r="O13" s="218"/>
      <c r="P13" s="216" t="s">
        <v>34</v>
      </c>
      <c r="Q13" s="217"/>
      <c r="R13" s="217"/>
      <c r="S13" s="218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239" t="s">
        <v>82</v>
      </c>
      <c r="E14" s="240"/>
      <c r="F14" s="240"/>
      <c r="G14" s="241"/>
      <c r="H14" s="183" t="s">
        <v>53</v>
      </c>
      <c r="I14" s="157"/>
      <c r="J14" s="180" t="s">
        <v>185</v>
      </c>
      <c r="K14" s="186" t="s">
        <v>92</v>
      </c>
      <c r="L14" s="239" t="s">
        <v>83</v>
      </c>
      <c r="M14" s="240"/>
      <c r="N14" s="240"/>
      <c r="O14" s="241"/>
      <c r="P14" s="183" t="s">
        <v>53</v>
      </c>
      <c r="Q14" s="157"/>
      <c r="R14" s="198" t="s">
        <v>54</v>
      </c>
      <c r="S14" s="186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45"/>
      <c r="E15" s="246"/>
      <c r="F15" s="246"/>
      <c r="G15" s="247"/>
      <c r="H15" s="184"/>
      <c r="I15" s="222"/>
      <c r="J15" s="181"/>
      <c r="K15" s="187"/>
      <c r="L15" s="242"/>
      <c r="M15" s="243"/>
      <c r="N15" s="243"/>
      <c r="O15" s="244"/>
      <c r="P15" s="184"/>
      <c r="Q15" s="222"/>
      <c r="R15" s="199"/>
      <c r="S15" s="187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45"/>
      <c r="E16" s="246"/>
      <c r="F16" s="246"/>
      <c r="G16" s="247"/>
      <c r="H16" s="184"/>
      <c r="I16" s="222"/>
      <c r="J16" s="181"/>
      <c r="K16" s="187"/>
      <c r="L16" s="239" t="s">
        <v>68</v>
      </c>
      <c r="M16" s="240"/>
      <c r="N16" s="240"/>
      <c r="O16" s="241"/>
      <c r="P16" s="184"/>
      <c r="Q16" s="222"/>
      <c r="R16" s="199"/>
      <c r="S16" s="187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42"/>
      <c r="E17" s="243"/>
      <c r="F17" s="243"/>
      <c r="G17" s="244"/>
      <c r="H17" s="185"/>
      <c r="I17" s="158"/>
      <c r="J17" s="182"/>
      <c r="K17" s="188"/>
      <c r="L17" s="242"/>
      <c r="M17" s="243"/>
      <c r="N17" s="243"/>
      <c r="O17" s="244"/>
      <c r="P17" s="185"/>
      <c r="Q17" s="158"/>
      <c r="R17" s="200"/>
      <c r="S17" s="188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149" t="s">
        <v>96</v>
      </c>
      <c r="E18" s="149"/>
      <c r="F18" s="149"/>
      <c r="G18" s="150"/>
      <c r="H18" s="149" t="s">
        <v>96</v>
      </c>
      <c r="I18" s="149"/>
      <c r="J18" s="149"/>
      <c r="K18" s="150"/>
      <c r="L18" s="149" t="s">
        <v>96</v>
      </c>
      <c r="M18" s="149"/>
      <c r="N18" s="149"/>
      <c r="O18" s="150"/>
      <c r="P18" s="149" t="s">
        <v>96</v>
      </c>
      <c r="Q18" s="149"/>
      <c r="R18" s="149"/>
      <c r="S18" s="150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151"/>
      <c r="E19" s="151"/>
      <c r="F19" s="151"/>
      <c r="G19" s="152"/>
      <c r="H19" s="151"/>
      <c r="I19" s="151"/>
      <c r="J19" s="151"/>
      <c r="K19" s="152"/>
      <c r="L19" s="151"/>
      <c r="M19" s="151"/>
      <c r="N19" s="151"/>
      <c r="O19" s="152"/>
      <c r="P19" s="151"/>
      <c r="Q19" s="151"/>
      <c r="R19" s="151"/>
      <c r="S19" s="152"/>
      <c r="T19" s="162" t="s">
        <v>186</v>
      </c>
      <c r="U19" s="163"/>
      <c r="V19" s="164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83" t="s">
        <v>53</v>
      </c>
      <c r="E20" s="209" t="s">
        <v>55</v>
      </c>
      <c r="F20" s="177" t="s">
        <v>42</v>
      </c>
      <c r="G20" s="186" t="s">
        <v>98</v>
      </c>
      <c r="H20" s="219" t="s">
        <v>52</v>
      </c>
      <c r="I20" s="177" t="s">
        <v>42</v>
      </c>
      <c r="J20" s="198" t="s">
        <v>54</v>
      </c>
      <c r="K20" s="195" t="s">
        <v>119</v>
      </c>
      <c r="L20" s="219" t="s">
        <v>52</v>
      </c>
      <c r="M20" s="155" t="s">
        <v>127</v>
      </c>
      <c r="N20" s="198" t="s">
        <v>54</v>
      </c>
      <c r="O20" s="186" t="s">
        <v>92</v>
      </c>
      <c r="P20" s="219" t="s">
        <v>52</v>
      </c>
      <c r="Q20" s="177" t="s">
        <v>42</v>
      </c>
      <c r="R20" s="198" t="s">
        <v>54</v>
      </c>
      <c r="S20" s="195" t="s">
        <v>119</v>
      </c>
      <c r="T20" s="165"/>
      <c r="U20" s="166"/>
      <c r="V20" s="167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12" t="s">
        <v>120</v>
      </c>
      <c r="C21" s="213"/>
      <c r="D21" s="184"/>
      <c r="E21" s="210"/>
      <c r="F21" s="178"/>
      <c r="G21" s="187"/>
      <c r="H21" s="220"/>
      <c r="I21" s="178"/>
      <c r="J21" s="199"/>
      <c r="K21" s="196"/>
      <c r="L21" s="220"/>
      <c r="M21" s="263"/>
      <c r="N21" s="199"/>
      <c r="O21" s="187"/>
      <c r="P21" s="220"/>
      <c r="Q21" s="178"/>
      <c r="R21" s="199"/>
      <c r="S21" s="196"/>
      <c r="T21" s="165"/>
      <c r="U21" s="166"/>
      <c r="V21" s="167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14"/>
      <c r="C22" s="215"/>
      <c r="D22" s="184"/>
      <c r="E22" s="210"/>
      <c r="F22" s="178"/>
      <c r="G22" s="187"/>
      <c r="H22" s="220"/>
      <c r="I22" s="178"/>
      <c r="J22" s="199"/>
      <c r="K22" s="196"/>
      <c r="L22" s="220"/>
      <c r="M22" s="263"/>
      <c r="N22" s="199"/>
      <c r="O22" s="187"/>
      <c r="P22" s="220"/>
      <c r="Q22" s="178"/>
      <c r="R22" s="199"/>
      <c r="S22" s="196"/>
      <c r="T22" s="165"/>
      <c r="U22" s="166"/>
      <c r="V22" s="167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85"/>
      <c r="E23" s="211"/>
      <c r="F23" s="179"/>
      <c r="G23" s="188"/>
      <c r="H23" s="221"/>
      <c r="I23" s="179"/>
      <c r="J23" s="200"/>
      <c r="K23" s="197"/>
      <c r="L23" s="221"/>
      <c r="M23" s="156"/>
      <c r="N23" s="200"/>
      <c r="O23" s="188"/>
      <c r="P23" s="221"/>
      <c r="Q23" s="179"/>
      <c r="R23" s="200"/>
      <c r="S23" s="197"/>
      <c r="T23" s="165"/>
      <c r="U23" s="166"/>
      <c r="V23" s="167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16" t="s">
        <v>34</v>
      </c>
      <c r="E24" s="217"/>
      <c r="F24" s="217"/>
      <c r="G24" s="218"/>
      <c r="H24" s="216" t="s">
        <v>34</v>
      </c>
      <c r="I24" s="217"/>
      <c r="J24" s="217"/>
      <c r="K24" s="218"/>
      <c r="L24" s="216" t="s">
        <v>34</v>
      </c>
      <c r="M24" s="217"/>
      <c r="N24" s="217"/>
      <c r="O24" s="218"/>
      <c r="P24" s="216" t="s">
        <v>34</v>
      </c>
      <c r="Q24" s="217"/>
      <c r="R24" s="217"/>
      <c r="S24" s="218"/>
      <c r="T24" s="165"/>
      <c r="U24" s="166"/>
      <c r="V24" s="167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03" t="s">
        <v>126</v>
      </c>
      <c r="C25" s="204"/>
      <c r="D25" s="219" t="s">
        <v>52</v>
      </c>
      <c r="E25" s="209" t="s">
        <v>55</v>
      </c>
      <c r="F25" s="223" t="s">
        <v>93</v>
      </c>
      <c r="G25" s="186" t="s">
        <v>92</v>
      </c>
      <c r="H25" s="219" t="s">
        <v>52</v>
      </c>
      <c r="I25" s="209" t="s">
        <v>55</v>
      </c>
      <c r="J25" s="264" t="s">
        <v>187</v>
      </c>
      <c r="K25" s="186" t="s">
        <v>92</v>
      </c>
      <c r="L25" s="219" t="s">
        <v>52</v>
      </c>
      <c r="M25" s="209" t="s">
        <v>55</v>
      </c>
      <c r="N25" s="223" t="s">
        <v>93</v>
      </c>
      <c r="O25" s="186" t="s">
        <v>92</v>
      </c>
      <c r="P25" s="239" t="s">
        <v>84</v>
      </c>
      <c r="Q25" s="240"/>
      <c r="R25" s="240"/>
      <c r="S25" s="241"/>
      <c r="T25" s="165"/>
      <c r="U25" s="166"/>
      <c r="V25" s="167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05"/>
      <c r="C26" s="206"/>
      <c r="D26" s="220"/>
      <c r="E26" s="210"/>
      <c r="F26" s="224"/>
      <c r="G26" s="187"/>
      <c r="H26" s="220"/>
      <c r="I26" s="210"/>
      <c r="J26" s="265"/>
      <c r="K26" s="187"/>
      <c r="L26" s="220"/>
      <c r="M26" s="210"/>
      <c r="N26" s="224"/>
      <c r="O26" s="187"/>
      <c r="P26" s="245"/>
      <c r="Q26" s="246"/>
      <c r="R26" s="246"/>
      <c r="S26" s="247"/>
      <c r="T26" s="165"/>
      <c r="U26" s="166"/>
      <c r="V26" s="167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07"/>
      <c r="C27" s="208"/>
      <c r="D27" s="220"/>
      <c r="E27" s="210"/>
      <c r="F27" s="224"/>
      <c r="G27" s="187"/>
      <c r="H27" s="220"/>
      <c r="I27" s="210"/>
      <c r="J27" s="265"/>
      <c r="K27" s="187"/>
      <c r="L27" s="220"/>
      <c r="M27" s="210"/>
      <c r="N27" s="224"/>
      <c r="O27" s="187"/>
      <c r="P27" s="245"/>
      <c r="Q27" s="246"/>
      <c r="R27" s="246"/>
      <c r="S27" s="247"/>
      <c r="T27" s="165"/>
      <c r="U27" s="166"/>
      <c r="V27" s="167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12" t="s">
        <v>69</v>
      </c>
      <c r="C28" s="213"/>
      <c r="D28" s="221"/>
      <c r="E28" s="211"/>
      <c r="F28" s="225"/>
      <c r="G28" s="188"/>
      <c r="H28" s="221"/>
      <c r="I28" s="211"/>
      <c r="J28" s="266"/>
      <c r="K28" s="188"/>
      <c r="L28" s="221"/>
      <c r="M28" s="211"/>
      <c r="N28" s="225"/>
      <c r="O28" s="188"/>
      <c r="P28" s="242"/>
      <c r="Q28" s="243"/>
      <c r="R28" s="243"/>
      <c r="S28" s="244"/>
      <c r="T28" s="168"/>
      <c r="U28" s="169"/>
      <c r="V28" s="170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14"/>
      <c r="C29" s="215"/>
      <c r="D29" s="216" t="s">
        <v>34</v>
      </c>
      <c r="E29" s="217"/>
      <c r="F29" s="217"/>
      <c r="G29" s="218"/>
      <c r="H29" s="216" t="s">
        <v>34</v>
      </c>
      <c r="I29" s="217"/>
      <c r="J29" s="217"/>
      <c r="K29" s="218"/>
      <c r="L29" s="216" t="s">
        <v>34</v>
      </c>
      <c r="M29" s="217"/>
      <c r="N29" s="217"/>
      <c r="O29" s="218"/>
      <c r="P29" s="216" t="s">
        <v>34</v>
      </c>
      <c r="Q29" s="217"/>
      <c r="R29" s="217"/>
      <c r="S29" s="218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149" t="s">
        <v>71</v>
      </c>
      <c r="C30" s="150"/>
      <c r="D30" s="230" t="s">
        <v>71</v>
      </c>
      <c r="E30" s="231"/>
      <c r="F30" s="231"/>
      <c r="G30" s="232"/>
      <c r="H30" s="248" t="s">
        <v>125</v>
      </c>
      <c r="I30" s="249"/>
      <c r="J30" s="249"/>
      <c r="K30" s="250"/>
      <c r="L30" s="267" t="s">
        <v>188</v>
      </c>
      <c r="M30" s="268"/>
      <c r="N30" s="268"/>
      <c r="O30" s="269"/>
      <c r="P30" s="230" t="s">
        <v>71</v>
      </c>
      <c r="Q30" s="231"/>
      <c r="R30" s="231"/>
      <c r="S30" s="23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01"/>
      <c r="C31" s="202"/>
      <c r="D31" s="233"/>
      <c r="E31" s="234"/>
      <c r="F31" s="234"/>
      <c r="G31" s="235"/>
      <c r="H31" s="251"/>
      <c r="I31" s="252"/>
      <c r="J31" s="252"/>
      <c r="K31" s="253"/>
      <c r="L31" s="270"/>
      <c r="M31" s="271"/>
      <c r="N31" s="271"/>
      <c r="O31" s="272"/>
      <c r="P31" s="233"/>
      <c r="Q31" s="234"/>
      <c r="R31" s="234"/>
      <c r="S31" s="23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01"/>
      <c r="C32" s="202"/>
      <c r="D32" s="233"/>
      <c r="E32" s="234"/>
      <c r="F32" s="234"/>
      <c r="G32" s="235"/>
      <c r="H32" s="254" t="s">
        <v>71</v>
      </c>
      <c r="I32" s="255"/>
      <c r="J32" s="255"/>
      <c r="K32" s="256"/>
      <c r="L32" s="270"/>
      <c r="M32" s="271"/>
      <c r="N32" s="271"/>
      <c r="O32" s="272"/>
      <c r="P32" s="233"/>
      <c r="Q32" s="234"/>
      <c r="R32" s="234"/>
      <c r="S32" s="23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01"/>
      <c r="C33" s="202"/>
      <c r="D33" s="233"/>
      <c r="E33" s="234"/>
      <c r="F33" s="234"/>
      <c r="G33" s="235"/>
      <c r="H33" s="257"/>
      <c r="I33" s="258"/>
      <c r="J33" s="258"/>
      <c r="K33" s="259"/>
      <c r="L33" s="273"/>
      <c r="M33" s="274"/>
      <c r="N33" s="274"/>
      <c r="O33" s="275"/>
      <c r="P33" s="233"/>
      <c r="Q33" s="234"/>
      <c r="R33" s="234"/>
      <c r="S33" s="23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01"/>
      <c r="C34" s="202"/>
      <c r="D34" s="233"/>
      <c r="E34" s="234"/>
      <c r="F34" s="234"/>
      <c r="G34" s="235"/>
      <c r="H34" s="257"/>
      <c r="I34" s="258"/>
      <c r="J34" s="258"/>
      <c r="K34" s="259"/>
      <c r="L34" s="276" t="s">
        <v>71</v>
      </c>
      <c r="M34" s="201"/>
      <c r="N34" s="201"/>
      <c r="O34" s="202"/>
      <c r="P34" s="233"/>
      <c r="Q34" s="234"/>
      <c r="R34" s="234"/>
      <c r="S34" s="23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01"/>
      <c r="C35" s="202"/>
      <c r="D35" s="233"/>
      <c r="E35" s="234"/>
      <c r="F35" s="234"/>
      <c r="G35" s="235"/>
      <c r="H35" s="257"/>
      <c r="I35" s="258"/>
      <c r="J35" s="258"/>
      <c r="K35" s="259"/>
      <c r="L35" s="276"/>
      <c r="M35" s="201"/>
      <c r="N35" s="201"/>
      <c r="O35" s="202"/>
      <c r="P35" s="233"/>
      <c r="Q35" s="234"/>
      <c r="R35" s="234"/>
      <c r="S35" s="23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01"/>
      <c r="C36" s="202"/>
      <c r="D36" s="233"/>
      <c r="E36" s="234"/>
      <c r="F36" s="234"/>
      <c r="G36" s="235"/>
      <c r="H36" s="257"/>
      <c r="I36" s="258"/>
      <c r="J36" s="258"/>
      <c r="K36" s="259"/>
      <c r="L36" s="276"/>
      <c r="M36" s="201"/>
      <c r="N36" s="201"/>
      <c r="O36" s="202"/>
      <c r="P36" s="233"/>
      <c r="Q36" s="234"/>
      <c r="R36" s="234"/>
      <c r="S36" s="23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01"/>
      <c r="C37" s="202"/>
      <c r="D37" s="233"/>
      <c r="E37" s="234"/>
      <c r="F37" s="234"/>
      <c r="G37" s="235"/>
      <c r="H37" s="257"/>
      <c r="I37" s="258"/>
      <c r="J37" s="258"/>
      <c r="K37" s="259"/>
      <c r="L37" s="276"/>
      <c r="M37" s="201"/>
      <c r="N37" s="201"/>
      <c r="O37" s="202"/>
      <c r="P37" s="233"/>
      <c r="Q37" s="234"/>
      <c r="R37" s="234"/>
      <c r="S37" s="23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151"/>
      <c r="C38" s="152"/>
      <c r="D38" s="236"/>
      <c r="E38" s="237"/>
      <c r="F38" s="237"/>
      <c r="G38" s="238"/>
      <c r="H38" s="260"/>
      <c r="I38" s="261"/>
      <c r="J38" s="261"/>
      <c r="K38" s="262"/>
      <c r="L38" s="154"/>
      <c r="M38" s="151"/>
      <c r="N38" s="151"/>
      <c r="O38" s="152"/>
      <c r="P38" s="236"/>
      <c r="Q38" s="237"/>
      <c r="R38" s="237"/>
      <c r="S38" s="23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D14:G17"/>
    <mergeCell ref="H25:H28"/>
    <mergeCell ref="L30:O33"/>
    <mergeCell ref="L34:O38"/>
    <mergeCell ref="P24:S24"/>
    <mergeCell ref="N25:N28"/>
    <mergeCell ref="P20:P23"/>
    <mergeCell ref="L29:O29"/>
    <mergeCell ref="S9:S12"/>
    <mergeCell ref="R9:R12"/>
    <mergeCell ref="P7:S8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L11:L12"/>
    <mergeCell ref="L9:O10"/>
    <mergeCell ref="L7:O8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7:G8"/>
    <mergeCell ref="H7:K8"/>
    <mergeCell ref="M11:M12"/>
    <mergeCell ref="N11:N12"/>
    <mergeCell ref="O11:O12"/>
    <mergeCell ref="A4:A6"/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178</v>
      </c>
    </row>
    <row r="2" spans="1:3" ht="15.6" x14ac:dyDescent="0.25">
      <c r="B2" s="3" t="s">
        <v>179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180</v>
      </c>
      <c r="C5" s="16" t="s">
        <v>198</v>
      </c>
    </row>
    <row r="6" spans="1:3" x14ac:dyDescent="0.25">
      <c r="A6" s="1">
        <f t="shared" ref="A6:A13" si="0">A5+1</f>
        <v>1</v>
      </c>
      <c r="B6" s="1" t="s">
        <v>196</v>
      </c>
      <c r="C6" s="14">
        <v>0.66666666666666663</v>
      </c>
    </row>
    <row r="7" spans="1:3" x14ac:dyDescent="0.25">
      <c r="A7" s="1">
        <f>A6+1</f>
        <v>2</v>
      </c>
      <c r="B7" s="1" t="s">
        <v>197</v>
      </c>
      <c r="C7" s="14">
        <v>0.33333333333333331</v>
      </c>
    </row>
    <row r="8" spans="1:3" x14ac:dyDescent="0.25">
      <c r="A8" s="1">
        <f t="shared" si="0"/>
        <v>3</v>
      </c>
      <c r="B8" s="1" t="s">
        <v>195</v>
      </c>
      <c r="C8" s="14">
        <v>0.5625</v>
      </c>
    </row>
    <row r="9" spans="1:3" x14ac:dyDescent="0.25">
      <c r="A9" s="1">
        <f t="shared" si="0"/>
        <v>4</v>
      </c>
      <c r="B9" s="1" t="s">
        <v>216</v>
      </c>
      <c r="C9" s="14">
        <v>0.66666666666666663</v>
      </c>
    </row>
    <row r="10" spans="1:3" x14ac:dyDescent="0.25">
      <c r="A10" s="1">
        <f t="shared" si="0"/>
        <v>5</v>
      </c>
      <c r="B10" s="1" t="s">
        <v>209</v>
      </c>
      <c r="C10" s="14">
        <v>0.5625</v>
      </c>
    </row>
    <row r="11" spans="1:3" x14ac:dyDescent="0.25">
      <c r="A11" s="1">
        <f t="shared" si="0"/>
        <v>6</v>
      </c>
      <c r="B11" s="1" t="s">
        <v>210</v>
      </c>
      <c r="C11" s="14">
        <v>0.66666666666666663</v>
      </c>
    </row>
    <row r="12" spans="1:3" x14ac:dyDescent="0.25">
      <c r="A12" s="1">
        <f t="shared" si="0"/>
        <v>7</v>
      </c>
      <c r="B12" s="1" t="s">
        <v>190</v>
      </c>
      <c r="C12" s="14">
        <v>0.33333333333333331</v>
      </c>
    </row>
    <row r="13" spans="1:3" x14ac:dyDescent="0.25">
      <c r="A13" s="1">
        <f t="shared" si="0"/>
        <v>8</v>
      </c>
      <c r="B13" s="1" t="s">
        <v>191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189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2" sqref="B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171</v>
      </c>
      <c r="C12" s="13" t="s">
        <v>208</v>
      </c>
      <c r="D12" s="8">
        <v>65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200</v>
      </c>
      <c r="C13" s="13" t="s">
        <v>194</v>
      </c>
      <c r="D13" s="8">
        <v>10</v>
      </c>
      <c r="E13" s="11">
        <f t="shared" si="1"/>
        <v>0.74305555555555536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0.74999999999999978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192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13" t="s">
        <v>164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2.3000000000000003</v>
      </c>
      <c r="B7" s="12" t="s">
        <v>165</v>
      </c>
      <c r="C7" s="98" t="s">
        <v>166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2.4000000000000004</v>
      </c>
      <c r="B8" s="12" t="s">
        <v>167</v>
      </c>
      <c r="C8" s="13" t="s">
        <v>161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2.5000000000000004</v>
      </c>
      <c r="B9" s="12" t="s">
        <v>173</v>
      </c>
      <c r="C9" s="13" t="s">
        <v>161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168</v>
      </c>
      <c r="C14" s="98" t="s">
        <v>169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3.3000000000000003</v>
      </c>
      <c r="B15" s="12" t="s">
        <v>212</v>
      </c>
      <c r="C15" s="13" t="s">
        <v>207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3.4000000000000004</v>
      </c>
      <c r="B16" s="12" t="s">
        <v>203</v>
      </c>
      <c r="C16" s="13" t="s">
        <v>201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3.5000000000000004</v>
      </c>
      <c r="B17" s="12" t="s">
        <v>204</v>
      </c>
      <c r="C17" s="13" t="s">
        <v>202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x14ac:dyDescent="0.25">
      <c r="A20" s="8">
        <f>Summary!A$9</f>
        <v>4</v>
      </c>
      <c r="B20" s="1" t="str">
        <f>Summary!B$9</f>
        <v>Tuesday 14-Nov PM2: Comment Resolution (group)</v>
      </c>
      <c r="E20" s="11">
        <f>Summary!$C$9</f>
        <v>0.66666666666666663</v>
      </c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</row>
    <row r="22" spans="1:8" x14ac:dyDescent="0.25">
      <c r="A22" s="1">
        <f>A21+0.1</f>
        <v>4.1999999999999993</v>
      </c>
      <c r="B22" s="12" t="s">
        <v>171</v>
      </c>
      <c r="C22" s="13" t="s">
        <v>172</v>
      </c>
      <c r="D22" s="8">
        <v>30</v>
      </c>
      <c r="E22" s="11">
        <f t="shared" si="4"/>
        <v>0.66666666666666663</v>
      </c>
    </row>
    <row r="23" spans="1:8" x14ac:dyDescent="0.25">
      <c r="A23" s="1">
        <f>A22+0.1</f>
        <v>4.2999999999999989</v>
      </c>
      <c r="B23" s="12" t="s">
        <v>171</v>
      </c>
      <c r="C23" s="13" t="s">
        <v>172</v>
      </c>
      <c r="D23" s="8">
        <v>30</v>
      </c>
      <c r="E23" s="11">
        <f t="shared" si="4"/>
        <v>0.6875</v>
      </c>
    </row>
    <row r="24" spans="1:8" x14ac:dyDescent="0.25">
      <c r="A24" s="1">
        <f>A23+0.1</f>
        <v>4.3999999999999986</v>
      </c>
      <c r="B24" s="12" t="s">
        <v>206</v>
      </c>
      <c r="C24" s="13" t="s">
        <v>207</v>
      </c>
      <c r="D24" s="8">
        <v>30</v>
      </c>
      <c r="E24" s="11">
        <f t="shared" si="4"/>
        <v>0.70833333333333337</v>
      </c>
    </row>
    <row r="25" spans="1:8" x14ac:dyDescent="0.25">
      <c r="A25" s="1">
        <f>A24+0.1</f>
        <v>4.4999999999999982</v>
      </c>
      <c r="B25" s="12" t="s">
        <v>205</v>
      </c>
      <c r="C25" s="13" t="s">
        <v>202</v>
      </c>
      <c r="D25" s="8">
        <v>30</v>
      </c>
      <c r="E25" s="11">
        <f t="shared" si="4"/>
        <v>0.72916666666666674</v>
      </c>
    </row>
    <row r="26" spans="1:8" x14ac:dyDescent="0.25">
      <c r="A26" s="1">
        <f>A24+0.1</f>
        <v>4.4999999999999982</v>
      </c>
      <c r="B26" s="12" t="s">
        <v>2</v>
      </c>
      <c r="C26" s="13"/>
      <c r="D26" s="8">
        <v>0</v>
      </c>
      <c r="E26" s="11">
        <f t="shared" si="4"/>
        <v>0.75000000000000011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2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2" si="1">E5+TIME(0,D5,0)</f>
        <v>0.5625</v>
      </c>
    </row>
    <row r="7" spans="1:8" x14ac:dyDescent="0.25">
      <c r="A7" s="8">
        <f t="shared" si="0"/>
        <v>5.1999999999999993</v>
      </c>
      <c r="B7" s="12" t="s">
        <v>211</v>
      </c>
      <c r="C7" s="13" t="s">
        <v>194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176</v>
      </c>
      <c r="C8" s="13" t="s">
        <v>172</v>
      </c>
      <c r="D8" s="8">
        <v>30</v>
      </c>
      <c r="E8" s="11">
        <f t="shared" si="1"/>
        <v>0.56944444444444442</v>
      </c>
    </row>
    <row r="9" spans="1:8" x14ac:dyDescent="0.25">
      <c r="A9" s="8">
        <f t="shared" si="0"/>
        <v>5.3999999999999986</v>
      </c>
      <c r="B9" s="12" t="s">
        <v>214</v>
      </c>
      <c r="C9" s="13" t="s">
        <v>213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193</v>
      </c>
      <c r="C10" s="13" t="s">
        <v>194</v>
      </c>
      <c r="D10" s="29">
        <v>30</v>
      </c>
      <c r="E10" s="11">
        <f t="shared" si="1"/>
        <v>0.61111111111111116</v>
      </c>
      <c r="H10" s="15"/>
    </row>
    <row r="11" spans="1:8" x14ac:dyDescent="0.25">
      <c r="A11" s="8">
        <f t="shared" si="0"/>
        <v>5.5999999999999979</v>
      </c>
      <c r="B11" s="12" t="s">
        <v>193</v>
      </c>
      <c r="C11" s="13" t="s">
        <v>194</v>
      </c>
      <c r="D11" s="29">
        <v>20</v>
      </c>
      <c r="E11" s="11">
        <f t="shared" si="1"/>
        <v>0.63194444444444453</v>
      </c>
      <c r="G11" s="99"/>
    </row>
    <row r="12" spans="1:8" x14ac:dyDescent="0.25">
      <c r="A12" s="8">
        <f t="shared" si="0"/>
        <v>5.6999999999999975</v>
      </c>
      <c r="B12" s="12" t="s">
        <v>2</v>
      </c>
      <c r="C12" s="13" t="s">
        <v>4</v>
      </c>
      <c r="D12" s="8">
        <v>0</v>
      </c>
      <c r="E12" s="11">
        <f t="shared" si="1"/>
        <v>0.64583333333333337</v>
      </c>
    </row>
    <row r="13" spans="1:8" customFormat="1" x14ac:dyDescent="0.25">
      <c r="A13" s="7"/>
      <c r="B13" s="7"/>
      <c r="C13" s="7"/>
      <c r="D13" s="7"/>
      <c r="E13" s="11"/>
      <c r="G13" s="13"/>
    </row>
    <row r="15" spans="1:8" x14ac:dyDescent="0.25">
      <c r="A15" s="8">
        <f>Summary!A$10</f>
        <v>5</v>
      </c>
      <c r="B15" s="1" t="str">
        <f>Summary!B$11</f>
        <v>Wednesday 15-Sep PM2: Comment Resolution (group)</v>
      </c>
      <c r="C15" s="13"/>
      <c r="D15" s="8"/>
      <c r="E15" s="14">
        <f>Summary!C$11</f>
        <v>0.66666666666666663</v>
      </c>
    </row>
    <row r="16" spans="1:8" x14ac:dyDescent="0.25">
      <c r="A16" s="8">
        <f t="shared" ref="A16:A21" si="2">A15+0.1</f>
        <v>5.0999999999999996</v>
      </c>
      <c r="B16" s="28" t="s">
        <v>61</v>
      </c>
      <c r="C16" s="13" t="s">
        <v>4</v>
      </c>
      <c r="D16" s="8">
        <v>0</v>
      </c>
      <c r="E16" s="11">
        <f t="shared" ref="E16:E21" si="3">E15+TIME(0,D15,0)</f>
        <v>0.66666666666666663</v>
      </c>
    </row>
    <row r="17" spans="1:8" x14ac:dyDescent="0.25">
      <c r="A17" s="8">
        <f t="shared" si="2"/>
        <v>5.1999999999999993</v>
      </c>
      <c r="B17" s="12" t="s">
        <v>215</v>
      </c>
      <c r="C17" s="13" t="s">
        <v>1</v>
      </c>
      <c r="D17" s="8">
        <v>50</v>
      </c>
      <c r="E17" s="11">
        <f t="shared" si="3"/>
        <v>0.66666666666666663</v>
      </c>
      <c r="H17" s="15"/>
    </row>
    <row r="18" spans="1:8" x14ac:dyDescent="0.25">
      <c r="A18" s="8">
        <f t="shared" si="2"/>
        <v>5.2999999999999989</v>
      </c>
      <c r="B18" s="12" t="s">
        <v>215</v>
      </c>
      <c r="C18" s="13" t="s">
        <v>1</v>
      </c>
      <c r="D18" s="8">
        <v>30</v>
      </c>
      <c r="E18" s="11">
        <f t="shared" si="3"/>
        <v>0.70138888888888884</v>
      </c>
    </row>
    <row r="19" spans="1:8" x14ac:dyDescent="0.25">
      <c r="A19" s="8">
        <f t="shared" si="2"/>
        <v>5.3999999999999986</v>
      </c>
      <c r="B19" s="12" t="s">
        <v>193</v>
      </c>
      <c r="C19" s="13" t="s">
        <v>194</v>
      </c>
      <c r="D19" s="8">
        <v>20</v>
      </c>
      <c r="E19" s="11">
        <f t="shared" si="3"/>
        <v>0.72222222222222221</v>
      </c>
    </row>
    <row r="20" spans="1:8" x14ac:dyDescent="0.25">
      <c r="A20" s="8">
        <f t="shared" si="2"/>
        <v>5.4999999999999982</v>
      </c>
      <c r="B20" s="12" t="s">
        <v>193</v>
      </c>
      <c r="C20" s="13" t="s">
        <v>194</v>
      </c>
      <c r="D20" s="29">
        <v>20</v>
      </c>
      <c r="E20" s="11">
        <f t="shared" si="3"/>
        <v>0.73611111111111105</v>
      </c>
      <c r="H20" s="15"/>
    </row>
    <row r="21" spans="1:8" x14ac:dyDescent="0.25">
      <c r="A21" s="8">
        <f t="shared" si="2"/>
        <v>5.5999999999999979</v>
      </c>
      <c r="B21" s="12" t="s">
        <v>2</v>
      </c>
      <c r="C21" s="13" t="s">
        <v>4</v>
      </c>
      <c r="D21" s="8">
        <v>0</v>
      </c>
      <c r="E21" s="11">
        <f t="shared" si="3"/>
        <v>0.74999999999999989</v>
      </c>
      <c r="H21" s="15"/>
    </row>
    <row r="26" spans="1:8" x14ac:dyDescent="0.25">
      <c r="B26" s="15"/>
    </row>
    <row r="27" spans="1:8" x14ac:dyDescent="0.25">
      <c r="B27" s="7" t="s">
        <v>97</v>
      </c>
    </row>
    <row r="28" spans="1:8" x14ac:dyDescent="0.25">
      <c r="B28" s="15"/>
    </row>
    <row r="29" spans="1:8" x14ac:dyDescent="0.25">
      <c r="B29" s="15"/>
    </row>
    <row r="30" spans="1:8" x14ac:dyDescent="0.25">
      <c r="B30" s="15"/>
      <c r="D30" s="8"/>
      <c r="G30" s="13"/>
    </row>
    <row r="31" spans="1:8" x14ac:dyDescent="0.25">
      <c r="C31" s="13"/>
    </row>
    <row r="32" spans="1:8" x14ac:dyDescent="0.25"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0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tabSelected="1" zoomScale="110" zoomScaleNormal="110" workbookViewId="0">
      <pane ySplit="2" topLeftCell="A3" activePane="bottomLeft" state="frozen"/>
      <selection pane="bottomLeft" activeCell="B6" sqref="B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9" si="0">A4+0.1</f>
        <v>7.1</v>
      </c>
      <c r="B5" s="19" t="s">
        <v>61</v>
      </c>
      <c r="C5" s="20" t="s">
        <v>4</v>
      </c>
      <c r="D5" s="21">
        <v>0</v>
      </c>
      <c r="E5" s="11">
        <f t="shared" ref="E5:E9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211</v>
      </c>
      <c r="C6" s="13" t="s">
        <v>194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176</v>
      </c>
      <c r="C7" s="13" t="s">
        <v>170</v>
      </c>
      <c r="D7" s="8">
        <v>90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175</v>
      </c>
      <c r="C8" s="13"/>
      <c r="D8" s="8">
        <v>20</v>
      </c>
      <c r="E8" s="11">
        <f t="shared" si="1"/>
        <v>0.40277777777777773</v>
      </c>
      <c r="G8" s="13"/>
      <c r="H8" s="15"/>
    </row>
    <row r="9" spans="1:8" x14ac:dyDescent="0.25">
      <c r="A9" s="8">
        <f t="shared" si="0"/>
        <v>7.4999999999999982</v>
      </c>
      <c r="B9" s="12" t="s">
        <v>2</v>
      </c>
      <c r="C9" s="13"/>
      <c r="D9" s="8"/>
      <c r="E9" s="11">
        <f t="shared" si="1"/>
        <v>0.41666666666666663</v>
      </c>
      <c r="G9" s="13"/>
      <c r="H9" s="15"/>
    </row>
    <row r="10" spans="1:8" ht="15.6" x14ac:dyDescent="0.3">
      <c r="B10" s="4"/>
      <c r="E10" s="23"/>
      <c r="G10" s="13"/>
    </row>
    <row r="11" spans="1:8" x14ac:dyDescent="0.25">
      <c r="A11" s="8"/>
      <c r="D11" s="29"/>
      <c r="E11" s="11"/>
      <c r="G11" s="13"/>
    </row>
    <row r="12" spans="1:8" x14ac:dyDescent="0.25">
      <c r="A12" s="8">
        <f>Summary!A$13</f>
        <v>8</v>
      </c>
      <c r="B12" s="1" t="str">
        <f>Summary!B$13</f>
        <v xml:space="preserve">Thursday 16-Nov PM1: Technical Presentations, TG closing </v>
      </c>
      <c r="C12" s="13"/>
      <c r="D12" s="8"/>
      <c r="E12" s="14">
        <f>Summary!$C$13</f>
        <v>0.5625</v>
      </c>
      <c r="G12" s="13"/>
    </row>
    <row r="13" spans="1:8" x14ac:dyDescent="0.25">
      <c r="A13" s="8">
        <f t="shared" ref="A13:A19" si="2">A12+0.1</f>
        <v>8.1</v>
      </c>
      <c r="B13" s="19" t="s">
        <v>61</v>
      </c>
      <c r="C13" s="20" t="s">
        <v>4</v>
      </c>
      <c r="D13" s="21">
        <v>0</v>
      </c>
      <c r="E13" s="11">
        <f t="shared" ref="E13:E18" si="3">E12+TIME(0,D12,0)</f>
        <v>0.5625</v>
      </c>
      <c r="G13" s="13"/>
    </row>
    <row r="14" spans="1:8" x14ac:dyDescent="0.25">
      <c r="A14" s="8">
        <f t="shared" si="2"/>
        <v>8.1999999999999993</v>
      </c>
      <c r="B14" s="12" t="s">
        <v>105</v>
      </c>
      <c r="C14" s="13" t="s">
        <v>1</v>
      </c>
      <c r="D14" s="21">
        <v>40</v>
      </c>
      <c r="E14" s="11">
        <f t="shared" si="3"/>
        <v>0.5625</v>
      </c>
      <c r="G14" s="13"/>
    </row>
    <row r="15" spans="1:8" x14ac:dyDescent="0.25">
      <c r="A15" s="8">
        <f t="shared" si="2"/>
        <v>8.2999999999999989</v>
      </c>
      <c r="B15" s="12" t="s">
        <v>199</v>
      </c>
      <c r="C15" s="20" t="s">
        <v>4</v>
      </c>
      <c r="D15" s="21">
        <v>20</v>
      </c>
      <c r="E15" s="11">
        <f t="shared" si="3"/>
        <v>0.59027777777777779</v>
      </c>
      <c r="G15" s="13"/>
    </row>
    <row r="16" spans="1:8" x14ac:dyDescent="0.25">
      <c r="A16" s="8">
        <f t="shared" si="2"/>
        <v>8.3999999999999986</v>
      </c>
      <c r="B16" s="12" t="s">
        <v>162</v>
      </c>
      <c r="C16" s="13" t="s">
        <v>4</v>
      </c>
      <c r="D16" s="21">
        <v>30</v>
      </c>
      <c r="E16" s="11">
        <f t="shared" si="3"/>
        <v>0.60416666666666663</v>
      </c>
      <c r="G16" s="13"/>
    </row>
    <row r="17" spans="1:8" x14ac:dyDescent="0.25">
      <c r="A17" s="8">
        <f t="shared" si="2"/>
        <v>8.4999999999999982</v>
      </c>
      <c r="B17" s="12" t="s">
        <v>25</v>
      </c>
      <c r="C17" s="13" t="s">
        <v>1</v>
      </c>
      <c r="D17" s="8">
        <v>15</v>
      </c>
      <c r="E17" s="11">
        <f t="shared" si="3"/>
        <v>0.625</v>
      </c>
    </row>
    <row r="18" spans="1:8" x14ac:dyDescent="0.25">
      <c r="A18" s="8">
        <f t="shared" si="2"/>
        <v>8.5999999999999979</v>
      </c>
      <c r="B18" s="12" t="s">
        <v>11</v>
      </c>
      <c r="C18" s="20" t="s">
        <v>4</v>
      </c>
      <c r="D18" s="21">
        <v>15</v>
      </c>
      <c r="E18" s="11">
        <f t="shared" si="3"/>
        <v>0.63541666666666663</v>
      </c>
      <c r="G18" s="13"/>
      <c r="H18" s="15"/>
    </row>
    <row r="19" spans="1:8" x14ac:dyDescent="0.25">
      <c r="A19" s="8">
        <f t="shared" si="2"/>
        <v>8.6999999999999975</v>
      </c>
      <c r="B19" s="22" t="s">
        <v>24</v>
      </c>
      <c r="C19" s="20"/>
      <c r="D19" s="21">
        <v>0</v>
      </c>
      <c r="E19" s="11">
        <f>E18+TIME(0,D18,0)</f>
        <v>0.64583333333333326</v>
      </c>
      <c r="G19" s="13"/>
    </row>
    <row r="20" spans="1:8" x14ac:dyDescent="0.25">
      <c r="G20" s="13"/>
    </row>
    <row r="21" spans="1:8" x14ac:dyDescent="0.25">
      <c r="A21" s="8"/>
    </row>
    <row r="22" spans="1:8" x14ac:dyDescent="0.25">
      <c r="A22" s="8"/>
      <c r="B22" s="27" t="str">
        <f>Summary!B$15</f>
        <v>Thursday 15-Nov PM2: Working Group Closing</v>
      </c>
      <c r="C22" s="13"/>
      <c r="D22" s="8"/>
      <c r="E22" s="31">
        <f>Summary!$C$15</f>
        <v>0.66666666666666663</v>
      </c>
    </row>
    <row r="23" spans="1:8" x14ac:dyDescent="0.25">
      <c r="A23" s="8"/>
    </row>
    <row r="24" spans="1:8" x14ac:dyDescent="0.25">
      <c r="A24" s="8"/>
      <c r="B24" s="7" t="s">
        <v>174</v>
      </c>
    </row>
    <row r="25" spans="1:8" x14ac:dyDescent="0.25">
      <c r="B25" s="7" t="s">
        <v>177</v>
      </c>
      <c r="G25" s="13"/>
      <c r="H25" s="15"/>
    </row>
    <row r="26" spans="1:8" x14ac:dyDescent="0.25">
      <c r="D26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K19" sqref="K1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3" t="s">
        <v>111</v>
      </c>
      <c r="I1" s="282"/>
      <c r="J1" s="281" t="s">
        <v>112</v>
      </c>
      <c r="K1" s="282"/>
      <c r="L1" s="281" t="s">
        <v>113</v>
      </c>
      <c r="M1" s="282"/>
      <c r="N1" s="283" t="s">
        <v>114</v>
      </c>
      <c r="O1" s="283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5" t="s">
        <v>107</v>
      </c>
      <c r="H3" s="287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5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4" t="s">
        <v>108</v>
      </c>
      <c r="H5" s="287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5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5" t="s">
        <v>109</v>
      </c>
      <c r="H7" s="287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6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5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5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2023-11-07T22:51:28Z</dcterms:modified>
</cp:coreProperties>
</file>