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1112 Nov Hybrid Plenary\Mtg Rooms &amp; Participation\"/>
    </mc:Choice>
  </mc:AlternateContent>
  <xr:revisionPtr revIDLastSave="0" documentId="13_ncr:1_{92806D0B-63F2-4A8C-AA69-CBF74E98CAD0}" xr6:coauthVersionLast="47" xr6:coauthVersionMax="47" xr10:uidLastSave="{00000000-0000-0000-0000-000000000000}"/>
  <bookViews>
    <workbookView xWindow="2160" yWindow="280" windowWidth="16420" windowHeight="963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Z9" i="1"/>
  <c r="Z10" i="1"/>
  <c r="Z11" i="1" s="1"/>
  <c r="Z12" i="1" l="1"/>
  <c r="AB8" i="1"/>
  <c r="AC8" i="1"/>
  <c r="AA8" i="1"/>
  <c r="Z13" i="1" l="1"/>
  <c r="B6" i="1"/>
  <c r="Z14" i="1" l="1"/>
  <c r="D6" i="1"/>
  <c r="H6" i="1" s="1"/>
  <c r="L6" i="1" s="1"/>
  <c r="P6" i="1" s="1"/>
  <c r="Z15" i="1" l="1"/>
  <c r="T6" i="1"/>
  <c r="W6" i="1" s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 l="1"/>
  <c r="Z39" i="1" l="1"/>
</calcChain>
</file>

<file path=xl/sharedStrings.xml><?xml version="1.0" encoding="utf-8"?>
<sst xmlns="http://schemas.openxmlformats.org/spreadsheetml/2006/main" count="177" uniqueCount="114">
  <si>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</si>
  <si>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</si>
  <si>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</si>
  <si>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</si>
  <si>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</si>
  <si>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</si>
  <si>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</si>
  <si>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</si>
  <si>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</si>
  <si>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</si>
  <si>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</si>
  <si>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</si>
  <si>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</si>
  <si>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</si>
  <si>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</si>
  <si>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</si>
  <si>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</si>
  <si>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</si>
  <si>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</si>
  <si>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</si>
  <si>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</si>
  <si>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</si>
  <si>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</si>
  <si>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</si>
  <si>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</si>
  <si>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</si>
  <si>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</si>
  <si>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</si>
  <si>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</si>
  <si>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</si>
  <si>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</si>
  <si>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</si>
  <si>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</si>
  <si>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</si>
  <si>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</si>
  <si>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</si>
  <si>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</si>
  <si>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</si>
  <si>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</si>
  <si>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</si>
  <si>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</si>
  <si>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</si>
  <si>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</si>
  <si>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</si>
  <si>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</si>
  <si>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</si>
  <si>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</si>
  <si>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</si>
  <si>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</si>
  <si>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</si>
  <si>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</si>
  <si>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</si>
  <si>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</si>
  <si>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</si>
  <si>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</si>
  <si>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</si>
  <si>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</si>
  <si>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</si>
  <si>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</si>
  <si>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</si>
  <si>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</si>
  <si>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</si>
  <si>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</si>
  <si>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</si>
  <si>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</si>
  <si>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</si>
  <si>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</si>
  <si>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</si>
  <si>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</si>
  <si>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</si>
  <si>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</si>
  <si>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</si>
  <si>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</si>
  <si>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</si>
  <si>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</si>
  <si>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</si>
  <si>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</si>
  <si>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</si>
  <si>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</si>
  <si>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</si>
  <si>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</si>
  <si>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</si>
  <si>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</si>
  <si>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</si>
  <si>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</si>
  <si>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</si>
  <si>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</si>
  <si>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</si>
  <si>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</si>
  <si>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</si>
  <si>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</si>
  <si>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</si>
  <si>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</si>
  <si>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</si>
  <si>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</si>
  <si>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</si>
  <si>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</si>
  <si>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</si>
  <si>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</si>
  <si>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</si>
  <si>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</si>
  <si>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</si>
  <si>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</si>
  <si>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</si>
  <si>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</si>
  <si>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802 LMSC
OPENING MEETING</t>
  </si>
  <si>
    <t>802 LMSC
 CLOSING MEETING</t>
  </si>
  <si>
    <t>Social</t>
  </si>
  <si>
    <t>Hilton Hawaiian Village Waikiki - Honolulu, HI</t>
  </si>
  <si>
    <r>
      <t>TG4me</t>
    </r>
    <r>
      <rPr>
        <b/>
        <sz val="6"/>
        <rFont val="Arial"/>
        <family val="2"/>
      </rPr>
      <t xml:space="preserve">
Revision</t>
    </r>
  </si>
  <si>
    <r>
      <t xml:space="preserve">TG4me
</t>
    </r>
    <r>
      <rPr>
        <b/>
        <sz val="6"/>
        <rFont val="Arial"/>
        <family val="2"/>
      </rPr>
      <t>Revision</t>
    </r>
  </si>
  <si>
    <t>The weekly session of the IEEE P802.15 WG on WSN is given in graphic format below. Local Time is meeting location time.</t>
  </si>
  <si>
    <t>R3</t>
  </si>
  <si>
    <t>147th IEEE 802.15 WSN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</si>
</sst>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u/>
      <sz val="9"/>
      <color theme="0"/>
      <name val="Arial"/>
      <family val="2"/>
    </font>
    <font>
      <b/>
      <sz val="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2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horizontal="right" vertical="center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vertical="center"/>
    </xf>
    <xf numFmtId="0" fontId="1" fillId="16" borderId="5" xfId="0" applyFont="1" applyFill="1" applyBorder="1" applyAlignment="1">
      <alignment horizontal="center" vertical="center"/>
    </xf>
    <xf numFmtId="164" fontId="14" fillId="22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7" borderId="24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4" fontId="14" fillId="0" borderId="22" xfId="0" applyNumberFormat="1" applyFont="1" applyBorder="1" applyAlignment="1">
      <alignment horizontal="center"/>
    </xf>
    <xf numFmtId="0" fontId="1" fillId="16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2" borderId="29" xfId="0" applyNumberFormat="1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164" fontId="14" fillId="29" borderId="15" xfId="0" applyNumberFormat="1" applyFont="1" applyFill="1" applyBorder="1" applyAlignment="1">
      <alignment horizontal="center"/>
    </xf>
    <xf numFmtId="164" fontId="14" fillId="29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22" borderId="16" xfId="0" applyNumberFormat="1" applyFont="1" applyFill="1" applyBorder="1" applyAlignment="1">
      <alignment horizontal="center"/>
    </xf>
    <xf numFmtId="164" fontId="14" fillId="22" borderId="17" xfId="0" applyNumberFormat="1" applyFont="1" applyFill="1" applyBorder="1" applyAlignment="1">
      <alignment horizontal="center"/>
    </xf>
    <xf numFmtId="164" fontId="14" fillId="22" borderId="28" xfId="0" applyNumberFormat="1" applyFont="1" applyFill="1" applyBorder="1" applyAlignment="1">
      <alignment horizontal="center"/>
    </xf>
    <xf numFmtId="0" fontId="38" fillId="16" borderId="3" xfId="0" applyFont="1" applyFill="1" applyBorder="1" applyAlignment="1">
      <alignment horizontal="center" vertical="center"/>
    </xf>
    <xf numFmtId="0" fontId="38" fillId="16" borderId="1" xfId="0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38" fillId="16" borderId="1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6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horizontal="center" vertical="center" wrapText="1"/>
    </xf>
    <xf numFmtId="0" fontId="36" fillId="20" borderId="5" xfId="0" applyFont="1" applyFill="1" applyBorder="1" applyAlignment="1">
      <alignment horizontal="center" vertical="center" wrapText="1"/>
    </xf>
    <xf numFmtId="0" fontId="36" fillId="20" borderId="8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16" borderId="8" xfId="0" applyNumberFormat="1" applyFont="1" applyFill="1" applyBorder="1" applyAlignment="1">
      <alignment horizontal="center" vertical="center" wrapText="1"/>
    </xf>
    <xf numFmtId="165" fontId="1" fillId="16" borderId="7" xfId="0" applyNumberFormat="1" applyFont="1" applyFill="1" applyBorder="1" applyAlignment="1">
      <alignment horizontal="center" vertical="center" wrapText="1"/>
    </xf>
    <xf numFmtId="165" fontId="1" fillId="16" borderId="11" xfId="0" applyNumberFormat="1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34" fillId="19" borderId="6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5" xfId="0" applyFont="1" applyFill="1" applyBorder="1" applyAlignment="1">
      <alignment horizontal="center" vertical="center" wrapText="1"/>
    </xf>
    <xf numFmtId="0" fontId="34" fillId="19" borderId="8" xfId="0" applyFont="1" applyFill="1" applyBorder="1" applyAlignment="1">
      <alignment horizontal="center" vertical="center" wrapText="1"/>
    </xf>
    <xf numFmtId="0" fontId="34" fillId="19" borderId="7" xfId="0" applyFont="1" applyFill="1" applyBorder="1" applyAlignment="1">
      <alignment horizontal="center" vertical="center" wrapText="1"/>
    </xf>
    <xf numFmtId="0" fontId="34" fillId="19" borderId="11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165" fontId="1" fillId="16" borderId="7" xfId="0" applyNumberFormat="1" applyFont="1" applyFill="1" applyBorder="1" applyAlignment="1">
      <alignment horizontal="center" vertical="center"/>
    </xf>
    <xf numFmtId="165" fontId="1" fillId="16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 wrapText="1"/>
    </xf>
    <xf numFmtId="0" fontId="39" fillId="19" borderId="3" xfId="1" applyFont="1" applyFill="1" applyBorder="1" applyAlignment="1">
      <alignment horizontal="center" vertical="center" wrapText="1"/>
    </xf>
    <xf numFmtId="0" fontId="39" fillId="19" borderId="1" xfId="1" applyFont="1" applyFill="1" applyBorder="1" applyAlignment="1">
      <alignment horizontal="center" vertical="center" wrapText="1"/>
    </xf>
    <xf numFmtId="0" fontId="39" fillId="19" borderId="9" xfId="1" applyFont="1" applyFill="1" applyBorder="1" applyAlignment="1">
      <alignment horizontal="center" vertical="center" wrapText="1"/>
    </xf>
    <xf numFmtId="0" fontId="39" fillId="19" borderId="8" xfId="1" applyFont="1" applyFill="1" applyBorder="1" applyAlignment="1">
      <alignment horizontal="center" vertical="center" wrapText="1"/>
    </xf>
    <xf numFmtId="0" fontId="39" fillId="19" borderId="7" xfId="1" applyFont="1" applyFill="1" applyBorder="1" applyAlignment="1">
      <alignment horizontal="center" vertical="center" wrapText="1"/>
    </xf>
    <xf numFmtId="0" fontId="39" fillId="19" borderId="11" xfId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12" fillId="19" borderId="7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37" fillId="17" borderId="3" xfId="0" applyFont="1" applyFill="1" applyBorder="1" applyAlignment="1">
      <alignment horizontal="center" vertical="center" wrapText="1"/>
    </xf>
    <xf numFmtId="0" fontId="37" fillId="17" borderId="1" xfId="0" applyFont="1" applyFill="1" applyBorder="1" applyAlignment="1">
      <alignment horizontal="center" vertical="center" wrapText="1"/>
    </xf>
    <xf numFmtId="0" fontId="37" fillId="17" borderId="9" xfId="0" applyFont="1" applyFill="1" applyBorder="1" applyAlignment="1">
      <alignment horizontal="center" vertical="center" wrapText="1"/>
    </xf>
    <xf numFmtId="0" fontId="37" fillId="17" borderId="6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 wrapText="1"/>
    </xf>
    <xf numFmtId="0" fontId="37" fillId="17" borderId="5" xfId="0" applyFont="1" applyFill="1" applyBorder="1" applyAlignment="1">
      <alignment horizontal="center" vertical="center" wrapText="1"/>
    </xf>
    <xf numFmtId="0" fontId="37" fillId="17" borderId="8" xfId="0" applyFont="1" applyFill="1" applyBorder="1" applyAlignment="1">
      <alignment horizontal="center" vertical="center" wrapText="1"/>
    </xf>
    <xf numFmtId="0" fontId="37" fillId="17" borderId="7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5" fillId="21" borderId="1" xfId="1" applyFont="1" applyFill="1" applyBorder="1" applyAlignment="1">
      <alignment horizontal="center" vertical="center" wrapText="1"/>
    </xf>
    <xf numFmtId="0" fontId="35" fillId="21" borderId="9" xfId="1" applyFont="1" applyFill="1" applyBorder="1" applyAlignment="1">
      <alignment horizontal="center" vertical="center" wrapText="1"/>
    </xf>
    <xf numFmtId="0" fontId="35" fillId="21" borderId="0" xfId="1" applyFont="1" applyFill="1" applyAlignment="1">
      <alignment horizontal="center" vertical="center" wrapText="1"/>
    </xf>
    <xf numFmtId="0" fontId="35" fillId="21" borderId="5" xfId="1" applyFont="1" applyFill="1" applyBorder="1" applyAlignment="1">
      <alignment horizontal="center" vertical="center" wrapText="1"/>
    </xf>
    <xf numFmtId="0" fontId="35" fillId="21" borderId="7" xfId="1" applyFont="1" applyFill="1" applyBorder="1" applyAlignment="1">
      <alignment horizontal="center" vertical="center" wrapText="1"/>
    </xf>
    <xf numFmtId="0" fontId="35" fillId="21" borderId="11" xfId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34" fillId="19" borderId="3" xfId="0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6368B"/>
      <color rgb="FFCCC0DA"/>
      <color rgb="FF990000"/>
      <color rgb="FF0000FF"/>
      <color rgb="FFFFFF99"/>
      <color rgb="FFCCFFCC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a39b1aeaf9ee5b85bb81cd3fcf994b1" TargetMode="External"/><Relationship Id="rId13" Type="http://schemas.openxmlformats.org/officeDocument/2006/relationships/hyperlink" Target="https://ieeesa.webex.com/ieeesa/j.php?MTID=mf23c3b49807f2617ef9ba7e583b852fe" TargetMode="External"/><Relationship Id="rId18" Type="http://schemas.openxmlformats.org/officeDocument/2006/relationships/hyperlink" Target="https://ieeesa.webex.com/ieeesa/j.php?MTID=m9066448c14f614d4d2b3da690ab0702a" TargetMode="External"/><Relationship Id="rId3" Type="http://schemas.openxmlformats.org/officeDocument/2006/relationships/hyperlink" Target="https://ieeesa.webex.com/ieeesa/j.php?MTID=mca39b1aeaf9ee5b85bb81cd3fcf994b1" TargetMode="External"/><Relationship Id="rId7" Type="http://schemas.openxmlformats.org/officeDocument/2006/relationships/hyperlink" Target="https://ieeesa.webex.com/ieeesa/j.php?MTID=mde4bbb99ea98cc2857c74116f421893c" TargetMode="External"/><Relationship Id="rId12" Type="http://schemas.openxmlformats.org/officeDocument/2006/relationships/hyperlink" Target="https://ieeesa.webex.com/ieeesa/j.php?MTID=mca39b1aeaf9ee5b85bb81cd3fcf994b1" TargetMode="External"/><Relationship Id="rId17" Type="http://schemas.openxmlformats.org/officeDocument/2006/relationships/hyperlink" Target="https://ieeesa.webex.com/ieeesa/j.php?MTID=mf23c3b49807f2617ef9ba7e583b852fe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ca39b1aeaf9ee5b85bb81cd3fcf994b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e4bbb99ea98cc2857c74116f421893c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de4bbb99ea98cc2857c74116f421893c" TargetMode="External"/><Relationship Id="rId10" Type="http://schemas.openxmlformats.org/officeDocument/2006/relationships/hyperlink" Target="https://ieeesa.webex.com/ieeesa/j.php?MTID=m9066448c14f614d4d2b3da690ab0702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f23c3b49807f2617ef9ba7e583b852fe" TargetMode="External"/><Relationship Id="rId14" Type="http://schemas.openxmlformats.org/officeDocument/2006/relationships/hyperlink" Target="https://ieeesa.webex.com/ieeesa/j.php?MTID=m9066448c14f614d4d2b3da690ab070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4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3">
      <c r="A2" s="183" t="s">
        <v>112</v>
      </c>
      <c r="B2" s="3" t="s">
        <v>113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5" customHeight="1" x14ac:dyDescent="0.5">
      <c r="A3" s="184"/>
      <c r="B3" s="70" t="s">
        <v>108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5">
      <c r="A4" s="184"/>
      <c r="B4" s="96" t="s">
        <v>111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3">
      <c r="A5" s="191" t="s">
        <v>101</v>
      </c>
      <c r="B5" s="185" t="s">
        <v>1</v>
      </c>
      <c r="C5" s="186"/>
      <c r="D5" s="168" t="s">
        <v>2</v>
      </c>
      <c r="E5" s="169"/>
      <c r="F5" s="169"/>
      <c r="G5" s="170"/>
      <c r="H5" s="168" t="s">
        <v>3</v>
      </c>
      <c r="I5" s="169"/>
      <c r="J5" s="169"/>
      <c r="K5" s="170"/>
      <c r="L5" s="168" t="s">
        <v>4</v>
      </c>
      <c r="M5" s="169"/>
      <c r="N5" s="169"/>
      <c r="O5" s="170"/>
      <c r="P5" s="168" t="s">
        <v>5</v>
      </c>
      <c r="Q5" s="169"/>
      <c r="R5" s="169"/>
      <c r="S5" s="170"/>
      <c r="T5" s="159" t="s">
        <v>6</v>
      </c>
      <c r="U5" s="160"/>
      <c r="V5" s="161"/>
      <c r="W5" s="159" t="s">
        <v>52</v>
      </c>
      <c r="X5" s="160"/>
      <c r="Y5" s="161"/>
      <c r="Z5" s="112" t="s">
        <v>100</v>
      </c>
      <c r="AA5" s="113"/>
      <c r="AB5" s="113"/>
      <c r="AC5" s="114"/>
    </row>
    <row r="6" spans="1:34" ht="12.65" customHeight="1" thickBot="1" x14ac:dyDescent="0.35">
      <c r="A6" s="192"/>
      <c r="B6" s="187">
        <f>DATE(2023,11,12)</f>
        <v>45242</v>
      </c>
      <c r="C6" s="188"/>
      <c r="D6" s="166">
        <f>B6+1</f>
        <v>45243</v>
      </c>
      <c r="E6" s="166"/>
      <c r="F6" s="166"/>
      <c r="G6" s="167"/>
      <c r="H6" s="165">
        <f>D6+1</f>
        <v>45244</v>
      </c>
      <c r="I6" s="166"/>
      <c r="J6" s="166"/>
      <c r="K6" s="167"/>
      <c r="L6" s="165">
        <f>H6+1</f>
        <v>45245</v>
      </c>
      <c r="M6" s="166"/>
      <c r="N6" s="166"/>
      <c r="O6" s="167"/>
      <c r="P6" s="165">
        <f>L6+1</f>
        <v>45246</v>
      </c>
      <c r="Q6" s="166"/>
      <c r="R6" s="166"/>
      <c r="S6" s="167"/>
      <c r="T6" s="162">
        <f>P6+1</f>
        <v>45247</v>
      </c>
      <c r="U6" s="163"/>
      <c r="V6" s="164"/>
      <c r="W6" s="162">
        <f>T6+1</f>
        <v>45248</v>
      </c>
      <c r="X6" s="163"/>
      <c r="Y6" s="164"/>
      <c r="Z6" s="115"/>
      <c r="AA6" s="116"/>
      <c r="AB6" s="116"/>
      <c r="AC6" s="117"/>
    </row>
    <row r="7" spans="1:34" s="1" customFormat="1" ht="38.25" customHeight="1" thickBot="1" x14ac:dyDescent="0.35">
      <c r="A7" s="193"/>
      <c r="B7" s="189" t="s">
        <v>75</v>
      </c>
      <c r="C7" s="190"/>
      <c r="D7" s="86" t="s">
        <v>75</v>
      </c>
      <c r="E7" s="88" t="s">
        <v>76</v>
      </c>
      <c r="F7" s="88" t="s">
        <v>73</v>
      </c>
      <c r="G7" s="87" t="s">
        <v>74</v>
      </c>
      <c r="H7" s="86" t="s">
        <v>75</v>
      </c>
      <c r="I7" s="88" t="s">
        <v>76</v>
      </c>
      <c r="J7" s="88" t="s">
        <v>73</v>
      </c>
      <c r="K7" s="87" t="s">
        <v>74</v>
      </c>
      <c r="L7" s="86" t="s">
        <v>75</v>
      </c>
      <c r="M7" s="88" t="s">
        <v>76</v>
      </c>
      <c r="N7" s="88" t="s">
        <v>73</v>
      </c>
      <c r="O7" s="87" t="s">
        <v>74</v>
      </c>
      <c r="P7" s="86" t="s">
        <v>75</v>
      </c>
      <c r="Q7" s="88" t="s">
        <v>76</v>
      </c>
      <c r="R7" s="88" t="s">
        <v>73</v>
      </c>
      <c r="S7" s="87" t="s">
        <v>74</v>
      </c>
      <c r="T7" s="10"/>
      <c r="U7" s="72"/>
      <c r="V7" s="11"/>
      <c r="W7" s="10"/>
      <c r="X7" s="72"/>
      <c r="Y7" s="11"/>
      <c r="Z7" s="92" t="s">
        <v>80</v>
      </c>
      <c r="AA7" s="98" t="s">
        <v>81</v>
      </c>
      <c r="AB7" s="98" t="s">
        <v>53</v>
      </c>
      <c r="AC7" s="93" t="s">
        <v>54</v>
      </c>
    </row>
    <row r="8" spans="1:34" ht="15" customHeight="1" x14ac:dyDescent="0.35">
      <c r="A8" s="105" t="s">
        <v>7</v>
      </c>
      <c r="B8" s="72"/>
      <c r="C8" s="11"/>
      <c r="D8" s="145" t="s">
        <v>48</v>
      </c>
      <c r="E8" s="145"/>
      <c r="F8" s="145"/>
      <c r="G8" s="146"/>
      <c r="H8" s="171" t="s">
        <v>48</v>
      </c>
      <c r="I8" s="145"/>
      <c r="J8" s="145"/>
      <c r="K8" s="146"/>
      <c r="L8" s="171" t="s">
        <v>48</v>
      </c>
      <c r="M8" s="145"/>
      <c r="N8" s="145"/>
      <c r="O8" s="146"/>
      <c r="P8" s="171" t="s">
        <v>48</v>
      </c>
      <c r="Q8" s="145"/>
      <c r="R8" s="145"/>
      <c r="S8" s="146"/>
      <c r="T8" s="10"/>
      <c r="U8" s="72"/>
      <c r="V8" s="11"/>
      <c r="W8" s="10"/>
      <c r="X8" s="72"/>
      <c r="Y8" s="11"/>
      <c r="Z8" s="97">
        <v>0.375</v>
      </c>
      <c r="AA8" s="107">
        <f>Z8+3/24</f>
        <v>0.5</v>
      </c>
      <c r="AB8" s="108">
        <f>Z8+8/24</f>
        <v>0.70833333333333326</v>
      </c>
      <c r="AC8" s="111">
        <f>Z8+17/24</f>
        <v>1.0833333333333335</v>
      </c>
      <c r="AE8"/>
    </row>
    <row r="9" spans="1:34" ht="15" customHeight="1" thickBot="1" x14ac:dyDescent="0.4">
      <c r="A9" s="104" t="s">
        <v>8</v>
      </c>
      <c r="B9" s="72"/>
      <c r="C9" s="11"/>
      <c r="D9" s="140"/>
      <c r="E9" s="140"/>
      <c r="F9" s="140"/>
      <c r="G9" s="141"/>
      <c r="H9" s="139"/>
      <c r="I9" s="140"/>
      <c r="J9" s="140"/>
      <c r="K9" s="141"/>
      <c r="L9" s="139"/>
      <c r="M9" s="140"/>
      <c r="N9" s="140"/>
      <c r="O9" s="141"/>
      <c r="P9" s="139"/>
      <c r="Q9" s="140"/>
      <c r="R9" s="140"/>
      <c r="S9" s="141"/>
      <c r="T9" s="10"/>
      <c r="U9" s="72"/>
      <c r="V9" s="11"/>
      <c r="W9" s="10"/>
      <c r="X9" s="72"/>
      <c r="Y9" s="11"/>
      <c r="Z9" s="65">
        <f>Z8+0.5/24</f>
        <v>0.39583333333333331</v>
      </c>
      <c r="AA9" s="106">
        <f>Z9+3/24</f>
        <v>0.52083333333333326</v>
      </c>
      <c r="AB9" s="99">
        <f>Z9+8/24</f>
        <v>0.72916666666666663</v>
      </c>
      <c r="AC9" s="103">
        <f>Z9+17/24</f>
        <v>1.1041666666666667</v>
      </c>
      <c r="AE9"/>
    </row>
    <row r="10" spans="1:34" ht="15" customHeight="1" x14ac:dyDescent="0.35">
      <c r="A10" s="73" t="s">
        <v>9</v>
      </c>
      <c r="B10" s="72"/>
      <c r="C10" s="11"/>
      <c r="D10" s="232" t="s">
        <v>105</v>
      </c>
      <c r="E10" s="233"/>
      <c r="F10" s="233"/>
      <c r="G10" s="234"/>
      <c r="H10" s="121" t="s">
        <v>62</v>
      </c>
      <c r="I10" s="124"/>
      <c r="J10" s="153" t="s">
        <v>85</v>
      </c>
      <c r="K10" s="156" t="s">
        <v>88</v>
      </c>
      <c r="L10" s="176" t="s">
        <v>79</v>
      </c>
      <c r="M10" s="177"/>
      <c r="N10" s="177"/>
      <c r="O10" s="178"/>
      <c r="P10" s="121" t="s">
        <v>62</v>
      </c>
      <c r="Q10" s="172" t="s">
        <v>104</v>
      </c>
      <c r="R10" s="153" t="s">
        <v>85</v>
      </c>
      <c r="S10" s="156" t="s">
        <v>88</v>
      </c>
      <c r="T10" s="10"/>
      <c r="U10" s="72"/>
      <c r="V10" s="11"/>
      <c r="W10" s="10"/>
      <c r="X10" s="72"/>
      <c r="Y10" s="11"/>
      <c r="Z10" s="65">
        <f t="shared" ref="Z10:Z39" si="0">Z9+0.5/24</f>
        <v>0.41666666666666663</v>
      </c>
      <c r="AA10" s="106">
        <f t="shared" ref="AA10:AA39" si="1">Z10+3/24</f>
        <v>0.54166666666666663</v>
      </c>
      <c r="AB10" s="99">
        <f t="shared" ref="AB10:AB39" si="2">Z10+8/24</f>
        <v>0.75</v>
      </c>
      <c r="AC10" s="103">
        <f t="shared" ref="AC10:AC39" si="3">Z10+17/24</f>
        <v>1.125</v>
      </c>
      <c r="AE10"/>
    </row>
    <row r="11" spans="1:34" ht="15" customHeight="1" thickBot="1" x14ac:dyDescent="0.4">
      <c r="A11" s="73" t="s">
        <v>10</v>
      </c>
      <c r="B11" s="72"/>
      <c r="C11" s="11"/>
      <c r="D11" s="235"/>
      <c r="E11" s="236"/>
      <c r="F11" s="236"/>
      <c r="G11" s="237"/>
      <c r="H11" s="122"/>
      <c r="I11" s="125"/>
      <c r="J11" s="154"/>
      <c r="K11" s="157"/>
      <c r="L11" s="179"/>
      <c r="M11" s="180"/>
      <c r="N11" s="180"/>
      <c r="O11" s="181"/>
      <c r="P11" s="122"/>
      <c r="Q11" s="182"/>
      <c r="R11" s="154"/>
      <c r="S11" s="157"/>
      <c r="T11" s="10"/>
      <c r="U11" s="72"/>
      <c r="V11" s="11"/>
      <c r="W11" s="10"/>
      <c r="X11" s="72"/>
      <c r="Y11" s="11"/>
      <c r="Z11" s="65">
        <f t="shared" si="0"/>
        <v>0.43749999999999994</v>
      </c>
      <c r="AA11" s="106">
        <f t="shared" si="1"/>
        <v>0.5625</v>
      </c>
      <c r="AB11" s="99">
        <f t="shared" si="2"/>
        <v>0.77083333333333326</v>
      </c>
      <c r="AC11" s="103">
        <f t="shared" si="3"/>
        <v>1.1458333333333333</v>
      </c>
      <c r="AE11"/>
    </row>
    <row r="12" spans="1:34" ht="15" customHeight="1" x14ac:dyDescent="0.35">
      <c r="A12" s="73" t="s">
        <v>11</v>
      </c>
      <c r="B12" s="72"/>
      <c r="C12" s="11"/>
      <c r="D12" s="235"/>
      <c r="E12" s="236"/>
      <c r="F12" s="236"/>
      <c r="G12" s="237"/>
      <c r="H12" s="122"/>
      <c r="I12" s="125"/>
      <c r="J12" s="154"/>
      <c r="K12" s="157"/>
      <c r="L12" s="142" t="s">
        <v>110</v>
      </c>
      <c r="M12" s="172" t="s">
        <v>104</v>
      </c>
      <c r="N12" s="174" t="s">
        <v>63</v>
      </c>
      <c r="O12" s="124"/>
      <c r="P12" s="122"/>
      <c r="Q12" s="182"/>
      <c r="R12" s="154"/>
      <c r="S12" s="157"/>
      <c r="T12" s="10"/>
      <c r="U12" s="72"/>
      <c r="V12" s="11"/>
      <c r="W12" s="10"/>
      <c r="X12" s="72"/>
      <c r="Y12" s="11"/>
      <c r="Z12" s="65">
        <f t="shared" si="0"/>
        <v>0.45833333333333326</v>
      </c>
      <c r="AA12" s="106">
        <f t="shared" si="1"/>
        <v>0.58333333333333326</v>
      </c>
      <c r="AB12" s="99">
        <f t="shared" si="2"/>
        <v>0.79166666666666652</v>
      </c>
      <c r="AC12" s="103">
        <f t="shared" si="3"/>
        <v>1.1666666666666665</v>
      </c>
    </row>
    <row r="13" spans="1:34" ht="15" customHeight="1" thickBot="1" x14ac:dyDescent="0.4">
      <c r="A13" s="73" t="s">
        <v>12</v>
      </c>
      <c r="B13" s="72"/>
      <c r="C13" s="11"/>
      <c r="D13" s="238"/>
      <c r="E13" s="239"/>
      <c r="F13" s="239"/>
      <c r="G13" s="240"/>
      <c r="H13" s="123"/>
      <c r="I13" s="126"/>
      <c r="J13" s="155"/>
      <c r="K13" s="158"/>
      <c r="L13" s="144"/>
      <c r="M13" s="173"/>
      <c r="N13" s="175"/>
      <c r="O13" s="126"/>
      <c r="P13" s="123"/>
      <c r="Q13" s="173"/>
      <c r="R13" s="155"/>
      <c r="S13" s="158"/>
      <c r="T13" s="10"/>
      <c r="U13" s="72"/>
      <c r="V13" s="11"/>
      <c r="W13" s="10"/>
      <c r="X13" s="72"/>
      <c r="Y13" s="11"/>
      <c r="Z13" s="65">
        <f t="shared" si="0"/>
        <v>0.47916666666666657</v>
      </c>
      <c r="AA13" s="106">
        <f t="shared" si="1"/>
        <v>0.60416666666666652</v>
      </c>
      <c r="AB13" s="99">
        <f t="shared" si="2"/>
        <v>0.81249999999999989</v>
      </c>
      <c r="AC13" s="103">
        <f t="shared" si="3"/>
        <v>1.1875</v>
      </c>
    </row>
    <row r="14" spans="1:34" ht="15" customHeight="1" thickBot="1" x14ac:dyDescent="0.4">
      <c r="A14" s="74" t="s">
        <v>13</v>
      </c>
      <c r="B14" s="72"/>
      <c r="C14" s="11"/>
      <c r="D14" s="151" t="s">
        <v>14</v>
      </c>
      <c r="E14" s="151"/>
      <c r="F14" s="151"/>
      <c r="G14" s="152"/>
      <c r="H14" s="150" t="s">
        <v>14</v>
      </c>
      <c r="I14" s="151"/>
      <c r="J14" s="151"/>
      <c r="K14" s="152"/>
      <c r="L14" s="150" t="s">
        <v>14</v>
      </c>
      <c r="M14" s="151"/>
      <c r="N14" s="151"/>
      <c r="O14" s="152"/>
      <c r="P14" s="150" t="s">
        <v>14</v>
      </c>
      <c r="Q14" s="151"/>
      <c r="R14" s="151"/>
      <c r="S14" s="152"/>
      <c r="T14" s="10"/>
      <c r="U14" s="72"/>
      <c r="V14" s="11"/>
      <c r="W14" s="10"/>
      <c r="X14" s="72"/>
      <c r="Y14" s="11"/>
      <c r="Z14" s="65">
        <f t="shared" si="0"/>
        <v>0.49999999999999989</v>
      </c>
      <c r="AA14" s="106">
        <f t="shared" si="1"/>
        <v>0.62499999999999989</v>
      </c>
      <c r="AB14" s="99">
        <f t="shared" si="2"/>
        <v>0.83333333333333326</v>
      </c>
      <c r="AC14" s="103">
        <f t="shared" si="3"/>
        <v>1.2083333333333333</v>
      </c>
      <c r="AE14"/>
      <c r="AF14"/>
      <c r="AG14"/>
      <c r="AH14"/>
    </row>
    <row r="15" spans="1:34" ht="15" customHeight="1" x14ac:dyDescent="0.35">
      <c r="A15" s="75" t="s">
        <v>15</v>
      </c>
      <c r="B15" s="72"/>
      <c r="C15" s="11"/>
      <c r="D15" s="241" t="s">
        <v>82</v>
      </c>
      <c r="E15" s="242"/>
      <c r="F15" s="242"/>
      <c r="G15" s="243"/>
      <c r="H15" s="142" t="s">
        <v>109</v>
      </c>
      <c r="I15" s="124"/>
      <c r="J15" s="124"/>
      <c r="K15" s="156" t="s">
        <v>88</v>
      </c>
      <c r="L15" s="241" t="s">
        <v>84</v>
      </c>
      <c r="M15" s="242"/>
      <c r="N15" s="242"/>
      <c r="O15" s="243"/>
      <c r="P15" s="142" t="s">
        <v>109</v>
      </c>
      <c r="Q15" s="124"/>
      <c r="R15" s="174" t="s">
        <v>63</v>
      </c>
      <c r="S15" s="156" t="s">
        <v>90</v>
      </c>
      <c r="T15" s="10"/>
      <c r="U15" s="72"/>
      <c r="V15" s="11"/>
      <c r="W15" s="10"/>
      <c r="X15" s="72"/>
      <c r="Y15" s="11"/>
      <c r="Z15" s="65">
        <f t="shared" si="0"/>
        <v>0.52083333333333326</v>
      </c>
      <c r="AA15" s="106">
        <f t="shared" si="1"/>
        <v>0.64583333333333326</v>
      </c>
      <c r="AB15" s="99">
        <f t="shared" si="2"/>
        <v>0.85416666666666652</v>
      </c>
      <c r="AC15" s="103">
        <f t="shared" si="3"/>
        <v>1.2291666666666665</v>
      </c>
      <c r="AE15"/>
      <c r="AF15"/>
      <c r="AG15"/>
      <c r="AH15"/>
    </row>
    <row r="16" spans="1:34" ht="15" customHeight="1" thickBot="1" x14ac:dyDescent="0.4">
      <c r="A16" s="75" t="s">
        <v>16</v>
      </c>
      <c r="B16" s="72"/>
      <c r="C16" s="11"/>
      <c r="D16" s="176"/>
      <c r="E16" s="177"/>
      <c r="F16" s="177"/>
      <c r="G16" s="178"/>
      <c r="H16" s="143"/>
      <c r="I16" s="125"/>
      <c r="J16" s="125"/>
      <c r="K16" s="157"/>
      <c r="L16" s="179"/>
      <c r="M16" s="180"/>
      <c r="N16" s="180"/>
      <c r="O16" s="181"/>
      <c r="P16" s="143"/>
      <c r="Q16" s="125"/>
      <c r="R16" s="175"/>
      <c r="S16" s="157"/>
      <c r="T16" s="10"/>
      <c r="U16" s="72"/>
      <c r="V16" s="11"/>
      <c r="W16" s="10"/>
      <c r="X16" s="72"/>
      <c r="Y16" s="11"/>
      <c r="Z16" s="65">
        <f t="shared" si="0"/>
        <v>0.54166666666666663</v>
      </c>
      <c r="AA16" s="106">
        <f t="shared" si="1"/>
        <v>0.66666666666666663</v>
      </c>
      <c r="AB16" s="99">
        <f t="shared" si="2"/>
        <v>0.875</v>
      </c>
      <c r="AC16" s="103">
        <f t="shared" si="3"/>
        <v>1.25</v>
      </c>
      <c r="AE16"/>
      <c r="AF16"/>
      <c r="AG16"/>
      <c r="AH16"/>
    </row>
    <row r="17" spans="1:34" ht="15" customHeight="1" x14ac:dyDescent="0.35">
      <c r="A17" s="75" t="s">
        <v>17</v>
      </c>
      <c r="B17" s="72"/>
      <c r="C17" s="11"/>
      <c r="D17" s="176"/>
      <c r="E17" s="177"/>
      <c r="F17" s="177"/>
      <c r="G17" s="178"/>
      <c r="H17" s="143"/>
      <c r="I17" s="125"/>
      <c r="J17" s="125"/>
      <c r="K17" s="157"/>
      <c r="L17" s="241" t="s">
        <v>77</v>
      </c>
      <c r="M17" s="242"/>
      <c r="N17" s="242"/>
      <c r="O17" s="243"/>
      <c r="P17" s="143"/>
      <c r="Q17" s="125"/>
      <c r="R17" s="175"/>
      <c r="S17" s="157"/>
      <c r="T17" s="10"/>
      <c r="U17" s="72"/>
      <c r="V17" s="11"/>
      <c r="W17" s="10"/>
      <c r="X17" s="72"/>
      <c r="Y17" s="11"/>
      <c r="Z17" s="65">
        <f t="shared" si="0"/>
        <v>0.5625</v>
      </c>
      <c r="AA17" s="106">
        <f t="shared" si="1"/>
        <v>0.6875</v>
      </c>
      <c r="AB17" s="99">
        <f t="shared" si="2"/>
        <v>0.89583333333333326</v>
      </c>
      <c r="AC17" s="103">
        <f t="shared" si="3"/>
        <v>1.2708333333333335</v>
      </c>
      <c r="AE17"/>
      <c r="AF17"/>
      <c r="AG17"/>
      <c r="AH17"/>
    </row>
    <row r="18" spans="1:34" ht="15" customHeight="1" thickBot="1" x14ac:dyDescent="0.4">
      <c r="A18" s="75" t="s">
        <v>18</v>
      </c>
      <c r="B18" s="72"/>
      <c r="C18" s="11"/>
      <c r="D18" s="179"/>
      <c r="E18" s="180"/>
      <c r="F18" s="180"/>
      <c r="G18" s="181"/>
      <c r="H18" s="144"/>
      <c r="I18" s="126"/>
      <c r="J18" s="126"/>
      <c r="K18" s="158"/>
      <c r="L18" s="179"/>
      <c r="M18" s="180"/>
      <c r="N18" s="180"/>
      <c r="O18" s="181"/>
      <c r="P18" s="144"/>
      <c r="Q18" s="126"/>
      <c r="R18" s="194"/>
      <c r="S18" s="158"/>
      <c r="T18" s="10"/>
      <c r="U18" s="72"/>
      <c r="V18" s="11"/>
      <c r="W18" s="10"/>
      <c r="X18" s="72"/>
      <c r="Y18" s="11"/>
      <c r="Z18" s="65">
        <f t="shared" si="0"/>
        <v>0.58333333333333337</v>
      </c>
      <c r="AA18" s="106">
        <f t="shared" si="1"/>
        <v>0.70833333333333337</v>
      </c>
      <c r="AB18" s="99">
        <f t="shared" si="2"/>
        <v>0.91666666666666674</v>
      </c>
      <c r="AC18" s="101">
        <f t="shared" si="3"/>
        <v>1.2916666666666667</v>
      </c>
    </row>
    <row r="19" spans="1:34" ht="15" customHeight="1" thickBot="1" x14ac:dyDescent="0.4">
      <c r="A19" s="104" t="s">
        <v>19</v>
      </c>
      <c r="B19" s="72"/>
      <c r="C19" s="11"/>
      <c r="D19" s="145" t="s">
        <v>89</v>
      </c>
      <c r="E19" s="145"/>
      <c r="F19" s="145"/>
      <c r="G19" s="146"/>
      <c r="H19" s="145" t="s">
        <v>89</v>
      </c>
      <c r="I19" s="145"/>
      <c r="J19" s="145"/>
      <c r="K19" s="146"/>
      <c r="L19" s="145" t="s">
        <v>89</v>
      </c>
      <c r="M19" s="145"/>
      <c r="N19" s="145"/>
      <c r="O19" s="146"/>
      <c r="P19" s="145" t="s">
        <v>89</v>
      </c>
      <c r="Q19" s="145"/>
      <c r="R19" s="145"/>
      <c r="S19" s="146"/>
      <c r="T19" s="10"/>
      <c r="U19" s="72"/>
      <c r="V19" s="11"/>
      <c r="W19" s="10"/>
      <c r="X19" s="72"/>
      <c r="Y19" s="11"/>
      <c r="Z19" s="65">
        <f t="shared" si="0"/>
        <v>0.60416666666666674</v>
      </c>
      <c r="AA19" s="106">
        <f t="shared" si="1"/>
        <v>0.72916666666666674</v>
      </c>
      <c r="AB19" s="99">
        <f t="shared" si="2"/>
        <v>0.9375</v>
      </c>
      <c r="AC19" s="101">
        <f t="shared" si="3"/>
        <v>1.3125</v>
      </c>
    </row>
    <row r="20" spans="1:34" ht="15" customHeight="1" thickBot="1" x14ac:dyDescent="0.4">
      <c r="A20" s="104" t="s">
        <v>20</v>
      </c>
      <c r="B20" s="72"/>
      <c r="C20" s="11"/>
      <c r="D20" s="140"/>
      <c r="E20" s="140"/>
      <c r="F20" s="140"/>
      <c r="G20" s="141"/>
      <c r="H20" s="140"/>
      <c r="I20" s="140"/>
      <c r="J20" s="140"/>
      <c r="K20" s="141"/>
      <c r="L20" s="140"/>
      <c r="M20" s="140"/>
      <c r="N20" s="140"/>
      <c r="O20" s="141"/>
      <c r="P20" s="140"/>
      <c r="Q20" s="140"/>
      <c r="R20" s="140"/>
      <c r="S20" s="141"/>
      <c r="T20" s="232" t="s">
        <v>106</v>
      </c>
      <c r="U20" s="233"/>
      <c r="V20" s="234"/>
      <c r="W20" s="10"/>
      <c r="X20" s="72"/>
      <c r="Y20" s="11"/>
      <c r="Z20" s="65">
        <f t="shared" si="0"/>
        <v>0.62500000000000011</v>
      </c>
      <c r="AA20" s="106">
        <f t="shared" si="1"/>
        <v>0.75000000000000011</v>
      </c>
      <c r="AB20" s="99">
        <f t="shared" si="2"/>
        <v>0.95833333333333348</v>
      </c>
      <c r="AC20" s="101">
        <f t="shared" si="3"/>
        <v>1.3333333333333335</v>
      </c>
    </row>
    <row r="21" spans="1:34" ht="15" customHeight="1" thickBot="1" x14ac:dyDescent="0.4">
      <c r="A21" s="75" t="s">
        <v>21</v>
      </c>
      <c r="B21" s="72"/>
      <c r="C21" s="11"/>
      <c r="D21" s="142" t="s">
        <v>109</v>
      </c>
      <c r="E21" s="220" t="s">
        <v>64</v>
      </c>
      <c r="F21" s="118" t="s">
        <v>49</v>
      </c>
      <c r="G21" s="156" t="s">
        <v>90</v>
      </c>
      <c r="H21" s="121" t="s">
        <v>62</v>
      </c>
      <c r="I21" s="118" t="s">
        <v>49</v>
      </c>
      <c r="J21" s="174" t="s">
        <v>63</v>
      </c>
      <c r="K21" s="147" t="s">
        <v>91</v>
      </c>
      <c r="L21" s="121" t="s">
        <v>62</v>
      </c>
      <c r="M21" s="172" t="s">
        <v>104</v>
      </c>
      <c r="N21" s="174" t="s">
        <v>63</v>
      </c>
      <c r="O21" s="156" t="s">
        <v>88</v>
      </c>
      <c r="P21" s="124"/>
      <c r="Q21" s="118" t="s">
        <v>49</v>
      </c>
      <c r="R21" s="174" t="s">
        <v>63</v>
      </c>
      <c r="S21" s="147" t="s">
        <v>91</v>
      </c>
      <c r="T21" s="235"/>
      <c r="U21" s="236"/>
      <c r="V21" s="237"/>
      <c r="W21" s="10"/>
      <c r="X21" s="72"/>
      <c r="Y21" s="11"/>
      <c r="Z21" s="65">
        <f t="shared" si="0"/>
        <v>0.64583333333333348</v>
      </c>
      <c r="AA21" s="106">
        <f t="shared" si="1"/>
        <v>0.77083333333333348</v>
      </c>
      <c r="AB21" s="99">
        <f t="shared" si="2"/>
        <v>0.97916666666666674</v>
      </c>
      <c r="AC21" s="101">
        <f t="shared" si="3"/>
        <v>1.354166666666667</v>
      </c>
    </row>
    <row r="22" spans="1:34" ht="15" customHeight="1" x14ac:dyDescent="0.35">
      <c r="A22" s="75" t="s">
        <v>22</v>
      </c>
      <c r="B22" s="201" t="s">
        <v>97</v>
      </c>
      <c r="C22" s="202"/>
      <c r="D22" s="143"/>
      <c r="E22" s="221"/>
      <c r="F22" s="119"/>
      <c r="G22" s="157"/>
      <c r="H22" s="122"/>
      <c r="I22" s="119"/>
      <c r="J22" s="175"/>
      <c r="K22" s="148"/>
      <c r="L22" s="122"/>
      <c r="M22" s="182"/>
      <c r="N22" s="175"/>
      <c r="O22" s="157"/>
      <c r="P22" s="125"/>
      <c r="Q22" s="119"/>
      <c r="R22" s="175"/>
      <c r="S22" s="148"/>
      <c r="T22" s="235"/>
      <c r="U22" s="236"/>
      <c r="V22" s="237"/>
      <c r="W22" s="10"/>
      <c r="X22" s="72"/>
      <c r="Y22" s="11"/>
      <c r="Z22" s="65">
        <f t="shared" si="0"/>
        <v>0.66666666666666685</v>
      </c>
      <c r="AA22" s="106">
        <f t="shared" si="1"/>
        <v>0.79166666666666685</v>
      </c>
      <c r="AB22" s="69">
        <f t="shared" si="2"/>
        <v>1.0000000000000002</v>
      </c>
      <c r="AC22" s="101">
        <f t="shared" si="3"/>
        <v>1.3750000000000002</v>
      </c>
    </row>
    <row r="23" spans="1:34" ht="15" customHeight="1" thickBot="1" x14ac:dyDescent="0.4">
      <c r="A23" s="75" t="s">
        <v>23</v>
      </c>
      <c r="B23" s="203"/>
      <c r="C23" s="204"/>
      <c r="D23" s="143"/>
      <c r="E23" s="221"/>
      <c r="F23" s="119"/>
      <c r="G23" s="157"/>
      <c r="H23" s="122"/>
      <c r="I23" s="119"/>
      <c r="J23" s="175"/>
      <c r="K23" s="148"/>
      <c r="L23" s="122"/>
      <c r="M23" s="182"/>
      <c r="N23" s="175"/>
      <c r="O23" s="157"/>
      <c r="P23" s="125"/>
      <c r="Q23" s="119"/>
      <c r="R23" s="175"/>
      <c r="S23" s="148"/>
      <c r="T23" s="235"/>
      <c r="U23" s="236"/>
      <c r="V23" s="237"/>
      <c r="W23" s="10"/>
      <c r="X23" s="72"/>
      <c r="Y23" s="11"/>
      <c r="Z23" s="65">
        <f t="shared" si="0"/>
        <v>0.68750000000000022</v>
      </c>
      <c r="AA23" s="106">
        <f t="shared" si="1"/>
        <v>0.81250000000000022</v>
      </c>
      <c r="AB23" s="69">
        <f t="shared" si="2"/>
        <v>1.0208333333333335</v>
      </c>
      <c r="AC23" s="101">
        <f t="shared" si="3"/>
        <v>1.3958333333333335</v>
      </c>
    </row>
    <row r="24" spans="1:34" ht="15" customHeight="1" thickBot="1" x14ac:dyDescent="0.4">
      <c r="A24" s="75" t="s">
        <v>24</v>
      </c>
      <c r="B24" s="72"/>
      <c r="C24" s="11"/>
      <c r="D24" s="144"/>
      <c r="E24" s="222"/>
      <c r="F24" s="120"/>
      <c r="G24" s="158"/>
      <c r="H24" s="123"/>
      <c r="I24" s="120"/>
      <c r="J24" s="194"/>
      <c r="K24" s="149"/>
      <c r="L24" s="123"/>
      <c r="M24" s="173"/>
      <c r="N24" s="194"/>
      <c r="O24" s="158"/>
      <c r="P24" s="126"/>
      <c r="Q24" s="120"/>
      <c r="R24" s="194"/>
      <c r="S24" s="149"/>
      <c r="T24" s="235"/>
      <c r="U24" s="236"/>
      <c r="V24" s="237"/>
      <c r="W24" s="10"/>
      <c r="X24" s="72"/>
      <c r="Y24" s="11"/>
      <c r="Z24" s="65">
        <f t="shared" si="0"/>
        <v>0.70833333333333359</v>
      </c>
      <c r="AA24" s="106">
        <f t="shared" si="1"/>
        <v>0.83333333333333359</v>
      </c>
      <c r="AB24" s="69">
        <f t="shared" si="2"/>
        <v>1.041666666666667</v>
      </c>
      <c r="AC24" s="101">
        <f t="shared" si="3"/>
        <v>1.416666666666667</v>
      </c>
    </row>
    <row r="25" spans="1:34" ht="15" customHeight="1" thickBot="1" x14ac:dyDescent="0.4">
      <c r="A25" s="74" t="s">
        <v>25</v>
      </c>
      <c r="B25" s="72"/>
      <c r="C25" s="11"/>
      <c r="D25" s="150" t="s">
        <v>14</v>
      </c>
      <c r="E25" s="151"/>
      <c r="F25" s="151"/>
      <c r="G25" s="152"/>
      <c r="H25" s="150" t="s">
        <v>14</v>
      </c>
      <c r="I25" s="151"/>
      <c r="J25" s="151"/>
      <c r="K25" s="152"/>
      <c r="L25" s="150" t="s">
        <v>14</v>
      </c>
      <c r="M25" s="151"/>
      <c r="N25" s="151"/>
      <c r="O25" s="152"/>
      <c r="P25" s="150" t="s">
        <v>14</v>
      </c>
      <c r="Q25" s="151"/>
      <c r="R25" s="151"/>
      <c r="S25" s="152"/>
      <c r="T25" s="235"/>
      <c r="U25" s="236"/>
      <c r="V25" s="237"/>
      <c r="W25" s="10"/>
      <c r="X25" s="72"/>
      <c r="Y25" s="11"/>
      <c r="Z25" s="65">
        <f t="shared" si="0"/>
        <v>0.72916666666666696</v>
      </c>
      <c r="AA25" s="106">
        <f t="shared" si="1"/>
        <v>0.85416666666666696</v>
      </c>
      <c r="AB25" s="69">
        <f t="shared" si="2"/>
        <v>1.0625000000000002</v>
      </c>
      <c r="AC25" s="101">
        <f t="shared" si="3"/>
        <v>1.4375000000000004</v>
      </c>
    </row>
    <row r="26" spans="1:34" ht="15" customHeight="1" x14ac:dyDescent="0.35">
      <c r="A26" s="73" t="s">
        <v>26</v>
      </c>
      <c r="B26" s="214" t="s">
        <v>99</v>
      </c>
      <c r="C26" s="215"/>
      <c r="D26" s="121" t="s">
        <v>62</v>
      </c>
      <c r="E26" s="220" t="s">
        <v>64</v>
      </c>
      <c r="F26" s="153" t="s">
        <v>85</v>
      </c>
      <c r="G26" s="156" t="s">
        <v>88</v>
      </c>
      <c r="H26" s="121" t="s">
        <v>62</v>
      </c>
      <c r="I26" s="220" t="s">
        <v>64</v>
      </c>
      <c r="J26" s="124"/>
      <c r="K26" s="156" t="s">
        <v>88</v>
      </c>
      <c r="L26" s="121" t="s">
        <v>62</v>
      </c>
      <c r="M26" s="220" t="s">
        <v>64</v>
      </c>
      <c r="N26" s="153" t="s">
        <v>85</v>
      </c>
      <c r="O26" s="156" t="s">
        <v>88</v>
      </c>
      <c r="P26" s="241" t="s">
        <v>83</v>
      </c>
      <c r="Q26" s="242"/>
      <c r="R26" s="242"/>
      <c r="S26" s="243"/>
      <c r="T26" s="235"/>
      <c r="U26" s="236"/>
      <c r="V26" s="237"/>
      <c r="W26" s="10"/>
      <c r="X26" s="72"/>
      <c r="Y26" s="11"/>
      <c r="Z26" s="65">
        <f t="shared" si="0"/>
        <v>0.75000000000000033</v>
      </c>
      <c r="AA26" s="106">
        <f t="shared" si="1"/>
        <v>0.87500000000000033</v>
      </c>
      <c r="AB26" s="69">
        <f t="shared" si="2"/>
        <v>1.0833333333333337</v>
      </c>
      <c r="AC26" s="101">
        <f t="shared" si="3"/>
        <v>1.4583333333333337</v>
      </c>
    </row>
    <row r="27" spans="1:34" ht="15" customHeight="1" x14ac:dyDescent="0.35">
      <c r="A27" s="75" t="s">
        <v>27</v>
      </c>
      <c r="B27" s="216"/>
      <c r="C27" s="217"/>
      <c r="D27" s="122"/>
      <c r="E27" s="221"/>
      <c r="F27" s="154"/>
      <c r="G27" s="157"/>
      <c r="H27" s="122"/>
      <c r="I27" s="221"/>
      <c r="J27" s="125"/>
      <c r="K27" s="157"/>
      <c r="L27" s="122"/>
      <c r="M27" s="221"/>
      <c r="N27" s="154"/>
      <c r="O27" s="157"/>
      <c r="P27" s="176"/>
      <c r="Q27" s="177"/>
      <c r="R27" s="177"/>
      <c r="S27" s="178"/>
      <c r="T27" s="235"/>
      <c r="U27" s="236"/>
      <c r="V27" s="237"/>
      <c r="W27" s="10"/>
      <c r="X27" s="72"/>
      <c r="Y27" s="11"/>
      <c r="Z27" s="65">
        <f t="shared" si="0"/>
        <v>0.7708333333333337</v>
      </c>
      <c r="AA27" s="106">
        <f t="shared" si="1"/>
        <v>0.8958333333333337</v>
      </c>
      <c r="AB27" s="69">
        <f t="shared" si="2"/>
        <v>1.104166666666667</v>
      </c>
      <c r="AC27" s="101">
        <f t="shared" si="3"/>
        <v>1.479166666666667</v>
      </c>
    </row>
    <row r="28" spans="1:34" ht="15" customHeight="1" thickBot="1" x14ac:dyDescent="0.4">
      <c r="A28" s="75" t="s">
        <v>28</v>
      </c>
      <c r="B28" s="218"/>
      <c r="C28" s="219"/>
      <c r="D28" s="122"/>
      <c r="E28" s="221"/>
      <c r="F28" s="154"/>
      <c r="G28" s="157"/>
      <c r="H28" s="122"/>
      <c r="I28" s="221"/>
      <c r="J28" s="125"/>
      <c r="K28" s="157"/>
      <c r="L28" s="122"/>
      <c r="M28" s="221"/>
      <c r="N28" s="154"/>
      <c r="O28" s="157"/>
      <c r="P28" s="176"/>
      <c r="Q28" s="177"/>
      <c r="R28" s="177"/>
      <c r="S28" s="178"/>
      <c r="T28" s="235"/>
      <c r="U28" s="236"/>
      <c r="V28" s="237"/>
      <c r="W28" s="10"/>
      <c r="X28" s="72"/>
      <c r="Y28" s="11"/>
      <c r="Z28" s="65">
        <f t="shared" si="0"/>
        <v>0.79166666666666707</v>
      </c>
      <c r="AA28" s="106">
        <f t="shared" si="1"/>
        <v>0.91666666666666707</v>
      </c>
      <c r="AB28" s="69">
        <f t="shared" si="2"/>
        <v>1.1250000000000004</v>
      </c>
      <c r="AC28" s="101">
        <f t="shared" si="3"/>
        <v>1.5000000000000004</v>
      </c>
    </row>
    <row r="29" spans="1:34" ht="15" customHeight="1" thickBot="1" x14ac:dyDescent="0.4">
      <c r="A29" s="75" t="s">
        <v>29</v>
      </c>
      <c r="B29" s="201" t="s">
        <v>78</v>
      </c>
      <c r="C29" s="202"/>
      <c r="D29" s="123"/>
      <c r="E29" s="222"/>
      <c r="F29" s="155"/>
      <c r="G29" s="158"/>
      <c r="H29" s="123"/>
      <c r="I29" s="222"/>
      <c r="J29" s="126"/>
      <c r="K29" s="158"/>
      <c r="L29" s="123"/>
      <c r="M29" s="222"/>
      <c r="N29" s="155"/>
      <c r="O29" s="158"/>
      <c r="P29" s="179"/>
      <c r="Q29" s="180"/>
      <c r="R29" s="180"/>
      <c r="S29" s="181"/>
      <c r="T29" s="238"/>
      <c r="U29" s="239"/>
      <c r="V29" s="240"/>
      <c r="W29" s="10"/>
      <c r="X29" s="72"/>
      <c r="Y29" s="11"/>
      <c r="Z29" s="65">
        <f t="shared" si="0"/>
        <v>0.81250000000000044</v>
      </c>
      <c r="AA29" s="106">
        <f t="shared" si="1"/>
        <v>0.93750000000000044</v>
      </c>
      <c r="AB29" s="69">
        <f t="shared" si="2"/>
        <v>1.1458333333333337</v>
      </c>
      <c r="AC29" s="101">
        <f t="shared" si="3"/>
        <v>1.5208333333333339</v>
      </c>
    </row>
    <row r="30" spans="1:34" ht="15" customHeight="1" thickBot="1" x14ac:dyDescent="0.4">
      <c r="A30" s="89" t="s">
        <v>30</v>
      </c>
      <c r="B30" s="203"/>
      <c r="C30" s="204"/>
      <c r="D30" s="150" t="s">
        <v>14</v>
      </c>
      <c r="E30" s="151"/>
      <c r="F30" s="151"/>
      <c r="G30" s="152"/>
      <c r="H30" s="195" t="s">
        <v>98</v>
      </c>
      <c r="I30" s="196"/>
      <c r="J30" s="196"/>
      <c r="K30" s="197"/>
      <c r="L30" s="150" t="s">
        <v>14</v>
      </c>
      <c r="M30" s="151"/>
      <c r="N30" s="151"/>
      <c r="O30" s="152"/>
      <c r="P30" s="150" t="s">
        <v>14</v>
      </c>
      <c r="Q30" s="151"/>
      <c r="R30" s="151"/>
      <c r="S30" s="152"/>
      <c r="T30" s="10"/>
      <c r="U30" s="72"/>
      <c r="V30" s="11"/>
      <c r="W30" s="10"/>
      <c r="X30" s="72"/>
      <c r="Y30" s="11"/>
      <c r="Z30" s="65">
        <f t="shared" si="0"/>
        <v>0.83333333333333381</v>
      </c>
      <c r="AA30" s="106">
        <f t="shared" si="1"/>
        <v>0.95833333333333381</v>
      </c>
      <c r="AB30" s="69">
        <f t="shared" si="2"/>
        <v>1.1666666666666672</v>
      </c>
      <c r="AC30" s="101">
        <f t="shared" si="3"/>
        <v>1.5416666666666672</v>
      </c>
    </row>
    <row r="31" spans="1:34" ht="15" customHeight="1" thickBot="1" x14ac:dyDescent="0.4">
      <c r="A31" s="104" t="s">
        <v>32</v>
      </c>
      <c r="B31" s="145" t="s">
        <v>31</v>
      </c>
      <c r="C31" s="146"/>
      <c r="D31" s="205" t="s">
        <v>31</v>
      </c>
      <c r="E31" s="206"/>
      <c r="F31" s="206"/>
      <c r="G31" s="207"/>
      <c r="H31" s="198"/>
      <c r="I31" s="199"/>
      <c r="J31" s="199"/>
      <c r="K31" s="200"/>
      <c r="L31" s="127" t="s">
        <v>107</v>
      </c>
      <c r="M31" s="128"/>
      <c r="N31" s="128"/>
      <c r="O31" s="129"/>
      <c r="P31" s="205" t="s">
        <v>31</v>
      </c>
      <c r="Q31" s="206"/>
      <c r="R31" s="206"/>
      <c r="S31" s="207"/>
      <c r="T31" s="10"/>
      <c r="U31" s="72"/>
      <c r="V31" s="11"/>
      <c r="W31" s="10"/>
      <c r="X31" s="72"/>
      <c r="Y31" s="11"/>
      <c r="Z31" s="65">
        <f t="shared" si="0"/>
        <v>0.85416666666666718</v>
      </c>
      <c r="AA31" s="106">
        <f t="shared" si="1"/>
        <v>0.97916666666666718</v>
      </c>
      <c r="AB31" s="69">
        <f t="shared" si="2"/>
        <v>1.1875000000000004</v>
      </c>
      <c r="AC31" s="101">
        <f t="shared" si="3"/>
        <v>1.5625000000000004</v>
      </c>
    </row>
    <row r="32" spans="1:34" ht="15" customHeight="1" x14ac:dyDescent="0.35">
      <c r="A32" s="104" t="s">
        <v>33</v>
      </c>
      <c r="B32" s="137"/>
      <c r="C32" s="138"/>
      <c r="D32" s="208"/>
      <c r="E32" s="209"/>
      <c r="F32" s="209"/>
      <c r="G32" s="210"/>
      <c r="H32" s="223" t="s">
        <v>31</v>
      </c>
      <c r="I32" s="224"/>
      <c r="J32" s="224"/>
      <c r="K32" s="225"/>
      <c r="L32" s="130"/>
      <c r="M32" s="131"/>
      <c r="N32" s="131"/>
      <c r="O32" s="132"/>
      <c r="P32" s="208"/>
      <c r="Q32" s="209"/>
      <c r="R32" s="209"/>
      <c r="S32" s="210"/>
      <c r="T32" s="10"/>
      <c r="U32" s="72"/>
      <c r="V32" s="11"/>
      <c r="W32" s="10"/>
      <c r="X32" s="72"/>
      <c r="Y32" s="11"/>
      <c r="Z32" s="65">
        <f t="shared" si="0"/>
        <v>0.87500000000000056</v>
      </c>
      <c r="AA32" s="69">
        <f t="shared" si="1"/>
        <v>1.0000000000000004</v>
      </c>
      <c r="AB32" s="69">
        <f t="shared" si="2"/>
        <v>1.2083333333333339</v>
      </c>
      <c r="AC32" s="101">
        <f t="shared" si="3"/>
        <v>1.5833333333333339</v>
      </c>
    </row>
    <row r="33" spans="1:29" ht="15" customHeight="1" x14ac:dyDescent="0.35">
      <c r="A33" s="104" t="s">
        <v>34</v>
      </c>
      <c r="B33" s="137"/>
      <c r="C33" s="138"/>
      <c r="D33" s="208"/>
      <c r="E33" s="209"/>
      <c r="F33" s="209"/>
      <c r="G33" s="210"/>
      <c r="H33" s="226"/>
      <c r="I33" s="227"/>
      <c r="J33" s="227"/>
      <c r="K33" s="228"/>
      <c r="L33" s="130"/>
      <c r="M33" s="131"/>
      <c r="N33" s="131"/>
      <c r="O33" s="132"/>
      <c r="P33" s="208"/>
      <c r="Q33" s="209"/>
      <c r="R33" s="209"/>
      <c r="S33" s="210"/>
      <c r="T33" s="10"/>
      <c r="U33" s="72"/>
      <c r="V33" s="11"/>
      <c r="W33" s="10"/>
      <c r="X33" s="72"/>
      <c r="Y33" s="11"/>
      <c r="Z33" s="65">
        <f t="shared" si="0"/>
        <v>0.89583333333333393</v>
      </c>
      <c r="AA33" s="69">
        <f t="shared" si="1"/>
        <v>1.0208333333333339</v>
      </c>
      <c r="AB33" s="69">
        <f t="shared" si="2"/>
        <v>1.2291666666666672</v>
      </c>
      <c r="AC33" s="101">
        <f t="shared" si="3"/>
        <v>1.6041666666666674</v>
      </c>
    </row>
    <row r="34" spans="1:29" ht="15" customHeight="1" thickBot="1" x14ac:dyDescent="0.4">
      <c r="A34" s="104" t="s">
        <v>35</v>
      </c>
      <c r="B34" s="137"/>
      <c r="C34" s="138"/>
      <c r="D34" s="208"/>
      <c r="E34" s="209"/>
      <c r="F34" s="209"/>
      <c r="G34" s="210"/>
      <c r="H34" s="226"/>
      <c r="I34" s="227"/>
      <c r="J34" s="227"/>
      <c r="K34" s="228"/>
      <c r="L34" s="133"/>
      <c r="M34" s="134"/>
      <c r="N34" s="134"/>
      <c r="O34" s="135"/>
      <c r="P34" s="208"/>
      <c r="Q34" s="209"/>
      <c r="R34" s="209"/>
      <c r="S34" s="210"/>
      <c r="T34" s="10"/>
      <c r="U34" s="72"/>
      <c r="V34" s="11"/>
      <c r="W34" s="10"/>
      <c r="X34" s="72"/>
      <c r="Y34" s="11"/>
      <c r="Z34" s="65">
        <f t="shared" si="0"/>
        <v>0.9166666666666673</v>
      </c>
      <c r="AA34" s="69">
        <f t="shared" si="1"/>
        <v>1.0416666666666674</v>
      </c>
      <c r="AB34" s="69">
        <f t="shared" si="2"/>
        <v>1.2500000000000007</v>
      </c>
      <c r="AC34" s="101">
        <f t="shared" si="3"/>
        <v>1.6250000000000007</v>
      </c>
    </row>
    <row r="35" spans="1:29" ht="15" customHeight="1" x14ac:dyDescent="0.35">
      <c r="A35" s="76" t="s">
        <v>36</v>
      </c>
      <c r="B35" s="137"/>
      <c r="C35" s="138"/>
      <c r="D35" s="208"/>
      <c r="E35" s="209"/>
      <c r="F35" s="209"/>
      <c r="G35" s="210"/>
      <c r="H35" s="226"/>
      <c r="I35" s="227"/>
      <c r="J35" s="227"/>
      <c r="K35" s="228"/>
      <c r="L35" s="136" t="s">
        <v>31</v>
      </c>
      <c r="M35" s="137"/>
      <c r="N35" s="137"/>
      <c r="O35" s="138"/>
      <c r="P35" s="208"/>
      <c r="Q35" s="209"/>
      <c r="R35" s="209"/>
      <c r="S35" s="210"/>
      <c r="T35" s="10"/>
      <c r="U35" s="72"/>
      <c r="V35" s="11"/>
      <c r="W35" s="10"/>
      <c r="X35" s="72"/>
      <c r="Y35" s="11"/>
      <c r="Z35" s="65">
        <f t="shared" si="0"/>
        <v>0.93750000000000067</v>
      </c>
      <c r="AA35" s="69">
        <f t="shared" si="1"/>
        <v>1.0625000000000007</v>
      </c>
      <c r="AB35" s="69">
        <f t="shared" si="2"/>
        <v>1.2708333333333339</v>
      </c>
      <c r="AC35" s="101">
        <f t="shared" si="3"/>
        <v>1.6458333333333339</v>
      </c>
    </row>
    <row r="36" spans="1:29" ht="15" customHeight="1" x14ac:dyDescent="0.35">
      <c r="A36" s="76" t="s">
        <v>37</v>
      </c>
      <c r="B36" s="137"/>
      <c r="C36" s="138"/>
      <c r="D36" s="208"/>
      <c r="E36" s="209"/>
      <c r="F36" s="209"/>
      <c r="G36" s="210"/>
      <c r="H36" s="226"/>
      <c r="I36" s="227"/>
      <c r="J36" s="227"/>
      <c r="K36" s="228"/>
      <c r="L36" s="136"/>
      <c r="M36" s="137"/>
      <c r="N36" s="137"/>
      <c r="O36" s="138"/>
      <c r="P36" s="208"/>
      <c r="Q36" s="209"/>
      <c r="R36" s="209"/>
      <c r="S36" s="210"/>
      <c r="T36" s="10"/>
      <c r="U36" s="72"/>
      <c r="V36" s="11"/>
      <c r="W36" s="10"/>
      <c r="X36" s="72"/>
      <c r="Y36" s="11"/>
      <c r="Z36" s="65">
        <f t="shared" si="0"/>
        <v>0.95833333333333404</v>
      </c>
      <c r="AA36" s="69">
        <f t="shared" si="1"/>
        <v>1.0833333333333339</v>
      </c>
      <c r="AB36" s="99">
        <f t="shared" si="2"/>
        <v>1.2916666666666674</v>
      </c>
      <c r="AC36" s="101">
        <f t="shared" si="3"/>
        <v>1.6666666666666674</v>
      </c>
    </row>
    <row r="37" spans="1:29" ht="15" customHeight="1" x14ac:dyDescent="0.35">
      <c r="A37" s="90" t="s">
        <v>38</v>
      </c>
      <c r="B37" s="137"/>
      <c r="C37" s="138"/>
      <c r="D37" s="208"/>
      <c r="E37" s="209"/>
      <c r="F37" s="209"/>
      <c r="G37" s="210"/>
      <c r="H37" s="226"/>
      <c r="I37" s="227"/>
      <c r="J37" s="227"/>
      <c r="K37" s="228"/>
      <c r="L37" s="136"/>
      <c r="M37" s="137"/>
      <c r="N37" s="137"/>
      <c r="O37" s="138"/>
      <c r="P37" s="208"/>
      <c r="Q37" s="209"/>
      <c r="R37" s="209"/>
      <c r="S37" s="210"/>
      <c r="T37" s="10"/>
      <c r="U37" s="72"/>
      <c r="V37" s="11"/>
      <c r="W37" s="10"/>
      <c r="X37" s="72"/>
      <c r="Y37" s="11"/>
      <c r="Z37" s="65">
        <f t="shared" si="0"/>
        <v>0.97916666666666741</v>
      </c>
      <c r="AA37" s="69">
        <f t="shared" si="1"/>
        <v>1.1041666666666674</v>
      </c>
      <c r="AB37" s="99">
        <f t="shared" si="2"/>
        <v>1.3125000000000007</v>
      </c>
      <c r="AC37" s="101">
        <f t="shared" si="3"/>
        <v>1.6875000000000009</v>
      </c>
    </row>
    <row r="38" spans="1:29" ht="15" customHeight="1" x14ac:dyDescent="0.35">
      <c r="A38" s="90" t="s">
        <v>39</v>
      </c>
      <c r="B38" s="137"/>
      <c r="C38" s="138"/>
      <c r="D38" s="208"/>
      <c r="E38" s="209"/>
      <c r="F38" s="209"/>
      <c r="G38" s="210"/>
      <c r="H38" s="226"/>
      <c r="I38" s="227"/>
      <c r="J38" s="227"/>
      <c r="K38" s="228"/>
      <c r="L38" s="136"/>
      <c r="M38" s="137"/>
      <c r="N38" s="137"/>
      <c r="O38" s="138"/>
      <c r="P38" s="208"/>
      <c r="Q38" s="209"/>
      <c r="R38" s="209"/>
      <c r="S38" s="210"/>
      <c r="T38" s="10"/>
      <c r="U38" s="72"/>
      <c r="V38" s="11"/>
      <c r="W38" s="10"/>
      <c r="X38" s="72"/>
      <c r="Y38" s="11"/>
      <c r="Z38" s="109">
        <f t="shared" si="0"/>
        <v>1.0000000000000007</v>
      </c>
      <c r="AA38" s="69">
        <f t="shared" si="1"/>
        <v>1.1250000000000007</v>
      </c>
      <c r="AB38" s="99">
        <f t="shared" si="2"/>
        <v>1.3333333333333339</v>
      </c>
      <c r="AC38" s="101">
        <f t="shared" si="3"/>
        <v>1.7083333333333339</v>
      </c>
    </row>
    <row r="39" spans="1:29" ht="15" customHeight="1" thickBot="1" x14ac:dyDescent="0.4">
      <c r="A39" s="91" t="s">
        <v>61</v>
      </c>
      <c r="B39" s="140"/>
      <c r="C39" s="141"/>
      <c r="D39" s="211"/>
      <c r="E39" s="212"/>
      <c r="F39" s="212"/>
      <c r="G39" s="213"/>
      <c r="H39" s="229"/>
      <c r="I39" s="230"/>
      <c r="J39" s="230"/>
      <c r="K39" s="231"/>
      <c r="L39" s="139"/>
      <c r="M39" s="140"/>
      <c r="N39" s="140"/>
      <c r="O39" s="141"/>
      <c r="P39" s="211"/>
      <c r="Q39" s="212"/>
      <c r="R39" s="212"/>
      <c r="S39" s="213"/>
      <c r="T39" s="77"/>
      <c r="U39" s="78"/>
      <c r="V39" s="79"/>
      <c r="W39" s="77"/>
      <c r="X39" s="78"/>
      <c r="Y39" s="79"/>
      <c r="Z39" s="110">
        <f t="shared" si="0"/>
        <v>1.0208333333333339</v>
      </c>
      <c r="AA39" s="85">
        <f t="shared" si="1"/>
        <v>1.1458333333333339</v>
      </c>
      <c r="AB39" s="100">
        <f t="shared" si="2"/>
        <v>1.3541666666666672</v>
      </c>
      <c r="AC39" s="102">
        <f t="shared" si="3"/>
        <v>1.7291666666666674</v>
      </c>
    </row>
    <row r="40" spans="1:29" s="1" customFormat="1" ht="15" customHeight="1" thickBot="1" x14ac:dyDescent="0.35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3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3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5" x14ac:dyDescent="0.35">
      <c r="A43" s="81" t="s">
        <v>93</v>
      </c>
      <c r="B43" s="33" t="s">
        <v>92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5" x14ac:dyDescent="0.35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5" x14ac:dyDescent="0.35">
      <c r="A45" s="81" t="s">
        <v>57</v>
      </c>
      <c r="B45" s="33" t="s">
        <v>96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95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5" x14ac:dyDescent="0.35">
      <c r="A46" s="81" t="s">
        <v>94</v>
      </c>
      <c r="B46" s="33" t="s">
        <v>70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86</v>
      </c>
      <c r="M46" s="33" t="s">
        <v>87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5" x14ac:dyDescent="0.35">
      <c r="A47" s="81" t="s">
        <v>58</v>
      </c>
      <c r="B47" s="33" t="s">
        <v>71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5" x14ac:dyDescent="0.35">
      <c r="A48" s="81" t="s">
        <v>59</v>
      </c>
      <c r="B48" s="33" t="s">
        <v>72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5" x14ac:dyDescent="0.35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5" x14ac:dyDescent="0.35">
      <c r="A50" s="81" t="s">
        <v>102</v>
      </c>
      <c r="B50" s="33" t="s">
        <v>103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5" x14ac:dyDescent="0.35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4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3"/>
    <row r="62" spans="1:29" s="1" customFormat="1" ht="15.75" customHeight="1" x14ac:dyDescent="0.3"/>
    <row r="63" spans="1:29" s="1" customFormat="1" ht="13.5" customHeight="1" x14ac:dyDescent="0.3"/>
    <row r="64" spans="1:29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2">
    <mergeCell ref="T20:V29"/>
    <mergeCell ref="D21:D24"/>
    <mergeCell ref="E21:E24"/>
    <mergeCell ref="F21:F24"/>
    <mergeCell ref="D10:G13"/>
    <mergeCell ref="D15:G18"/>
    <mergeCell ref="P14:S14"/>
    <mergeCell ref="L15:O16"/>
    <mergeCell ref="L17:O18"/>
    <mergeCell ref="O21:O24"/>
    <mergeCell ref="O26:O29"/>
    <mergeCell ref="Q15:Q18"/>
    <mergeCell ref="L14:O14"/>
    <mergeCell ref="L21:L24"/>
    <mergeCell ref="N21:N24"/>
    <mergeCell ref="N26:N29"/>
    <mergeCell ref="R21:R24"/>
    <mergeCell ref="P19:S20"/>
    <mergeCell ref="I26:I29"/>
    <mergeCell ref="Q21:Q24"/>
    <mergeCell ref="P26:S29"/>
    <mergeCell ref="J26:J29"/>
    <mergeCell ref="M26:M29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H32:K39"/>
    <mergeCell ref="D8:G9"/>
    <mergeCell ref="H8:K9"/>
    <mergeCell ref="D14:G14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25:G25"/>
    <mergeCell ref="J21:J24"/>
    <mergeCell ref="G26:G29"/>
    <mergeCell ref="H30:K31"/>
    <mergeCell ref="B29:C30"/>
    <mergeCell ref="D19:G20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D13CD347-C857-4DD0-B8A8-6C8182BF49C9}"/>
    <hyperlink ref="I7" r:id="rId8" xr:uid="{C253873E-81EA-4F11-94B6-D88B6EF2C97E}"/>
    <hyperlink ref="H7" r:id="rId9" xr:uid="{F0841E27-C391-468D-8E57-964192B89A24}"/>
    <hyperlink ref="J7" r:id="rId10" xr:uid="{CCF4223A-A632-425B-9D04-91BBCCA1B339}"/>
    <hyperlink ref="O7" r:id="rId11" xr:uid="{45099595-DB6E-4324-8D88-B7E543D13596}"/>
    <hyperlink ref="M7" r:id="rId12" xr:uid="{57BCFC93-362E-4B6C-9786-C0532B9D9555}"/>
    <hyperlink ref="L7" r:id="rId13" xr:uid="{E7E03A8E-A689-4C87-A26E-586730087CB5}"/>
    <hyperlink ref="N7" r:id="rId14" xr:uid="{357D6ADA-C220-446E-AFB8-016F020C917A}"/>
    <hyperlink ref="S7" r:id="rId15" xr:uid="{70D38261-B407-49B4-849A-AF64E87524CC}"/>
    <hyperlink ref="Q7" r:id="rId16" xr:uid="{8D5BC07B-9088-4720-ADA0-F34ADB33F3AB}"/>
    <hyperlink ref="P7" r:id="rId17" xr:uid="{9D22AFF6-90B7-48CA-9B7A-AA355D8D85A4}"/>
    <hyperlink ref="R7" r:id="rId18" xr:uid="{D171DBCE-B35E-4C8F-A84C-8E415FCA07E6}"/>
    <hyperlink ref="H30" r:id="rId19" display="802.15/802.1 Joint Mtg." xr:uid="{8691DCBB-9AC6-48A1-81E9-2AB4C48D773E}"/>
  </hyperlinks>
  <pageMargins left="0.7" right="0.7" top="0.75" bottom="0.75" header="0.3" footer="0.3"/>
  <pageSetup scale="42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2023-11-18T02:02:31Z</dcterms:modified>
</cp:coreProperties>
</file>