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F7C41239-8F88-4F4F-8D35-37FDAC00A3E4}" xr6:coauthVersionLast="47" xr6:coauthVersionMax="47" xr10:uidLastSave="{00000000-0000-0000-0000-000000000000}"/>
  <bookViews>
    <workbookView xWindow="24" yWindow="24" windowWidth="22992" windowHeight="12192" tabRatio="703" activeTab="4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<sst xmlns="http://schemas.openxmlformats.org/spreadsheetml/2006/main" count="452" uniqueCount="245">
  <si>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</si>
  <si>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</si>
  <si>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</si>
  <si>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</si>
  <si>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</si>
  <si>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</si>
  <si>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</si>
  <si>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</si>
  <si>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</si>
  <si>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</si>
  <si>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</si>
  <si>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</si>
  <si>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</si>
  <si>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</si>
  <si>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</si>
  <si>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</si>
  <si>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</si>
  <si>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</si>
  <si>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</si>
  <si>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</si>
  <si>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</si>
  <si>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</si>
  <si>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</si>
  <si>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</si>
  <si>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</si>
  <si>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</si>
  <si>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</si>
  <si>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</si>
  <si>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</si>
  <si>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</si>
  <si>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</si>
  <si>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</si>
  <si>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</si>
  <si>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</si>
  <si>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</si>
  <si>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</si>
  <si>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</si>
  <si>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</si>
  <si>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</si>
  <si>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</si>
  <si>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</si>
  <si>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</si>
  <si>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</si>
  <si>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</si>
  <si>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</si>
  <si>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</si>
  <si>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</si>
  <si>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</si>
  <si>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</si>
  <si>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</si>
  <si>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</si>
  <si>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</si>
  <si>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</si>
  <si>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</si>
  <si>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</si>
  <si>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</si>
  <si>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</si>
  <si>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</si>
  <si>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</si>
  <si>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</si>
  <si>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</si>
  <si>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</si>
  <si>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</si>
  <si>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</si>
  <si>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</si>
  <si>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</si>
  <si>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</si>
  <si>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</si>
  <si>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</si>
  <si>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</si>
  <si>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</si>
  <si>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</si>
  <si>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</si>
  <si>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</si>
  <si>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</si>
  <si>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</si>
  <si>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</si>
  <si>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</si>
  <si>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</si>
  <si>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</si>
  <si>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</si>
  <si>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</si>
  <si>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</si>
  <si>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</si>
  <si>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</si>
  <si>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</si>
  <si>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</si>
  <si>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</si>
  <si>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</si>
  <si>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</si>
  <si>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</si>
  <si>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</si>
  <si>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</si>
  <si>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</si>
  <si>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</si>
  <si>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</si>
  <si>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</si>
  <si>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</si>
  <si>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</si>
  <si>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</si>
  <si>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</si>
  <si>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</si>
  <si>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</si>
  <si>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</si>
  <si>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</si>
  <si>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</si>
  <si>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</si>
  <si>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</si>
  <si>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</si>
  <si>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</si>
  <si>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</si>
  <si>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</si>
  <si>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</si>
  <si>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</si>
  <si>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</si>
  <si>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</si>
  <si>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</si>
  <si>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</si>
  <si>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</si>
  <si>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</si>
  <si>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</si>
  <si>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</si>
  <si>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</si>
  <si>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</si>
  <si>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</si>
  <si>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</si>
  <si>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</si>
  <si>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</si>
  <si>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</si>
  <si>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</si>
  <si>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</si>
  <si>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</si>
  <si>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</si>
  <si>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</si>
  <si>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</si>
  <si>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</si>
  <si>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</si>
  <si>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</si>
  <si>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</si>
  <si>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</si>
  <si>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</si>
  <si>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</si>
  <si>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</si>
  <si>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</si>
  <si>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</si>
  <si>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</si>
  <si>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</si>
  <si>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</si>
  <si>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</si>
  <si>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</si>
  <si>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</si>
  <si>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</si>
  <si>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</si>
  <si>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</si>
  <si>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</si>
  <si>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</si>
  <si>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</si>
  <si>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</si>
  <si>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</si>
  <si>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</si>
  <si>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</si>
  <si>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</si>
  <si>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</si>
  <si>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</si>
  <si>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</si>
  <si>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</si>
  <si>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</si>
  <si>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</si>
  <si>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</si>
  <si>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</si>
  <si>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</si>
  <si>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</si>
  <si>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</si>
  <si>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</si>
  <si>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</si>
  <si>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</si>
  <si>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</si>
  <si>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</si>
  <si>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</si>
  <si>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</si>
  <si>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</si>
  <si>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</si>
  <si>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</si>
  <si>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Tuesday 12-Sept PM2: Comment Resolution (breakouts)</t>
  </si>
  <si>
    <t>Thursday 14-Sept AM1: Status, review and comment resolution (group and breakout)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</si>
  <si>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</si>
  <si>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</si>
  <si>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</si>
  <si>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</si>
  <si>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</si>
  <si>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</si>
  <si>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</si>
  <si>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Breakout report and discussion</t>
  </si>
  <si>
    <t>Status reports</t>
  </si>
  <si>
    <t>Review of contributions</t>
  </si>
  <si>
    <t>Approval motions</t>
  </si>
  <si>
    <t>Char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</si>
  <si>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</si>
  <si>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</si>
  <si>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</si>
  <si>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</si>
  <si>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</si>
  <si>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</si>
  <si>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work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</si>
  <si>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</si>
  <si>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</si>
  <si>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</si>
  <si>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</si>
  <si>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</si>
  <si>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</si>
  <si>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</si>
  <si>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</si>
  <si>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</si>
  <si>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</si>
  <si>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</si>
  <si>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</si>
  <si>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</si>
  <si>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</si>
  <si>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</si>
  <si>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</si>
  <si>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</si>
  <si>
    <t>https://mentor.ieee.org/802.15/dcn/23/15-23-0480-00-04ab-mms-with-uwb-up-to-20-x-los-range.pptx</t>
  </si>
  <si>
    <t>15-23-0480</t>
  </si>
  <si>
    <t>https://view.officeapps.live.com/op/view.aspx?src=https%3A%2F%2Fmentor.ieee.org%2F802.15%2Fdcn%2F23%2F15-23-0460-00-04ab-clarification-of-nb-cca-for-uwb-channel-access.pptx&amp;wdOrigin=BROWSELINK</t>
  </si>
  <si>
    <t>15-23-0460</t>
  </si>
  <si>
    <t>https://mentor.ieee.org/802.15/dcn/23/15-23-0467-00-04ab-best-practices-for-getting-4ab-draft-0-ready.pptx</t>
  </si>
  <si>
    <t>15-23-0467</t>
  </si>
  <si>
    <t>https://mentor.ieee.org/802.15/dcn/23/15-23-0475-03-04ab-cc-consolidated-comments.xlsx</t>
  </si>
  <si>
    <t>15-23-0475</t>
  </si>
  <si>
    <t>https://mentor.ieee.org/802.15/dcn/23/15-23-0335-01-04ab-text-proposal-for-15-4ab-secure-compressed-psdu.docx</t>
  </si>
  <si>
    <t>15-23-0335</t>
  </si>
  <si>
    <t>https://mentor.ieee.org/802.15/dcn/23/15-23-0451-01-04ab-suggested-text-for-cir-report-for-non-sensing-transmission.docx</t>
  </si>
  <si>
    <t>15-23-0451</t>
  </si>
  <si>
    <t>https://mentor.ieee.org/802.15/dcn/23/15-23-0491-02-04ab-ptf-report.ppt</t>
  </si>
  <si>
    <t>15-23-0491</t>
  </si>
  <si>
    <t>https://mentor.ieee.org/802.15/dcn/23/15-23-0475-04-04ab-cc-consolidated-comments.xlsx</t>
  </si>
  <si>
    <t>Other documents</t>
  </si>
  <si>
    <t>Text proposal related to 15-23-0491</t>
  </si>
  <si>
    <t>15-23-0462</t>
  </si>
  <si>
    <t>15-23-0463</t>
  </si>
  <si>
    <t>Comment assignment reports</t>
  </si>
  <si>
    <t>Text proposal to update clause 16</t>
  </si>
  <si>
    <t>https://mentor.ieee.org/802.15/dcn/23/15-23-0464-00-04ab-proposed-updates-for-section-16.docx</t>
  </si>
  <si>
    <t>15-23-0464</t>
  </si>
  <si>
    <t>Text proposal for 451 is doc 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</si>
</sst>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mentor.ieee.org%2F802.15%2Fdcn%2F23%2F15-23-0460-00-04ab-clarification-of-nb-cca-for-uwb-channel-access.pptx&amp;wdOrigin=BROWSELINK" TargetMode="External"/><Relationship Id="rId2" Type="http://schemas.openxmlformats.org/officeDocument/2006/relationships/hyperlink" Target="https://mentor.ieee.org/802.15/dcn/23/15-23-0480-00-04ab-mms-with-uwb-up-to-20-x-los-range.pptx" TargetMode="External"/><Relationship Id="rId1" Type="http://schemas.openxmlformats.org/officeDocument/2006/relationships/hyperlink" Target="https://mentor.ieee.org/802.15/dcn/23/15-23-0468-00-04ab-text-for-uwb-only-mms-ranging.docx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475-03-04ab-cc-consolidated-comments.xlsx" TargetMode="External"/><Relationship Id="rId4" Type="http://schemas.openxmlformats.org/officeDocument/2006/relationships/hyperlink" Target="https://mentor.ieee.org/802.15/dcn/23/15-23-0467-00-04ab-best-practices-for-getting-4ab-draft-0-ready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491-02-04ab-ptf-report.ppt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3/15-23-0451-01-04ab-suggested-text-for-cir-report-for-non-sensing-transmission.docx" TargetMode="External"/><Relationship Id="rId1" Type="http://schemas.openxmlformats.org/officeDocument/2006/relationships/hyperlink" Target="https://mentor.ieee.org/802.15/dcn/23/15-23-0335-01-04ab-text-proposal-for-15-4ab-secure-compressed-psdu.docx" TargetMode="External"/><Relationship Id="rId6" Type="http://schemas.openxmlformats.org/officeDocument/2006/relationships/hyperlink" Target="https://mentor.ieee.org/802.15/dcn/23/15-23-0491-02-04ab-ptf-report.ppt" TargetMode="External"/><Relationship Id="rId5" Type="http://schemas.openxmlformats.org/officeDocument/2006/relationships/hyperlink" Target="https://mentor.ieee.org/802.15/dcn/23/15-23-0464-00-04ab-proposed-updates-for-section-16.docx" TargetMode="External"/><Relationship Id="rId4" Type="http://schemas.openxmlformats.org/officeDocument/2006/relationships/hyperlink" Target="https://mentor.ieee.org/802.15/dcn/23/15-23-0475-04-04ab-cc-consolidated-comments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3.2" x14ac:dyDescent="0.25"/>
  <cols>
    <col min="1" max="1" width="13.109375" customWidth="1"/>
  </cols>
  <sheetData>
    <row r="1" spans="1:29" ht="22.8" x14ac:dyDescent="0.25">
      <c r="A1" s="165" t="s">
        <v>121</v>
      </c>
      <c r="B1" s="64" t="s">
        <v>134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8" x14ac:dyDescent="0.4">
      <c r="A2" s="166"/>
      <c r="B2" s="69" t="s">
        <v>135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3.8" thickBot="1" x14ac:dyDescent="0.3">
      <c r="A3" s="166"/>
      <c r="B3" s="72" t="s">
        <v>136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25">
      <c r="A4" s="167" t="s">
        <v>137</v>
      </c>
      <c r="B4" s="170" t="s">
        <v>58</v>
      </c>
      <c r="C4" s="171"/>
      <c r="D4" s="172" t="s">
        <v>59</v>
      </c>
      <c r="E4" s="173"/>
      <c r="F4" s="173"/>
      <c r="G4" s="174"/>
      <c r="H4" s="172" t="s">
        <v>60</v>
      </c>
      <c r="I4" s="173"/>
      <c r="J4" s="173"/>
      <c r="K4" s="174"/>
      <c r="L4" s="172" t="s">
        <v>61</v>
      </c>
      <c r="M4" s="173"/>
      <c r="N4" s="173"/>
      <c r="O4" s="174"/>
      <c r="P4" s="172" t="s">
        <v>62</v>
      </c>
      <c r="Q4" s="173"/>
      <c r="R4" s="173"/>
      <c r="S4" s="174"/>
      <c r="T4" s="183" t="s">
        <v>94</v>
      </c>
      <c r="U4" s="184"/>
      <c r="V4" s="185"/>
      <c r="W4" s="183" t="s">
        <v>138</v>
      </c>
      <c r="X4" s="184"/>
      <c r="Y4" s="185"/>
      <c r="Z4" s="151" t="s">
        <v>139</v>
      </c>
      <c r="AA4" s="152"/>
      <c r="AB4" s="152"/>
      <c r="AC4" s="153"/>
    </row>
    <row r="5" spans="1:29" ht="13.8" thickBot="1" x14ac:dyDescent="0.3">
      <c r="A5" s="168"/>
      <c r="B5" s="157">
        <f>DATE(2023,9,10)</f>
        <v>45179</v>
      </c>
      <c r="C5" s="158"/>
      <c r="D5" s="159">
        <f>B5+1</f>
        <v>45180</v>
      </c>
      <c r="E5" s="159"/>
      <c r="F5" s="159"/>
      <c r="G5" s="160"/>
      <c r="H5" s="161">
        <f>D5+1</f>
        <v>45181</v>
      </c>
      <c r="I5" s="159"/>
      <c r="J5" s="159"/>
      <c r="K5" s="160"/>
      <c r="L5" s="161">
        <f>H5+1</f>
        <v>45182</v>
      </c>
      <c r="M5" s="159"/>
      <c r="N5" s="159"/>
      <c r="O5" s="160"/>
      <c r="P5" s="161">
        <f>L5+1</f>
        <v>45183</v>
      </c>
      <c r="Q5" s="159"/>
      <c r="R5" s="159"/>
      <c r="S5" s="160"/>
      <c r="T5" s="162">
        <f>P5+1</f>
        <v>45184</v>
      </c>
      <c r="U5" s="163"/>
      <c r="V5" s="164"/>
      <c r="W5" s="162">
        <f>T5+1</f>
        <v>45185</v>
      </c>
      <c r="X5" s="163"/>
      <c r="Y5" s="164"/>
      <c r="Z5" s="154"/>
      <c r="AA5" s="155"/>
      <c r="AB5" s="155"/>
      <c r="AC5" s="156"/>
    </row>
    <row r="6" spans="1:29" ht="29.4" thickBot="1" x14ac:dyDescent="0.3">
      <c r="A6" s="169"/>
      <c r="B6" s="175" t="s">
        <v>65</v>
      </c>
      <c r="C6" s="176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6" x14ac:dyDescent="0.3">
      <c r="A7" s="83" t="s">
        <v>28</v>
      </c>
      <c r="B7" s="78"/>
      <c r="C7" s="79"/>
      <c r="D7" s="177" t="s">
        <v>29</v>
      </c>
      <c r="E7" s="177"/>
      <c r="F7" s="177"/>
      <c r="G7" s="178"/>
      <c r="H7" s="181" t="s">
        <v>29</v>
      </c>
      <c r="I7" s="177"/>
      <c r="J7" s="177"/>
      <c r="K7" s="178"/>
      <c r="L7" s="181" t="s">
        <v>29</v>
      </c>
      <c r="M7" s="177"/>
      <c r="N7" s="177"/>
      <c r="O7" s="178"/>
      <c r="P7" s="181" t="s">
        <v>29</v>
      </c>
      <c r="Q7" s="177"/>
      <c r="R7" s="177"/>
      <c r="S7" s="178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6.2" thickBot="1" x14ac:dyDescent="0.35">
      <c r="A8" s="88" t="s">
        <v>30</v>
      </c>
      <c r="B8" s="78"/>
      <c r="C8" s="79"/>
      <c r="D8" s="179"/>
      <c r="E8" s="179"/>
      <c r="F8" s="179"/>
      <c r="G8" s="180"/>
      <c r="H8" s="182"/>
      <c r="I8" s="179"/>
      <c r="J8" s="179"/>
      <c r="K8" s="180"/>
      <c r="L8" s="182"/>
      <c r="M8" s="179"/>
      <c r="N8" s="179"/>
      <c r="O8" s="180"/>
      <c r="P8" s="182"/>
      <c r="Q8" s="179"/>
      <c r="R8" s="179"/>
      <c r="S8" s="180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6" x14ac:dyDescent="0.3">
      <c r="A9" s="92" t="s">
        <v>31</v>
      </c>
      <c r="B9" s="78"/>
      <c r="C9" s="79"/>
      <c r="D9" s="206" t="s">
        <v>140</v>
      </c>
      <c r="E9" s="207"/>
      <c r="F9" s="207"/>
      <c r="G9" s="208"/>
      <c r="H9" s="186" t="s">
        <v>54</v>
      </c>
      <c r="I9" s="189" t="s">
        <v>57</v>
      </c>
      <c r="J9" s="192" t="s">
        <v>44</v>
      </c>
      <c r="K9" s="195" t="s">
        <v>101</v>
      </c>
      <c r="L9" s="212" t="s">
        <v>69</v>
      </c>
      <c r="M9" s="213"/>
      <c r="N9" s="213"/>
      <c r="O9" s="214"/>
      <c r="P9" s="186" t="s">
        <v>54</v>
      </c>
      <c r="Q9" s="189" t="s">
        <v>57</v>
      </c>
      <c r="R9" s="192" t="s">
        <v>44</v>
      </c>
      <c r="S9" s="195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6.2" thickBot="1" x14ac:dyDescent="0.35">
      <c r="A10" s="92" t="s">
        <v>32</v>
      </c>
      <c r="B10" s="78"/>
      <c r="C10" s="79"/>
      <c r="D10" s="209"/>
      <c r="E10" s="210"/>
      <c r="F10" s="210"/>
      <c r="G10" s="211"/>
      <c r="H10" s="187"/>
      <c r="I10" s="190"/>
      <c r="J10" s="193"/>
      <c r="K10" s="196"/>
      <c r="L10" s="215"/>
      <c r="M10" s="216"/>
      <c r="N10" s="216"/>
      <c r="O10" s="217"/>
      <c r="P10" s="187"/>
      <c r="Q10" s="190"/>
      <c r="R10" s="193"/>
      <c r="S10" s="196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6" x14ac:dyDescent="0.3">
      <c r="A11" s="92" t="s">
        <v>33</v>
      </c>
      <c r="B11" s="78"/>
      <c r="C11" s="79"/>
      <c r="D11" s="198" t="s">
        <v>85</v>
      </c>
      <c r="E11" s="199"/>
      <c r="F11" s="199"/>
      <c r="G11" s="200"/>
      <c r="H11" s="187"/>
      <c r="I11" s="190"/>
      <c r="J11" s="193"/>
      <c r="K11" s="196"/>
      <c r="L11" s="204" t="s">
        <v>55</v>
      </c>
      <c r="M11" s="189" t="s">
        <v>57</v>
      </c>
      <c r="N11" s="192" t="s">
        <v>44</v>
      </c>
      <c r="O11" s="195" t="s">
        <v>95</v>
      </c>
      <c r="P11" s="187"/>
      <c r="Q11" s="190"/>
      <c r="R11" s="193"/>
      <c r="S11" s="196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6.2" thickBot="1" x14ac:dyDescent="0.35">
      <c r="A12" s="92" t="s">
        <v>34</v>
      </c>
      <c r="B12" s="78"/>
      <c r="C12" s="79"/>
      <c r="D12" s="201"/>
      <c r="E12" s="202"/>
      <c r="F12" s="202"/>
      <c r="G12" s="203"/>
      <c r="H12" s="188"/>
      <c r="I12" s="191"/>
      <c r="J12" s="194"/>
      <c r="K12" s="197"/>
      <c r="L12" s="205"/>
      <c r="M12" s="191"/>
      <c r="N12" s="194"/>
      <c r="O12" s="197"/>
      <c r="P12" s="188"/>
      <c r="Q12" s="191"/>
      <c r="R12" s="194"/>
      <c r="S12" s="197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6.2" thickBot="1" x14ac:dyDescent="0.35">
      <c r="A13" s="93" t="s">
        <v>35</v>
      </c>
      <c r="B13" s="218"/>
      <c r="C13" s="219"/>
      <c r="D13" s="220" t="s">
        <v>36</v>
      </c>
      <c r="E13" s="220"/>
      <c r="F13" s="220"/>
      <c r="G13" s="221"/>
      <c r="H13" s="222" t="s">
        <v>36</v>
      </c>
      <c r="I13" s="220"/>
      <c r="J13" s="220"/>
      <c r="K13" s="221"/>
      <c r="L13" s="222" t="s">
        <v>36</v>
      </c>
      <c r="M13" s="220"/>
      <c r="N13" s="220"/>
      <c r="O13" s="221"/>
      <c r="P13" s="222" t="s">
        <v>36</v>
      </c>
      <c r="Q13" s="220"/>
      <c r="R13" s="220"/>
      <c r="S13" s="221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3">
      <c r="A14" s="96" t="s">
        <v>37</v>
      </c>
      <c r="B14" s="78"/>
      <c r="C14" s="79"/>
      <c r="D14" s="186" t="s">
        <v>54</v>
      </c>
      <c r="E14" s="189" t="s">
        <v>57</v>
      </c>
      <c r="F14" s="223" t="s">
        <v>96</v>
      </c>
      <c r="G14" s="195" t="s">
        <v>101</v>
      </c>
      <c r="H14" s="186" t="s">
        <v>54</v>
      </c>
      <c r="I14" s="226"/>
      <c r="J14" s="223" t="s">
        <v>96</v>
      </c>
      <c r="K14" s="195" t="s">
        <v>101</v>
      </c>
      <c r="L14" s="229" t="s">
        <v>86</v>
      </c>
      <c r="M14" s="230"/>
      <c r="N14" s="230"/>
      <c r="O14" s="231"/>
      <c r="P14" s="232" t="s">
        <v>55</v>
      </c>
      <c r="Q14" s="235" t="s">
        <v>56</v>
      </c>
      <c r="R14" s="226"/>
      <c r="S14" s="195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6.2" thickBot="1" x14ac:dyDescent="0.35">
      <c r="A15" s="96" t="s">
        <v>38</v>
      </c>
      <c r="B15" s="78"/>
      <c r="C15" s="79"/>
      <c r="D15" s="187"/>
      <c r="E15" s="190"/>
      <c r="F15" s="224"/>
      <c r="G15" s="196"/>
      <c r="H15" s="187"/>
      <c r="I15" s="227"/>
      <c r="J15" s="224"/>
      <c r="K15" s="196"/>
      <c r="L15" s="215"/>
      <c r="M15" s="216"/>
      <c r="N15" s="216"/>
      <c r="O15" s="217"/>
      <c r="P15" s="233"/>
      <c r="Q15" s="236"/>
      <c r="R15" s="227"/>
      <c r="S15" s="196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6" x14ac:dyDescent="0.3">
      <c r="A16" s="96" t="s">
        <v>39</v>
      </c>
      <c r="B16" s="78"/>
      <c r="C16" s="79"/>
      <c r="D16" s="187"/>
      <c r="E16" s="190"/>
      <c r="F16" s="224"/>
      <c r="G16" s="196"/>
      <c r="H16" s="187"/>
      <c r="I16" s="227"/>
      <c r="J16" s="224"/>
      <c r="K16" s="196"/>
      <c r="L16" s="229" t="s">
        <v>71</v>
      </c>
      <c r="M16" s="230"/>
      <c r="N16" s="230"/>
      <c r="O16" s="231"/>
      <c r="P16" s="233"/>
      <c r="Q16" s="236"/>
      <c r="R16" s="227"/>
      <c r="S16" s="196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6.2" thickBot="1" x14ac:dyDescent="0.35">
      <c r="A17" s="96" t="s">
        <v>40</v>
      </c>
      <c r="B17" s="78"/>
      <c r="C17" s="79"/>
      <c r="D17" s="188"/>
      <c r="E17" s="191"/>
      <c r="F17" s="225"/>
      <c r="G17" s="197"/>
      <c r="H17" s="188"/>
      <c r="I17" s="228"/>
      <c r="J17" s="225"/>
      <c r="K17" s="197"/>
      <c r="L17" s="215"/>
      <c r="M17" s="216"/>
      <c r="N17" s="216"/>
      <c r="O17" s="217"/>
      <c r="P17" s="234"/>
      <c r="Q17" s="237"/>
      <c r="R17" s="228"/>
      <c r="S17" s="197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6" x14ac:dyDescent="0.3">
      <c r="A18" s="88" t="s">
        <v>41</v>
      </c>
      <c r="B18" s="78"/>
      <c r="C18" s="79"/>
      <c r="D18" s="177" t="s">
        <v>99</v>
      </c>
      <c r="E18" s="177"/>
      <c r="F18" s="177"/>
      <c r="G18" s="178"/>
      <c r="H18" s="177" t="s">
        <v>99</v>
      </c>
      <c r="I18" s="177"/>
      <c r="J18" s="177"/>
      <c r="K18" s="178"/>
      <c r="L18" s="177" t="s">
        <v>99</v>
      </c>
      <c r="M18" s="177"/>
      <c r="N18" s="177"/>
      <c r="O18" s="178"/>
      <c r="P18" s="177" t="s">
        <v>99</v>
      </c>
      <c r="Q18" s="177"/>
      <c r="R18" s="177"/>
      <c r="S18" s="178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6.2" thickBot="1" x14ac:dyDescent="0.35">
      <c r="A19" s="88" t="s">
        <v>42</v>
      </c>
      <c r="B19" s="78"/>
      <c r="C19" s="79"/>
      <c r="D19" s="179"/>
      <c r="E19" s="179"/>
      <c r="F19" s="179"/>
      <c r="G19" s="180"/>
      <c r="H19" s="179"/>
      <c r="I19" s="179"/>
      <c r="J19" s="179"/>
      <c r="K19" s="180"/>
      <c r="L19" s="179"/>
      <c r="M19" s="179"/>
      <c r="N19" s="179"/>
      <c r="O19" s="180"/>
      <c r="P19" s="179"/>
      <c r="Q19" s="179"/>
      <c r="R19" s="179"/>
      <c r="S19" s="180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6.2" thickBot="1" x14ac:dyDescent="0.35">
      <c r="A20" s="96" t="s">
        <v>43</v>
      </c>
      <c r="B20" s="78"/>
      <c r="C20" s="79"/>
      <c r="D20" s="245" t="s">
        <v>141</v>
      </c>
      <c r="E20" s="246"/>
      <c r="F20" s="247"/>
      <c r="G20" s="195" t="s">
        <v>101</v>
      </c>
      <c r="H20" s="232" t="s">
        <v>55</v>
      </c>
      <c r="I20" s="235" t="s">
        <v>56</v>
      </c>
      <c r="J20" s="226"/>
      <c r="K20" s="195" t="s">
        <v>95</v>
      </c>
      <c r="L20" s="186" t="s">
        <v>54</v>
      </c>
      <c r="M20" s="235" t="s">
        <v>56</v>
      </c>
      <c r="N20" s="242" t="s">
        <v>122</v>
      </c>
      <c r="O20" s="195" t="s">
        <v>95</v>
      </c>
      <c r="P20" s="186" t="s">
        <v>54</v>
      </c>
      <c r="Q20" s="235" t="s">
        <v>56</v>
      </c>
      <c r="R20" s="223" t="s">
        <v>96</v>
      </c>
      <c r="S20" s="195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6" x14ac:dyDescent="0.3">
      <c r="A21" s="96" t="s">
        <v>45</v>
      </c>
      <c r="B21" s="238" t="s">
        <v>123</v>
      </c>
      <c r="C21" s="239"/>
      <c r="D21" s="248"/>
      <c r="E21" s="249"/>
      <c r="F21" s="250"/>
      <c r="G21" s="196"/>
      <c r="H21" s="233"/>
      <c r="I21" s="236"/>
      <c r="J21" s="227"/>
      <c r="K21" s="196"/>
      <c r="L21" s="187"/>
      <c r="M21" s="236"/>
      <c r="N21" s="243"/>
      <c r="O21" s="196"/>
      <c r="P21" s="187"/>
      <c r="Q21" s="236"/>
      <c r="R21" s="224"/>
      <c r="S21" s="196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6.2" thickBot="1" x14ac:dyDescent="0.35">
      <c r="A22" s="96" t="s">
        <v>46</v>
      </c>
      <c r="B22" s="240"/>
      <c r="C22" s="241"/>
      <c r="D22" s="248"/>
      <c r="E22" s="249"/>
      <c r="F22" s="250"/>
      <c r="G22" s="196"/>
      <c r="H22" s="233"/>
      <c r="I22" s="236"/>
      <c r="J22" s="227"/>
      <c r="K22" s="196"/>
      <c r="L22" s="187"/>
      <c r="M22" s="236"/>
      <c r="N22" s="243"/>
      <c r="O22" s="196"/>
      <c r="P22" s="187"/>
      <c r="Q22" s="236"/>
      <c r="R22" s="224"/>
      <c r="S22" s="196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6.2" thickBot="1" x14ac:dyDescent="0.35">
      <c r="A23" s="96" t="s">
        <v>47</v>
      </c>
      <c r="B23" s="78"/>
      <c r="C23" s="79"/>
      <c r="D23" s="251"/>
      <c r="E23" s="252"/>
      <c r="F23" s="253"/>
      <c r="G23" s="197"/>
      <c r="H23" s="234"/>
      <c r="I23" s="237"/>
      <c r="J23" s="228"/>
      <c r="K23" s="197"/>
      <c r="L23" s="188"/>
      <c r="M23" s="237"/>
      <c r="N23" s="244"/>
      <c r="O23" s="197"/>
      <c r="P23" s="188"/>
      <c r="Q23" s="237"/>
      <c r="R23" s="225"/>
      <c r="S23" s="197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6.2" thickBot="1" x14ac:dyDescent="0.35">
      <c r="A24" s="93" t="s">
        <v>48</v>
      </c>
      <c r="B24" s="218"/>
      <c r="C24" s="219"/>
      <c r="D24" s="222" t="s">
        <v>36</v>
      </c>
      <c r="E24" s="220"/>
      <c r="F24" s="220"/>
      <c r="G24" s="221"/>
      <c r="H24" s="222" t="s">
        <v>36</v>
      </c>
      <c r="I24" s="220"/>
      <c r="J24" s="220"/>
      <c r="K24" s="221"/>
      <c r="L24" s="222" t="s">
        <v>36</v>
      </c>
      <c r="M24" s="220"/>
      <c r="N24" s="220"/>
      <c r="O24" s="221"/>
      <c r="P24" s="222" t="s">
        <v>36</v>
      </c>
      <c r="Q24" s="220"/>
      <c r="R24" s="220"/>
      <c r="S24" s="221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3">
      <c r="A25" s="92" t="s">
        <v>49</v>
      </c>
      <c r="B25" s="280" t="s">
        <v>142</v>
      </c>
      <c r="C25" s="281"/>
      <c r="D25" s="186" t="s">
        <v>54</v>
      </c>
      <c r="E25" s="275" t="s">
        <v>143</v>
      </c>
      <c r="F25" s="242" t="s">
        <v>122</v>
      </c>
      <c r="G25" s="195" t="s">
        <v>95</v>
      </c>
      <c r="H25" s="186" t="s">
        <v>54</v>
      </c>
      <c r="I25" s="275" t="s">
        <v>143</v>
      </c>
      <c r="J25" s="278" t="s">
        <v>70</v>
      </c>
      <c r="K25" s="195" t="s">
        <v>95</v>
      </c>
      <c r="L25" s="232" t="s">
        <v>55</v>
      </c>
      <c r="M25" s="275" t="s">
        <v>143</v>
      </c>
      <c r="N25" s="223" t="s">
        <v>96</v>
      </c>
      <c r="O25" s="195" t="s">
        <v>95</v>
      </c>
      <c r="P25" s="229" t="s">
        <v>87</v>
      </c>
      <c r="Q25" s="230"/>
      <c r="R25" s="230"/>
      <c r="S25" s="23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6.2" thickBot="1" x14ac:dyDescent="0.35">
      <c r="A26" s="96" t="s">
        <v>50</v>
      </c>
      <c r="B26" s="282"/>
      <c r="C26" s="283"/>
      <c r="D26" s="187"/>
      <c r="E26" s="276"/>
      <c r="F26" s="243"/>
      <c r="G26" s="196"/>
      <c r="H26" s="187"/>
      <c r="I26" s="276"/>
      <c r="J26" s="279"/>
      <c r="K26" s="196"/>
      <c r="L26" s="233"/>
      <c r="M26" s="276"/>
      <c r="N26" s="224"/>
      <c r="O26" s="196"/>
      <c r="P26" s="212"/>
      <c r="Q26" s="213"/>
      <c r="R26" s="213"/>
      <c r="S26" s="21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6.2" thickBot="1" x14ac:dyDescent="0.35">
      <c r="A27" s="96" t="s">
        <v>51</v>
      </c>
      <c r="B27" s="284"/>
      <c r="C27" s="285"/>
      <c r="D27" s="187"/>
      <c r="E27" s="276"/>
      <c r="F27" s="243"/>
      <c r="G27" s="196"/>
      <c r="H27" s="187"/>
      <c r="I27" s="276"/>
      <c r="J27" s="226"/>
      <c r="K27" s="196"/>
      <c r="L27" s="233"/>
      <c r="M27" s="276"/>
      <c r="N27" s="224"/>
      <c r="O27" s="196"/>
      <c r="P27" s="212"/>
      <c r="Q27" s="213"/>
      <c r="R27" s="213"/>
      <c r="S27" s="21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6.2" thickBot="1" x14ac:dyDescent="0.35">
      <c r="A28" s="96" t="s">
        <v>52</v>
      </c>
      <c r="B28" s="238" t="s">
        <v>72</v>
      </c>
      <c r="C28" s="239"/>
      <c r="D28" s="188"/>
      <c r="E28" s="277"/>
      <c r="F28" s="244"/>
      <c r="G28" s="197"/>
      <c r="H28" s="188"/>
      <c r="I28" s="277"/>
      <c r="J28" s="228"/>
      <c r="K28" s="197"/>
      <c r="L28" s="234"/>
      <c r="M28" s="277"/>
      <c r="N28" s="225"/>
      <c r="O28" s="197"/>
      <c r="P28" s="215"/>
      <c r="Q28" s="216"/>
      <c r="R28" s="216"/>
      <c r="S28" s="21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6.2" thickBot="1" x14ac:dyDescent="0.35">
      <c r="A29" s="97" t="s">
        <v>53</v>
      </c>
      <c r="B29" s="240"/>
      <c r="C29" s="241"/>
      <c r="D29" s="222" t="s">
        <v>36</v>
      </c>
      <c r="E29" s="220"/>
      <c r="F29" s="220"/>
      <c r="G29" s="221"/>
      <c r="H29" s="222" t="s">
        <v>36</v>
      </c>
      <c r="I29" s="220"/>
      <c r="J29" s="220"/>
      <c r="K29" s="221"/>
      <c r="L29" s="222" t="s">
        <v>36</v>
      </c>
      <c r="M29" s="220"/>
      <c r="N29" s="220"/>
      <c r="O29" s="221"/>
      <c r="P29" s="222" t="s">
        <v>36</v>
      </c>
      <c r="Q29" s="220"/>
      <c r="R29" s="220"/>
      <c r="S29" s="221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6" x14ac:dyDescent="0.3">
      <c r="A30" s="88" t="s">
        <v>73</v>
      </c>
      <c r="B30" s="177" t="s">
        <v>74</v>
      </c>
      <c r="C30" s="178"/>
      <c r="D30" s="256" t="s">
        <v>74</v>
      </c>
      <c r="E30" s="257"/>
      <c r="F30" s="257"/>
      <c r="G30" s="258"/>
      <c r="H30" s="256" t="s">
        <v>74</v>
      </c>
      <c r="I30" s="257"/>
      <c r="J30" s="257"/>
      <c r="K30" s="258"/>
      <c r="L30" s="265" t="s">
        <v>144</v>
      </c>
      <c r="M30" s="266"/>
      <c r="N30" s="266"/>
      <c r="O30" s="267"/>
      <c r="P30" s="256" t="s">
        <v>74</v>
      </c>
      <c r="Q30" s="257"/>
      <c r="R30" s="257"/>
      <c r="S30" s="2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6" x14ac:dyDescent="0.3">
      <c r="A31" s="88" t="s">
        <v>75</v>
      </c>
      <c r="B31" s="254"/>
      <c r="C31" s="255"/>
      <c r="D31" s="259"/>
      <c r="E31" s="260"/>
      <c r="F31" s="260"/>
      <c r="G31" s="261"/>
      <c r="H31" s="259"/>
      <c r="I31" s="260"/>
      <c r="J31" s="260"/>
      <c r="K31" s="261"/>
      <c r="L31" s="268"/>
      <c r="M31" s="269"/>
      <c r="N31" s="269"/>
      <c r="O31" s="270"/>
      <c r="P31" s="259"/>
      <c r="Q31" s="260"/>
      <c r="R31" s="260"/>
      <c r="S31" s="2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6" x14ac:dyDescent="0.3">
      <c r="A32" s="88" t="s">
        <v>76</v>
      </c>
      <c r="B32" s="254"/>
      <c r="C32" s="255"/>
      <c r="D32" s="259"/>
      <c r="E32" s="260"/>
      <c r="F32" s="260"/>
      <c r="G32" s="261"/>
      <c r="H32" s="259"/>
      <c r="I32" s="260"/>
      <c r="J32" s="260"/>
      <c r="K32" s="261"/>
      <c r="L32" s="268"/>
      <c r="M32" s="269"/>
      <c r="N32" s="269"/>
      <c r="O32" s="270"/>
      <c r="P32" s="259"/>
      <c r="Q32" s="260"/>
      <c r="R32" s="260"/>
      <c r="S32" s="2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6.2" thickBot="1" x14ac:dyDescent="0.35">
      <c r="A33" s="88" t="s">
        <v>77</v>
      </c>
      <c r="B33" s="254"/>
      <c r="C33" s="255"/>
      <c r="D33" s="259"/>
      <c r="E33" s="260"/>
      <c r="F33" s="260"/>
      <c r="G33" s="261"/>
      <c r="H33" s="259"/>
      <c r="I33" s="260"/>
      <c r="J33" s="260"/>
      <c r="K33" s="261"/>
      <c r="L33" s="271"/>
      <c r="M33" s="272"/>
      <c r="N33" s="272"/>
      <c r="O33" s="273"/>
      <c r="P33" s="259"/>
      <c r="Q33" s="260"/>
      <c r="R33" s="260"/>
      <c r="S33" s="2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6" x14ac:dyDescent="0.3">
      <c r="A34" s="98" t="s">
        <v>78</v>
      </c>
      <c r="B34" s="254"/>
      <c r="C34" s="255"/>
      <c r="D34" s="259"/>
      <c r="E34" s="260"/>
      <c r="F34" s="260"/>
      <c r="G34" s="261"/>
      <c r="H34" s="259"/>
      <c r="I34" s="260"/>
      <c r="J34" s="260"/>
      <c r="K34" s="261"/>
      <c r="L34" s="274" t="s">
        <v>74</v>
      </c>
      <c r="M34" s="254"/>
      <c r="N34" s="254"/>
      <c r="O34" s="255"/>
      <c r="P34" s="259"/>
      <c r="Q34" s="260"/>
      <c r="R34" s="260"/>
      <c r="S34" s="2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6" x14ac:dyDescent="0.3">
      <c r="A35" s="98" t="s">
        <v>79</v>
      </c>
      <c r="B35" s="254"/>
      <c r="C35" s="255"/>
      <c r="D35" s="259"/>
      <c r="E35" s="260"/>
      <c r="F35" s="260"/>
      <c r="G35" s="261"/>
      <c r="H35" s="259"/>
      <c r="I35" s="260"/>
      <c r="J35" s="260"/>
      <c r="K35" s="261"/>
      <c r="L35" s="274"/>
      <c r="M35" s="254"/>
      <c r="N35" s="254"/>
      <c r="O35" s="255"/>
      <c r="P35" s="259"/>
      <c r="Q35" s="260"/>
      <c r="R35" s="260"/>
      <c r="S35" s="2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6" x14ac:dyDescent="0.3">
      <c r="A36" s="99" t="s">
        <v>80</v>
      </c>
      <c r="B36" s="254"/>
      <c r="C36" s="255"/>
      <c r="D36" s="259"/>
      <c r="E36" s="260"/>
      <c r="F36" s="260"/>
      <c r="G36" s="261"/>
      <c r="H36" s="259"/>
      <c r="I36" s="260"/>
      <c r="J36" s="260"/>
      <c r="K36" s="261"/>
      <c r="L36" s="274"/>
      <c r="M36" s="254"/>
      <c r="N36" s="254"/>
      <c r="O36" s="255"/>
      <c r="P36" s="259"/>
      <c r="Q36" s="260"/>
      <c r="R36" s="260"/>
      <c r="S36" s="2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6" x14ac:dyDescent="0.3">
      <c r="A37" s="99" t="s">
        <v>81</v>
      </c>
      <c r="B37" s="254"/>
      <c r="C37" s="255"/>
      <c r="D37" s="259"/>
      <c r="E37" s="260"/>
      <c r="F37" s="260"/>
      <c r="G37" s="261"/>
      <c r="H37" s="259"/>
      <c r="I37" s="260"/>
      <c r="J37" s="260"/>
      <c r="K37" s="261"/>
      <c r="L37" s="274"/>
      <c r="M37" s="254"/>
      <c r="N37" s="254"/>
      <c r="O37" s="255"/>
      <c r="P37" s="259"/>
      <c r="Q37" s="260"/>
      <c r="R37" s="260"/>
      <c r="S37" s="2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6.2" thickBot="1" x14ac:dyDescent="0.35">
      <c r="A38" s="100" t="s">
        <v>82</v>
      </c>
      <c r="B38" s="179"/>
      <c r="C38" s="180"/>
      <c r="D38" s="262"/>
      <c r="E38" s="263"/>
      <c r="F38" s="263"/>
      <c r="G38" s="264"/>
      <c r="H38" s="262"/>
      <c r="I38" s="263"/>
      <c r="J38" s="263"/>
      <c r="K38" s="264"/>
      <c r="L38" s="182"/>
      <c r="M38" s="179"/>
      <c r="N38" s="179"/>
      <c r="O38" s="180"/>
      <c r="P38" s="262"/>
      <c r="Q38" s="263"/>
      <c r="R38" s="263"/>
      <c r="S38" s="2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3.8" thickBot="1" x14ac:dyDescent="0.3">
      <c r="A39" s="108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25">
      <c r="A40" s="111" t="s">
        <v>146</v>
      </c>
      <c r="B40" s="112" t="s">
        <v>147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148</v>
      </c>
      <c r="M40" s="112" t="s">
        <v>149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25">
      <c r="A41" s="111" t="s">
        <v>150</v>
      </c>
      <c r="B41" s="123" t="s">
        <v>151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152</v>
      </c>
      <c r="M41" s="123" t="s">
        <v>153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25">
      <c r="A42" s="111" t="s">
        <v>154</v>
      </c>
      <c r="B42" s="123" t="s">
        <v>155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156</v>
      </c>
      <c r="M42" s="123" t="s">
        <v>157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25">
      <c r="A43" s="111" t="s">
        <v>55</v>
      </c>
      <c r="B43" s="123" t="s">
        <v>158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159</v>
      </c>
      <c r="M43" s="123" t="s">
        <v>160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25">
      <c r="A44" s="111" t="s">
        <v>161</v>
      </c>
      <c r="B44" s="123" t="s">
        <v>162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163</v>
      </c>
      <c r="M44" s="123" t="s">
        <v>164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25">
      <c r="A45" s="111" t="s">
        <v>165</v>
      </c>
      <c r="B45" s="123" t="s">
        <v>166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167</v>
      </c>
      <c r="M45" s="123" t="s">
        <v>168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25">
      <c r="A46" s="111" t="s">
        <v>169</v>
      </c>
      <c r="B46" s="123" t="s">
        <v>170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25">
      <c r="A47" s="111" t="s">
        <v>171</v>
      </c>
      <c r="B47" s="123" t="s">
        <v>172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25">
      <c r="A48" s="111" t="s">
        <v>173</v>
      </c>
      <c r="B48" s="123" t="s">
        <v>174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25">
      <c r="A49" s="111" t="s">
        <v>175</v>
      </c>
      <c r="B49" s="123" t="s">
        <v>176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130</v>
      </c>
    </row>
    <row r="2" spans="1:3" ht="15.6" x14ac:dyDescent="0.25">
      <c r="B2" s="3" t="s">
        <v>124</v>
      </c>
    </row>
    <row r="3" spans="1:3" x14ac:dyDescent="0.25">
      <c r="B3" s="18" t="s">
        <v>10</v>
      </c>
    </row>
    <row r="4" spans="1:3" x14ac:dyDescent="0.25">
      <c r="A4" s="1"/>
      <c r="B4" s="18" t="s">
        <v>102</v>
      </c>
    </row>
    <row r="5" spans="1:3" x14ac:dyDescent="0.25">
      <c r="A5" s="1"/>
      <c r="B5" s="17" t="s">
        <v>125</v>
      </c>
      <c r="C5" s="16" t="s">
        <v>128</v>
      </c>
    </row>
    <row r="6" spans="1:3" x14ac:dyDescent="0.25">
      <c r="A6" s="1">
        <f t="shared" ref="A6:A13" si="0">A5+1</f>
        <v>1</v>
      </c>
      <c r="B6" s="1" t="s">
        <v>133</v>
      </c>
      <c r="C6" s="14">
        <v>0.4375</v>
      </c>
    </row>
    <row r="7" spans="1:3" x14ac:dyDescent="0.25">
      <c r="A7" s="1">
        <f t="shared" si="0"/>
        <v>2</v>
      </c>
      <c r="B7" s="1" t="s">
        <v>177</v>
      </c>
      <c r="C7" s="14">
        <v>0.66666666666666663</v>
      </c>
    </row>
    <row r="8" spans="1:3" x14ac:dyDescent="0.25">
      <c r="A8" s="1">
        <f t="shared" si="0"/>
        <v>3</v>
      </c>
      <c r="B8" s="1" t="s">
        <v>178</v>
      </c>
      <c r="C8" s="14">
        <v>0.33333333333333331</v>
      </c>
    </row>
    <row r="9" spans="1:3" x14ac:dyDescent="0.25">
      <c r="A9" s="1">
        <f t="shared" si="0"/>
        <v>4</v>
      </c>
      <c r="B9" s="1" t="s">
        <v>179</v>
      </c>
      <c r="C9" s="14">
        <v>0.4375</v>
      </c>
    </row>
    <row r="10" spans="1:3" x14ac:dyDescent="0.25">
      <c r="A10" s="1">
        <f t="shared" si="0"/>
        <v>5</v>
      </c>
      <c r="B10" s="1" t="s">
        <v>183</v>
      </c>
      <c r="C10" s="14">
        <v>0.66666666666666663</v>
      </c>
    </row>
    <row r="11" spans="1:3" x14ac:dyDescent="0.25">
      <c r="A11" s="1">
        <f t="shared" si="0"/>
        <v>6</v>
      </c>
      <c r="B11" s="1" t="s">
        <v>180</v>
      </c>
      <c r="C11" s="14">
        <v>0.5625</v>
      </c>
    </row>
    <row r="12" spans="1:3" x14ac:dyDescent="0.25">
      <c r="A12" s="1">
        <f t="shared" si="0"/>
        <v>7</v>
      </c>
      <c r="B12" s="1" t="s">
        <v>184</v>
      </c>
      <c r="C12" s="14">
        <v>0.4375</v>
      </c>
    </row>
    <row r="13" spans="1:3" x14ac:dyDescent="0.25">
      <c r="A13" s="1">
        <f t="shared" si="0"/>
        <v>8</v>
      </c>
      <c r="B13" s="1" t="s">
        <v>131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132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90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91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97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92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G22" sqref="G2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September 2023 802 Wireless Interim</v>
      </c>
    </row>
    <row r="2" spans="1:10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185</v>
      </c>
      <c r="C11" s="13" t="s">
        <v>1</v>
      </c>
      <c r="D11" s="8">
        <v>15</v>
      </c>
      <c r="E11" s="11">
        <f t="shared" si="1"/>
        <v>0.45833333333333326</v>
      </c>
      <c r="I11" s="12"/>
      <c r="J11" s="12"/>
    </row>
    <row r="12" spans="1:10" x14ac:dyDescent="0.25">
      <c r="A12" s="8">
        <f t="shared" si="0"/>
        <v>1.7000000000000006</v>
      </c>
      <c r="B12" s="12" t="s">
        <v>206</v>
      </c>
      <c r="C12" s="13" t="s">
        <v>207</v>
      </c>
      <c r="D12" s="8">
        <v>30</v>
      </c>
      <c r="E12" s="11">
        <f t="shared" si="1"/>
        <v>0.46874999999999994</v>
      </c>
      <c r="G12" s="12" t="s">
        <v>218</v>
      </c>
      <c r="H12" s="15" t="s">
        <v>217</v>
      </c>
      <c r="I12" s="12"/>
      <c r="J12" s="12"/>
    </row>
    <row r="13" spans="1:10" x14ac:dyDescent="0.25">
      <c r="A13" s="8">
        <f t="shared" si="0"/>
        <v>1.8000000000000007</v>
      </c>
      <c r="B13" s="12" t="s">
        <v>198</v>
      </c>
      <c r="C13" s="13" t="s">
        <v>197</v>
      </c>
      <c r="D13" s="8">
        <v>45</v>
      </c>
      <c r="E13" s="11">
        <f t="shared" si="1"/>
        <v>0.48958333333333326</v>
      </c>
      <c r="G13" s="12" t="s">
        <v>222</v>
      </c>
      <c r="H13" s="15" t="s">
        <v>221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208</v>
      </c>
      <c r="C19" s="13" t="s">
        <v>209</v>
      </c>
      <c r="D19" s="8">
        <v>30</v>
      </c>
      <c r="E19" s="11">
        <f>E17+TIME(0,D18,0)</f>
        <v>0.66666666666666663</v>
      </c>
      <c r="G19" s="12" t="s">
        <v>226</v>
      </c>
      <c r="H19" s="15" t="s">
        <v>225</v>
      </c>
      <c r="I19" s="12"/>
      <c r="J19" s="12"/>
    </row>
    <row r="20" spans="1:10" x14ac:dyDescent="0.25">
      <c r="A20" s="8">
        <f t="shared" si="2"/>
        <v>2.3000000000000003</v>
      </c>
      <c r="B20" s="12" t="s">
        <v>186</v>
      </c>
      <c r="C20" s="13" t="s">
        <v>187</v>
      </c>
      <c r="D20" s="8">
        <v>30</v>
      </c>
      <c r="E20" s="11">
        <f>E19+TIME(0,D19,0)</f>
        <v>0.6875</v>
      </c>
      <c r="G20" s="12" t="s">
        <v>224</v>
      </c>
      <c r="H20" s="15" t="s">
        <v>223</v>
      </c>
      <c r="I20" s="12"/>
      <c r="J20" s="12"/>
    </row>
    <row r="21" spans="1:10" x14ac:dyDescent="0.25">
      <c r="A21" s="8">
        <f t="shared" si="2"/>
        <v>2.4000000000000004</v>
      </c>
      <c r="B21" s="12" t="s">
        <v>214</v>
      </c>
      <c r="C21" s="13" t="s">
        <v>213</v>
      </c>
      <c r="D21" s="8">
        <v>30</v>
      </c>
      <c r="E21" s="11">
        <f>E20+TIME(0,D20,0)</f>
        <v>0.70833333333333337</v>
      </c>
      <c r="G21" s="12" t="s">
        <v>228</v>
      </c>
      <c r="H21" s="15" t="s">
        <v>227</v>
      </c>
      <c r="I21" s="12"/>
      <c r="J21" s="12"/>
    </row>
    <row r="22" spans="1:10" x14ac:dyDescent="0.25">
      <c r="A22" s="8">
        <f t="shared" si="2"/>
        <v>2.5000000000000004</v>
      </c>
      <c r="B22" s="12" t="s">
        <v>214</v>
      </c>
      <c r="C22" s="13" t="s">
        <v>213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83</v>
      </c>
      <c r="C28" s="13"/>
      <c r="D28" s="8"/>
      <c r="G28" s="12"/>
      <c r="H28" s="12"/>
      <c r="I28" s="12"/>
      <c r="J28" s="12"/>
    </row>
    <row r="29" spans="1:10" x14ac:dyDescent="0.25">
      <c r="B29" s="7" t="s">
        <v>190</v>
      </c>
      <c r="C29" s="15"/>
      <c r="D29" s="8"/>
      <c r="G29" s="12"/>
      <c r="H29" s="15" t="s">
        <v>191</v>
      </c>
      <c r="I29" s="12"/>
      <c r="J29" s="12"/>
    </row>
    <row r="30" spans="1:10" x14ac:dyDescent="0.25">
      <c r="B30" s="7" t="s">
        <v>89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12" r:id="rId1" xr:uid="{E302B18F-1C39-41C1-AACD-494045401F3D}"/>
    <hyperlink ref="H13" r:id="rId2" xr:uid="{71FAB7DF-2423-41AC-9E56-A46104EA667B}"/>
    <hyperlink ref="H20" r:id="rId3" xr:uid="{DE46C063-8B57-45E5-9D37-6EF839BCF2D3}"/>
    <hyperlink ref="H19" r:id="rId4" xr:uid="{12A682B2-9284-4EFD-9793-8C59F74B6FB2}"/>
    <hyperlink ref="H21" r:id="rId5" xr:uid="{7DEC3B8E-CD74-4CE1-92B0-3CFAB62B5F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2"/>
  <sheetViews>
    <sheetView zoomScale="110" zoomScaleNormal="110" workbookViewId="0">
      <pane ySplit="2" topLeftCell="A11" activePane="bottomLeft" state="frozen"/>
      <selection pane="bottomLeft" activeCell="G32" sqref="G3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199</v>
      </c>
      <c r="C6" s="13" t="s">
        <v>200</v>
      </c>
      <c r="D6" s="8">
        <v>30</v>
      </c>
      <c r="E6" s="11">
        <f t="shared" si="1"/>
        <v>0.33333333333333331</v>
      </c>
      <c r="G6" s="13" t="s">
        <v>232</v>
      </c>
      <c r="H6" s="15" t="s">
        <v>231</v>
      </c>
    </row>
    <row r="7" spans="1:8" x14ac:dyDescent="0.25">
      <c r="A7" s="26">
        <f t="shared" si="0"/>
        <v>3.3000000000000003</v>
      </c>
      <c r="B7" s="12" t="s">
        <v>201</v>
      </c>
      <c r="C7" s="150" t="s">
        <v>202</v>
      </c>
      <c r="D7" s="8">
        <v>30</v>
      </c>
      <c r="E7" s="11">
        <f t="shared" si="1"/>
        <v>0.35416666666666663</v>
      </c>
      <c r="G7" s="13" t="s">
        <v>230</v>
      </c>
      <c r="H7" s="15" t="s">
        <v>229</v>
      </c>
    </row>
    <row r="8" spans="1:8" x14ac:dyDescent="0.25">
      <c r="A8" s="26">
        <f t="shared" si="0"/>
        <v>3.4000000000000004</v>
      </c>
      <c r="B8" s="12" t="s">
        <v>210</v>
      </c>
      <c r="C8" s="13" t="s">
        <v>188</v>
      </c>
      <c r="D8" s="8">
        <v>30</v>
      </c>
      <c r="E8" s="11">
        <f t="shared" si="1"/>
        <v>0.37499999999999994</v>
      </c>
      <c r="G8" s="13" t="s">
        <v>234</v>
      </c>
      <c r="H8" s="15" t="s">
        <v>233</v>
      </c>
    </row>
    <row r="9" spans="1:8" x14ac:dyDescent="0.25">
      <c r="A9" s="26">
        <f t="shared" si="0"/>
        <v>3.5000000000000004</v>
      </c>
      <c r="B9" s="12" t="s">
        <v>219</v>
      </c>
      <c r="C9" s="13" t="s">
        <v>220</v>
      </c>
      <c r="D9" s="8">
        <v>30</v>
      </c>
      <c r="E9" s="11">
        <f t="shared" si="1"/>
        <v>0.39583333333333326</v>
      </c>
      <c r="G9" s="13" t="s">
        <v>228</v>
      </c>
      <c r="H9" s="15" t="s">
        <v>235</v>
      </c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x14ac:dyDescent="0.2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6">
        <f t="shared" si="2"/>
        <v>4.1999999999999993</v>
      </c>
      <c r="B14" s="12" t="s">
        <v>211</v>
      </c>
      <c r="C14" s="150" t="s">
        <v>212</v>
      </c>
      <c r="D14" s="8">
        <v>30</v>
      </c>
      <c r="E14" s="11">
        <f t="shared" si="3"/>
        <v>0.4375</v>
      </c>
      <c r="G14" s="13" t="s">
        <v>234</v>
      </c>
      <c r="H14" s="15" t="s">
        <v>233</v>
      </c>
    </row>
    <row r="15" spans="1:8" x14ac:dyDescent="0.25">
      <c r="A15" s="26">
        <f t="shared" si="2"/>
        <v>4.2999999999999989</v>
      </c>
      <c r="B15" s="12" t="s">
        <v>241</v>
      </c>
      <c r="C15" s="13" t="s">
        <v>188</v>
      </c>
      <c r="D15" s="8">
        <v>30</v>
      </c>
      <c r="E15" s="11">
        <f t="shared" si="3"/>
        <v>0.45833333333333331</v>
      </c>
      <c r="G15" s="13" t="s">
        <v>243</v>
      </c>
      <c r="H15" s="15" t="s">
        <v>242</v>
      </c>
    </row>
    <row r="16" spans="1:8" x14ac:dyDescent="0.25">
      <c r="A16" s="26">
        <f t="shared" si="2"/>
        <v>4.3999999999999986</v>
      </c>
      <c r="B16" s="12" t="s">
        <v>219</v>
      </c>
      <c r="C16" s="13" t="s">
        <v>220</v>
      </c>
      <c r="D16" s="8">
        <v>30</v>
      </c>
      <c r="E16" s="11">
        <f t="shared" si="3"/>
        <v>0.47916666666666663</v>
      </c>
      <c r="G16" s="13" t="s">
        <v>228</v>
      </c>
      <c r="H16" s="15"/>
    </row>
    <row r="17" spans="1:8" x14ac:dyDescent="0.25">
      <c r="A17" s="26">
        <f t="shared" si="2"/>
        <v>4.4999999999999982</v>
      </c>
      <c r="B17" s="12" t="s">
        <v>219</v>
      </c>
      <c r="C17" s="13" t="s">
        <v>220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189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189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189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189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B29" s="7" t="s">
        <v>236</v>
      </c>
      <c r="D29" s="8"/>
    </row>
    <row r="30" spans="1:8" x14ac:dyDescent="0.25">
      <c r="B30" s="7" t="s">
        <v>237</v>
      </c>
      <c r="D30" s="8"/>
      <c r="G30" s="7" t="s">
        <v>238</v>
      </c>
    </row>
    <row r="31" spans="1:8" x14ac:dyDescent="0.25">
      <c r="B31" s="7" t="s">
        <v>237</v>
      </c>
      <c r="D31" s="8"/>
      <c r="G31" s="7" t="s">
        <v>239</v>
      </c>
    </row>
    <row r="32" spans="1:8" x14ac:dyDescent="0.25">
      <c r="B32" s="7" t="s">
        <v>244</v>
      </c>
    </row>
  </sheetData>
  <sheetProtection selectLockedCells="1" selectUnlockedCells="1"/>
  <hyperlinks>
    <hyperlink ref="H7" r:id="rId1" xr:uid="{FA403CC2-42CD-4A8F-AB55-0295F918D0F1}"/>
    <hyperlink ref="H6" r:id="rId2" xr:uid="{59FC2D69-1CFB-4061-A573-5DC0CED817A4}"/>
    <hyperlink ref="H8" r:id="rId3" xr:uid="{FE62B9E3-4D93-4E2B-87E9-1DE0A46D9B69}"/>
    <hyperlink ref="H9" r:id="rId4" xr:uid="{DE7AE935-0143-49EA-9947-B82E44DBE5B0}"/>
    <hyperlink ref="H15" r:id="rId5" xr:uid="{8FBE17EF-360C-4BCF-966B-40A7DF4A7DA1}"/>
    <hyperlink ref="H14" r:id="rId6" xr:uid="{F22D43FE-F3EA-4023-99CF-56303B5AB28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tabSelected="1" zoomScale="110" zoomScaleNormal="110" workbookViewId="0">
      <pane ySplit="2" topLeftCell="A3" activePane="bottomLeft" state="frozen"/>
      <selection pane="bottomLeft" activeCell="B16" sqref="B1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x14ac:dyDescent="0.2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x14ac:dyDescent="0.25">
      <c r="A7" s="8">
        <f t="shared" si="0"/>
        <v>6.1999999999999993</v>
      </c>
      <c r="B7" s="12" t="s">
        <v>192</v>
      </c>
      <c r="C7" s="13" t="s">
        <v>1</v>
      </c>
      <c r="D7" s="8">
        <v>30</v>
      </c>
      <c r="E7" s="11">
        <f t="shared" si="1"/>
        <v>0.5625</v>
      </c>
    </row>
    <row r="8" spans="1:8" x14ac:dyDescent="0.25">
      <c r="A8" s="8">
        <f t="shared" si="0"/>
        <v>6.2999999999999989</v>
      </c>
      <c r="B8" s="12" t="s">
        <v>240</v>
      </c>
      <c r="C8" s="13" t="s">
        <v>1</v>
      </c>
      <c r="D8" s="8">
        <v>30</v>
      </c>
      <c r="E8" s="11">
        <f t="shared" si="1"/>
        <v>0.58333333333333337</v>
      </c>
    </row>
    <row r="9" spans="1:8" x14ac:dyDescent="0.25">
      <c r="A9" s="8">
        <f t="shared" si="0"/>
        <v>6.3999999999999986</v>
      </c>
      <c r="B9" s="12" t="s">
        <v>204</v>
      </c>
      <c r="C9" s="13" t="s">
        <v>205</v>
      </c>
      <c r="D9" s="8">
        <v>30</v>
      </c>
      <c r="E9" s="11">
        <f t="shared" si="1"/>
        <v>0.60416666666666674</v>
      </c>
    </row>
    <row r="10" spans="1:8" x14ac:dyDescent="0.25">
      <c r="A10" s="8">
        <f t="shared" si="0"/>
        <v>6.4999999999999982</v>
      </c>
      <c r="B10" s="12" t="s">
        <v>215</v>
      </c>
      <c r="C10" s="13" t="s">
        <v>216</v>
      </c>
      <c r="D10" s="29">
        <v>30</v>
      </c>
      <c r="E10" s="11">
        <f t="shared" si="1"/>
        <v>0.62500000000000011</v>
      </c>
    </row>
    <row r="11" spans="1:8" x14ac:dyDescent="0.2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0.64583333333333348</v>
      </c>
    </row>
    <row r="12" spans="1:8" customFormat="1" x14ac:dyDescent="0.25">
      <c r="A12" s="7"/>
      <c r="B12" s="18"/>
      <c r="C12" s="7"/>
      <c r="D12" s="7"/>
      <c r="E12" s="11"/>
      <c r="G12" s="13"/>
    </row>
    <row r="20" spans="1:7" x14ac:dyDescent="0.25">
      <c r="A20" s="8"/>
      <c r="B20" s="12"/>
      <c r="C20" s="13"/>
      <c r="D20" s="8"/>
    </row>
    <row r="25" spans="1:7" x14ac:dyDescent="0.25">
      <c r="B25" s="15"/>
    </row>
    <row r="26" spans="1:7" x14ac:dyDescent="0.25">
      <c r="B26" s="7" t="s">
        <v>100</v>
      </c>
    </row>
    <row r="27" spans="1:7" x14ac:dyDescent="0.25">
      <c r="B27" s="15"/>
    </row>
    <row r="28" spans="1:7" x14ac:dyDescent="0.25">
      <c r="B28" s="15"/>
    </row>
    <row r="29" spans="1:7" x14ac:dyDescent="0.25">
      <c r="B29" s="15"/>
      <c r="D29" s="8"/>
      <c r="G29" s="13"/>
    </row>
    <row r="30" spans="1:7" x14ac:dyDescent="0.25">
      <c r="C30" s="13"/>
    </row>
    <row r="31" spans="1:7" x14ac:dyDescent="0.25">
      <c r="C31" s="13"/>
    </row>
    <row r="32" spans="1:7" x14ac:dyDescent="0.25">
      <c r="B32" s="15"/>
      <c r="C32" s="13"/>
    </row>
    <row r="33" spans="1:3" x14ac:dyDescent="0.25">
      <c r="B33" s="15"/>
      <c r="C33" s="13"/>
    </row>
    <row r="34" spans="1:3" x14ac:dyDescent="0.25">
      <c r="A34" s="30"/>
      <c r="B34" s="15"/>
      <c r="C34" s="13"/>
    </row>
    <row r="35" spans="1:3" x14ac:dyDescent="0.25">
      <c r="B35" s="15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3">
      <c r="B2" s="4"/>
      <c r="E2" s="23" t="str">
        <f>Summary!$C$5</f>
        <v>CET</v>
      </c>
      <c r="G2" s="7" t="s">
        <v>64</v>
      </c>
      <c r="H2" s="7" t="s">
        <v>84</v>
      </c>
    </row>
    <row r="3" spans="1:8" ht="15.6" x14ac:dyDescent="0.3">
      <c r="B3" s="4" t="s">
        <v>10</v>
      </c>
      <c r="E3" s="23"/>
      <c r="G3" s="7" t="s">
        <v>64</v>
      </c>
      <c r="H3" s="7" t="s">
        <v>84</v>
      </c>
    </row>
    <row r="4" spans="1:8" customFormat="1" x14ac:dyDescent="0.2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x14ac:dyDescent="0.2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x14ac:dyDescent="0.25">
      <c r="A6" s="8">
        <f>A5+0.1</f>
        <v>6.1999999999999993</v>
      </c>
      <c r="B6" s="12" t="s">
        <v>193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x14ac:dyDescent="0.25">
      <c r="A7" s="8">
        <f>A6+0.1</f>
        <v>6.2999999999999989</v>
      </c>
      <c r="B7" s="12" t="s">
        <v>203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x14ac:dyDescent="0.25">
      <c r="A8" s="8">
        <f>A7+0.1</f>
        <v>6.3999999999999986</v>
      </c>
      <c r="B8" s="12" t="s">
        <v>194</v>
      </c>
      <c r="C8" s="13" t="s">
        <v>1</v>
      </c>
      <c r="D8" s="8">
        <v>30</v>
      </c>
      <c r="E8" s="11">
        <f t="shared" si="0"/>
        <v>0.47916666666666669</v>
      </c>
      <c r="G8" s="13"/>
      <c r="H8" s="15"/>
    </row>
    <row r="9" spans="1:8" x14ac:dyDescent="0.25">
      <c r="A9" s="8">
        <f>A8+0.1</f>
        <v>6.4999999999999982</v>
      </c>
      <c r="B9" s="12" t="s">
        <v>195</v>
      </c>
      <c r="C9" s="13" t="s">
        <v>196</v>
      </c>
      <c r="D9" s="8">
        <v>30</v>
      </c>
      <c r="E9" s="11">
        <f t="shared" si="0"/>
        <v>0.5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/>
      <c r="D10" s="8">
        <v>0</v>
      </c>
      <c r="E10" s="11">
        <f t="shared" si="0"/>
        <v>0.52083333333333337</v>
      </c>
      <c r="G10" s="13"/>
    </row>
    <row r="11" spans="1:8" ht="15.6" x14ac:dyDescent="0.3">
      <c r="B11" s="4"/>
      <c r="E11" s="23"/>
    </row>
    <row r="12" spans="1:8" x14ac:dyDescent="0.25">
      <c r="A12" s="8"/>
      <c r="D12" s="29"/>
      <c r="E12" s="11"/>
      <c r="G12" s="13"/>
      <c r="H12" s="15"/>
    </row>
    <row r="13" spans="1:8" x14ac:dyDescent="0.2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x14ac:dyDescent="0.25">
      <c r="A15" s="8">
        <f t="shared" si="1"/>
        <v>8.1999999999999993</v>
      </c>
      <c r="B15" s="12" t="s">
        <v>126</v>
      </c>
      <c r="C15" s="13" t="s">
        <v>127</v>
      </c>
      <c r="D15" s="21">
        <v>30</v>
      </c>
      <c r="E15" s="11">
        <f t="shared" si="2"/>
        <v>0.5625</v>
      </c>
      <c r="G15" s="13"/>
      <c r="H15" s="15"/>
    </row>
    <row r="16" spans="1:8" x14ac:dyDescent="0.25">
      <c r="A16" s="8">
        <f t="shared" si="1"/>
        <v>8.2999999999999989</v>
      </c>
      <c r="B16" s="12" t="s">
        <v>108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x14ac:dyDescent="0.2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x14ac:dyDescent="0.2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x14ac:dyDescent="0.2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x14ac:dyDescent="0.25">
      <c r="A20" s="8">
        <f t="shared" si="1"/>
        <v>8.6999999999999975</v>
      </c>
      <c r="B20" s="22" t="s">
        <v>24</v>
      </c>
      <c r="C20" s="20"/>
      <c r="D20" s="7">
        <v>0</v>
      </c>
      <c r="E20" s="11">
        <f>E19+TIME(0,D19,0)</f>
        <v>0.64583333333333337</v>
      </c>
      <c r="G20" s="13"/>
    </row>
    <row r="21" spans="1:8" x14ac:dyDescent="0.25">
      <c r="A21" s="8"/>
    </row>
    <row r="22" spans="1:8" x14ac:dyDescent="0.2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x14ac:dyDescent="0.25">
      <c r="A23" s="8"/>
    </row>
    <row r="24" spans="1:8" x14ac:dyDescent="0.25">
      <c r="A24" s="8"/>
    </row>
    <row r="25" spans="1:8" x14ac:dyDescent="0.25">
      <c r="G25" s="13"/>
      <c r="H25" s="15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103</v>
      </c>
      <c r="C1" t="s">
        <v>104</v>
      </c>
      <c r="D1" t="s">
        <v>105</v>
      </c>
      <c r="E1" t="s">
        <v>106</v>
      </c>
      <c r="G1" s="35"/>
      <c r="H1" s="288" t="s">
        <v>114</v>
      </c>
      <c r="I1" s="287"/>
      <c r="J1" s="286" t="s">
        <v>115</v>
      </c>
      <c r="K1" s="287"/>
      <c r="L1" s="286" t="s">
        <v>116</v>
      </c>
      <c r="M1" s="287"/>
      <c r="N1" s="288" t="s">
        <v>117</v>
      </c>
      <c r="O1" s="288"/>
    </row>
    <row r="2" spans="1:15" x14ac:dyDescent="0.25">
      <c r="A2">
        <v>1</v>
      </c>
      <c r="G2" s="35"/>
      <c r="H2" s="36" t="s">
        <v>118</v>
      </c>
      <c r="I2" s="44" t="s">
        <v>129</v>
      </c>
      <c r="J2" s="50" t="s">
        <v>118</v>
      </c>
      <c r="K2" s="44" t="s">
        <v>129</v>
      </c>
      <c r="L2" s="50" t="s">
        <v>118</v>
      </c>
      <c r="M2" s="44" t="s">
        <v>129</v>
      </c>
      <c r="N2" s="36" t="s">
        <v>118</v>
      </c>
      <c r="O2" s="44" t="s">
        <v>129</v>
      </c>
    </row>
    <row r="3" spans="1:15" ht="12.9" customHeight="1" x14ac:dyDescent="0.25">
      <c r="A3">
        <f>A2+1</f>
        <v>2</v>
      </c>
      <c r="G3" s="290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25">
      <c r="A4">
        <f t="shared" ref="A4:A24" si="0">A3+1</f>
        <v>3</v>
      </c>
      <c r="G4" s="290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25">
      <c r="A5">
        <f t="shared" si="0"/>
        <v>4</v>
      </c>
      <c r="G5" s="289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25">
      <c r="A6">
        <f t="shared" si="0"/>
        <v>5</v>
      </c>
      <c r="G6" s="290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25">
      <c r="A7">
        <f t="shared" si="0"/>
        <v>6</v>
      </c>
      <c r="C7" s="34"/>
      <c r="G7" s="290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25">
      <c r="A8">
        <f t="shared" si="0"/>
        <v>7</v>
      </c>
      <c r="G8" s="291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25">
      <c r="A9">
        <f>A8+1</f>
        <v>8</v>
      </c>
      <c r="G9" s="290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25">
      <c r="A10">
        <f t="shared" si="0"/>
        <v>9</v>
      </c>
      <c r="G10" s="290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3.2" x14ac:dyDescent="0.25"/>
  <cols>
    <col min="2" max="2" width="45.33203125" customWidth="1"/>
    <col min="3" max="3" width="13.77734375" customWidth="1"/>
    <col min="4" max="4" width="35.21875" customWidth="1"/>
  </cols>
  <sheetData>
    <row r="1" spans="1:5" x14ac:dyDescent="0.25">
      <c r="B1" t="s">
        <v>181</v>
      </c>
      <c r="C1" t="s">
        <v>64</v>
      </c>
      <c r="D1" t="s">
        <v>84</v>
      </c>
      <c r="E1" t="s">
        <v>182</v>
      </c>
    </row>
    <row r="2" spans="1:5" x14ac:dyDescent="0.25">
      <c r="A2">
        <v>1</v>
      </c>
    </row>
    <row r="3" spans="1:5" x14ac:dyDescent="0.25">
      <c r="A3">
        <f>A2+1</f>
        <v>2</v>
      </c>
    </row>
    <row r="4" spans="1:5" x14ac:dyDescent="0.25">
      <c r="A4">
        <f t="shared" ref="A4:A17" si="0">A3+1</f>
        <v>3</v>
      </c>
    </row>
    <row r="5" spans="1:5" x14ac:dyDescent="0.25">
      <c r="A5">
        <f t="shared" si="0"/>
        <v>4</v>
      </c>
    </row>
    <row r="6" spans="1:5" x14ac:dyDescent="0.25">
      <c r="A6">
        <f t="shared" si="0"/>
        <v>5</v>
      </c>
    </row>
    <row r="7" spans="1:5" x14ac:dyDescent="0.25">
      <c r="A7">
        <f t="shared" si="0"/>
        <v>6</v>
      </c>
    </row>
    <row r="8" spans="1:5" x14ac:dyDescent="0.25">
      <c r="A8">
        <f t="shared" si="0"/>
        <v>7</v>
      </c>
    </row>
    <row r="9" spans="1:5" x14ac:dyDescent="0.25">
      <c r="A9">
        <f t="shared" si="0"/>
        <v>8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2023-09-12T17:37:39Z</dcterms:modified>
</cp:coreProperties>
</file>