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112E3A13-45BB-4171-80CE-08845B658110}" xr6:coauthVersionLast="47" xr6:coauthVersionMax="47" xr10:uidLastSave="{00000000-0000-0000-0000-000000000000}"/>
  <bookViews>
    <workbookView xWindow="24" yWindow="24" windowWidth="22992" windowHeight="12192" tabRatio="703" activeTab="2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4" i="31"/>
  <c r="A3" i="31"/>
  <c r="E13" i="16"/>
  <c r="B13" i="16"/>
  <c r="E4" i="16"/>
  <c r="B4" i="16"/>
  <c r="E5" i="13"/>
  <c r="E6" i="13" s="1"/>
  <c r="E7" i="13" s="1"/>
  <c r="E8" i="13" s="1"/>
  <c r="E9" i="13" s="1"/>
  <c r="E10" i="13" s="1"/>
  <c r="E11" i="13" s="1"/>
  <c r="A5" i="13"/>
  <c r="A6" i="13"/>
  <c r="A7" i="13" s="1"/>
  <c r="A8" i="13" s="1"/>
  <c r="A9" i="13" s="1"/>
  <c r="A10" i="13" s="1"/>
  <c r="A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8" i="16" s="1"/>
  <c r="E9" i="16" s="1"/>
  <c r="E10" i="16" s="1"/>
  <c r="A4" i="16"/>
  <c r="A5" i="16" s="1"/>
  <c r="A6" i="16" s="1"/>
  <c r="A7" i="16" s="1"/>
  <c r="A8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4" i="16" l="1"/>
  <c r="E15" i="16" s="1"/>
  <c r="E16" i="16" s="1"/>
  <c r="E17" i="16" s="1"/>
  <c r="E18" i="16" s="1"/>
  <c r="E22" i="16"/>
  <c r="B22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15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13" i="16" l="1"/>
  <c r="A14" i="16" l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<sst xmlns="http://schemas.openxmlformats.org/spreadsheetml/2006/main" count="426" uniqueCount="220">
  <si>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</si>
  <si>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</si>
  <si>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</si>
  <si>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</si>
  <si>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</si>
  <si>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</si>
  <si>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</si>
  <si>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</si>
  <si>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</si>
  <si>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</si>
  <si>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</si>
  <si>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</si>
  <si>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</si>
  <si>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</si>
  <si>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</si>
  <si>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</si>
  <si>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</si>
  <si>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</si>
  <si>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</si>
  <si>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</si>
  <si>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</si>
  <si>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</si>
  <si>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</si>
  <si>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</si>
  <si>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</si>
  <si>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</si>
  <si>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</si>
  <si>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</si>
  <si>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</si>
  <si>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</si>
  <si>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</si>
  <si>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</si>
  <si>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</si>
  <si>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</si>
  <si>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</si>
  <si>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</si>
  <si>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</si>
  <si>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</si>
  <si>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</si>
  <si>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</si>
  <si>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</si>
  <si>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</si>
  <si>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</si>
  <si>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</si>
  <si>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</si>
  <si>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</si>
  <si>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</si>
  <si>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</si>
  <si>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</si>
  <si>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</si>
  <si>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</si>
  <si>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</si>
  <si>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</si>
  <si>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</si>
  <si>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</si>
  <si>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</si>
  <si>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</si>
  <si>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</si>
  <si>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</si>
  <si>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</si>
  <si>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</si>
  <si>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</si>
  <si>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</si>
  <si>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</si>
  <si>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</si>
  <si>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</si>
  <si>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</si>
  <si>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</si>
  <si>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</si>
  <si>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</si>
  <si>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</si>
  <si>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</si>
  <si>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</si>
  <si>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</si>
  <si>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</si>
  <si>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</si>
  <si>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</si>
  <si>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</si>
  <si>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</si>
  <si>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</si>
  <si>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</si>
  <si>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</si>
  <si>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</si>
  <si>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</si>
  <si>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</si>
  <si>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</si>
  <si>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</si>
  <si>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</si>
  <si>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</si>
  <si>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</si>
  <si>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</si>
  <si>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</si>
  <si>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</si>
  <si>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</si>
  <si>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</si>
  <si>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</si>
  <si>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</si>
  <si>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</si>
  <si>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</si>
  <si>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</si>
  <si>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</si>
  <si>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</si>
  <si>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</si>
  <si>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</si>
  <si>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</si>
  <si>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</si>
  <si>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</si>
  <si>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</si>
  <si>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</si>
  <si>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</si>
  <si>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</si>
  <si>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</si>
  <si>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</si>
  <si>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</si>
  <si>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</si>
  <si>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</si>
  <si>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</si>
  <si>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</si>
  <si>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</si>
  <si>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</si>
  <si>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</si>
  <si>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</si>
  <si>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</si>
  <si>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</si>
  <si>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</si>
  <si>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</si>
  <si>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Technical contribution: TBD</t>
  </si>
  <si>
    <t>TBD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</si>
  <si>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</si>
  <si>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</si>
  <si>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</si>
  <si>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</si>
  <si>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</si>
  <si>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</si>
  <si>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</si>
  <si>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</si>
  <si>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</si>
  <si>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</si>
  <si>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</si>
  <si>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</si>
  <si>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</si>
  <si>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</si>
  <si>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</si>
  <si>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</si>
  <si>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</si>
  <si>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</si>
  <si>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</si>
  <si>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</si>
  <si>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</si>
  <si>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</si>
  <si>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</si>
  <si>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</si>
  <si>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</si>
  <si>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</si>
  <si>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</si>
  <si>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</si>
  <si>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</si>
  <si>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</si>
  <si>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</si>
  <si>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</si>
  <si>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</si>
  <si>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</si>
  <si>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</si>
  <si>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</si>
  <si>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</si>
  <si>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</si>
  <si>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</si>
  <si>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</si>
  <si>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</si>
  <si>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</si>
  <si>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</si>
  <si>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</si>
  <si>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</si>
  <si>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</si>
  <si>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</si>
  <si>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</si>
  <si>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</si>
  <si>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</si>
  <si>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</si>
  <si>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</si>
  <si>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</si>
  <si>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 xml:space="preserve">Document Title </t>
  </si>
  <si>
    <t>Refernce</t>
  </si>
  <si>
    <t>Tuesday 12-Sept PM2: Comment Resolution (breakouts)</t>
  </si>
  <si>
    <t>Thursday 14-Sept AM1: Status, review and comment resolution (group and breakout)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</si>
  <si>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</si>
  <si>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</si>
  <si>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</si>
  <si>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</si>
  <si>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</si>
  <si>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</si>
  <si>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</si>
  <si>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Breakout report and discussion</t>
  </si>
  <si>
    <t>Draft completion contribution:  TBD</t>
  </si>
  <si>
    <t>Status reports</t>
  </si>
  <si>
    <t>Review of contributions</t>
  </si>
  <si>
    <t>Approval motions</t>
  </si>
  <si>
    <t>Char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</si>
  <si>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</si>
  <si>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</si>
  <si>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</si>
  <si>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</si>
  <si>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</si>
  <si>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</si>
  <si>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work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</si>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</sst>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mentor.ieee.org/802.15/dcn/23/15-23-0468-00-04ab-text-for-uwb-only-mms-ranging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D14" sqref="D14:D17"/>
    </sheetView>
  </sheetViews>
  <sheetFormatPr defaultRowHeight="12.45" x14ac:dyDescent="0.3"/>
  <cols>
    <col min="1" max="1" width="13.15234375" customWidth="1"/>
  </cols>
  <sheetData>
    <row r="1" spans="1:29" ht="22.75" x14ac:dyDescent="0.3">
      <c r="A1" s="278" t="s">
        <v>121</v>
      </c>
      <c r="B1" s="64" t="s">
        <v>134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75" x14ac:dyDescent="0.55000000000000004">
      <c r="A2" s="279"/>
      <c r="B2" s="69" t="s">
        <v>135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2.9" thickBot="1" x14ac:dyDescent="0.35">
      <c r="A3" s="279"/>
      <c r="B3" s="72" t="s">
        <v>136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3">
      <c r="A4" s="280" t="s">
        <v>137</v>
      </c>
      <c r="B4" s="283" t="s">
        <v>58</v>
      </c>
      <c r="C4" s="284"/>
      <c r="D4" s="261" t="s">
        <v>59</v>
      </c>
      <c r="E4" s="262"/>
      <c r="F4" s="262"/>
      <c r="G4" s="263"/>
      <c r="H4" s="261" t="s">
        <v>60</v>
      </c>
      <c r="I4" s="262"/>
      <c r="J4" s="262"/>
      <c r="K4" s="263"/>
      <c r="L4" s="261" t="s">
        <v>61</v>
      </c>
      <c r="M4" s="262"/>
      <c r="N4" s="262"/>
      <c r="O4" s="263"/>
      <c r="P4" s="261" t="s">
        <v>62</v>
      </c>
      <c r="Q4" s="262"/>
      <c r="R4" s="262"/>
      <c r="S4" s="263"/>
      <c r="T4" s="264" t="s">
        <v>94</v>
      </c>
      <c r="U4" s="265"/>
      <c r="V4" s="266"/>
      <c r="W4" s="264" t="s">
        <v>138</v>
      </c>
      <c r="X4" s="265"/>
      <c r="Y4" s="266"/>
      <c r="Z4" s="267" t="s">
        <v>139</v>
      </c>
      <c r="AA4" s="268"/>
      <c r="AB4" s="268"/>
      <c r="AC4" s="269"/>
    </row>
    <row r="5" spans="1:29" ht="12.9" thickBot="1" x14ac:dyDescent="0.35">
      <c r="A5" s="281"/>
      <c r="B5" s="273">
        <f>DATE(2023,9,10)</f>
        <v>45179</v>
      </c>
      <c r="C5" s="274"/>
      <c r="D5" s="275">
        <f>B5+1</f>
        <v>45180</v>
      </c>
      <c r="E5" s="275"/>
      <c r="F5" s="275"/>
      <c r="G5" s="276"/>
      <c r="H5" s="277">
        <f>D5+1</f>
        <v>45181</v>
      </c>
      <c r="I5" s="275"/>
      <c r="J5" s="275"/>
      <c r="K5" s="276"/>
      <c r="L5" s="277">
        <f>H5+1</f>
        <v>45182</v>
      </c>
      <c r="M5" s="275"/>
      <c r="N5" s="275"/>
      <c r="O5" s="276"/>
      <c r="P5" s="277">
        <f>L5+1</f>
        <v>45183</v>
      </c>
      <c r="Q5" s="275"/>
      <c r="R5" s="275"/>
      <c r="S5" s="276"/>
      <c r="T5" s="255">
        <f>P5+1</f>
        <v>45184</v>
      </c>
      <c r="U5" s="256"/>
      <c r="V5" s="257"/>
      <c r="W5" s="255">
        <f>T5+1</f>
        <v>45185</v>
      </c>
      <c r="X5" s="256"/>
      <c r="Y5" s="257"/>
      <c r="Z5" s="270"/>
      <c r="AA5" s="271"/>
      <c r="AB5" s="271"/>
      <c r="AC5" s="272"/>
    </row>
    <row r="6" spans="1:29" ht="29.6" thickBot="1" x14ac:dyDescent="0.35">
      <c r="A6" s="282"/>
      <c r="B6" s="258" t="s">
        <v>65</v>
      </c>
      <c r="C6" s="259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45" x14ac:dyDescent="0.4">
      <c r="A7" s="83" t="s">
        <v>28</v>
      </c>
      <c r="B7" s="78"/>
      <c r="C7" s="79"/>
      <c r="D7" s="150" t="s">
        <v>29</v>
      </c>
      <c r="E7" s="150"/>
      <c r="F7" s="150"/>
      <c r="G7" s="151"/>
      <c r="H7" s="260" t="s">
        <v>29</v>
      </c>
      <c r="I7" s="150"/>
      <c r="J7" s="150"/>
      <c r="K7" s="151"/>
      <c r="L7" s="260" t="s">
        <v>29</v>
      </c>
      <c r="M7" s="150"/>
      <c r="N7" s="150"/>
      <c r="O7" s="151"/>
      <c r="P7" s="260" t="s">
        <v>29</v>
      </c>
      <c r="Q7" s="150"/>
      <c r="R7" s="150"/>
      <c r="S7" s="151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5.9" thickBot="1" x14ac:dyDescent="0.45">
      <c r="A8" s="88" t="s">
        <v>30</v>
      </c>
      <c r="B8" s="78"/>
      <c r="C8" s="79"/>
      <c r="D8" s="154"/>
      <c r="E8" s="154"/>
      <c r="F8" s="154"/>
      <c r="G8" s="155"/>
      <c r="H8" s="175"/>
      <c r="I8" s="154"/>
      <c r="J8" s="154"/>
      <c r="K8" s="155"/>
      <c r="L8" s="175"/>
      <c r="M8" s="154"/>
      <c r="N8" s="154"/>
      <c r="O8" s="155"/>
      <c r="P8" s="175"/>
      <c r="Q8" s="154"/>
      <c r="R8" s="154"/>
      <c r="S8" s="155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45" x14ac:dyDescent="0.4">
      <c r="A9" s="92" t="s">
        <v>31</v>
      </c>
      <c r="B9" s="78"/>
      <c r="C9" s="79"/>
      <c r="D9" s="249" t="s">
        <v>140</v>
      </c>
      <c r="E9" s="250"/>
      <c r="F9" s="250"/>
      <c r="G9" s="251"/>
      <c r="H9" s="214" t="s">
        <v>54</v>
      </c>
      <c r="I9" s="235" t="s">
        <v>57</v>
      </c>
      <c r="J9" s="238" t="s">
        <v>44</v>
      </c>
      <c r="K9" s="176" t="s">
        <v>101</v>
      </c>
      <c r="L9" s="182" t="s">
        <v>69</v>
      </c>
      <c r="M9" s="183"/>
      <c r="N9" s="183"/>
      <c r="O9" s="184"/>
      <c r="P9" s="214" t="s">
        <v>54</v>
      </c>
      <c r="Q9" s="235" t="s">
        <v>57</v>
      </c>
      <c r="R9" s="238" t="s">
        <v>44</v>
      </c>
      <c r="S9" s="176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5.9" thickBot="1" x14ac:dyDescent="0.45">
      <c r="A10" s="92" t="s">
        <v>32</v>
      </c>
      <c r="B10" s="78"/>
      <c r="C10" s="79"/>
      <c r="D10" s="252"/>
      <c r="E10" s="253"/>
      <c r="F10" s="253"/>
      <c r="G10" s="254"/>
      <c r="H10" s="215"/>
      <c r="I10" s="236"/>
      <c r="J10" s="239"/>
      <c r="K10" s="177"/>
      <c r="L10" s="185"/>
      <c r="M10" s="186"/>
      <c r="N10" s="186"/>
      <c r="O10" s="187"/>
      <c r="P10" s="215"/>
      <c r="Q10" s="236"/>
      <c r="R10" s="239"/>
      <c r="S10" s="177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45" x14ac:dyDescent="0.4">
      <c r="A11" s="92" t="s">
        <v>33</v>
      </c>
      <c r="B11" s="78"/>
      <c r="C11" s="79"/>
      <c r="D11" s="241" t="s">
        <v>85</v>
      </c>
      <c r="E11" s="242"/>
      <c r="F11" s="242"/>
      <c r="G11" s="243"/>
      <c r="H11" s="215"/>
      <c r="I11" s="236"/>
      <c r="J11" s="239"/>
      <c r="K11" s="177"/>
      <c r="L11" s="247" t="s">
        <v>55</v>
      </c>
      <c r="M11" s="235" t="s">
        <v>57</v>
      </c>
      <c r="N11" s="238" t="s">
        <v>44</v>
      </c>
      <c r="O11" s="176" t="s">
        <v>95</v>
      </c>
      <c r="P11" s="215"/>
      <c r="Q11" s="236"/>
      <c r="R11" s="239"/>
      <c r="S11" s="177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5.9" thickBot="1" x14ac:dyDescent="0.45">
      <c r="A12" s="92" t="s">
        <v>34</v>
      </c>
      <c r="B12" s="78"/>
      <c r="C12" s="79"/>
      <c r="D12" s="244"/>
      <c r="E12" s="245"/>
      <c r="F12" s="245"/>
      <c r="G12" s="246"/>
      <c r="H12" s="216"/>
      <c r="I12" s="237"/>
      <c r="J12" s="240"/>
      <c r="K12" s="178"/>
      <c r="L12" s="248"/>
      <c r="M12" s="237"/>
      <c r="N12" s="240"/>
      <c r="O12" s="178"/>
      <c r="P12" s="216"/>
      <c r="Q12" s="237"/>
      <c r="R12" s="240"/>
      <c r="S12" s="178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5.9" thickBot="1" x14ac:dyDescent="0.45">
      <c r="A13" s="93" t="s">
        <v>35</v>
      </c>
      <c r="B13" s="220"/>
      <c r="C13" s="221"/>
      <c r="D13" s="195" t="s">
        <v>36</v>
      </c>
      <c r="E13" s="195"/>
      <c r="F13" s="195"/>
      <c r="G13" s="196"/>
      <c r="H13" s="194" t="s">
        <v>36</v>
      </c>
      <c r="I13" s="195"/>
      <c r="J13" s="195"/>
      <c r="K13" s="196"/>
      <c r="L13" s="194" t="s">
        <v>36</v>
      </c>
      <c r="M13" s="195"/>
      <c r="N13" s="195"/>
      <c r="O13" s="196"/>
      <c r="P13" s="194" t="s">
        <v>36</v>
      </c>
      <c r="Q13" s="195"/>
      <c r="R13" s="195"/>
      <c r="S13" s="196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4">
      <c r="A14" s="96" t="s">
        <v>37</v>
      </c>
      <c r="B14" s="78"/>
      <c r="C14" s="79"/>
      <c r="D14" s="214" t="s">
        <v>54</v>
      </c>
      <c r="E14" s="235" t="s">
        <v>57</v>
      </c>
      <c r="F14" s="205" t="s">
        <v>96</v>
      </c>
      <c r="G14" s="176" t="s">
        <v>101</v>
      </c>
      <c r="H14" s="214" t="s">
        <v>54</v>
      </c>
      <c r="I14" s="188"/>
      <c r="J14" s="205" t="s">
        <v>96</v>
      </c>
      <c r="K14" s="176" t="s">
        <v>101</v>
      </c>
      <c r="L14" s="179" t="s">
        <v>86</v>
      </c>
      <c r="M14" s="180"/>
      <c r="N14" s="180"/>
      <c r="O14" s="181"/>
      <c r="P14" s="202" t="s">
        <v>55</v>
      </c>
      <c r="Q14" s="222" t="s">
        <v>56</v>
      </c>
      <c r="R14" s="188"/>
      <c r="S14" s="176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5.9" thickBot="1" x14ac:dyDescent="0.45">
      <c r="A15" s="96" t="s">
        <v>38</v>
      </c>
      <c r="B15" s="78"/>
      <c r="C15" s="79"/>
      <c r="D15" s="215"/>
      <c r="E15" s="236"/>
      <c r="F15" s="206"/>
      <c r="G15" s="177"/>
      <c r="H15" s="215"/>
      <c r="I15" s="234"/>
      <c r="J15" s="206"/>
      <c r="K15" s="177"/>
      <c r="L15" s="185"/>
      <c r="M15" s="186"/>
      <c r="N15" s="186"/>
      <c r="O15" s="187"/>
      <c r="P15" s="203"/>
      <c r="Q15" s="223"/>
      <c r="R15" s="234"/>
      <c r="S15" s="177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45" x14ac:dyDescent="0.4">
      <c r="A16" s="96" t="s">
        <v>39</v>
      </c>
      <c r="B16" s="78"/>
      <c r="C16" s="79"/>
      <c r="D16" s="215"/>
      <c r="E16" s="236"/>
      <c r="F16" s="206"/>
      <c r="G16" s="177"/>
      <c r="H16" s="215"/>
      <c r="I16" s="234"/>
      <c r="J16" s="206"/>
      <c r="K16" s="177"/>
      <c r="L16" s="179" t="s">
        <v>71</v>
      </c>
      <c r="M16" s="180"/>
      <c r="N16" s="180"/>
      <c r="O16" s="181"/>
      <c r="P16" s="203"/>
      <c r="Q16" s="223"/>
      <c r="R16" s="234"/>
      <c r="S16" s="177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5.9" thickBot="1" x14ac:dyDescent="0.45">
      <c r="A17" s="96" t="s">
        <v>40</v>
      </c>
      <c r="B17" s="78"/>
      <c r="C17" s="79"/>
      <c r="D17" s="216"/>
      <c r="E17" s="237"/>
      <c r="F17" s="207"/>
      <c r="G17" s="178"/>
      <c r="H17" s="216"/>
      <c r="I17" s="189"/>
      <c r="J17" s="207"/>
      <c r="K17" s="178"/>
      <c r="L17" s="185"/>
      <c r="M17" s="186"/>
      <c r="N17" s="186"/>
      <c r="O17" s="187"/>
      <c r="P17" s="204"/>
      <c r="Q17" s="224"/>
      <c r="R17" s="189"/>
      <c r="S17" s="178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45" x14ac:dyDescent="0.4">
      <c r="A18" s="88" t="s">
        <v>41</v>
      </c>
      <c r="B18" s="78"/>
      <c r="C18" s="79"/>
      <c r="D18" s="150" t="s">
        <v>99</v>
      </c>
      <c r="E18" s="150"/>
      <c r="F18" s="150"/>
      <c r="G18" s="151"/>
      <c r="H18" s="150" t="s">
        <v>99</v>
      </c>
      <c r="I18" s="150"/>
      <c r="J18" s="150"/>
      <c r="K18" s="151"/>
      <c r="L18" s="150" t="s">
        <v>99</v>
      </c>
      <c r="M18" s="150"/>
      <c r="N18" s="150"/>
      <c r="O18" s="151"/>
      <c r="P18" s="150" t="s">
        <v>99</v>
      </c>
      <c r="Q18" s="150"/>
      <c r="R18" s="150"/>
      <c r="S18" s="151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5.9" thickBot="1" x14ac:dyDescent="0.45">
      <c r="A19" s="88" t="s">
        <v>42</v>
      </c>
      <c r="B19" s="78"/>
      <c r="C19" s="79"/>
      <c r="D19" s="154"/>
      <c r="E19" s="154"/>
      <c r="F19" s="154"/>
      <c r="G19" s="155"/>
      <c r="H19" s="154"/>
      <c r="I19" s="154"/>
      <c r="J19" s="154"/>
      <c r="K19" s="155"/>
      <c r="L19" s="154"/>
      <c r="M19" s="154"/>
      <c r="N19" s="154"/>
      <c r="O19" s="155"/>
      <c r="P19" s="154"/>
      <c r="Q19" s="154"/>
      <c r="R19" s="154"/>
      <c r="S19" s="155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5.9" thickBot="1" x14ac:dyDescent="0.45">
      <c r="A20" s="96" t="s">
        <v>43</v>
      </c>
      <c r="B20" s="78"/>
      <c r="C20" s="79"/>
      <c r="D20" s="225" t="s">
        <v>141</v>
      </c>
      <c r="E20" s="226"/>
      <c r="F20" s="227"/>
      <c r="G20" s="176" t="s">
        <v>101</v>
      </c>
      <c r="H20" s="202" t="s">
        <v>55</v>
      </c>
      <c r="I20" s="222" t="s">
        <v>56</v>
      </c>
      <c r="J20" s="188"/>
      <c r="K20" s="176" t="s">
        <v>95</v>
      </c>
      <c r="L20" s="214" t="s">
        <v>54</v>
      </c>
      <c r="M20" s="222" t="s">
        <v>56</v>
      </c>
      <c r="N20" s="217" t="s">
        <v>122</v>
      </c>
      <c r="O20" s="176" t="s">
        <v>95</v>
      </c>
      <c r="P20" s="214" t="s">
        <v>54</v>
      </c>
      <c r="Q20" s="222" t="s">
        <v>56</v>
      </c>
      <c r="R20" s="205" t="s">
        <v>96</v>
      </c>
      <c r="S20" s="176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45" x14ac:dyDescent="0.4">
      <c r="A21" s="96" t="s">
        <v>45</v>
      </c>
      <c r="B21" s="190" t="s">
        <v>123</v>
      </c>
      <c r="C21" s="191"/>
      <c r="D21" s="228"/>
      <c r="E21" s="229"/>
      <c r="F21" s="230"/>
      <c r="G21" s="177"/>
      <c r="H21" s="203"/>
      <c r="I21" s="223"/>
      <c r="J21" s="234"/>
      <c r="K21" s="177"/>
      <c r="L21" s="215"/>
      <c r="M21" s="223"/>
      <c r="N21" s="218"/>
      <c r="O21" s="177"/>
      <c r="P21" s="215"/>
      <c r="Q21" s="223"/>
      <c r="R21" s="206"/>
      <c r="S21" s="177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5.9" thickBot="1" x14ac:dyDescent="0.45">
      <c r="A22" s="96" t="s">
        <v>46</v>
      </c>
      <c r="B22" s="192"/>
      <c r="C22" s="193"/>
      <c r="D22" s="228"/>
      <c r="E22" s="229"/>
      <c r="F22" s="230"/>
      <c r="G22" s="177"/>
      <c r="H22" s="203"/>
      <c r="I22" s="223"/>
      <c r="J22" s="234"/>
      <c r="K22" s="177"/>
      <c r="L22" s="215"/>
      <c r="M22" s="223"/>
      <c r="N22" s="218"/>
      <c r="O22" s="177"/>
      <c r="P22" s="215"/>
      <c r="Q22" s="223"/>
      <c r="R22" s="206"/>
      <c r="S22" s="177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5.9" thickBot="1" x14ac:dyDescent="0.45">
      <c r="A23" s="96" t="s">
        <v>47</v>
      </c>
      <c r="B23" s="78"/>
      <c r="C23" s="79"/>
      <c r="D23" s="231"/>
      <c r="E23" s="232"/>
      <c r="F23" s="233"/>
      <c r="G23" s="178"/>
      <c r="H23" s="204"/>
      <c r="I23" s="224"/>
      <c r="J23" s="189"/>
      <c r="K23" s="178"/>
      <c r="L23" s="216"/>
      <c r="M23" s="224"/>
      <c r="N23" s="219"/>
      <c r="O23" s="178"/>
      <c r="P23" s="216"/>
      <c r="Q23" s="224"/>
      <c r="R23" s="207"/>
      <c r="S23" s="178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5.9" thickBot="1" x14ac:dyDescent="0.45">
      <c r="A24" s="93" t="s">
        <v>48</v>
      </c>
      <c r="B24" s="220"/>
      <c r="C24" s="221"/>
      <c r="D24" s="194" t="s">
        <v>36</v>
      </c>
      <c r="E24" s="195"/>
      <c r="F24" s="195"/>
      <c r="G24" s="196"/>
      <c r="H24" s="194" t="s">
        <v>36</v>
      </c>
      <c r="I24" s="195"/>
      <c r="J24" s="195"/>
      <c r="K24" s="196"/>
      <c r="L24" s="194" t="s">
        <v>36</v>
      </c>
      <c r="M24" s="195"/>
      <c r="N24" s="195"/>
      <c r="O24" s="196"/>
      <c r="P24" s="194" t="s">
        <v>36</v>
      </c>
      <c r="Q24" s="195"/>
      <c r="R24" s="195"/>
      <c r="S24" s="196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4">
      <c r="A25" s="92" t="s">
        <v>49</v>
      </c>
      <c r="B25" s="208" t="s">
        <v>142</v>
      </c>
      <c r="C25" s="209"/>
      <c r="D25" s="214" t="s">
        <v>54</v>
      </c>
      <c r="E25" s="197" t="s">
        <v>143</v>
      </c>
      <c r="F25" s="217" t="s">
        <v>122</v>
      </c>
      <c r="G25" s="176" t="s">
        <v>95</v>
      </c>
      <c r="H25" s="214" t="s">
        <v>54</v>
      </c>
      <c r="I25" s="197" t="s">
        <v>143</v>
      </c>
      <c r="J25" s="200" t="s">
        <v>70</v>
      </c>
      <c r="K25" s="176" t="s">
        <v>95</v>
      </c>
      <c r="L25" s="202" t="s">
        <v>55</v>
      </c>
      <c r="M25" s="197" t="s">
        <v>143</v>
      </c>
      <c r="N25" s="205" t="s">
        <v>96</v>
      </c>
      <c r="O25" s="176" t="s">
        <v>95</v>
      </c>
      <c r="P25" s="179" t="s">
        <v>87</v>
      </c>
      <c r="Q25" s="180"/>
      <c r="R25" s="180"/>
      <c r="S25" s="18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5.9" thickBot="1" x14ac:dyDescent="0.45">
      <c r="A26" s="96" t="s">
        <v>50</v>
      </c>
      <c r="B26" s="210"/>
      <c r="C26" s="211"/>
      <c r="D26" s="215"/>
      <c r="E26" s="198"/>
      <c r="F26" s="218"/>
      <c r="G26" s="177"/>
      <c r="H26" s="215"/>
      <c r="I26" s="198"/>
      <c r="J26" s="201"/>
      <c r="K26" s="177"/>
      <c r="L26" s="203"/>
      <c r="M26" s="198"/>
      <c r="N26" s="206"/>
      <c r="O26" s="177"/>
      <c r="P26" s="182"/>
      <c r="Q26" s="183"/>
      <c r="R26" s="183"/>
      <c r="S26" s="18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5.9" thickBot="1" x14ac:dyDescent="0.45">
      <c r="A27" s="96" t="s">
        <v>51</v>
      </c>
      <c r="B27" s="212"/>
      <c r="C27" s="213"/>
      <c r="D27" s="215"/>
      <c r="E27" s="198"/>
      <c r="F27" s="218"/>
      <c r="G27" s="177"/>
      <c r="H27" s="215"/>
      <c r="I27" s="198"/>
      <c r="J27" s="188"/>
      <c r="K27" s="177"/>
      <c r="L27" s="203"/>
      <c r="M27" s="198"/>
      <c r="N27" s="206"/>
      <c r="O27" s="177"/>
      <c r="P27" s="182"/>
      <c r="Q27" s="183"/>
      <c r="R27" s="183"/>
      <c r="S27" s="18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5.9" thickBot="1" x14ac:dyDescent="0.45">
      <c r="A28" s="96" t="s">
        <v>52</v>
      </c>
      <c r="B28" s="190" t="s">
        <v>72</v>
      </c>
      <c r="C28" s="191"/>
      <c r="D28" s="216"/>
      <c r="E28" s="199"/>
      <c r="F28" s="219"/>
      <c r="G28" s="178"/>
      <c r="H28" s="216"/>
      <c r="I28" s="199"/>
      <c r="J28" s="189"/>
      <c r="K28" s="178"/>
      <c r="L28" s="204"/>
      <c r="M28" s="199"/>
      <c r="N28" s="207"/>
      <c r="O28" s="178"/>
      <c r="P28" s="185"/>
      <c r="Q28" s="186"/>
      <c r="R28" s="186"/>
      <c r="S28" s="18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5.9" thickBot="1" x14ac:dyDescent="0.45">
      <c r="A29" s="97" t="s">
        <v>53</v>
      </c>
      <c r="B29" s="192"/>
      <c r="C29" s="193"/>
      <c r="D29" s="194" t="s">
        <v>36</v>
      </c>
      <c r="E29" s="195"/>
      <c r="F29" s="195"/>
      <c r="G29" s="196"/>
      <c r="H29" s="194" t="s">
        <v>36</v>
      </c>
      <c r="I29" s="195"/>
      <c r="J29" s="195"/>
      <c r="K29" s="196"/>
      <c r="L29" s="194" t="s">
        <v>36</v>
      </c>
      <c r="M29" s="195"/>
      <c r="N29" s="195"/>
      <c r="O29" s="196"/>
      <c r="P29" s="194" t="s">
        <v>36</v>
      </c>
      <c r="Q29" s="195"/>
      <c r="R29" s="195"/>
      <c r="S29" s="196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45" x14ac:dyDescent="0.4">
      <c r="A30" s="88" t="s">
        <v>73</v>
      </c>
      <c r="B30" s="150" t="s">
        <v>74</v>
      </c>
      <c r="C30" s="151"/>
      <c r="D30" s="156" t="s">
        <v>74</v>
      </c>
      <c r="E30" s="157"/>
      <c r="F30" s="157"/>
      <c r="G30" s="158"/>
      <c r="H30" s="156" t="s">
        <v>74</v>
      </c>
      <c r="I30" s="157"/>
      <c r="J30" s="157"/>
      <c r="K30" s="158"/>
      <c r="L30" s="165" t="s">
        <v>144</v>
      </c>
      <c r="M30" s="166"/>
      <c r="N30" s="166"/>
      <c r="O30" s="167"/>
      <c r="P30" s="156" t="s">
        <v>74</v>
      </c>
      <c r="Q30" s="157"/>
      <c r="R30" s="157"/>
      <c r="S30" s="1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45" x14ac:dyDescent="0.4">
      <c r="A31" s="88" t="s">
        <v>75</v>
      </c>
      <c r="B31" s="152"/>
      <c r="C31" s="153"/>
      <c r="D31" s="159"/>
      <c r="E31" s="160"/>
      <c r="F31" s="160"/>
      <c r="G31" s="161"/>
      <c r="H31" s="159"/>
      <c r="I31" s="160"/>
      <c r="J31" s="160"/>
      <c r="K31" s="161"/>
      <c r="L31" s="168"/>
      <c r="M31" s="169"/>
      <c r="N31" s="169"/>
      <c r="O31" s="170"/>
      <c r="P31" s="159"/>
      <c r="Q31" s="160"/>
      <c r="R31" s="160"/>
      <c r="S31" s="1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45" x14ac:dyDescent="0.4">
      <c r="A32" s="88" t="s">
        <v>76</v>
      </c>
      <c r="B32" s="152"/>
      <c r="C32" s="153"/>
      <c r="D32" s="159"/>
      <c r="E32" s="160"/>
      <c r="F32" s="160"/>
      <c r="G32" s="161"/>
      <c r="H32" s="159"/>
      <c r="I32" s="160"/>
      <c r="J32" s="160"/>
      <c r="K32" s="161"/>
      <c r="L32" s="168"/>
      <c r="M32" s="169"/>
      <c r="N32" s="169"/>
      <c r="O32" s="170"/>
      <c r="P32" s="159"/>
      <c r="Q32" s="160"/>
      <c r="R32" s="160"/>
      <c r="S32" s="1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5.9" thickBot="1" x14ac:dyDescent="0.45">
      <c r="A33" s="88" t="s">
        <v>77</v>
      </c>
      <c r="B33" s="152"/>
      <c r="C33" s="153"/>
      <c r="D33" s="159"/>
      <c r="E33" s="160"/>
      <c r="F33" s="160"/>
      <c r="G33" s="161"/>
      <c r="H33" s="159"/>
      <c r="I33" s="160"/>
      <c r="J33" s="160"/>
      <c r="K33" s="161"/>
      <c r="L33" s="171"/>
      <c r="M33" s="172"/>
      <c r="N33" s="172"/>
      <c r="O33" s="173"/>
      <c r="P33" s="159"/>
      <c r="Q33" s="160"/>
      <c r="R33" s="160"/>
      <c r="S33" s="1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45" x14ac:dyDescent="0.4">
      <c r="A34" s="98" t="s">
        <v>78</v>
      </c>
      <c r="B34" s="152"/>
      <c r="C34" s="153"/>
      <c r="D34" s="159"/>
      <c r="E34" s="160"/>
      <c r="F34" s="160"/>
      <c r="G34" s="161"/>
      <c r="H34" s="159"/>
      <c r="I34" s="160"/>
      <c r="J34" s="160"/>
      <c r="K34" s="161"/>
      <c r="L34" s="174" t="s">
        <v>74</v>
      </c>
      <c r="M34" s="152"/>
      <c r="N34" s="152"/>
      <c r="O34" s="153"/>
      <c r="P34" s="159"/>
      <c r="Q34" s="160"/>
      <c r="R34" s="160"/>
      <c r="S34" s="1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45" x14ac:dyDescent="0.4">
      <c r="A35" s="98" t="s">
        <v>79</v>
      </c>
      <c r="B35" s="152"/>
      <c r="C35" s="153"/>
      <c r="D35" s="159"/>
      <c r="E35" s="160"/>
      <c r="F35" s="160"/>
      <c r="G35" s="161"/>
      <c r="H35" s="159"/>
      <c r="I35" s="160"/>
      <c r="J35" s="160"/>
      <c r="K35" s="161"/>
      <c r="L35" s="174"/>
      <c r="M35" s="152"/>
      <c r="N35" s="152"/>
      <c r="O35" s="153"/>
      <c r="P35" s="159"/>
      <c r="Q35" s="160"/>
      <c r="R35" s="160"/>
      <c r="S35" s="1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45" x14ac:dyDescent="0.4">
      <c r="A36" s="99" t="s">
        <v>80</v>
      </c>
      <c r="B36" s="152"/>
      <c r="C36" s="153"/>
      <c r="D36" s="159"/>
      <c r="E36" s="160"/>
      <c r="F36" s="160"/>
      <c r="G36" s="161"/>
      <c r="H36" s="159"/>
      <c r="I36" s="160"/>
      <c r="J36" s="160"/>
      <c r="K36" s="161"/>
      <c r="L36" s="174"/>
      <c r="M36" s="152"/>
      <c r="N36" s="152"/>
      <c r="O36" s="153"/>
      <c r="P36" s="159"/>
      <c r="Q36" s="160"/>
      <c r="R36" s="160"/>
      <c r="S36" s="1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45" x14ac:dyDescent="0.4">
      <c r="A37" s="99" t="s">
        <v>81</v>
      </c>
      <c r="B37" s="152"/>
      <c r="C37" s="153"/>
      <c r="D37" s="159"/>
      <c r="E37" s="160"/>
      <c r="F37" s="160"/>
      <c r="G37" s="161"/>
      <c r="H37" s="159"/>
      <c r="I37" s="160"/>
      <c r="J37" s="160"/>
      <c r="K37" s="161"/>
      <c r="L37" s="174"/>
      <c r="M37" s="152"/>
      <c r="N37" s="152"/>
      <c r="O37" s="153"/>
      <c r="P37" s="159"/>
      <c r="Q37" s="160"/>
      <c r="R37" s="160"/>
      <c r="S37" s="1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5.9" thickBot="1" x14ac:dyDescent="0.45">
      <c r="A38" s="100" t="s">
        <v>82</v>
      </c>
      <c r="B38" s="154"/>
      <c r="C38" s="155"/>
      <c r="D38" s="162"/>
      <c r="E38" s="163"/>
      <c r="F38" s="163"/>
      <c r="G38" s="164"/>
      <c r="H38" s="162"/>
      <c r="I38" s="163"/>
      <c r="J38" s="163"/>
      <c r="K38" s="164"/>
      <c r="L38" s="175"/>
      <c r="M38" s="154"/>
      <c r="N38" s="154"/>
      <c r="O38" s="155"/>
      <c r="P38" s="162"/>
      <c r="Q38" s="163"/>
      <c r="R38" s="163"/>
      <c r="S38" s="1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2.9" thickBot="1" x14ac:dyDescent="0.35">
      <c r="A39" s="108" t="s">
        <v>145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3">
      <c r="A40" s="111" t="s">
        <v>146</v>
      </c>
      <c r="B40" s="112" t="s">
        <v>147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148</v>
      </c>
      <c r="M40" s="112" t="s">
        <v>149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3">
      <c r="A41" s="111" t="s">
        <v>150</v>
      </c>
      <c r="B41" s="123" t="s">
        <v>151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152</v>
      </c>
      <c r="M41" s="123" t="s">
        <v>153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3">
      <c r="A42" s="111" t="s">
        <v>154</v>
      </c>
      <c r="B42" s="123" t="s">
        <v>155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156</v>
      </c>
      <c r="M42" s="123" t="s">
        <v>157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3">
      <c r="A43" s="111" t="s">
        <v>55</v>
      </c>
      <c r="B43" s="123" t="s">
        <v>158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159</v>
      </c>
      <c r="M43" s="123" t="s">
        <v>160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3">
      <c r="A44" s="111" t="s">
        <v>161</v>
      </c>
      <c r="B44" s="123" t="s">
        <v>162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163</v>
      </c>
      <c r="M44" s="123" t="s">
        <v>164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3">
      <c r="A45" s="111" t="s">
        <v>165</v>
      </c>
      <c r="B45" s="123" t="s">
        <v>166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167</v>
      </c>
      <c r="M45" s="123" t="s">
        <v>168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3">
      <c r="A46" s="111" t="s">
        <v>169</v>
      </c>
      <c r="B46" s="123" t="s">
        <v>170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3">
      <c r="A47" s="111" t="s">
        <v>171</v>
      </c>
      <c r="B47" s="123" t="s">
        <v>172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3">
      <c r="A48" s="111" t="s">
        <v>173</v>
      </c>
      <c r="B48" s="123" t="s">
        <v>174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3">
      <c r="A49" s="111" t="s">
        <v>175</v>
      </c>
      <c r="B49" s="123" t="s">
        <v>176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7" sqref="B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130</v>
      </c>
    </row>
    <row r="2" spans="1:3" ht="15" x14ac:dyDescent="0.3">
      <c r="B2" s="3" t="s">
        <v>124</v>
      </c>
    </row>
    <row r="3" spans="1:3" x14ac:dyDescent="0.3">
      <c r="B3" s="18" t="s">
        <v>10</v>
      </c>
    </row>
    <row r="4" spans="1:3" x14ac:dyDescent="0.3">
      <c r="A4" s="1"/>
      <c r="B4" s="18" t="s">
        <v>102</v>
      </c>
    </row>
    <row r="5" spans="1:3" x14ac:dyDescent="0.3">
      <c r="A5" s="1"/>
      <c r="B5" s="17" t="s">
        <v>125</v>
      </c>
      <c r="C5" s="16" t="s">
        <v>128</v>
      </c>
    </row>
    <row r="6" spans="1:3" ht="12.9" x14ac:dyDescent="0.35">
      <c r="A6" s="1">
        <f t="shared" ref="A6:A13" si="0">A5+1</f>
        <v>1</v>
      </c>
      <c r="B6" s="1" t="s">
        <v>133</v>
      </c>
      <c r="C6" s="14">
        <v>0.4375</v>
      </c>
    </row>
    <row r="7" spans="1:3" ht="12.9" x14ac:dyDescent="0.35">
      <c r="A7" s="1">
        <f t="shared" si="0"/>
        <v>2</v>
      </c>
      <c r="B7" s="1" t="s">
        <v>177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178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179</v>
      </c>
      <c r="C9" s="14">
        <v>0.4375</v>
      </c>
    </row>
    <row r="10" spans="1:3" ht="12.9" x14ac:dyDescent="0.35">
      <c r="A10" s="1">
        <f t="shared" si="0"/>
        <v>5</v>
      </c>
      <c r="B10" s="1" t="s">
        <v>183</v>
      </c>
      <c r="C10" s="14">
        <v>0.66666666666666663</v>
      </c>
    </row>
    <row r="11" spans="1:3" ht="12.9" x14ac:dyDescent="0.35">
      <c r="A11" s="1">
        <f t="shared" si="0"/>
        <v>6</v>
      </c>
      <c r="B11" s="1" t="s">
        <v>180</v>
      </c>
      <c r="C11" s="14">
        <v>0.5625</v>
      </c>
    </row>
    <row r="12" spans="1:3" ht="12.9" x14ac:dyDescent="0.35">
      <c r="A12" s="1">
        <f t="shared" si="0"/>
        <v>7</v>
      </c>
      <c r="B12" s="1" t="s">
        <v>184</v>
      </c>
      <c r="C12" s="14">
        <v>0.4375</v>
      </c>
    </row>
    <row r="13" spans="1:3" ht="12.9" x14ac:dyDescent="0.35">
      <c r="A13" s="1">
        <f t="shared" si="0"/>
        <v>8</v>
      </c>
      <c r="B13" s="1" t="s">
        <v>131</v>
      </c>
      <c r="C13" s="14">
        <v>0.5625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132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14</v>
      </c>
      <c r="C17" s="14"/>
    </row>
    <row r="18" spans="1:5" ht="12.9" x14ac:dyDescent="0.35">
      <c r="A18" s="1"/>
      <c r="B18" s="2" t="s">
        <v>90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91</v>
      </c>
    </row>
    <row r="22" spans="1:5" x14ac:dyDescent="0.3">
      <c r="A22" s="2"/>
      <c r="B22" s="25" t="s">
        <v>15</v>
      </c>
    </row>
    <row r="23" spans="1:5" ht="12.9" x14ac:dyDescent="0.35">
      <c r="B23" s="15" t="s">
        <v>16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17</v>
      </c>
      <c r="C25" s="5"/>
      <c r="D25" s="5"/>
      <c r="E25" s="5"/>
    </row>
    <row r="26" spans="1:5" ht="12.9" x14ac:dyDescent="0.35">
      <c r="B26" s="15" t="s">
        <v>18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19</v>
      </c>
      <c r="E28" s="5"/>
    </row>
    <row r="29" spans="1:5" ht="12.9" x14ac:dyDescent="0.35">
      <c r="B29" s="2" t="s">
        <v>20</v>
      </c>
      <c r="E29" s="5"/>
    </row>
    <row r="30" spans="1:5" ht="12.9" x14ac:dyDescent="0.35">
      <c r="B30" s="15" t="s">
        <v>97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21</v>
      </c>
      <c r="C32" s="5"/>
      <c r="E32" s="5"/>
    </row>
    <row r="33" spans="2:5" ht="12.9" x14ac:dyDescent="0.35">
      <c r="B33" s="15" t="s">
        <v>22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92</v>
      </c>
      <c r="E35" s="5"/>
    </row>
    <row r="36" spans="2:5" ht="12.9" x14ac:dyDescent="0.35">
      <c r="B36" s="15" t="s">
        <v>23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tabSelected="1" zoomScale="110" zoomScaleNormal="110" workbookViewId="0">
      <pane ySplit="2" topLeftCell="A3" activePane="bottomLeft" state="frozen"/>
      <selection pane="bottomLeft" activeCell="D14" sqref="D14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September 2023 802 Wireless Interim</v>
      </c>
    </row>
    <row r="2" spans="1:10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3">
      <c r="B3" s="18" t="s">
        <v>10</v>
      </c>
    </row>
    <row r="4" spans="1:10" ht="12.9" x14ac:dyDescent="0.3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5" si="1">E6+TIME(0,D6,0)</f>
        <v>0.44444444444444442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185</v>
      </c>
      <c r="C11" s="13" t="s">
        <v>1</v>
      </c>
      <c r="D11" s="8">
        <v>15</v>
      </c>
      <c r="E11" s="11">
        <f t="shared" si="1"/>
        <v>0.45833333333333326</v>
      </c>
      <c r="G11" s="12" t="s">
        <v>219</v>
      </c>
      <c r="H11" s="15" t="s">
        <v>218</v>
      </c>
      <c r="I11" s="12"/>
      <c r="J11" s="12"/>
    </row>
    <row r="12" spans="1:10" ht="12.9" x14ac:dyDescent="0.35">
      <c r="A12" s="8">
        <f t="shared" si="0"/>
        <v>1.7000000000000006</v>
      </c>
      <c r="B12" s="12" t="s">
        <v>207</v>
      </c>
      <c r="C12" s="13" t="s">
        <v>208</v>
      </c>
      <c r="D12" s="8">
        <v>25</v>
      </c>
      <c r="E12" s="11">
        <f t="shared" si="1"/>
        <v>0.46874999999999994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199</v>
      </c>
      <c r="C13" s="13" t="s">
        <v>198</v>
      </c>
      <c r="D13" s="8">
        <v>25</v>
      </c>
      <c r="E13" s="11">
        <f t="shared" si="1"/>
        <v>0.48611111111111105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211</v>
      </c>
      <c r="C14" s="13" t="s">
        <v>188</v>
      </c>
      <c r="D14" s="8">
        <v>25</v>
      </c>
      <c r="E14" s="11">
        <f t="shared" si="1"/>
        <v>0.50347222222222221</v>
      </c>
      <c r="G14" s="12"/>
      <c r="H14" s="15"/>
      <c r="I14" s="12"/>
      <c r="J14" s="12"/>
    </row>
    <row r="15" spans="1:10" ht="12.9" x14ac:dyDescent="0.35">
      <c r="A15" s="8"/>
      <c r="B15" s="12" t="s">
        <v>2</v>
      </c>
      <c r="C15" s="13"/>
      <c r="D15" s="8"/>
      <c r="E15" s="11">
        <f t="shared" si="1"/>
        <v>0.52083333333333337</v>
      </c>
      <c r="G15" s="12"/>
      <c r="H15" s="12"/>
      <c r="I15" s="12"/>
      <c r="J15" s="12"/>
    </row>
    <row r="16" spans="1:10" customFormat="1" ht="12.9" x14ac:dyDescent="0.35">
      <c r="A16" s="7"/>
      <c r="B16" s="7"/>
      <c r="C16" s="7"/>
      <c r="D16" s="8"/>
      <c r="E16" s="11"/>
      <c r="G16" s="12"/>
      <c r="H16" s="12"/>
      <c r="I16" s="12"/>
      <c r="J16" s="12"/>
    </row>
    <row r="17" spans="1:10" ht="12.9" x14ac:dyDescent="0.3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ht="12.9" x14ac:dyDescent="0.3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ht="12.9" x14ac:dyDescent="0.35">
      <c r="A19" s="8">
        <f t="shared" si="2"/>
        <v>2.2000000000000002</v>
      </c>
      <c r="B19" s="12" t="s">
        <v>209</v>
      </c>
      <c r="C19" s="13" t="s">
        <v>210</v>
      </c>
      <c r="D19" s="8">
        <v>30</v>
      </c>
      <c r="E19" s="11">
        <f>E17+TIME(0,D18,0)</f>
        <v>0.66666666666666663</v>
      </c>
      <c r="G19" s="12"/>
      <c r="H19" s="15"/>
      <c r="I19" s="12"/>
      <c r="J19" s="12"/>
    </row>
    <row r="20" spans="1:10" ht="12.9" x14ac:dyDescent="0.35">
      <c r="A20" s="8">
        <f t="shared" si="2"/>
        <v>2.3000000000000003</v>
      </c>
      <c r="B20" s="12" t="s">
        <v>186</v>
      </c>
      <c r="C20" s="13" t="s">
        <v>187</v>
      </c>
      <c r="D20" s="8">
        <v>30</v>
      </c>
      <c r="E20" s="11">
        <f>E19+TIME(0,D19,0)</f>
        <v>0.6875</v>
      </c>
      <c r="G20" s="12"/>
      <c r="H20" s="15"/>
      <c r="I20" s="12"/>
      <c r="J20" s="12"/>
    </row>
    <row r="21" spans="1:10" ht="12.9" x14ac:dyDescent="0.35">
      <c r="A21" s="8">
        <f t="shared" si="2"/>
        <v>2.4000000000000004</v>
      </c>
      <c r="B21" s="12" t="s">
        <v>215</v>
      </c>
      <c r="C21" s="13" t="s">
        <v>214</v>
      </c>
      <c r="D21" s="8">
        <v>30</v>
      </c>
      <c r="E21" s="11">
        <f>E20+TIME(0,D20,0)</f>
        <v>0.70833333333333337</v>
      </c>
      <c r="G21" s="12"/>
      <c r="H21" s="15"/>
      <c r="I21" s="12"/>
      <c r="J21" s="12"/>
    </row>
    <row r="22" spans="1:10" ht="12.9" x14ac:dyDescent="0.35">
      <c r="A22" s="8">
        <f t="shared" si="2"/>
        <v>2.5000000000000004</v>
      </c>
      <c r="B22" s="12" t="s">
        <v>215</v>
      </c>
      <c r="C22" s="13" t="s">
        <v>214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ht="12.9" x14ac:dyDescent="0.3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ht="12.9" x14ac:dyDescent="0.35">
      <c r="A24" s="1"/>
      <c r="B24" s="12"/>
      <c r="C24" s="13"/>
      <c r="D24" s="8"/>
      <c r="E24" s="11"/>
      <c r="G24" s="12"/>
      <c r="H24" s="12"/>
      <c r="I24" s="12"/>
      <c r="J24" s="12"/>
    </row>
    <row r="25" spans="1:10" ht="12.9" x14ac:dyDescent="0.35">
      <c r="A25" s="1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D27" s="8"/>
      <c r="G27" s="12"/>
      <c r="H27" s="12"/>
      <c r="I27" s="12"/>
      <c r="J27" s="12"/>
    </row>
    <row r="28" spans="1:10" ht="12.9" x14ac:dyDescent="0.35">
      <c r="B28" s="12" t="s">
        <v>83</v>
      </c>
      <c r="C28" s="13"/>
      <c r="D28" s="8"/>
      <c r="G28" s="12"/>
      <c r="H28" s="12"/>
      <c r="I28" s="12"/>
      <c r="J28" s="12"/>
    </row>
    <row r="29" spans="1:10" ht="12.9" x14ac:dyDescent="0.35">
      <c r="B29" s="7" t="s">
        <v>190</v>
      </c>
      <c r="C29" s="15"/>
      <c r="D29" s="8"/>
      <c r="G29" s="12"/>
      <c r="H29" s="15" t="s">
        <v>191</v>
      </c>
      <c r="I29" s="12"/>
      <c r="J29" s="12"/>
    </row>
    <row r="30" spans="1:10" ht="12.9" x14ac:dyDescent="0.35">
      <c r="B30" s="7" t="s">
        <v>89</v>
      </c>
      <c r="C30" s="15"/>
      <c r="D30" s="8"/>
      <c r="G30" s="12"/>
      <c r="H30" s="15"/>
      <c r="I30" s="12"/>
      <c r="J30" s="12"/>
    </row>
    <row r="31" spans="1:10" ht="12.9" x14ac:dyDescent="0.35">
      <c r="B31" s="32"/>
      <c r="D31" s="8"/>
      <c r="G31" s="12"/>
      <c r="H31" s="12"/>
      <c r="I31" s="12"/>
      <c r="J31" s="12"/>
    </row>
    <row r="34" spans="2:4" ht="12.9" x14ac:dyDescent="0.35">
      <c r="B34" s="15"/>
      <c r="D34" s="8"/>
    </row>
    <row r="35" spans="2:4" ht="12.9" x14ac:dyDescent="0.35"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B38" s="24"/>
    </row>
    <row r="40" spans="2:4" x14ac:dyDescent="0.3">
      <c r="B40" s="15"/>
    </row>
  </sheetData>
  <sheetProtection selectLockedCells="1" selectUnlockedCells="1"/>
  <hyperlinks>
    <hyperlink ref="H11" r:id="rId1" xr:uid="{E302B18F-1C39-41C1-AACD-494045401F3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B15" sqref="B15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3">
      <c r="B3" s="18" t="s">
        <v>10</v>
      </c>
    </row>
    <row r="4" spans="1:8" ht="12.9" x14ac:dyDescent="0.3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ht="12.9" x14ac:dyDescent="0.3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ht="12.9" x14ac:dyDescent="0.35">
      <c r="A6" s="26">
        <f t="shared" si="0"/>
        <v>3.2</v>
      </c>
      <c r="B6" s="12" t="s">
        <v>192</v>
      </c>
      <c r="C6" s="13" t="s">
        <v>127</v>
      </c>
      <c r="D6" s="8">
        <v>40</v>
      </c>
      <c r="E6" s="11">
        <f t="shared" si="1"/>
        <v>0.33333333333333331</v>
      </c>
      <c r="G6" s="13"/>
      <c r="H6" s="15"/>
    </row>
    <row r="7" spans="1:8" ht="12.9" x14ac:dyDescent="0.35">
      <c r="A7" s="26">
        <f t="shared" si="0"/>
        <v>3.3000000000000003</v>
      </c>
      <c r="B7" s="12" t="s">
        <v>200</v>
      </c>
      <c r="C7" s="13" t="s">
        <v>201</v>
      </c>
      <c r="D7" s="8">
        <v>20</v>
      </c>
      <c r="E7" s="11">
        <f t="shared" si="1"/>
        <v>0.3611111111111111</v>
      </c>
      <c r="G7" s="13"/>
      <c r="H7" s="15"/>
    </row>
    <row r="8" spans="1:8" ht="12.9" x14ac:dyDescent="0.35">
      <c r="A8" s="26">
        <f t="shared" si="0"/>
        <v>3.4000000000000004</v>
      </c>
      <c r="B8" s="12" t="s">
        <v>202</v>
      </c>
      <c r="C8" s="291" t="s">
        <v>203</v>
      </c>
      <c r="D8" s="8">
        <v>30</v>
      </c>
      <c r="E8" s="11">
        <f t="shared" si="1"/>
        <v>0.375</v>
      </c>
      <c r="G8" s="13"/>
      <c r="H8" s="15"/>
    </row>
    <row r="9" spans="1:8" ht="12.9" x14ac:dyDescent="0.35">
      <c r="A9" s="26">
        <f t="shared" si="0"/>
        <v>3.5000000000000004</v>
      </c>
      <c r="B9" s="12" t="s">
        <v>193</v>
      </c>
      <c r="C9" s="291" t="s">
        <v>127</v>
      </c>
      <c r="D9" s="8">
        <v>30</v>
      </c>
      <c r="E9" s="11">
        <f t="shared" si="1"/>
        <v>0.39583333333333331</v>
      </c>
      <c r="G9" s="13"/>
      <c r="H9" s="15"/>
    </row>
    <row r="10" spans="1:8" ht="12.9" x14ac:dyDescent="0.35">
      <c r="A10" s="26">
        <f t="shared" si="0"/>
        <v>3.6000000000000005</v>
      </c>
      <c r="B10" s="12" t="s">
        <v>2</v>
      </c>
      <c r="C10" s="13"/>
      <c r="D10" s="8">
        <v>0</v>
      </c>
      <c r="E10" s="11">
        <f t="shared" si="1"/>
        <v>0.41666666666666663</v>
      </c>
    </row>
    <row r="11" spans="1:8" ht="12.9" x14ac:dyDescent="0.35">
      <c r="D11" s="8"/>
      <c r="E11" s="11"/>
    </row>
    <row r="12" spans="1:8" ht="12.9" x14ac:dyDescent="0.3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ht="12.9" x14ac:dyDescent="0.3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ht="12.9" x14ac:dyDescent="0.35">
      <c r="A14" s="26">
        <f t="shared" si="2"/>
        <v>4.1999999999999993</v>
      </c>
      <c r="B14" s="12" t="s">
        <v>212</v>
      </c>
      <c r="C14" s="291" t="s">
        <v>213</v>
      </c>
      <c r="D14" s="8">
        <v>30</v>
      </c>
      <c r="E14" s="11">
        <f t="shared" si="3"/>
        <v>0.4375</v>
      </c>
      <c r="G14" s="13"/>
      <c r="H14" s="15"/>
    </row>
    <row r="15" spans="1:8" ht="12.9" x14ac:dyDescent="0.35">
      <c r="A15" s="26">
        <f t="shared" si="2"/>
        <v>4.2999999999999989</v>
      </c>
      <c r="B15" s="12" t="s">
        <v>193</v>
      </c>
      <c r="C15" s="13" t="s">
        <v>127</v>
      </c>
      <c r="D15" s="8">
        <v>30</v>
      </c>
      <c r="E15" s="11">
        <f t="shared" si="3"/>
        <v>0.45833333333333331</v>
      </c>
      <c r="G15" s="13"/>
      <c r="H15" s="15"/>
    </row>
    <row r="16" spans="1:8" ht="12.9" x14ac:dyDescent="0.35">
      <c r="A16" s="26">
        <f t="shared" si="2"/>
        <v>4.3999999999999986</v>
      </c>
      <c r="B16" s="12" t="s">
        <v>193</v>
      </c>
      <c r="C16" s="13" t="s">
        <v>127</v>
      </c>
      <c r="D16" s="8">
        <v>30</v>
      </c>
      <c r="E16" s="11">
        <f t="shared" si="3"/>
        <v>0.47916666666666663</v>
      </c>
      <c r="G16" s="13"/>
      <c r="H16" s="15"/>
    </row>
    <row r="17" spans="1:8" ht="12.9" x14ac:dyDescent="0.35">
      <c r="A17" s="26">
        <f t="shared" si="2"/>
        <v>4.4999999999999982</v>
      </c>
      <c r="B17" s="12" t="s">
        <v>193</v>
      </c>
      <c r="C17" s="13" t="s">
        <v>127</v>
      </c>
      <c r="D17" s="8">
        <v>30</v>
      </c>
      <c r="E17" s="11">
        <f t="shared" si="3"/>
        <v>0.49999999999999994</v>
      </c>
      <c r="G17" s="13"/>
      <c r="H17" s="15"/>
    </row>
    <row r="18" spans="1:8" ht="12.9" x14ac:dyDescent="0.3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ht="12.9" x14ac:dyDescent="0.35">
      <c r="A19" s="1"/>
      <c r="B19" s="12"/>
      <c r="C19" s="13"/>
      <c r="D19" s="8"/>
      <c r="E19" s="11"/>
    </row>
    <row r="20" spans="1:8" customFormat="1" ht="12.9" x14ac:dyDescent="0.3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ht="12.9" x14ac:dyDescent="0.3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ht="12.9" x14ac:dyDescent="0.35">
      <c r="A22" s="1">
        <f>A21+0.1</f>
        <v>5.1999999999999993</v>
      </c>
      <c r="B22" s="12" t="s">
        <v>189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ht="12.9" x14ac:dyDescent="0.35">
      <c r="A23" s="1">
        <f>A22+0.1</f>
        <v>5.2999999999999989</v>
      </c>
      <c r="B23" s="12" t="s">
        <v>189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ht="12.9" x14ac:dyDescent="0.35">
      <c r="A24" s="1">
        <f>A23+0.1</f>
        <v>5.3999999999999986</v>
      </c>
      <c r="B24" s="12" t="s">
        <v>189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ht="12.9" x14ac:dyDescent="0.35">
      <c r="A25" s="1">
        <f>A24+0.1</f>
        <v>5.4999999999999982</v>
      </c>
      <c r="B25" s="12" t="s">
        <v>189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ht="12.9" x14ac:dyDescent="0.3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ht="12.9" x14ac:dyDescent="0.35">
      <c r="A27" s="7"/>
      <c r="B27" s="12"/>
      <c r="C27" s="13"/>
      <c r="D27" s="7"/>
      <c r="E27" s="11"/>
      <c r="G27" s="13"/>
    </row>
    <row r="28" spans="1:8" ht="12.9" x14ac:dyDescent="0.35">
      <c r="B28" s="15"/>
      <c r="D28" s="8"/>
    </row>
    <row r="29" spans="1:8" ht="12.9" x14ac:dyDescent="0.35">
      <c r="D29" s="8"/>
    </row>
    <row r="30" spans="1:8" ht="12.9" x14ac:dyDescent="0.35">
      <c r="D30" s="8"/>
    </row>
    <row r="31" spans="1:8" ht="12.9" x14ac:dyDescent="0.3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ht="12.9" x14ac:dyDescent="0.35">
      <c r="A3" s="7"/>
      <c r="B3" s="18" t="s">
        <v>10</v>
      </c>
      <c r="C3" s="7"/>
      <c r="D3" s="7"/>
      <c r="E3" s="11"/>
    </row>
    <row r="5" spans="1:8" ht="12.9" x14ac:dyDescent="0.3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ht="12.9" x14ac:dyDescent="0.3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ht="12.9" x14ac:dyDescent="0.35">
      <c r="A7" s="8">
        <f t="shared" si="0"/>
        <v>6.1999999999999993</v>
      </c>
      <c r="B7" s="12" t="s">
        <v>192</v>
      </c>
      <c r="C7" s="13" t="s">
        <v>127</v>
      </c>
      <c r="D7" s="8">
        <v>30</v>
      </c>
      <c r="E7" s="11">
        <f t="shared" si="1"/>
        <v>0.5625</v>
      </c>
    </row>
    <row r="8" spans="1:8" ht="12.9" x14ac:dyDescent="0.35">
      <c r="A8" s="8">
        <f t="shared" si="0"/>
        <v>6.2999999999999989</v>
      </c>
      <c r="B8" s="12" t="s">
        <v>205</v>
      </c>
      <c r="C8" s="13" t="s">
        <v>206</v>
      </c>
      <c r="D8" s="8">
        <v>30</v>
      </c>
      <c r="E8" s="11">
        <f t="shared" si="1"/>
        <v>0.58333333333333337</v>
      </c>
    </row>
    <row r="9" spans="1:8" ht="12.9" x14ac:dyDescent="0.35">
      <c r="A9" s="8">
        <f t="shared" si="0"/>
        <v>6.3999999999999986</v>
      </c>
      <c r="B9" s="12" t="s">
        <v>216</v>
      </c>
      <c r="C9" s="13" t="s">
        <v>217</v>
      </c>
      <c r="D9" s="8">
        <v>30</v>
      </c>
      <c r="E9" s="11">
        <f t="shared" si="1"/>
        <v>0.60416666666666674</v>
      </c>
    </row>
    <row r="10" spans="1:8" ht="12.9" x14ac:dyDescent="0.35">
      <c r="A10" s="8">
        <f t="shared" si="0"/>
        <v>6.4999999999999982</v>
      </c>
      <c r="B10" s="12" t="s">
        <v>193</v>
      </c>
      <c r="C10" s="13" t="s">
        <v>127</v>
      </c>
      <c r="D10" s="29">
        <v>30</v>
      </c>
      <c r="E10" s="11">
        <f t="shared" si="1"/>
        <v>0.62500000000000011</v>
      </c>
    </row>
    <row r="11" spans="1:8" ht="12.9" x14ac:dyDescent="0.3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0.64583333333333348</v>
      </c>
    </row>
    <row r="12" spans="1:8" customFormat="1" ht="12.9" x14ac:dyDescent="0.35">
      <c r="A12" s="7"/>
      <c r="B12" s="18"/>
      <c r="C12" s="7"/>
      <c r="D12" s="7"/>
      <c r="E12" s="11"/>
      <c r="G12" s="13"/>
    </row>
    <row r="20" spans="1:7" ht="12.9" x14ac:dyDescent="0.35">
      <c r="A20" s="8"/>
      <c r="B20" s="12"/>
      <c r="C20" s="13"/>
      <c r="D20" s="8"/>
    </row>
    <row r="25" spans="1:7" x14ac:dyDescent="0.3">
      <c r="B25" s="15"/>
    </row>
    <row r="26" spans="1:7" x14ac:dyDescent="0.3">
      <c r="B26" s="7" t="s">
        <v>100</v>
      </c>
    </row>
    <row r="27" spans="1:7" x14ac:dyDescent="0.3">
      <c r="B27" s="15"/>
    </row>
    <row r="28" spans="1:7" x14ac:dyDescent="0.3">
      <c r="B28" s="15"/>
    </row>
    <row r="29" spans="1:7" ht="12.9" x14ac:dyDescent="0.35">
      <c r="B29" s="15"/>
      <c r="D29" s="8"/>
      <c r="G29" s="13"/>
    </row>
    <row r="30" spans="1:7" ht="12.9" x14ac:dyDescent="0.35">
      <c r="C30" s="13"/>
    </row>
    <row r="31" spans="1:7" ht="12.9" x14ac:dyDescent="0.35">
      <c r="C31" s="13"/>
    </row>
    <row r="32" spans="1:7" ht="12.9" x14ac:dyDescent="0.35">
      <c r="B32" s="15"/>
      <c r="C32" s="13"/>
    </row>
    <row r="33" spans="1:3" ht="12.9" x14ac:dyDescent="0.35">
      <c r="B33" s="15"/>
      <c r="C33" s="13"/>
    </row>
    <row r="34" spans="1:3" ht="12.9" x14ac:dyDescent="0.35">
      <c r="A34" s="30"/>
      <c r="B34" s="15"/>
      <c r="C34" s="13"/>
    </row>
    <row r="35" spans="1:3" ht="12.9" x14ac:dyDescent="0.35">
      <c r="B35" s="15"/>
      <c r="C35" s="13"/>
    </row>
    <row r="36" spans="1:3" ht="12.9" x14ac:dyDescent="0.35">
      <c r="C36" s="13"/>
    </row>
    <row r="37" spans="1:3" ht="12.9" x14ac:dyDescent="0.35">
      <c r="C37" s="13"/>
    </row>
    <row r="38" spans="1:3" ht="12.9" x14ac:dyDescent="0.35">
      <c r="C38" s="13"/>
    </row>
    <row r="39" spans="1:3" ht="12.9" x14ac:dyDescent="0.35">
      <c r="C39" s="13"/>
    </row>
    <row r="40" spans="1:3" ht="12.9" x14ac:dyDescent="0.35">
      <c r="C40" s="13"/>
    </row>
    <row r="41" spans="1:3" ht="12.9" x14ac:dyDescent="0.35">
      <c r="C41" s="13"/>
    </row>
    <row r="42" spans="1:3" ht="12.9" x14ac:dyDescent="0.35">
      <c r="C4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September 2023 802 Wireless Interim</v>
      </c>
    </row>
    <row r="2" spans="1:8" ht="15" x14ac:dyDescent="0.35">
      <c r="B2" s="4"/>
      <c r="E2" s="23" t="str">
        <f>Summary!$C$5</f>
        <v>CET</v>
      </c>
      <c r="G2" s="7" t="s">
        <v>64</v>
      </c>
      <c r="H2" s="7" t="s">
        <v>84</v>
      </c>
    </row>
    <row r="3" spans="1:8" ht="15" x14ac:dyDescent="0.35">
      <c r="B3" s="4" t="s">
        <v>10</v>
      </c>
      <c r="E3" s="23"/>
      <c r="G3" s="7" t="s">
        <v>64</v>
      </c>
      <c r="H3" s="7" t="s">
        <v>84</v>
      </c>
    </row>
    <row r="4" spans="1:8" customFormat="1" ht="12.9" x14ac:dyDescent="0.35">
      <c r="A4" s="8">
        <f>Summary!A$11</f>
        <v>6</v>
      </c>
      <c r="B4" s="1" t="str">
        <f>Summary!B$12</f>
        <v>Thursday 14-Sept AM1: Status, review and comment resolution (group and breakout)</v>
      </c>
      <c r="C4" s="7"/>
      <c r="D4" s="7"/>
      <c r="E4" s="11">
        <f>Summary!$C$12</f>
        <v>0.4375</v>
      </c>
      <c r="G4" s="13"/>
    </row>
    <row r="5" spans="1:8" customFormat="1" ht="12.9" x14ac:dyDescent="0.3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10" si="0">E4+TIME(0,D4,0)</f>
        <v>0.4375</v>
      </c>
      <c r="G5" s="13"/>
    </row>
    <row r="6" spans="1:8" customFormat="1" ht="12.9" x14ac:dyDescent="0.35">
      <c r="A6" s="8">
        <f>A5+0.1</f>
        <v>6.1999999999999993</v>
      </c>
      <c r="B6" s="12" t="s">
        <v>194</v>
      </c>
      <c r="C6" s="13" t="s">
        <v>1</v>
      </c>
      <c r="D6" s="8">
        <v>15</v>
      </c>
      <c r="E6" s="11">
        <f t="shared" si="0"/>
        <v>0.4375</v>
      </c>
      <c r="G6" s="13"/>
      <c r="H6" s="7"/>
    </row>
    <row r="7" spans="1:8" customFormat="1" ht="12.9" x14ac:dyDescent="0.35">
      <c r="A7" s="8">
        <f>A6+0.1</f>
        <v>6.2999999999999989</v>
      </c>
      <c r="B7" s="12" t="s">
        <v>204</v>
      </c>
      <c r="C7" s="13" t="s">
        <v>1</v>
      </c>
      <c r="D7" s="8">
        <v>45</v>
      </c>
      <c r="E7" s="11">
        <f t="shared" si="0"/>
        <v>0.44791666666666669</v>
      </c>
      <c r="G7" s="13"/>
      <c r="H7" s="15"/>
    </row>
    <row r="8" spans="1:8" ht="12.9" x14ac:dyDescent="0.35">
      <c r="A8" s="8">
        <f>A7+0.1</f>
        <v>6.3999999999999986</v>
      </c>
      <c r="B8" s="12" t="s">
        <v>195</v>
      </c>
      <c r="C8" s="13" t="s">
        <v>1</v>
      </c>
      <c r="D8" s="8">
        <v>30</v>
      </c>
      <c r="E8" s="11">
        <f t="shared" si="0"/>
        <v>0.47916666666666669</v>
      </c>
      <c r="G8" s="13"/>
      <c r="H8" s="15"/>
    </row>
    <row r="9" spans="1:8" ht="12.9" x14ac:dyDescent="0.35">
      <c r="A9" s="8">
        <f>A8+0.1</f>
        <v>6.4999999999999982</v>
      </c>
      <c r="B9" s="12" t="s">
        <v>196</v>
      </c>
      <c r="C9" s="13" t="s">
        <v>197</v>
      </c>
      <c r="D9" s="8">
        <v>30</v>
      </c>
      <c r="E9" s="11">
        <f t="shared" si="0"/>
        <v>0.5</v>
      </c>
      <c r="G9" s="13"/>
      <c r="H9" s="15"/>
    </row>
    <row r="10" spans="1:8" ht="12.9" x14ac:dyDescent="0.35">
      <c r="A10" s="8">
        <f>A8+0.1</f>
        <v>6.4999999999999982</v>
      </c>
      <c r="B10" s="12" t="s">
        <v>2</v>
      </c>
      <c r="C10" s="13"/>
      <c r="D10" s="8">
        <v>0</v>
      </c>
      <c r="E10" s="11">
        <f t="shared" si="0"/>
        <v>0.52083333333333337</v>
      </c>
      <c r="G10" s="13"/>
    </row>
    <row r="11" spans="1:8" ht="15" x14ac:dyDescent="0.35">
      <c r="B11" s="4"/>
      <c r="E11" s="23"/>
    </row>
    <row r="12" spans="1:8" ht="12.9" x14ac:dyDescent="0.35">
      <c r="A12" s="8"/>
      <c r="D12" s="29"/>
      <c r="E12" s="11"/>
      <c r="G12" s="13"/>
      <c r="H12" s="15"/>
    </row>
    <row r="13" spans="1:8" ht="12.9" x14ac:dyDescent="0.35">
      <c r="A13" s="8">
        <f>Summary!A$13</f>
        <v>8</v>
      </c>
      <c r="B13" s="1" t="str">
        <f>Summary!B$13</f>
        <v xml:space="preserve">Thursday 14-Sept PM1: Technical Presentations, TG closing </v>
      </c>
      <c r="C13" s="13"/>
      <c r="D13" s="8"/>
      <c r="E13" s="14">
        <f>Summary!$C$13</f>
        <v>0.5625</v>
      </c>
      <c r="G13" s="13"/>
    </row>
    <row r="14" spans="1:8" ht="12.9" x14ac:dyDescent="0.35">
      <c r="A14" s="8">
        <f t="shared" ref="A14:A20" si="1">A13+0.1</f>
        <v>8.1</v>
      </c>
      <c r="B14" s="19" t="s">
        <v>63</v>
      </c>
      <c r="C14" s="20" t="s">
        <v>4</v>
      </c>
      <c r="D14" s="21">
        <v>0</v>
      </c>
      <c r="E14" s="11">
        <f t="shared" ref="E14:E19" si="2">E13+TIME(0,D13,0)</f>
        <v>0.5625</v>
      </c>
      <c r="G14" s="13"/>
    </row>
    <row r="15" spans="1:8" ht="12.9" x14ac:dyDescent="0.35">
      <c r="A15" s="8">
        <f t="shared" si="1"/>
        <v>8.1999999999999993</v>
      </c>
      <c r="B15" s="12" t="s">
        <v>126</v>
      </c>
      <c r="C15" s="13" t="s">
        <v>127</v>
      </c>
      <c r="D15" s="21">
        <v>30</v>
      </c>
      <c r="E15" s="11">
        <f t="shared" si="2"/>
        <v>0.5625</v>
      </c>
      <c r="G15" s="13"/>
      <c r="H15" s="15"/>
    </row>
    <row r="16" spans="1:8" ht="12.9" x14ac:dyDescent="0.35">
      <c r="A16" s="8">
        <f t="shared" si="1"/>
        <v>8.2999999999999989</v>
      </c>
      <c r="B16" s="12" t="s">
        <v>108</v>
      </c>
      <c r="C16" s="13" t="s">
        <v>1</v>
      </c>
      <c r="D16" s="21">
        <v>30</v>
      </c>
      <c r="E16" s="11">
        <f t="shared" si="2"/>
        <v>0.58333333333333337</v>
      </c>
      <c r="G16" s="13"/>
      <c r="H16" s="15"/>
    </row>
    <row r="17" spans="1:8" ht="12.9" x14ac:dyDescent="0.35">
      <c r="A17" s="8">
        <f t="shared" si="1"/>
        <v>8.3999999999999986</v>
      </c>
      <c r="B17" s="12" t="s">
        <v>25</v>
      </c>
      <c r="C17" s="13" t="s">
        <v>26</v>
      </c>
      <c r="D17" s="21">
        <v>30</v>
      </c>
      <c r="E17" s="11">
        <f t="shared" si="2"/>
        <v>0.60416666666666674</v>
      </c>
      <c r="G17" s="13"/>
    </row>
    <row r="18" spans="1:8" ht="12.9" x14ac:dyDescent="0.35">
      <c r="A18" s="8">
        <f t="shared" si="1"/>
        <v>8.4999999999999982</v>
      </c>
      <c r="B18" s="12" t="s">
        <v>27</v>
      </c>
      <c r="C18" s="13" t="s">
        <v>1</v>
      </c>
      <c r="D18" s="8">
        <v>15</v>
      </c>
      <c r="E18" s="11">
        <f t="shared" si="2"/>
        <v>0.62500000000000011</v>
      </c>
      <c r="G18" s="13"/>
    </row>
    <row r="19" spans="1:8" ht="12.9" x14ac:dyDescent="0.35">
      <c r="A19" s="8">
        <f t="shared" si="1"/>
        <v>8.5999999999999979</v>
      </c>
      <c r="B19" s="12" t="s">
        <v>11</v>
      </c>
      <c r="C19" s="20" t="s">
        <v>4</v>
      </c>
      <c r="D19" s="21">
        <v>15</v>
      </c>
      <c r="E19" s="11">
        <f t="shared" si="2"/>
        <v>0.63541666666666674</v>
      </c>
      <c r="G19" s="13"/>
    </row>
    <row r="20" spans="1:8" ht="12.9" x14ac:dyDescent="0.35">
      <c r="A20" s="8">
        <f t="shared" si="1"/>
        <v>8.6999999999999975</v>
      </c>
      <c r="B20" s="22" t="s">
        <v>24</v>
      </c>
      <c r="C20" s="20"/>
      <c r="D20" s="7">
        <v>0</v>
      </c>
      <c r="E20" s="11">
        <f>E19+TIME(0,D19,0)</f>
        <v>0.64583333333333337</v>
      </c>
      <c r="G20" s="13"/>
    </row>
    <row r="21" spans="1:8" ht="12.9" x14ac:dyDescent="0.35">
      <c r="A21" s="8"/>
    </row>
    <row r="22" spans="1:8" ht="12.9" x14ac:dyDescent="0.35">
      <c r="A22" s="8"/>
      <c r="B22" s="27" t="str">
        <f>Summary!B$15</f>
        <v>Thursday 13-Sept PM2: Working Group Closing</v>
      </c>
      <c r="C22" s="13"/>
      <c r="D22" s="8"/>
      <c r="E22" s="31">
        <f>Summary!$C$15</f>
        <v>0.66666666666666663</v>
      </c>
    </row>
    <row r="23" spans="1:8" ht="12.9" x14ac:dyDescent="0.35">
      <c r="A23" s="8"/>
    </row>
    <row r="24" spans="1:8" ht="12.9" x14ac:dyDescent="0.35">
      <c r="A24" s="8"/>
    </row>
    <row r="25" spans="1:8" ht="12.9" x14ac:dyDescent="0.35">
      <c r="G25" s="13"/>
      <c r="H25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  <c r="H39" s="15"/>
    </row>
    <row r="40" spans="7:8" ht="12.9" x14ac:dyDescent="0.3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103</v>
      </c>
      <c r="C1" t="s">
        <v>104</v>
      </c>
      <c r="D1" t="s">
        <v>105</v>
      </c>
      <c r="E1" t="s">
        <v>106</v>
      </c>
      <c r="G1" s="35"/>
      <c r="H1" s="287" t="s">
        <v>114</v>
      </c>
      <c r="I1" s="286"/>
      <c r="J1" s="285" t="s">
        <v>115</v>
      </c>
      <c r="K1" s="286"/>
      <c r="L1" s="285" t="s">
        <v>116</v>
      </c>
      <c r="M1" s="286"/>
      <c r="N1" s="287" t="s">
        <v>117</v>
      </c>
      <c r="O1" s="287"/>
    </row>
    <row r="2" spans="1:15" x14ac:dyDescent="0.3">
      <c r="A2">
        <v>1</v>
      </c>
      <c r="G2" s="35"/>
      <c r="H2" s="36" t="s">
        <v>118</v>
      </c>
      <c r="I2" s="44" t="s">
        <v>129</v>
      </c>
      <c r="J2" s="50" t="s">
        <v>118</v>
      </c>
      <c r="K2" s="44" t="s">
        <v>129</v>
      </c>
      <c r="L2" s="50" t="s">
        <v>118</v>
      </c>
      <c r="M2" s="44" t="s">
        <v>129</v>
      </c>
      <c r="N2" s="36" t="s">
        <v>118</v>
      </c>
      <c r="O2" s="44" t="s">
        <v>129</v>
      </c>
    </row>
    <row r="3" spans="1:15" ht="12.9" customHeight="1" x14ac:dyDescent="0.3">
      <c r="A3">
        <f>A2+1</f>
        <v>2</v>
      </c>
      <c r="G3" s="289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3">
      <c r="A4">
        <f t="shared" ref="A4:A24" si="0">A3+1</f>
        <v>3</v>
      </c>
      <c r="G4" s="289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3">
      <c r="A5">
        <f t="shared" si="0"/>
        <v>4</v>
      </c>
      <c r="G5" s="288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3">
      <c r="A6">
        <f t="shared" si="0"/>
        <v>5</v>
      </c>
      <c r="G6" s="289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3">
      <c r="A7">
        <f t="shared" si="0"/>
        <v>6</v>
      </c>
      <c r="C7" s="34"/>
      <c r="G7" s="289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3">
      <c r="A8">
        <f t="shared" si="0"/>
        <v>7</v>
      </c>
      <c r="G8" s="290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3">
      <c r="A9">
        <f>A8+1</f>
        <v>8</v>
      </c>
      <c r="G9" s="289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3">
      <c r="A10">
        <f t="shared" si="0"/>
        <v>9</v>
      </c>
      <c r="G10" s="289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107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E17"/>
  <sheetViews>
    <sheetView workbookViewId="0">
      <selection activeCell="A19" sqref="A19"/>
    </sheetView>
  </sheetViews>
  <sheetFormatPr defaultRowHeight="12.45" x14ac:dyDescent="0.3"/>
  <cols>
    <col min="2" max="2" width="45.3828125" customWidth="1"/>
    <col min="3" max="3" width="13.765625" customWidth="1"/>
    <col min="4" max="4" width="35.23046875" customWidth="1"/>
  </cols>
  <sheetData>
    <row r="1" spans="1:5" x14ac:dyDescent="0.3">
      <c r="B1" t="s">
        <v>181</v>
      </c>
      <c r="C1" t="s">
        <v>64</v>
      </c>
      <c r="D1" t="s">
        <v>84</v>
      </c>
      <c r="E1" t="s">
        <v>182</v>
      </c>
    </row>
    <row r="2" spans="1:5" x14ac:dyDescent="0.3">
      <c r="A2">
        <v>1</v>
      </c>
    </row>
    <row r="3" spans="1:5" x14ac:dyDescent="0.3">
      <c r="A3">
        <f>A2+1</f>
        <v>2</v>
      </c>
    </row>
    <row r="4" spans="1:5" x14ac:dyDescent="0.3">
      <c r="A4">
        <f t="shared" ref="A4:A17" si="0">A3+1</f>
        <v>3</v>
      </c>
    </row>
    <row r="5" spans="1:5" x14ac:dyDescent="0.3">
      <c r="A5">
        <f t="shared" si="0"/>
        <v>4</v>
      </c>
    </row>
    <row r="6" spans="1:5" x14ac:dyDescent="0.3">
      <c r="A6">
        <f t="shared" si="0"/>
        <v>5</v>
      </c>
    </row>
    <row r="7" spans="1:5" x14ac:dyDescent="0.3">
      <c r="A7">
        <f t="shared" si="0"/>
        <v>6</v>
      </c>
    </row>
    <row r="8" spans="1:5" x14ac:dyDescent="0.3">
      <c r="A8">
        <f t="shared" si="0"/>
        <v>7</v>
      </c>
    </row>
    <row r="9" spans="1:5" x14ac:dyDescent="0.3">
      <c r="A9">
        <f t="shared" si="0"/>
        <v>8</v>
      </c>
    </row>
    <row r="10" spans="1:5" x14ac:dyDescent="0.3">
      <c r="A10">
        <f t="shared" si="0"/>
        <v>9</v>
      </c>
    </row>
    <row r="11" spans="1:5" x14ac:dyDescent="0.3">
      <c r="A11">
        <f t="shared" si="0"/>
        <v>10</v>
      </c>
    </row>
    <row r="12" spans="1:5" x14ac:dyDescent="0.3">
      <c r="A12">
        <f t="shared" si="0"/>
        <v>11</v>
      </c>
    </row>
    <row r="13" spans="1:5" x14ac:dyDescent="0.3">
      <c r="A13">
        <f t="shared" si="0"/>
        <v>12</v>
      </c>
    </row>
    <row r="14" spans="1:5" x14ac:dyDescent="0.3">
      <c r="A14">
        <f t="shared" si="0"/>
        <v>13</v>
      </c>
    </row>
    <row r="15" spans="1:5" x14ac:dyDescent="0.3">
      <c r="A15">
        <f t="shared" si="0"/>
        <v>14</v>
      </c>
    </row>
    <row r="16" spans="1:5" x14ac:dyDescent="0.3">
      <c r="A16">
        <f t="shared" si="0"/>
        <v>15</v>
      </c>
    </row>
    <row r="17" spans="1:1" x14ac:dyDescent="0.3">
      <c r="A1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2023-09-11T15:42:40Z</dcterms:modified>
</cp:coreProperties>
</file>