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Berlin2023\"/>
    </mc:Choice>
  </mc:AlternateContent>
  <bookViews>
    <workbookView xWindow="0" yWindow="0" windowWidth="19178" windowHeight="768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12" i="2" l="1"/>
  <c r="E13" i="2" s="1"/>
  <c r="E14" i="2" s="1"/>
  <c r="E15" i="2" s="1"/>
  <c r="E16" i="2" s="1"/>
  <c r="E17" i="2" s="1"/>
  <c r="E21" i="2" l="1"/>
  <c r="E8" i="2"/>
  <c r="A10" i="4"/>
  <c r="D10" i="4" s="1"/>
  <c r="D9" i="4"/>
  <c r="C9" i="4"/>
  <c r="F7" i="4"/>
  <c r="H7" i="4" s="1"/>
  <c r="L7" i="4" s="1"/>
  <c r="P7" i="4" s="1"/>
  <c r="T7" i="4" s="1"/>
  <c r="X7" i="4" s="1"/>
  <c r="AA7" i="4" s="1"/>
  <c r="A11" i="4" l="1"/>
  <c r="C10" i="4"/>
  <c r="E22" i="2"/>
  <c r="E23" i="2" s="1"/>
  <c r="E24" i="2" s="1"/>
  <c r="E25" i="2" s="1"/>
  <c r="E26" i="2" s="1"/>
  <c r="E27" i="2" s="1"/>
  <c r="E28" i="2" s="1"/>
  <c r="E29" i="2" s="1"/>
  <c r="D11" i="4" l="1"/>
  <c r="A12" i="4"/>
  <c r="C11" i="4"/>
  <c r="C12" i="4" l="1"/>
  <c r="D12" i="4"/>
  <c r="A13" i="4"/>
  <c r="E9" i="2"/>
  <c r="E10" i="2" s="1"/>
  <c r="E11" i="2" s="1"/>
  <c r="A14" i="4" l="1"/>
  <c r="D13" i="4"/>
  <c r="C13" i="4"/>
  <c r="B13" i="4"/>
  <c r="C14" i="4" l="1"/>
  <c r="B14" i="4"/>
  <c r="A15" i="4"/>
  <c r="D14" i="4"/>
  <c r="D15" i="4" l="1"/>
  <c r="B15" i="4"/>
  <c r="C15" i="4"/>
  <c r="A16" i="4"/>
  <c r="C16" i="4" l="1"/>
  <c r="B16" i="4"/>
  <c r="D16" i="4"/>
  <c r="A17" i="4"/>
  <c r="A18" i="4" l="1"/>
  <c r="D17" i="4"/>
  <c r="C17" i="4"/>
  <c r="B17" i="4"/>
  <c r="C18" i="4" l="1"/>
  <c r="B18" i="4"/>
  <c r="A19" i="4"/>
  <c r="D18" i="4"/>
  <c r="D19" i="4" l="1"/>
  <c r="B19" i="4"/>
  <c r="C19" i="4"/>
  <c r="A20" i="4"/>
  <c r="C20" i="4" l="1"/>
  <c r="B20" i="4"/>
  <c r="D20" i="4"/>
  <c r="A21" i="4"/>
  <c r="A22" i="4" l="1"/>
  <c r="D21" i="4"/>
  <c r="C21" i="4"/>
  <c r="B21" i="4"/>
  <c r="C22" i="4" l="1"/>
  <c r="B22" i="4"/>
  <c r="A23" i="4"/>
  <c r="D22" i="4"/>
  <c r="A24" i="4" l="1"/>
  <c r="D23" i="4"/>
  <c r="B23" i="4"/>
  <c r="C23" i="4"/>
  <c r="C24" i="4" l="1"/>
  <c r="B24" i="4"/>
  <c r="D24" i="4"/>
  <c r="A25" i="4"/>
  <c r="D25" i="4" l="1"/>
  <c r="C25" i="4"/>
  <c r="B25" i="4"/>
  <c r="A26" i="4"/>
  <c r="C26" i="4" l="1"/>
  <c r="B26" i="4"/>
  <c r="A27" i="4"/>
  <c r="D26" i="4"/>
  <c r="A28" i="4" l="1"/>
  <c r="D27" i="4"/>
  <c r="B27" i="4"/>
  <c r="C27" i="4"/>
  <c r="C28" i="4" l="1"/>
  <c r="B28" i="4"/>
  <c r="D28" i="4"/>
  <c r="A29" i="4"/>
  <c r="A30" i="4" l="1"/>
  <c r="D29" i="4"/>
  <c r="C29" i="4"/>
  <c r="B29" i="4"/>
  <c r="C30" i="4" l="1"/>
  <c r="B30" i="4"/>
  <c r="A31" i="4"/>
  <c r="D30" i="4"/>
  <c r="D31" i="4" l="1"/>
  <c r="B31" i="4"/>
  <c r="C31" i="4"/>
  <c r="A32" i="4"/>
  <c r="C32" i="4" l="1"/>
  <c r="B32" i="4"/>
  <c r="D32" i="4"/>
  <c r="A33" i="4"/>
  <c r="D33" i="4" l="1"/>
  <c r="C33" i="4"/>
  <c r="B33" i="4"/>
  <c r="A34" i="4"/>
  <c r="C34" i="4" l="1"/>
  <c r="B34" i="4"/>
  <c r="A35" i="4"/>
  <c r="D34" i="4"/>
  <c r="D35" i="4" l="1"/>
  <c r="B35" i="4"/>
  <c r="C35" i="4"/>
  <c r="A36" i="4"/>
  <c r="C36" i="4" l="1"/>
  <c r="B36" i="4"/>
  <c r="D36" i="4"/>
  <c r="A37" i="4"/>
  <c r="A38" i="4" l="1"/>
  <c r="D37" i="4"/>
  <c r="B37" i="4"/>
  <c r="C37" i="4"/>
  <c r="C38" i="4" l="1"/>
  <c r="B38" i="4"/>
  <c r="A39" i="4"/>
  <c r="D38" i="4"/>
  <c r="A40" i="4" l="1"/>
  <c r="D39" i="4"/>
  <c r="C39" i="4"/>
  <c r="B39" i="4"/>
  <c r="C40" i="4" l="1"/>
  <c r="B40" i="4"/>
  <c r="D40" i="4"/>
</calcChain>
</file>

<file path=xl/sharedStrings.xml><?xml version="1.0" encoding="utf-8"?>
<sst xmlns="http://schemas.openxmlformats.org/spreadsheetml/2006/main" count="253" uniqueCount="161">
  <si>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</si>
  <si>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</si>
  <si>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</si>
  <si>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</si>
  <si>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</si>
  <si>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</si>
  <si>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</si>
  <si>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</si>
  <si>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</si>
  <si>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</si>
  <si>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</si>
  <si>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</si>
  <si>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</si>
  <si>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</si>
  <si>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</si>
  <si>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</si>
  <si>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</si>
  <si>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</si>
  <si>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</si>
  <si>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</si>
  <si>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</si>
  <si>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</si>
  <si>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</si>
  <si>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</si>
  <si>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</si>
  <si>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</si>
  <si>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</si>
  <si>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</si>
  <si>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</si>
  <si>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</si>
  <si>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</si>
  <si>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</si>
  <si>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</si>
  <si>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</si>
  <si>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</si>
  <si>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</si>
  <si>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</si>
  <si>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</si>
  <si>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</si>
  <si>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</si>
  <si>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</si>
  <si>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</si>
  <si>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</si>
  <si>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</si>
  <si>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</si>
  <si>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</si>
  <si>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</si>
  <si>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</si>
  <si>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</si>
  <si>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</si>
  <si>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</si>
  <si>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</si>
  <si>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</si>
  <si>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</si>
  <si>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</si>
  <si>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</si>
  <si>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</si>
  <si>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</si>
  <si>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</si>
  <si>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</si>
  <si>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</si>
  <si>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</si>
  <si>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</si>
  <si>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</si>
  <si>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</si>
  <si>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</si>
  <si>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</si>
  <si>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</si>
  <si>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</si>
  <si>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</si>
  <si>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</si>
  <si>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</si>
  <si>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</si>
  <si>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</si>
  <si>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</si>
  <si>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</si>
  <si>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</si>
  <si>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</si>
  <si>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</si>
  <si>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</si>
  <si>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</si>
  <si>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</si>
  <si>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</si>
  <si>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</si>
  <si>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</si>
  <si>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</si>
  <si>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</si>
  <si>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</si>
  <si>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</si>
  <si>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</si>
  <si>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</si>
  <si>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</si>
  <si>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</si>
  <si>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</si>
  <si>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</si>
  <si>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</si>
  <si>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</si>
  <si>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</si>
  <si>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</si>
  <si>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</si>
  <si>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</si>
  <si>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</si>
  <si>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</si>
  <si>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802 LMSC
OPENING MEETING</t>
  </si>
  <si>
    <t>AdHoc
-
Reqs.
WG15
Chair
Approv.</t>
  </si>
  <si>
    <t>802.15 WG Opening Plenary
(Virtual Rm 1)</t>
  </si>
  <si>
    <t>802.15 WG Midweek Plenary (Virtual Rm 1)</t>
  </si>
  <si>
    <t>802 LMSC
 CLOSING MEETING</t>
  </si>
  <si>
    <t>SC
MAINT</t>
  </si>
  <si>
    <t>SC
THz</t>
  </si>
  <si>
    <t>IG
JS1G</t>
  </si>
  <si>
    <t>802.15 WG Closing Plenary
(Virtual Rm 1)</t>
  </si>
  <si>
    <t>TG3mb</t>
  </si>
  <si>
    <t>802 LMSC</t>
  </si>
  <si>
    <t>802 LAN/MAN Standards Committee</t>
  </si>
  <si>
    <t>Recess</t>
  </si>
  <si>
    <t>R1</t>
  </si>
  <si>
    <t>144th IEEE 802.15 WSN MEETING</t>
  </si>
  <si>
    <t>Estrel Hotel</t>
  </si>
  <si>
    <t>Berlin, Germany</t>
  </si>
  <si>
    <t>The graphic below describes the weekly session of the IEEE P802.15 WG in graphic format. All local times are Berlin time.</t>
  </si>
  <si>
    <t>AdHoc
-
Needs
WG15
Chair
Approv.</t>
  </si>
  <si>
    <r>
      <t xml:space="preserve">TG4ac
</t>
    </r>
    <r>
      <rPr>
        <b/>
        <sz val="7"/>
        <rFont val="Arial"/>
        <family val="2"/>
      </rPr>
      <t>Privacy</t>
    </r>
  </si>
  <si>
    <t>IG
SUN PHYs</t>
  </si>
  <si>
    <t>802.15
Chairs Corner</t>
  </si>
  <si>
    <t>WIRELESS CHAIRS MTG</t>
  </si>
  <si>
    <t>802 Tutorial #1
RAW - Reliable and Aware Wireless</t>
  </si>
  <si>
    <t>802.15 / 802.1
 Joint Mtg.</t>
  </si>
  <si>
    <t>Social</t>
  </si>
  <si>
    <t>TG4ac</t>
  </si>
  <si>
    <t>15.4 Amend: Privacy</t>
  </si>
  <si>
    <t>15.6 Revision to 15.6-2012 (and adding BAN/VAN)</t>
  </si>
  <si>
    <t>SC-WNG</t>
  </si>
  <si>
    <t>TG7a</t>
  </si>
  <si>
    <t>IG JS1G</t>
  </si>
  <si>
    <t>Interest Group on Japan Sub 1 GHz</t>
  </si>
  <si>
    <t>IG SUN PHYs</t>
  </si>
  <si>
    <t>Interest Group on SUN PHYs (p.k.a. Next Gen OFDM)</t>
  </si>
  <si>
    <t>Virtual
Room 2</t>
  </si>
  <si>
    <t xml:space="preserve">802.15 - July Mtg.  Rm2
Join information
Meeting link:
</t>
  </si>
  <si>
    <t>https://ieeesa.webex.com/ieeesa/j.php?MTID=ma228bfce333fa1ab3f9fcf3bc1421dfd</t>
  </si>
  <si>
    <r>
      <t xml:space="preserve">Meeting number:
</t>
    </r>
    <r>
      <rPr>
        <sz val="14"/>
        <color rgb="FF0000FF"/>
        <rFont val="Calibri"/>
        <family val="2"/>
        <scheme val="minor"/>
      </rPr>
      <t>2347 246 7070</t>
    </r>
    <r>
      <rPr>
        <sz val="14"/>
        <rFont val="Calibri"/>
        <family val="2"/>
        <scheme val="minor"/>
      </rPr>
      <t xml:space="preserve">
Password:
</t>
    </r>
    <r>
      <rPr>
        <sz val="14"/>
        <color rgb="FF0000FF"/>
        <rFont val="Calibri"/>
        <family val="2"/>
        <scheme val="minor"/>
      </rPr>
      <t>80215julymtgrm2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23472467070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2347 246 7070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https://ieeesa.webex.com/webappng/sites/ieeesa/meeting/info/97348792568d427eb066f1bc739a3b56#</t>
    </r>
  </si>
  <si>
    <t xml:space="preserve"> 802.15 SC THz, 10 July 2023, PM2 (4:00pm Meeting Local Time BER), Virtual Rm2</t>
  </si>
  <si>
    <t xml:space="preserve"> 802.15 SC THz, 11 July 2023, PM1 (1:30pm Meeting Local Time BER), Virtual Rm2 </t>
  </si>
  <si>
    <t>Minutes Approval for SC THz (23/0149)</t>
  </si>
  <si>
    <t>Draft Response on the Liaison Statement from ETSI ISG THz (23/0343, 23/0344)</t>
  </si>
  <si>
    <t>Draft Liaison Statement to APG (23/0345)</t>
  </si>
  <si>
    <t>H.Ogawa</t>
  </si>
  <si>
    <t>Proposal to send information to APG23-6 meeting</t>
  </si>
  <si>
    <t>Simulation Scenarios for the Assessment of Reflective Intelligent Surfaces in THz Backhaul Applications (23/0342)</t>
  </si>
  <si>
    <t>Welcome</t>
  </si>
  <si>
    <t>Draft Response on the Liaison Statement form ETSI ISG THz (23/0344)</t>
  </si>
  <si>
    <t>Measurement and Characterization of 300 GHz Channel in a Corridor Environment (23/0328)</t>
  </si>
  <si>
    <t>THz-band indoor network based on photonics technology (23/0346)</t>
  </si>
  <si>
    <t>S.-H. Cho</t>
  </si>
  <si>
    <t>S. Sasaki</t>
  </si>
  <si>
    <t>SC Motion on Liaison Statement to APG</t>
  </si>
  <si>
    <t>SC Motion on  Response on the Liaison Statement from ETSI ISG THz</t>
  </si>
  <si>
    <t xml:space="preserve">Adjourn </t>
  </si>
  <si>
    <t xml:space="preserve">Meeting Objectives, Call for Contributions and Agenda Approval for SC THz (23/0341r3) </t>
  </si>
  <si>
    <t>Presentation of ETSI ISG THz (23/0354)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</si>
</sst>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16"/>
      <name val="Calibri"/>
      <family val="2"/>
      <scheme val="minor"/>
    </font>
    <font>
      <b/>
      <u/>
      <sz val="7"/>
      <color theme="0"/>
      <name val="Arial"/>
      <family val="2"/>
    </font>
    <font>
      <b/>
      <u/>
      <sz val="9"/>
      <color theme="10"/>
      <name val="Arial"/>
      <family val="2"/>
    </font>
    <font>
      <b/>
      <u/>
      <sz val="9"/>
      <color theme="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7" fillId="0" borderId="0"/>
  </cellStyleXfs>
  <cellXfs count="355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21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0" fontId="1" fillId="26" borderId="2" xfId="0" applyFont="1" applyFill="1" applyBorder="1" applyAlignment="1">
      <alignment vertical="center"/>
    </xf>
    <xf numFmtId="0" fontId="26" fillId="26" borderId="1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7" xfId="0" applyFont="1" applyFill="1" applyBorder="1" applyAlignment="1">
      <alignment horizontal="left" vertical="center"/>
    </xf>
    <xf numFmtId="0" fontId="4" fillId="26" borderId="1" xfId="0" applyFont="1" applyFill="1" applyBorder="1" applyAlignment="1">
      <alignment vertical="center"/>
    </xf>
    <xf numFmtId="0" fontId="28" fillId="26" borderId="1" xfId="0" applyFont="1" applyFill="1" applyBorder="1" applyAlignment="1">
      <alignment vertical="center"/>
    </xf>
    <xf numFmtId="0" fontId="28" fillId="26" borderId="7" xfId="0" applyFont="1" applyFill="1" applyBorder="1" applyAlignment="1">
      <alignment vertical="center"/>
    </xf>
    <xf numFmtId="0" fontId="1" fillId="26" borderId="3" xfId="0" applyFont="1" applyFill="1" applyBorder="1" applyAlignment="1">
      <alignment vertical="center"/>
    </xf>
    <xf numFmtId="0" fontId="29" fillId="26" borderId="10" xfId="0" applyFont="1" applyFill="1" applyBorder="1" applyAlignment="1">
      <alignment horizontal="left" vertical="center"/>
    </xf>
    <xf numFmtId="0" fontId="31" fillId="26" borderId="10" xfId="0" applyFont="1" applyFill="1" applyBorder="1" applyAlignment="1">
      <alignment vertical="center"/>
    </xf>
    <xf numFmtId="0" fontId="32" fillId="26" borderId="10" xfId="0" applyFont="1" applyFill="1" applyBorder="1" applyAlignment="1">
      <alignment horizontal="left" vertical="center"/>
    </xf>
    <xf numFmtId="0" fontId="27" fillId="26" borderId="10" xfId="0" applyFont="1" applyFill="1" applyBorder="1" applyAlignment="1">
      <alignment vertical="center"/>
    </xf>
    <xf numFmtId="0" fontId="37" fillId="26" borderId="10" xfId="0" applyFont="1" applyFill="1" applyBorder="1" applyAlignment="1">
      <alignment horizontal="left" vertical="center" indent="1"/>
    </xf>
    <xf numFmtId="0" fontId="37" fillId="26" borderId="10" xfId="0" applyFont="1" applyFill="1" applyBorder="1" applyAlignment="1">
      <alignment vertical="center"/>
    </xf>
    <xf numFmtId="0" fontId="41" fillId="26" borderId="5" xfId="0" applyFont="1" applyFill="1" applyBorder="1" applyAlignment="1">
      <alignment horizontal="left" vertical="center"/>
    </xf>
    <xf numFmtId="0" fontId="2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vertical="center"/>
    </xf>
    <xf numFmtId="0" fontId="37" fillId="26" borderId="12" xfId="0" applyFont="1" applyFill="1" applyBorder="1" applyAlignment="1">
      <alignment vertical="center"/>
    </xf>
    <xf numFmtId="0" fontId="39" fillId="26" borderId="5" xfId="0" applyFont="1" applyFill="1" applyBorder="1" applyAlignment="1">
      <alignment vertical="center"/>
    </xf>
    <xf numFmtId="0" fontId="36" fillId="26" borderId="4" xfId="0" applyFont="1" applyFill="1" applyBorder="1" applyAlignment="1">
      <alignment vertical="center"/>
    </xf>
    <xf numFmtId="0" fontId="37" fillId="26" borderId="4" xfId="0" applyFont="1" applyFill="1" applyBorder="1" applyAlignment="1">
      <alignment horizontal="left" vertical="center" indent="1"/>
    </xf>
    <xf numFmtId="0" fontId="37" fillId="26" borderId="12" xfId="0" applyFont="1" applyFill="1" applyBorder="1" applyAlignment="1">
      <alignment horizontal="left" vertical="center" indent="1"/>
    </xf>
    <xf numFmtId="0" fontId="25" fillId="27" borderId="2" xfId="0" applyFont="1" applyFill="1" applyBorder="1" applyAlignment="1">
      <alignment horizontal="center" vertical="center"/>
    </xf>
    <xf numFmtId="0" fontId="43" fillId="27" borderId="1" xfId="0" applyFont="1" applyFill="1" applyBorder="1" applyAlignment="1">
      <alignment horizontal="left" vertical="center"/>
    </xf>
    <xf numFmtId="0" fontId="19" fillId="27" borderId="7" xfId="0" applyFont="1" applyFill="1" applyBorder="1" applyAlignment="1">
      <alignment horizontal="center" vertical="center"/>
    </xf>
    <xf numFmtId="0" fontId="19" fillId="27" borderId="3" xfId="0" applyFont="1" applyFill="1" applyBorder="1" applyAlignment="1">
      <alignment horizontal="right" vertical="center"/>
    </xf>
    <xf numFmtId="0" fontId="19" fillId="6" borderId="23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left" vertical="center"/>
    </xf>
    <xf numFmtId="0" fontId="19" fillId="6" borderId="20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center" vertical="center"/>
    </xf>
    <xf numFmtId="0" fontId="19" fillId="6" borderId="25" xfId="0" applyFont="1" applyFill="1" applyBorder="1" applyAlignment="1">
      <alignment horizontal="center" vertical="center"/>
    </xf>
    <xf numFmtId="0" fontId="43" fillId="27" borderId="10" xfId="0" applyFont="1" applyFill="1" applyBorder="1" applyAlignment="1">
      <alignment horizontal="center" vertical="center"/>
    </xf>
    <xf numFmtId="0" fontId="19" fillId="0" borderId="0" xfId="0" applyFont="1"/>
    <xf numFmtId="0" fontId="44" fillId="27" borderId="3" xfId="0" applyFont="1" applyFill="1" applyBorder="1" applyAlignment="1">
      <alignment horizontal="center" vertical="center"/>
    </xf>
    <xf numFmtId="0" fontId="19" fillId="26" borderId="11" xfId="0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19" fillId="26" borderId="11" xfId="0" quotePrefix="1" applyFont="1" applyFill="1" applyBorder="1" applyAlignment="1">
      <alignment horizontal="center" vertical="center"/>
    </xf>
    <xf numFmtId="0" fontId="50" fillId="27" borderId="3" xfId="0" applyFont="1" applyFill="1" applyBorder="1" applyAlignment="1">
      <alignment horizontal="right" vertical="center"/>
    </xf>
    <xf numFmtId="0" fontId="19" fillId="28" borderId="11" xfId="0" applyFont="1" applyFill="1" applyBorder="1" applyAlignment="1">
      <alignment horizontal="center" vertical="center"/>
    </xf>
    <xf numFmtId="0" fontId="49" fillId="27" borderId="3" xfId="0" applyFont="1" applyFill="1" applyBorder="1" applyAlignment="1">
      <alignment horizontal="right" vertical="center"/>
    </xf>
    <xf numFmtId="0" fontId="51" fillId="27" borderId="3" xfId="0" applyFont="1" applyFill="1" applyBorder="1" applyAlignment="1">
      <alignment horizontal="right" vertical="center"/>
    </xf>
    <xf numFmtId="0" fontId="19" fillId="26" borderId="19" xfId="0" quotePrefix="1" applyFont="1" applyFill="1" applyBorder="1" applyAlignment="1">
      <alignment horizontal="center" vertical="center"/>
    </xf>
    <xf numFmtId="0" fontId="19" fillId="26" borderId="19" xfId="0" applyFont="1" applyFill="1" applyBorder="1" applyAlignment="1">
      <alignment horizontal="center" vertical="center"/>
    </xf>
    <xf numFmtId="0" fontId="43" fillId="27" borderId="5" xfId="0" applyFont="1" applyFill="1" applyBorder="1" applyAlignment="1">
      <alignment horizontal="left" vertical="center"/>
    </xf>
    <xf numFmtId="0" fontId="43" fillId="27" borderId="4" xfId="0" applyFont="1" applyFill="1" applyBorder="1" applyAlignment="1">
      <alignment horizontal="left" vertical="center"/>
    </xf>
    <xf numFmtId="0" fontId="19" fillId="27" borderId="4" xfId="0" applyFont="1" applyFill="1" applyBorder="1" applyAlignment="1">
      <alignment vertical="center"/>
    </xf>
    <xf numFmtId="0" fontId="19" fillId="27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" fillId="9" borderId="8" xfId="0" applyFont="1" applyFill="1" applyBorder="1"/>
    <xf numFmtId="168" fontId="18" fillId="0" borderId="27" xfId="0" applyNumberFormat="1" applyFont="1" applyBorder="1" applyAlignment="1">
      <alignment horizontal="center"/>
    </xf>
    <xf numFmtId="168" fontId="18" fillId="30" borderId="27" xfId="0" applyNumberFormat="1" applyFont="1" applyFill="1" applyBorder="1" applyAlignment="1">
      <alignment horizontal="center"/>
    </xf>
    <xf numFmtId="168" fontId="18" fillId="30" borderId="18" xfId="0" applyNumberFormat="1" applyFont="1" applyFill="1" applyBorder="1" applyAlignment="1">
      <alignment horizontal="center"/>
    </xf>
    <xf numFmtId="0" fontId="21" fillId="12" borderId="28" xfId="0" quotePrefix="1" applyFont="1" applyFill="1" applyBorder="1" applyAlignment="1">
      <alignment horizontal="center" vertical="center" wrapText="1"/>
    </xf>
    <xf numFmtId="0" fontId="1" fillId="20" borderId="28" xfId="0" applyFont="1" applyFill="1" applyBorder="1" applyAlignment="1">
      <alignment horizontal="center" vertical="center" wrapText="1"/>
    </xf>
    <xf numFmtId="0" fontId="21" fillId="12" borderId="28" xfId="0" applyFont="1" applyFill="1" applyBorder="1" applyAlignment="1">
      <alignment horizontal="center" vertical="center" wrapText="1"/>
    </xf>
    <xf numFmtId="0" fontId="21" fillId="12" borderId="29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6" borderId="0" xfId="0" applyFont="1" applyFill="1" applyAlignment="1">
      <alignment vertical="center"/>
    </xf>
    <xf numFmtId="0" fontId="32" fillId="26" borderId="0" xfId="0" applyFont="1" applyFill="1" applyAlignment="1">
      <alignment horizontal="left" vertical="center"/>
    </xf>
    <xf numFmtId="0" fontId="29" fillId="26" borderId="0" xfId="0" applyFont="1" applyFill="1" applyAlignment="1">
      <alignment horizontal="left" vertical="center"/>
    </xf>
    <xf numFmtId="0" fontId="30" fillId="26" borderId="0" xfId="0" applyFont="1" applyFill="1" applyAlignment="1">
      <alignment vertical="center"/>
    </xf>
    <xf numFmtId="0" fontId="31" fillId="26" borderId="0" xfId="0" applyFont="1" applyFill="1" applyAlignment="1">
      <alignment vertical="center"/>
    </xf>
    <xf numFmtId="0" fontId="1" fillId="26" borderId="0" xfId="0" applyFont="1" applyFill="1" applyAlignment="1">
      <alignment horizontal="left" vertical="center"/>
    </xf>
    <xf numFmtId="0" fontId="33" fillId="26" borderId="0" xfId="0" applyFont="1" applyFill="1" applyAlignment="1">
      <alignment vertical="center"/>
    </xf>
    <xf numFmtId="0" fontId="34" fillId="26" borderId="0" xfId="0" applyFont="1" applyFill="1" applyAlignment="1">
      <alignment vertical="center"/>
    </xf>
    <xf numFmtId="0" fontId="26" fillId="26" borderId="0" xfId="0" applyFont="1" applyFill="1" applyAlignment="1">
      <alignment vertical="center"/>
    </xf>
    <xf numFmtId="0" fontId="27" fillId="26" borderId="0" xfId="0" applyFont="1" applyFill="1" applyAlignment="1">
      <alignment vertical="center"/>
    </xf>
    <xf numFmtId="0" fontId="35" fillId="26" borderId="0" xfId="0" applyFont="1" applyFill="1" applyAlignment="1">
      <alignment vertical="center"/>
    </xf>
    <xf numFmtId="0" fontId="36" fillId="26" borderId="0" xfId="0" applyFont="1" applyFill="1" applyAlignment="1">
      <alignment vertical="center"/>
    </xf>
    <xf numFmtId="0" fontId="37" fillId="26" borderId="0" xfId="0" applyFont="1" applyFill="1" applyAlignment="1">
      <alignment horizontal="left" vertical="center" indent="1"/>
    </xf>
    <xf numFmtId="0" fontId="37" fillId="26" borderId="0" xfId="0" applyFont="1" applyFill="1" applyAlignment="1">
      <alignment vertical="center"/>
    </xf>
    <xf numFmtId="0" fontId="38" fillId="26" borderId="0" xfId="0" applyFont="1" applyFill="1" applyAlignment="1">
      <alignment vertical="center"/>
    </xf>
    <xf numFmtId="0" fontId="38" fillId="26" borderId="0" xfId="0" applyFont="1" applyFill="1" applyAlignment="1">
      <alignment horizontal="left" vertical="center" indent="1"/>
    </xf>
    <xf numFmtId="0" fontId="44" fillId="0" borderId="0" xfId="0" applyFont="1"/>
    <xf numFmtId="0" fontId="19" fillId="27" borderId="0" xfId="0" applyFont="1" applyFill="1" applyAlignment="1">
      <alignment horizontal="right" vertical="center"/>
    </xf>
    <xf numFmtId="0" fontId="19" fillId="27" borderId="0" xfId="0" applyFont="1" applyFill="1" applyAlignment="1">
      <alignment vertical="center"/>
    </xf>
    <xf numFmtId="0" fontId="43" fillId="27" borderId="0" xfId="0" applyFont="1" applyFill="1" applyAlignment="1">
      <alignment horizontal="left" vertical="center"/>
    </xf>
    <xf numFmtId="0" fontId="43" fillId="27" borderId="0" xfId="0" applyFont="1" applyFill="1" applyAlignment="1">
      <alignment horizontal="center" vertical="center"/>
    </xf>
    <xf numFmtId="0" fontId="45" fillId="27" borderId="0" xfId="0" applyFont="1" applyFill="1" applyAlignment="1">
      <alignment horizontal="right" vertical="center"/>
    </xf>
    <xf numFmtId="0" fontId="19" fillId="26" borderId="0" xfId="0" applyFont="1" applyFill="1" applyAlignment="1">
      <alignment horizontal="center" vertical="center"/>
    </xf>
    <xf numFmtId="10" fontId="45" fillId="27" borderId="0" xfId="0" applyNumberFormat="1" applyFont="1" applyFill="1" applyAlignment="1">
      <alignment horizontal="right" vertical="center"/>
    </xf>
    <xf numFmtId="0" fontId="46" fillId="27" borderId="0" xfId="0" applyFont="1" applyFill="1" applyAlignment="1">
      <alignment horizontal="right" vertical="center"/>
    </xf>
    <xf numFmtId="0" fontId="47" fillId="27" borderId="0" xfId="0" applyFont="1" applyFill="1" applyAlignment="1">
      <alignment horizontal="right" vertical="center"/>
    </xf>
    <xf numFmtId="10" fontId="48" fillId="27" borderId="0" xfId="0" applyNumberFormat="1" applyFont="1" applyFill="1" applyAlignment="1">
      <alignment horizontal="right" vertical="center"/>
    </xf>
    <xf numFmtId="0" fontId="19" fillId="29" borderId="0" xfId="0" applyFont="1" applyFill="1" applyAlignment="1">
      <alignment horizontal="center" vertical="center"/>
    </xf>
    <xf numFmtId="10" fontId="49" fillId="27" borderId="0" xfId="0" applyNumberFormat="1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7" borderId="0" xfId="0" applyNumberFormat="1" applyFont="1" applyFill="1" applyAlignment="1">
      <alignment horizontal="right" vertical="center"/>
    </xf>
    <xf numFmtId="0" fontId="49" fillId="27" borderId="0" xfId="0" applyFont="1" applyFill="1" applyAlignment="1">
      <alignment horizontal="right" vertical="center"/>
    </xf>
    <xf numFmtId="0" fontId="51" fillId="27" borderId="0" xfId="0" applyFont="1" applyFill="1" applyAlignment="1">
      <alignment horizontal="right" vertical="center"/>
    </xf>
    <xf numFmtId="10" fontId="47" fillId="27" borderId="0" xfId="0" applyNumberFormat="1" applyFont="1" applyFill="1" applyAlignment="1">
      <alignment horizontal="right" vertical="center"/>
    </xf>
    <xf numFmtId="0" fontId="19" fillId="26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3" fillId="0" borderId="30" xfId="0" applyFont="1" applyBorder="1" applyAlignment="1">
      <alignment vertical="top" wrapText="1"/>
    </xf>
    <xf numFmtId="0" fontId="55" fillId="0" borderId="24" xfId="2" applyFont="1" applyBorder="1" applyAlignment="1">
      <alignment horizontal="center" vertical="center" wrapText="1"/>
    </xf>
    <xf numFmtId="0" fontId="4" fillId="32" borderId="14" xfId="0" applyFont="1" applyFill="1" applyBorder="1" applyAlignment="1">
      <alignment horizontal="center" vertical="center" wrapText="1"/>
    </xf>
    <xf numFmtId="0" fontId="4" fillId="32" borderId="28" xfId="0" applyFont="1" applyFill="1" applyBorder="1" applyAlignment="1">
      <alignment horizontal="center" vertical="center" wrapText="1"/>
    </xf>
    <xf numFmtId="168" fontId="18" fillId="30" borderId="22" xfId="0" applyNumberFormat="1" applyFont="1" applyFill="1" applyBorder="1" applyAlignment="1">
      <alignment horizontal="center"/>
    </xf>
    <xf numFmtId="0" fontId="25" fillId="32" borderId="2" xfId="0" applyFont="1" applyFill="1" applyBorder="1" applyAlignment="1">
      <alignment horizontal="center" vertical="center"/>
    </xf>
    <xf numFmtId="0" fontId="1" fillId="32" borderId="1" xfId="0" applyFont="1" applyFill="1" applyBorder="1" applyAlignment="1">
      <alignment vertical="center"/>
    </xf>
    <xf numFmtId="0" fontId="1" fillId="32" borderId="7" xfId="0" applyFont="1" applyFill="1" applyBorder="1" applyAlignment="1">
      <alignment vertical="center"/>
    </xf>
    <xf numFmtId="0" fontId="1" fillId="32" borderId="0" xfId="0" applyFont="1" applyFill="1" applyAlignment="1">
      <alignment horizontal="center" vertical="center"/>
    </xf>
    <xf numFmtId="0" fontId="1" fillId="32" borderId="0" xfId="0" applyFont="1" applyFill="1" applyAlignment="1">
      <alignment vertical="center"/>
    </xf>
    <xf numFmtId="0" fontId="1" fillId="32" borderId="10" xfId="0" applyFont="1" applyFill="1" applyBorder="1" applyAlignment="1">
      <alignment horizontal="center" vertical="center"/>
    </xf>
    <xf numFmtId="0" fontId="1" fillId="32" borderId="0" xfId="0" applyFont="1" applyFill="1" applyAlignment="1">
      <alignment horizontal="right" vertical="center"/>
    </xf>
    <xf numFmtId="0" fontId="40" fillId="32" borderId="3" xfId="0" applyFont="1" applyFill="1" applyBorder="1" applyAlignment="1">
      <alignment horizontal="right" vertical="center"/>
    </xf>
    <xf numFmtId="0" fontId="39" fillId="32" borderId="0" xfId="0" applyFont="1" applyFill="1" applyAlignment="1">
      <alignment horizontal="right" vertical="center"/>
    </xf>
    <xf numFmtId="0" fontId="42" fillId="32" borderId="5" xfId="0" applyFont="1" applyFill="1" applyBorder="1" applyAlignment="1">
      <alignment horizontal="center" vertical="center"/>
    </xf>
    <xf numFmtId="0" fontId="42" fillId="32" borderId="4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1" fillId="32" borderId="4" xfId="0" applyFont="1" applyFill="1" applyBorder="1" applyAlignment="1">
      <alignment vertical="center"/>
    </xf>
    <xf numFmtId="0" fontId="4" fillId="32" borderId="12" xfId="0" applyFont="1" applyFill="1" applyBorder="1" applyAlignment="1">
      <alignment horizontal="center" vertical="center"/>
    </xf>
    <xf numFmtId="10" fontId="45" fillId="35" borderId="0" xfId="0" applyNumberFormat="1" applyFont="1" applyFill="1" applyAlignment="1">
      <alignment horizontal="right" vertical="center"/>
    </xf>
    <xf numFmtId="0" fontId="44" fillId="35" borderId="3" xfId="0" applyFont="1" applyFill="1" applyBorder="1" applyAlignment="1">
      <alignment horizontal="center" vertical="center"/>
    </xf>
    <xf numFmtId="0" fontId="44" fillId="35" borderId="3" xfId="0" applyFont="1" applyFill="1" applyBorder="1" applyAlignment="1">
      <alignment vertical="center"/>
    </xf>
    <xf numFmtId="165" fontId="58" fillId="0" borderId="22" xfId="3" applyFont="1" applyBorder="1" applyAlignment="1">
      <alignment horizontal="center" vertical="top" wrapText="1"/>
    </xf>
    <xf numFmtId="165" fontId="53" fillId="0" borderId="34" xfId="3" applyFont="1" applyBorder="1" applyAlignment="1">
      <alignment vertical="top" wrapText="1"/>
    </xf>
    <xf numFmtId="165" fontId="55" fillId="0" borderId="9" xfId="2" applyNumberFormat="1" applyFont="1" applyBorder="1" applyAlignment="1">
      <alignment vertical="top" wrapText="1"/>
    </xf>
    <xf numFmtId="165" fontId="53" fillId="0" borderId="30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9" fillId="27" borderId="1" xfId="0" applyFont="1" applyFill="1" applyBorder="1" applyAlignment="1">
      <alignment horizontal="center" vertic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168" fontId="18" fillId="30" borderId="26" xfId="0" applyNumberFormat="1" applyFont="1" applyFill="1" applyBorder="1" applyAlignment="1">
      <alignment horizontal="center"/>
    </xf>
    <xf numFmtId="168" fontId="18" fillId="30" borderId="17" xfId="0" applyNumberFormat="1" applyFont="1" applyFill="1" applyBorder="1" applyAlignment="1">
      <alignment horizontal="center"/>
    </xf>
    <xf numFmtId="0" fontId="4" fillId="37" borderId="28" xfId="0" applyFont="1" applyFill="1" applyBorder="1" applyAlignment="1">
      <alignment horizontal="center" vertical="center" wrapText="1"/>
    </xf>
    <xf numFmtId="0" fontId="21" fillId="38" borderId="29" xfId="0" applyFont="1" applyFill="1" applyBorder="1" applyAlignment="1">
      <alignment horizontal="center" vertical="center" wrapText="1"/>
    </xf>
    <xf numFmtId="0" fontId="21" fillId="38" borderId="19" xfId="0" applyFont="1" applyFill="1" applyBorder="1" applyAlignment="1">
      <alignment horizontal="center" vertical="center" wrapText="1"/>
    </xf>
    <xf numFmtId="165" fontId="58" fillId="0" borderId="2" xfId="3" applyFont="1" applyBorder="1" applyAlignment="1">
      <alignment horizontal="center" vertical="top" wrapText="1"/>
    </xf>
    <xf numFmtId="165" fontId="13" fillId="0" borderId="9" xfId="2" applyNumberFormat="1" applyBorder="1" applyAlignment="1">
      <alignment vertical="top" wrapText="1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4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60" fillId="13" borderId="2" xfId="2" applyFont="1" applyFill="1" applyBorder="1" applyAlignment="1">
      <alignment horizontal="center" vertical="center" wrapText="1"/>
    </xf>
    <xf numFmtId="0" fontId="60" fillId="13" borderId="1" xfId="2" applyFont="1" applyFill="1" applyBorder="1" applyAlignment="1">
      <alignment horizontal="center" vertical="center" wrapText="1"/>
    </xf>
    <xf numFmtId="0" fontId="60" fillId="13" borderId="7" xfId="2" applyFont="1" applyFill="1" applyBorder="1" applyAlignment="1">
      <alignment horizontal="center" vertical="center" wrapText="1"/>
    </xf>
    <xf numFmtId="0" fontId="60" fillId="13" borderId="3" xfId="2" applyFont="1" applyFill="1" applyBorder="1" applyAlignment="1">
      <alignment horizontal="center" vertical="center" wrapText="1"/>
    </xf>
    <xf numFmtId="0" fontId="60" fillId="13" borderId="0" xfId="2" applyFont="1" applyFill="1" applyAlignment="1">
      <alignment horizontal="center" vertical="center" wrapText="1"/>
    </xf>
    <xf numFmtId="0" fontId="60" fillId="13" borderId="10" xfId="2" applyFont="1" applyFill="1" applyBorder="1" applyAlignment="1">
      <alignment horizontal="center" vertical="center" wrapText="1"/>
    </xf>
    <xf numFmtId="0" fontId="60" fillId="13" borderId="5" xfId="2" applyFont="1" applyFill="1" applyBorder="1" applyAlignment="1">
      <alignment horizontal="center" vertical="center" wrapText="1"/>
    </xf>
    <xf numFmtId="0" fontId="60" fillId="13" borderId="4" xfId="2" applyFont="1" applyFill="1" applyBorder="1" applyAlignment="1">
      <alignment horizontal="center" vertical="center" wrapText="1"/>
    </xf>
    <xf numFmtId="0" fontId="60" fillId="13" borderId="12" xfId="2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19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19" xfId="0" applyFont="1" applyFill="1" applyBorder="1" applyAlignment="1">
      <alignment horizontal="center" vertical="center" wrapText="1"/>
    </xf>
    <xf numFmtId="0" fontId="1" fillId="20" borderId="20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20" borderId="20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19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9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19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9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167" fontId="1" fillId="32" borderId="5" xfId="0" applyNumberFormat="1" applyFont="1" applyFill="1" applyBorder="1" applyAlignment="1">
      <alignment horizontal="center" vertical="center" wrapText="1"/>
    </xf>
    <xf numFmtId="167" fontId="1" fillId="32" borderId="4" xfId="0" applyNumberFormat="1" applyFont="1" applyFill="1" applyBorder="1" applyAlignment="1">
      <alignment horizontal="center" vertical="center" wrapText="1"/>
    </xf>
    <xf numFmtId="167" fontId="1" fillId="32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2" borderId="2" xfId="0" applyFont="1" applyFill="1" applyBorder="1" applyAlignment="1">
      <alignment horizontal="center" vertical="center" wrapText="1"/>
    </xf>
    <xf numFmtId="0" fontId="1" fillId="32" borderId="1" xfId="0" applyFont="1" applyFill="1" applyBorder="1" applyAlignment="1">
      <alignment horizontal="center" vertical="center" wrapText="1"/>
    </xf>
    <xf numFmtId="0" fontId="1" fillId="32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" fillId="32" borderId="8" xfId="0" applyFont="1" applyFill="1" applyBorder="1" applyAlignment="1">
      <alignment horizontal="center" vertical="center"/>
    </xf>
    <xf numFmtId="0" fontId="1" fillId="32" borderId="19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56" fillId="11" borderId="3" xfId="0" applyFont="1" applyFill="1" applyBorder="1" applyAlignment="1">
      <alignment horizontal="center" vertical="center" wrapText="1"/>
    </xf>
    <xf numFmtId="0" fontId="56" fillId="11" borderId="0" xfId="0" applyFont="1" applyFill="1" applyAlignment="1">
      <alignment horizontal="center" vertical="center" wrapText="1"/>
    </xf>
    <xf numFmtId="0" fontId="56" fillId="11" borderId="10" xfId="0" applyFont="1" applyFill="1" applyBorder="1" applyAlignment="1">
      <alignment horizontal="center" vertical="center" wrapText="1"/>
    </xf>
    <xf numFmtId="0" fontId="56" fillId="11" borderId="5" xfId="0" applyFont="1" applyFill="1" applyBorder="1" applyAlignment="1">
      <alignment horizontal="center" vertical="center" wrapText="1"/>
    </xf>
    <xf numFmtId="0" fontId="56" fillId="11" borderId="4" xfId="0" applyFont="1" applyFill="1" applyBorder="1" applyAlignment="1">
      <alignment horizontal="center" vertical="center" wrapText="1"/>
    </xf>
    <xf numFmtId="0" fontId="56" fillId="11" borderId="12" xfId="0" applyFont="1" applyFill="1" applyBorder="1" applyAlignment="1">
      <alignment horizontal="center" vertical="center" wrapText="1"/>
    </xf>
    <xf numFmtId="0" fontId="19" fillId="31" borderId="8" xfId="0" applyFont="1" applyFill="1" applyBorder="1" applyAlignment="1">
      <alignment horizontal="center" vertical="center" wrapText="1"/>
    </xf>
    <xf numFmtId="0" fontId="19" fillId="31" borderId="11" xfId="0" applyFont="1" applyFill="1" applyBorder="1" applyAlignment="1">
      <alignment horizontal="center" vertical="center" wrapText="1"/>
    </xf>
    <xf numFmtId="0" fontId="19" fillId="31" borderId="19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19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5" fillId="0" borderId="23" xfId="2" applyFont="1" applyBorder="1" applyAlignment="1">
      <alignment horizontal="center" vertical="center" wrapText="1"/>
    </xf>
    <xf numFmtId="0" fontId="55" fillId="0" borderId="25" xfId="2" applyFont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56" fillId="11" borderId="2" xfId="0" applyFont="1" applyFill="1" applyBorder="1" applyAlignment="1">
      <alignment horizontal="center" vertical="center" wrapText="1"/>
    </xf>
    <xf numFmtId="0" fontId="56" fillId="11" borderId="1" xfId="0" applyFont="1" applyFill="1" applyBorder="1" applyAlignment="1">
      <alignment horizontal="center" vertical="center" wrapText="1"/>
    </xf>
    <xf numFmtId="0" fontId="56" fillId="11" borderId="7" xfId="0" applyFont="1" applyFill="1" applyBorder="1" applyAlignment="1">
      <alignment horizontal="center" vertical="center" wrapText="1"/>
    </xf>
    <xf numFmtId="0" fontId="19" fillId="23" borderId="8" xfId="0" applyFont="1" applyFill="1" applyBorder="1" applyAlignment="1">
      <alignment horizontal="center" vertical="center" wrapText="1"/>
    </xf>
    <xf numFmtId="0" fontId="19" fillId="23" borderId="11" xfId="0" applyFont="1" applyFill="1" applyBorder="1" applyAlignment="1">
      <alignment horizontal="center" vertical="center" wrapText="1"/>
    </xf>
    <xf numFmtId="0" fontId="19" fillId="23" borderId="19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 vertical="center" wrapText="1"/>
    </xf>
    <xf numFmtId="0" fontId="20" fillId="36" borderId="11" xfId="0" applyFont="1" applyFill="1" applyBorder="1" applyAlignment="1">
      <alignment horizontal="center" vertical="center" wrapText="1"/>
    </xf>
    <xf numFmtId="0" fontId="20" fillId="36" borderId="19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center" vertical="center" wrapText="1"/>
    </xf>
    <xf numFmtId="0" fontId="23" fillId="11" borderId="3" xfId="0" applyFont="1" applyFill="1" applyBorder="1" applyAlignment="1">
      <alignment horizontal="center" vertical="center" wrapText="1"/>
    </xf>
    <xf numFmtId="0" fontId="23" fillId="11" borderId="0" xfId="0" applyFont="1" applyFill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4" xfId="0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19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19" xfId="0" applyFont="1" applyFill="1" applyBorder="1" applyAlignment="1">
      <alignment horizontal="center" vertical="center" wrapText="1"/>
    </xf>
    <xf numFmtId="0" fontId="19" fillId="27" borderId="1" xfId="0" applyFont="1" applyFill="1" applyBorder="1" applyAlignment="1">
      <alignment horizontal="center" vertical="center"/>
    </xf>
    <xf numFmtId="0" fontId="22" fillId="25" borderId="2" xfId="0" applyFont="1" applyFill="1" applyBorder="1" applyAlignment="1">
      <alignment horizontal="center" vertical="center" wrapText="1"/>
    </xf>
    <xf numFmtId="0" fontId="22" fillId="25" borderId="1" xfId="0" applyFont="1" applyFill="1" applyBorder="1" applyAlignment="1">
      <alignment horizontal="center" vertical="center" wrapText="1"/>
    </xf>
    <xf numFmtId="0" fontId="22" fillId="25" borderId="7" xfId="0" applyFont="1" applyFill="1" applyBorder="1" applyAlignment="1">
      <alignment horizontal="center" vertical="center" wrapText="1"/>
    </xf>
    <xf numFmtId="0" fontId="22" fillId="25" borderId="3" xfId="0" applyFont="1" applyFill="1" applyBorder="1" applyAlignment="1">
      <alignment horizontal="center" vertical="center" wrapText="1"/>
    </xf>
    <xf numFmtId="0" fontId="22" fillId="25" borderId="0" xfId="0" applyFont="1" applyFill="1" applyAlignment="1">
      <alignment horizontal="center" vertical="center" wrapText="1"/>
    </xf>
    <xf numFmtId="0" fontId="22" fillId="25" borderId="10" xfId="0" applyFont="1" applyFill="1" applyBorder="1" applyAlignment="1">
      <alignment horizontal="center" vertical="center" wrapText="1"/>
    </xf>
    <xf numFmtId="0" fontId="22" fillId="25" borderId="5" xfId="0" applyFont="1" applyFill="1" applyBorder="1" applyAlignment="1">
      <alignment horizontal="center" vertical="center" wrapText="1"/>
    </xf>
    <xf numFmtId="0" fontId="22" fillId="25" borderId="4" xfId="0" applyFont="1" applyFill="1" applyBorder="1" applyAlignment="1">
      <alignment horizontal="center" vertical="center" wrapText="1"/>
    </xf>
    <xf numFmtId="0" fontId="22" fillId="25" borderId="12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0" fillId="34" borderId="8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wrapText="1"/>
    </xf>
    <xf numFmtId="0" fontId="20" fillId="34" borderId="19" xfId="0" applyFont="1" applyFill="1" applyBorder="1" applyAlignment="1">
      <alignment horizontal="center" vertical="center" wrapText="1"/>
    </xf>
    <xf numFmtId="0" fontId="59" fillId="24" borderId="1" xfId="2" applyFont="1" applyFill="1" applyBorder="1" applyAlignment="1">
      <alignment horizontal="center" vertical="center" wrapText="1"/>
    </xf>
    <xf numFmtId="0" fontId="59" fillId="24" borderId="7" xfId="2" applyFont="1" applyFill="1" applyBorder="1" applyAlignment="1">
      <alignment horizontal="center" vertical="center" wrapText="1"/>
    </xf>
    <xf numFmtId="0" fontId="59" fillId="24" borderId="0" xfId="2" applyFont="1" applyFill="1" applyAlignment="1">
      <alignment horizontal="center" vertical="center" wrapText="1"/>
    </xf>
    <xf numFmtId="0" fontId="59" fillId="24" borderId="10" xfId="2" applyFont="1" applyFill="1" applyBorder="1" applyAlignment="1">
      <alignment horizontal="center" vertical="center" wrapText="1"/>
    </xf>
    <xf numFmtId="0" fontId="59" fillId="24" borderId="4" xfId="2" applyFont="1" applyFill="1" applyBorder="1" applyAlignment="1">
      <alignment horizontal="center" vertical="center" wrapText="1"/>
    </xf>
    <xf numFmtId="0" fontId="59" fillId="24" borderId="12" xfId="2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61" fillId="11" borderId="2" xfId="2" applyFont="1" applyFill="1" applyBorder="1" applyAlignment="1">
      <alignment horizontal="center" vertical="center" wrapText="1"/>
    </xf>
    <xf numFmtId="0" fontId="61" fillId="11" borderId="1" xfId="2" applyFont="1" applyFill="1" applyBorder="1" applyAlignment="1">
      <alignment horizontal="center" vertical="center" wrapText="1"/>
    </xf>
    <xf numFmtId="0" fontId="61" fillId="11" borderId="7" xfId="2" applyFont="1" applyFill="1" applyBorder="1" applyAlignment="1">
      <alignment horizontal="center" vertical="center" wrapText="1"/>
    </xf>
    <xf numFmtId="0" fontId="61" fillId="11" borderId="3" xfId="2" applyFont="1" applyFill="1" applyBorder="1" applyAlignment="1">
      <alignment horizontal="center" vertical="center" wrapText="1"/>
    </xf>
    <xf numFmtId="0" fontId="61" fillId="11" borderId="0" xfId="2" applyFont="1" applyFill="1" applyAlignment="1">
      <alignment horizontal="center" vertical="center" wrapText="1"/>
    </xf>
    <xf numFmtId="0" fontId="61" fillId="11" borderId="10" xfId="2" applyFont="1" applyFill="1" applyBorder="1" applyAlignment="1">
      <alignment horizontal="center" vertical="center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9.xml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63" Type="http://schemas.openxmlformats.org/officeDocument/2006/relationships/customXml" Target="../ink/ink32.xml"/><Relationship Id="rId84" Type="http://schemas.openxmlformats.org/officeDocument/2006/relationships/image" Target="../media/image8.png"/><Relationship Id="rId138" Type="http://schemas.openxmlformats.org/officeDocument/2006/relationships/image" Target="../media/image82.png"/><Relationship Id="rId159" Type="http://schemas.openxmlformats.org/officeDocument/2006/relationships/customXml" Target="../ink/ink80.xml"/><Relationship Id="rId107" Type="http://schemas.openxmlformats.org/officeDocument/2006/relationships/customXml" Target="../ink/ink54.xml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53" Type="http://schemas.openxmlformats.org/officeDocument/2006/relationships/customXml" Target="../ink/ink27.xml"/><Relationship Id="rId74" Type="http://schemas.openxmlformats.org/officeDocument/2006/relationships/image" Target="../media/image802.png"/><Relationship Id="rId128" Type="http://schemas.openxmlformats.org/officeDocument/2006/relationships/image" Target="../media/image8000.png"/><Relationship Id="rId149" Type="http://schemas.openxmlformats.org/officeDocument/2006/relationships/customXml" Target="../ink/ink75.xml"/><Relationship Id="rId5" Type="http://schemas.openxmlformats.org/officeDocument/2006/relationships/customXml" Target="../ink/ink3.xml"/><Relationship Id="rId95" Type="http://schemas.openxmlformats.org/officeDocument/2006/relationships/customXml" Target="../ink/ink48.xml"/><Relationship Id="rId160" Type="http://schemas.openxmlformats.org/officeDocument/2006/relationships/image" Target="../media/image830.png"/><Relationship Id="rId22" Type="http://schemas.openxmlformats.org/officeDocument/2006/relationships/image" Target="../media/image821.png"/><Relationship Id="rId43" Type="http://schemas.openxmlformats.org/officeDocument/2006/relationships/customXml" Target="../ink/ink22.xml"/><Relationship Id="rId64" Type="http://schemas.openxmlformats.org/officeDocument/2006/relationships/image" Target="../media/image84.png"/><Relationship Id="rId118" Type="http://schemas.openxmlformats.org/officeDocument/2006/relationships/image" Target="../media/image85.png"/><Relationship Id="rId139" Type="http://schemas.openxmlformats.org/officeDocument/2006/relationships/customXml" Target="../ink/ink70.xml"/><Relationship Id="rId85" Type="http://schemas.openxmlformats.org/officeDocument/2006/relationships/customXml" Target="../ink/ink43.xml"/><Relationship Id="rId150" Type="http://schemas.openxmlformats.org/officeDocument/2006/relationships/image" Target="../media/image811.png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59" Type="http://schemas.openxmlformats.org/officeDocument/2006/relationships/customXml" Target="../ink/ink30.xml"/><Relationship Id="rId103" Type="http://schemas.openxmlformats.org/officeDocument/2006/relationships/customXml" Target="../ink/ink52.xml"/><Relationship Id="rId108" Type="http://schemas.openxmlformats.org/officeDocument/2006/relationships/image" Target="../media/image8001.png"/><Relationship Id="rId124" Type="http://schemas.openxmlformats.org/officeDocument/2006/relationships/image" Target="../media/image812.png"/><Relationship Id="rId129" Type="http://schemas.openxmlformats.org/officeDocument/2006/relationships/customXml" Target="../ink/ink65.xml"/><Relationship Id="rId54" Type="http://schemas.openxmlformats.org/officeDocument/2006/relationships/image" Target="../media/image8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91" Type="http://schemas.openxmlformats.org/officeDocument/2006/relationships/customXml" Target="../ink/ink46.xml"/><Relationship Id="rId96" Type="http://schemas.openxmlformats.org/officeDocument/2006/relationships/image" Target="../media/image810.png"/><Relationship Id="rId140" Type="http://schemas.openxmlformats.org/officeDocument/2006/relationships/image" Target="../media/image83.png"/><Relationship Id="rId145" Type="http://schemas.openxmlformats.org/officeDocument/2006/relationships/customXml" Target="../ink/ink73.xml"/><Relationship Id="rId161" Type="http://schemas.openxmlformats.org/officeDocument/2006/relationships/customXml" Target="../ink/ink8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49" Type="http://schemas.openxmlformats.org/officeDocument/2006/relationships/customXml" Target="../ink/ink25.xml"/><Relationship Id="rId114" Type="http://schemas.openxmlformats.org/officeDocument/2006/relationships/image" Target="../media/image801.png"/><Relationship Id="rId119" Type="http://schemas.openxmlformats.org/officeDocument/2006/relationships/customXml" Target="../ink/ink60.xml"/><Relationship Id="rId44" Type="http://schemas.openxmlformats.org/officeDocument/2006/relationships/image" Target="../media/image830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81" Type="http://schemas.openxmlformats.org/officeDocument/2006/relationships/customXml" Target="../ink/ink41.xml"/><Relationship Id="rId86" Type="http://schemas.openxmlformats.org/officeDocument/2006/relationships/image" Target="../media/image82.png"/><Relationship Id="rId130" Type="http://schemas.openxmlformats.org/officeDocument/2006/relationships/image" Target="../media/image8100.png"/><Relationship Id="rId135" Type="http://schemas.openxmlformats.org/officeDocument/2006/relationships/customXml" Target="../ink/ink68.xml"/><Relationship Id="rId151" Type="http://schemas.openxmlformats.org/officeDocument/2006/relationships/customXml" Target="../ink/ink76.xml"/><Relationship Id="rId156" Type="http://schemas.openxmlformats.org/officeDocument/2006/relationships/image" Target="../media/image802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109" Type="http://schemas.openxmlformats.org/officeDocument/2006/relationships/customXml" Target="../ink/ink55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97" Type="http://schemas.openxmlformats.org/officeDocument/2006/relationships/customXml" Target="../ink/ink49.xml"/><Relationship Id="rId104" Type="http://schemas.openxmlformats.org/officeDocument/2006/relationships/image" Target="../media/image821.png"/><Relationship Id="rId120" Type="http://schemas.openxmlformats.org/officeDocument/2006/relationships/image" Target="../media/image820.png"/><Relationship Id="rId125" Type="http://schemas.openxmlformats.org/officeDocument/2006/relationships/customXml" Target="../ink/ink63.xml"/><Relationship Id="rId141" Type="http://schemas.openxmlformats.org/officeDocument/2006/relationships/customXml" Target="../ink/ink71.xml"/><Relationship Id="rId146" Type="http://schemas.openxmlformats.org/officeDocument/2006/relationships/image" Target="../media/image84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92" Type="http://schemas.openxmlformats.org/officeDocument/2006/relationships/image" Target="../media/image83.png"/><Relationship Id="rId162" Type="http://schemas.openxmlformats.org/officeDocument/2006/relationships/image" Target="../media/image8000.png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Relationship Id="rId87" Type="http://schemas.openxmlformats.org/officeDocument/2006/relationships/customXml" Target="../ink/ink44.xml"/><Relationship Id="rId110" Type="http://schemas.openxmlformats.org/officeDocument/2006/relationships/image" Target="../media/image8101.png"/><Relationship Id="rId115" Type="http://schemas.openxmlformats.org/officeDocument/2006/relationships/customXml" Target="../ink/ink58.xml"/><Relationship Id="rId131" Type="http://schemas.openxmlformats.org/officeDocument/2006/relationships/customXml" Target="../ink/ink66.xml"/><Relationship Id="rId136" Type="http://schemas.openxmlformats.org/officeDocument/2006/relationships/image" Target="../media/image80.png"/><Relationship Id="rId157" Type="http://schemas.openxmlformats.org/officeDocument/2006/relationships/customXml" Target="../ink/ink79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52" Type="http://schemas.openxmlformats.org/officeDocument/2006/relationships/image" Target="../media/image85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56" Type="http://schemas.openxmlformats.org/officeDocument/2006/relationships/image" Target="../media/image82.png"/><Relationship Id="rId77" Type="http://schemas.openxmlformats.org/officeDocument/2006/relationships/customXml" Target="../ink/ink39.xml"/><Relationship Id="rId100" Type="http://schemas.openxmlformats.org/officeDocument/2006/relationships/image" Target="../media/image813.png"/><Relationship Id="rId105" Type="http://schemas.openxmlformats.org/officeDocument/2006/relationships/customXml" Target="../ink/ink53.xml"/><Relationship Id="rId126" Type="http://schemas.openxmlformats.org/officeDocument/2006/relationships/image" Target="../media/image830.png"/><Relationship Id="rId147" Type="http://schemas.openxmlformats.org/officeDocument/2006/relationships/customXml" Target="../ink/ink74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93" Type="http://schemas.openxmlformats.org/officeDocument/2006/relationships/customXml" Target="../ink/ink47.xml"/><Relationship Id="rId98" Type="http://schemas.openxmlformats.org/officeDocument/2006/relationships/image" Target="../media/image86.png"/><Relationship Id="rId121" Type="http://schemas.openxmlformats.org/officeDocument/2006/relationships/customXml" Target="../ink/ink61.xml"/><Relationship Id="rId142" Type="http://schemas.openxmlformats.org/officeDocument/2006/relationships/image" Target="../media/image800.png"/><Relationship Id="rId163" Type="http://schemas.openxmlformats.org/officeDocument/2006/relationships/customXml" Target="../ink/ink82.xml"/><Relationship Id="rId3" Type="http://schemas.openxmlformats.org/officeDocument/2006/relationships/customXml" Target="../ink/ink2.xml"/><Relationship Id="rId25" Type="http://schemas.openxmlformats.org/officeDocument/2006/relationships/customXml" Target="../ink/ink13.xml"/><Relationship Id="rId46" Type="http://schemas.openxmlformats.org/officeDocument/2006/relationships/image" Target="../media/image8000.png"/><Relationship Id="rId67" Type="http://schemas.openxmlformats.org/officeDocument/2006/relationships/customXml" Target="../ink/ink34.xml"/><Relationship Id="rId116" Type="http://schemas.openxmlformats.org/officeDocument/2006/relationships/image" Target="../media/image811.png"/><Relationship Id="rId137" Type="http://schemas.openxmlformats.org/officeDocument/2006/relationships/customXml" Target="../ink/ink69.xml"/><Relationship Id="rId158" Type="http://schemas.openxmlformats.org/officeDocument/2006/relationships/image" Target="../media/image812.png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62" Type="http://schemas.openxmlformats.org/officeDocument/2006/relationships/image" Target="../media/image810.png"/><Relationship Id="rId83" Type="http://schemas.openxmlformats.org/officeDocument/2006/relationships/customXml" Target="../ink/ink42.xml"/><Relationship Id="rId88" Type="http://schemas.openxmlformats.org/officeDocument/2006/relationships/image" Target="../media/image80.png"/><Relationship Id="rId111" Type="http://schemas.openxmlformats.org/officeDocument/2006/relationships/customXml" Target="../ink/ink56.xml"/><Relationship Id="rId132" Type="http://schemas.openxmlformats.org/officeDocument/2006/relationships/image" Target="../media/image8.png"/><Relationship Id="rId153" Type="http://schemas.openxmlformats.org/officeDocument/2006/relationships/customXml" Target="../ink/ink77.xml"/><Relationship Id="rId15" Type="http://schemas.openxmlformats.org/officeDocument/2006/relationships/customXml" Target="../ink/ink8.xml"/><Relationship Id="rId36" Type="http://schemas.openxmlformats.org/officeDocument/2006/relationships/image" Target="../media/image85.png"/><Relationship Id="rId57" Type="http://schemas.openxmlformats.org/officeDocument/2006/relationships/customXml" Target="../ink/ink29.xml"/><Relationship Id="rId106" Type="http://schemas.openxmlformats.org/officeDocument/2006/relationships/image" Target="../media/image831.png"/><Relationship Id="rId127" Type="http://schemas.openxmlformats.org/officeDocument/2006/relationships/customXml" Target="../ink/ink64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52" Type="http://schemas.openxmlformats.org/officeDocument/2006/relationships/image" Target="../media/image81.png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94" Type="http://schemas.openxmlformats.org/officeDocument/2006/relationships/image" Target="../media/image800.png"/><Relationship Id="rId99" Type="http://schemas.openxmlformats.org/officeDocument/2006/relationships/customXml" Target="../ink/ink50.xml"/><Relationship Id="rId101" Type="http://schemas.openxmlformats.org/officeDocument/2006/relationships/customXml" Target="../ink/ink51.xml"/><Relationship Id="rId122" Type="http://schemas.openxmlformats.org/officeDocument/2006/relationships/image" Target="../media/image802.png"/><Relationship Id="rId143" Type="http://schemas.openxmlformats.org/officeDocument/2006/relationships/customXml" Target="../ink/ink72.xml"/><Relationship Id="rId148" Type="http://schemas.openxmlformats.org/officeDocument/2006/relationships/image" Target="../media/image801.png"/><Relationship Id="rId164" Type="http://schemas.openxmlformats.org/officeDocument/2006/relationships/image" Target="../media/image810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26" Type="http://schemas.openxmlformats.org/officeDocument/2006/relationships/image" Target="../media/image8001.png"/><Relationship Id="rId47" Type="http://schemas.openxmlformats.org/officeDocument/2006/relationships/customXml" Target="../ink/ink24.xml"/><Relationship Id="rId68" Type="http://schemas.openxmlformats.org/officeDocument/2006/relationships/image" Target="../media/image811.png"/><Relationship Id="rId89" Type="http://schemas.openxmlformats.org/officeDocument/2006/relationships/customXml" Target="../ink/ink45.xml"/><Relationship Id="rId112" Type="http://schemas.openxmlformats.org/officeDocument/2006/relationships/image" Target="../media/image84.png"/><Relationship Id="rId133" Type="http://schemas.openxmlformats.org/officeDocument/2006/relationships/customXml" Target="../ink/ink67.xml"/><Relationship Id="rId154" Type="http://schemas.openxmlformats.org/officeDocument/2006/relationships/image" Target="../media/image820.png"/><Relationship Id="rId16" Type="http://schemas.openxmlformats.org/officeDocument/2006/relationships/image" Target="../media/image86.png"/><Relationship Id="rId37" Type="http://schemas.openxmlformats.org/officeDocument/2006/relationships/customXml" Target="../ink/ink19.xml"/><Relationship Id="rId58" Type="http://schemas.openxmlformats.org/officeDocument/2006/relationships/image" Target="../media/image83.png"/><Relationship Id="rId79" Type="http://schemas.openxmlformats.org/officeDocument/2006/relationships/customXml" Target="../ink/ink40.xml"/><Relationship Id="rId102" Type="http://schemas.openxmlformats.org/officeDocument/2006/relationships/image" Target="../media/image803.png"/><Relationship Id="rId123" Type="http://schemas.openxmlformats.org/officeDocument/2006/relationships/customXml" Target="../ink/ink62.xml"/><Relationship Id="rId144" Type="http://schemas.openxmlformats.org/officeDocument/2006/relationships/image" Target="../media/image810.png"/><Relationship Id="rId90" Type="http://schemas.openxmlformats.org/officeDocument/2006/relationships/image" Target="../media/image81.png"/><Relationship Id="rId27" Type="http://schemas.openxmlformats.org/officeDocument/2006/relationships/customXml" Target="../ink/ink14.xml"/><Relationship Id="rId48" Type="http://schemas.openxmlformats.org/officeDocument/2006/relationships/image" Target="../media/image8100.png"/><Relationship Id="rId69" Type="http://schemas.openxmlformats.org/officeDocument/2006/relationships/customXml" Target="../ink/ink35.xml"/><Relationship Id="rId113" Type="http://schemas.openxmlformats.org/officeDocument/2006/relationships/customXml" Target="../ink/ink57.xml"/><Relationship Id="rId134" Type="http://schemas.openxmlformats.org/officeDocument/2006/relationships/image" Target="../media/image81.png"/><Relationship Id="rId80" Type="http://schemas.openxmlformats.org/officeDocument/2006/relationships/image" Target="../media/image8000.png"/><Relationship Id="rId155" Type="http://schemas.openxmlformats.org/officeDocument/2006/relationships/customXml" Target="../ink/ink7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3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4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5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6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7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8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9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50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1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2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3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4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5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6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7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8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9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60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1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2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3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4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5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6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7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8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9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70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1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2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3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4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5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6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7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8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9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80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1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2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3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6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07T14:57:11.7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a228bfce333fa1ab3f9fcf3bc1421dfd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fffec94595a8b2a1f3fde5338e950fd5" TargetMode="External"/><Relationship Id="rId13" Type="http://schemas.openxmlformats.org/officeDocument/2006/relationships/hyperlink" Target="https://ieeesa.webex.com/ieeesa/j.php?MTID=mf97f1781c53dcd95e7516d6d78764235" TargetMode="External"/><Relationship Id="rId18" Type="http://schemas.openxmlformats.org/officeDocument/2006/relationships/hyperlink" Target="https://www.ieee802.org/802tele_calendar.html" TargetMode="External"/><Relationship Id="rId3" Type="http://schemas.openxmlformats.org/officeDocument/2006/relationships/hyperlink" Target="https://ieeesa.webex.com/ieeesa/j.php?MTID=ma228bfce333fa1ab3f9fcf3bc1421dfd" TargetMode="External"/><Relationship Id="rId21" Type="http://schemas.openxmlformats.org/officeDocument/2006/relationships/hyperlink" Target="https://www.ieee802.org/802tele_calendar.html" TargetMode="External"/><Relationship Id="rId7" Type="http://schemas.openxmlformats.org/officeDocument/2006/relationships/hyperlink" Target="https://ieeesa.webex.com/ieeesa/j.php?MTID=ma228bfce333fa1ab3f9fcf3bc1421dfd" TargetMode="External"/><Relationship Id="rId12" Type="http://schemas.openxmlformats.org/officeDocument/2006/relationships/hyperlink" Target="https://ieeesa.webex.com/ieeesa/j.php?MTID=mfffec94595a8b2a1f3fde5338e950fd5" TargetMode="External"/><Relationship Id="rId17" Type="http://schemas.openxmlformats.org/officeDocument/2006/relationships/hyperlink" Target="https://ieeesa.webex.com/ieeesa/j.php?MTID=mf97f1781c53dcd95e7516d6d78764235" TargetMode="External"/><Relationship Id="rId2" Type="http://schemas.openxmlformats.org/officeDocument/2006/relationships/hyperlink" Target="https://ieeesa.webex.com/ieeesa/j.php?MTID=m97dd17fed33822a5d6b7f7bd7fae9a53" TargetMode="External"/><Relationship Id="rId16" Type="http://schemas.openxmlformats.org/officeDocument/2006/relationships/hyperlink" Target="https://ieeesa.webex.com/ieeesa/j.php?MTID=mfffec94595a8b2a1f3fde5338e950fd5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fffec94595a8b2a1f3fde5338e950fd5" TargetMode="External"/><Relationship Id="rId6" Type="http://schemas.openxmlformats.org/officeDocument/2006/relationships/hyperlink" Target="https://ieeesa.webex.com/ieeesa/j.php?MTID=m97dd17fed33822a5d6b7f7bd7fae9a53" TargetMode="External"/><Relationship Id="rId11" Type="http://schemas.openxmlformats.org/officeDocument/2006/relationships/hyperlink" Target="https://ieeesa.webex.com/ieeesa/j.php?MTID=ma228bfce333fa1ab3f9fcf3bc1421dfd" TargetMode="External"/><Relationship Id="rId5" Type="http://schemas.openxmlformats.org/officeDocument/2006/relationships/hyperlink" Target="https://ieeesa.webex.com/ieeesa/j.php?MTID=mf97f1781c53dcd95e7516d6d78764235" TargetMode="External"/><Relationship Id="rId15" Type="http://schemas.openxmlformats.org/officeDocument/2006/relationships/hyperlink" Target="https://ieeesa.webex.com/ieeesa/j.php?MTID=ma228bfce333fa1ab3f9fcf3bc1421dfd" TargetMode="External"/><Relationship Id="rId10" Type="http://schemas.openxmlformats.org/officeDocument/2006/relationships/hyperlink" Target="https://ieeesa.webex.com/ieeesa/j.php?MTID=m97dd17fed33822a5d6b7f7bd7fae9a53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ffec94595a8b2a1f3fde5338e950fd5" TargetMode="External"/><Relationship Id="rId9" Type="http://schemas.openxmlformats.org/officeDocument/2006/relationships/hyperlink" Target="https://ieeesa.webex.com/ieeesa/j.php?MTID=mf97f1781c53dcd95e7516d6d78764235" TargetMode="External"/><Relationship Id="rId14" Type="http://schemas.openxmlformats.org/officeDocument/2006/relationships/hyperlink" Target="https://ieeesa.webex.com/ieeesa/j.php?MTID=m97dd17fed33822a5d6b7f7bd7fae9a53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"/>
  <sheetViews>
    <sheetView tabSelected="1" topLeftCell="A7" zoomScaleNormal="100" zoomScaleSheetLayoutView="100" workbookViewId="0">
      <selection activeCell="G16" sqref="G16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117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82"/>
      <c r="U1" s="182"/>
      <c r="V1" s="2"/>
      <c r="W1" s="182"/>
      <c r="X1" s="183"/>
    </row>
    <row r="2" spans="1:24" s="3" customFormat="1" ht="22.5" x14ac:dyDescent="0.6">
      <c r="A2" s="153" t="s">
        <v>118</v>
      </c>
      <c r="B2" s="153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84"/>
    </row>
    <row r="3" spans="1:24" s="3" customFormat="1" ht="22.5" x14ac:dyDescent="0.45">
      <c r="A3" s="155" t="s">
        <v>119</v>
      </c>
      <c r="B3" s="15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85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186"/>
      <c r="V4" s="5" t="s">
        <v>6</v>
      </c>
      <c r="W4" s="5"/>
      <c r="X4" s="187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3" customFormat="1" ht="17.649999999999999" x14ac:dyDescent="0.45">
      <c r="A6" s="10" t="s">
        <v>142</v>
      </c>
      <c r="C6" s="11"/>
      <c r="D6" s="11"/>
      <c r="E6" s="11"/>
    </row>
    <row r="7" spans="1:24" x14ac:dyDescent="0.45">
      <c r="A7" s="12"/>
      <c r="B7" s="13"/>
      <c r="C7" s="14"/>
      <c r="D7" s="14"/>
      <c r="E7" s="15" t="s">
        <v>3</v>
      </c>
    </row>
    <row r="8" spans="1:24" x14ac:dyDescent="0.45">
      <c r="A8" s="12">
        <v>1.1000000000000001</v>
      </c>
      <c r="B8" s="13" t="s">
        <v>1</v>
      </c>
      <c r="C8" s="14" t="s">
        <v>2</v>
      </c>
      <c r="D8" s="14">
        <v>0</v>
      </c>
      <c r="E8" s="15">
        <f>TIME(16,0,0)</f>
        <v>0.66666666666666663</v>
      </c>
    </row>
    <row r="9" spans="1:24" x14ac:dyDescent="0.45">
      <c r="A9" s="12">
        <v>1.2</v>
      </c>
      <c r="B9" s="13" t="s">
        <v>0</v>
      </c>
      <c r="C9" s="14" t="s">
        <v>2</v>
      </c>
      <c r="D9" s="14">
        <v>4</v>
      </c>
      <c r="E9" s="15">
        <f>E8+TIME(0,D9,G3)</f>
        <v>0.6694444444444444</v>
      </c>
    </row>
    <row r="10" spans="1:24" x14ac:dyDescent="0.45">
      <c r="A10" s="12">
        <v>1.3</v>
      </c>
      <c r="B10" s="13" t="s">
        <v>159</v>
      </c>
      <c r="C10" s="14" t="s">
        <v>2</v>
      </c>
      <c r="D10" s="14">
        <v>3</v>
      </c>
      <c r="E10" s="15">
        <f t="shared" ref="E10:E17" si="0">E9+TIME(0,D10,G4)</f>
        <v>0.67152777777777772</v>
      </c>
    </row>
    <row r="11" spans="1:24" x14ac:dyDescent="0.45">
      <c r="A11" s="12">
        <v>1.4</v>
      </c>
      <c r="B11" s="13" t="s">
        <v>144</v>
      </c>
      <c r="C11" s="14" t="s">
        <v>100</v>
      </c>
      <c r="D11" s="14">
        <v>3</v>
      </c>
      <c r="E11" s="15">
        <f t="shared" si="0"/>
        <v>0.67361111111111105</v>
      </c>
    </row>
    <row r="12" spans="1:24" x14ac:dyDescent="0.45">
      <c r="A12" s="12">
        <v>1.5</v>
      </c>
      <c r="B12" s="13" t="s">
        <v>160</v>
      </c>
      <c r="C12" s="14" t="s">
        <v>2</v>
      </c>
      <c r="D12" s="14">
        <v>20</v>
      </c>
      <c r="E12" s="15">
        <f t="shared" si="0"/>
        <v>0.68749999999999989</v>
      </c>
    </row>
    <row r="13" spans="1:24" x14ac:dyDescent="0.45">
      <c r="A13" s="12">
        <v>1.5</v>
      </c>
      <c r="B13" s="20" t="s">
        <v>145</v>
      </c>
      <c r="C13" s="14" t="s">
        <v>2</v>
      </c>
      <c r="D13" s="14">
        <v>20</v>
      </c>
      <c r="E13" s="15">
        <f t="shared" si="0"/>
        <v>0.70138888888888873</v>
      </c>
    </row>
    <row r="14" spans="1:24" x14ac:dyDescent="0.45">
      <c r="A14" s="12">
        <v>1.6</v>
      </c>
      <c r="B14" s="20" t="s">
        <v>148</v>
      </c>
      <c r="C14" s="14" t="s">
        <v>147</v>
      </c>
      <c r="D14" s="14">
        <v>20</v>
      </c>
      <c r="E14" s="15">
        <f t="shared" si="0"/>
        <v>0.71527777777777757</v>
      </c>
    </row>
    <row r="15" spans="1:24" x14ac:dyDescent="0.45">
      <c r="A15" s="12">
        <v>1.6</v>
      </c>
      <c r="B15" s="20" t="s">
        <v>146</v>
      </c>
      <c r="C15" s="14" t="s">
        <v>2</v>
      </c>
      <c r="D15" s="13">
        <v>20</v>
      </c>
      <c r="E15" s="15">
        <f t="shared" si="0"/>
        <v>0.72916666666666641</v>
      </c>
    </row>
    <row r="16" spans="1:24" x14ac:dyDescent="0.45">
      <c r="A16" s="12">
        <v>1.7</v>
      </c>
      <c r="B16" s="20" t="s">
        <v>149</v>
      </c>
      <c r="C16" s="13" t="s">
        <v>2</v>
      </c>
      <c r="D16" s="13">
        <v>30</v>
      </c>
      <c r="E16" s="15">
        <f t="shared" si="0"/>
        <v>0.74999999999999978</v>
      </c>
    </row>
    <row r="17" spans="1:5" x14ac:dyDescent="0.45">
      <c r="A17" s="12">
        <v>1.8</v>
      </c>
      <c r="B17" s="13" t="s">
        <v>115</v>
      </c>
      <c r="C17" s="14" t="s">
        <v>2</v>
      </c>
      <c r="D17" s="14">
        <v>0</v>
      </c>
      <c r="E17" s="15">
        <f t="shared" si="0"/>
        <v>0.74999999999999978</v>
      </c>
    </row>
    <row r="18" spans="1:5" s="9" customFormat="1" ht="17.649999999999999" x14ac:dyDescent="0.45">
      <c r="A18" s="25"/>
      <c r="C18" s="26"/>
      <c r="D18" s="26"/>
      <c r="E18" s="26"/>
    </row>
    <row r="19" spans="1:5" s="3" customFormat="1" ht="17.649999999999999" x14ac:dyDescent="0.45">
      <c r="A19" s="10" t="s">
        <v>143</v>
      </c>
      <c r="C19" s="11"/>
      <c r="D19" s="11"/>
      <c r="E19" s="11"/>
    </row>
    <row r="20" spans="1:5" x14ac:dyDescent="0.45">
      <c r="A20" s="12"/>
      <c r="B20" s="13"/>
      <c r="C20" s="14"/>
      <c r="D20" s="14"/>
      <c r="E20" s="15" t="s">
        <v>3</v>
      </c>
    </row>
    <row r="21" spans="1:5" x14ac:dyDescent="0.45">
      <c r="A21" s="12">
        <v>2.1</v>
      </c>
      <c r="B21" s="13" t="s">
        <v>1</v>
      </c>
      <c r="C21" s="14" t="s">
        <v>2</v>
      </c>
      <c r="D21" s="14">
        <v>0</v>
      </c>
      <c r="E21" s="15">
        <f>TIME(13,30,0)</f>
        <v>0.5625</v>
      </c>
    </row>
    <row r="22" spans="1:5" x14ac:dyDescent="0.45">
      <c r="A22" s="12">
        <v>2.2000000000000002</v>
      </c>
      <c r="B22" s="13" t="s">
        <v>150</v>
      </c>
      <c r="C22" s="14" t="s">
        <v>2</v>
      </c>
      <c r="D22" s="14">
        <v>4</v>
      </c>
      <c r="E22" s="15">
        <f>E21+TIME(0,D22,G16)</f>
        <v>0.56527777777777777</v>
      </c>
    </row>
    <row r="23" spans="1:5" x14ac:dyDescent="0.45">
      <c r="A23" s="12">
        <v>2.2999999999999998</v>
      </c>
      <c r="B23" s="20" t="s">
        <v>151</v>
      </c>
      <c r="C23" s="14" t="s">
        <v>2</v>
      </c>
      <c r="D23" s="14">
        <v>20</v>
      </c>
      <c r="E23" s="15">
        <f t="shared" ref="E23:E28" si="1">E22+TIME(0,D23,G17)</f>
        <v>0.57916666666666661</v>
      </c>
    </row>
    <row r="24" spans="1:5" x14ac:dyDescent="0.45">
      <c r="A24" s="12">
        <v>2.4</v>
      </c>
      <c r="B24" s="20" t="s">
        <v>157</v>
      </c>
      <c r="C24" s="14" t="s">
        <v>100</v>
      </c>
      <c r="D24" s="14">
        <v>5</v>
      </c>
      <c r="E24" s="15">
        <f t="shared" si="1"/>
        <v>0.58263888888888882</v>
      </c>
    </row>
    <row r="25" spans="1:5" x14ac:dyDescent="0.45">
      <c r="A25" s="12">
        <v>2.5</v>
      </c>
      <c r="B25" s="20" t="s">
        <v>146</v>
      </c>
      <c r="C25" s="14" t="s">
        <v>2</v>
      </c>
      <c r="D25" s="14">
        <v>20</v>
      </c>
      <c r="E25" s="15">
        <f t="shared" si="1"/>
        <v>0.59652777777777766</v>
      </c>
    </row>
    <row r="26" spans="1:5" x14ac:dyDescent="0.45">
      <c r="A26" s="12">
        <v>2.6</v>
      </c>
      <c r="B26" s="20" t="s">
        <v>156</v>
      </c>
      <c r="C26" s="14" t="s">
        <v>2</v>
      </c>
      <c r="D26" s="13">
        <v>5</v>
      </c>
      <c r="E26" s="15">
        <f t="shared" si="1"/>
        <v>0.59999999999999987</v>
      </c>
    </row>
    <row r="27" spans="1:5" x14ac:dyDescent="0.45">
      <c r="A27" s="12">
        <v>2.7</v>
      </c>
      <c r="B27" s="13" t="s">
        <v>152</v>
      </c>
      <c r="C27" s="13" t="s">
        <v>155</v>
      </c>
      <c r="D27" s="13">
        <v>30</v>
      </c>
      <c r="E27" s="15">
        <f t="shared" si="1"/>
        <v>0.62083333333333324</v>
      </c>
    </row>
    <row r="28" spans="1:5" x14ac:dyDescent="0.45">
      <c r="A28" s="12">
        <v>2.8</v>
      </c>
      <c r="B28" s="20" t="s">
        <v>153</v>
      </c>
      <c r="C28" s="14" t="s">
        <v>154</v>
      </c>
      <c r="D28" s="14">
        <v>30</v>
      </c>
      <c r="E28" s="15">
        <f t="shared" si="1"/>
        <v>0.64166666666666661</v>
      </c>
    </row>
    <row r="29" spans="1:5" x14ac:dyDescent="0.45">
      <c r="A29" s="12">
        <v>2.9</v>
      </c>
      <c r="B29" s="13" t="s">
        <v>158</v>
      </c>
      <c r="C29" s="14" t="s">
        <v>2</v>
      </c>
      <c r="D29" s="14">
        <v>0</v>
      </c>
      <c r="E29" s="15">
        <f t="shared" ref="E29" si="2">E28+TIME(0,D29,G23)</f>
        <v>0.64166666666666661</v>
      </c>
    </row>
    <row r="30" spans="1:5" x14ac:dyDescent="0.45">
      <c r="A30" s="12"/>
      <c r="B30" s="20"/>
      <c r="C30" s="14"/>
      <c r="D30" s="14"/>
      <c r="E30" s="15"/>
    </row>
    <row r="31" spans="1:5" x14ac:dyDescent="0.45">
      <c r="A31" s="12"/>
      <c r="B31" s="13"/>
      <c r="C31" s="14"/>
      <c r="D31" s="14"/>
      <c r="E31" s="15"/>
    </row>
    <row r="32" spans="1:5" x14ac:dyDescent="0.45">
      <c r="A32" s="12"/>
      <c r="B32" s="13"/>
      <c r="C32" s="14"/>
      <c r="D32" s="14"/>
      <c r="E32" s="15"/>
    </row>
    <row r="33" spans="1:5" x14ac:dyDescent="0.45">
      <c r="A33" s="12"/>
      <c r="B33" s="13"/>
      <c r="C33" s="14"/>
      <c r="D33" s="14"/>
      <c r="E33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4" sqref="B4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196" t="s">
        <v>138</v>
      </c>
      <c r="B1" s="178"/>
    </row>
    <row r="2" spans="1:2" ht="30.5" customHeight="1" x14ac:dyDescent="0.45">
      <c r="A2" s="179" t="s">
        <v>139</v>
      </c>
      <c r="B2" s="179"/>
    </row>
    <row r="3" spans="1:2" x14ac:dyDescent="0.45">
      <c r="A3" s="197" t="s">
        <v>140</v>
      </c>
      <c r="B3" s="180"/>
    </row>
    <row r="4" spans="1:2" ht="252" x14ac:dyDescent="0.45">
      <c r="A4" s="181" t="s">
        <v>141</v>
      </c>
      <c r="B4" s="181"/>
    </row>
    <row r="5" spans="1:2" ht="18" x14ac:dyDescent="0.45">
      <c r="A5" s="156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A3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topLeftCell="C1" zoomScale="90" zoomScaleNormal="90" workbookViewId="0">
      <selection activeCell="F2" sqref="F2:I4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33" s="40" customFormat="1" ht="19.7" customHeight="1" x14ac:dyDescent="0.4">
      <c r="A2" s="250" t="s">
        <v>101</v>
      </c>
      <c r="B2" s="250" t="s">
        <v>102</v>
      </c>
      <c r="C2" s="250" t="s">
        <v>4</v>
      </c>
      <c r="D2" s="253" t="s">
        <v>5</v>
      </c>
      <c r="E2" s="256" t="s">
        <v>116</v>
      </c>
      <c r="F2" s="27" t="s">
        <v>117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251"/>
      <c r="B3" s="251"/>
      <c r="C3" s="251"/>
      <c r="D3" s="254"/>
      <c r="E3" s="257"/>
      <c r="F3" s="94" t="s">
        <v>118</v>
      </c>
      <c r="G3" s="9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97"/>
      <c r="AE3" s="97"/>
      <c r="AF3"/>
      <c r="AG3"/>
    </row>
    <row r="4" spans="1:33" s="40" customFormat="1" ht="19.7" customHeight="1" x14ac:dyDescent="0.45">
      <c r="A4" s="251"/>
      <c r="B4" s="251"/>
      <c r="C4" s="251"/>
      <c r="D4" s="254"/>
      <c r="E4" s="257"/>
      <c r="F4" s="98" t="s">
        <v>119</v>
      </c>
      <c r="G4" s="98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100"/>
      <c r="AB4" s="99"/>
      <c r="AC4" s="31"/>
      <c r="AD4" s="32"/>
      <c r="AE4" s="32"/>
      <c r="AF4"/>
      <c r="AG4"/>
    </row>
    <row r="5" spans="1:33" s="40" customFormat="1" ht="19.7" customHeight="1" thickBot="1" x14ac:dyDescent="0.45">
      <c r="A5" s="251"/>
      <c r="B5" s="251"/>
      <c r="C5" s="251"/>
      <c r="D5" s="254"/>
      <c r="E5" s="257"/>
      <c r="F5" s="33" t="s">
        <v>120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6</v>
      </c>
      <c r="Y5" s="33"/>
      <c r="Z5" s="34"/>
      <c r="AA5" s="33" t="s">
        <v>6</v>
      </c>
      <c r="AB5" s="33"/>
      <c r="AC5" s="35"/>
    </row>
    <row r="6" spans="1:33" ht="12.95" customHeight="1" x14ac:dyDescent="0.35">
      <c r="A6" s="251"/>
      <c r="B6" s="251"/>
      <c r="C6" s="251"/>
      <c r="D6" s="254"/>
      <c r="E6" s="262" t="s">
        <v>7</v>
      </c>
      <c r="F6" s="258" t="s">
        <v>8</v>
      </c>
      <c r="G6" s="259"/>
      <c r="H6" s="241" t="s">
        <v>9</v>
      </c>
      <c r="I6" s="242"/>
      <c r="J6" s="242"/>
      <c r="K6" s="243"/>
      <c r="L6" s="241" t="s">
        <v>10</v>
      </c>
      <c r="M6" s="242"/>
      <c r="N6" s="242"/>
      <c r="O6" s="243"/>
      <c r="P6" s="241" t="s">
        <v>11</v>
      </c>
      <c r="Q6" s="242"/>
      <c r="R6" s="242"/>
      <c r="S6" s="243"/>
      <c r="T6" s="241" t="s">
        <v>12</v>
      </c>
      <c r="U6" s="242"/>
      <c r="V6" s="242"/>
      <c r="W6" s="243"/>
      <c r="X6" s="244" t="s">
        <v>13</v>
      </c>
      <c r="Y6" s="245"/>
      <c r="Z6" s="246"/>
      <c r="AA6" s="244" t="s">
        <v>14</v>
      </c>
      <c r="AB6" s="245"/>
      <c r="AC6" s="246"/>
    </row>
    <row r="7" spans="1:33" ht="12.6" customHeight="1" thickBot="1" x14ac:dyDescent="0.4">
      <c r="A7" s="252"/>
      <c r="B7" s="252"/>
      <c r="C7" s="252"/>
      <c r="D7" s="255"/>
      <c r="E7" s="263"/>
      <c r="F7" s="260">
        <f>DATE(2023,7,9)</f>
        <v>45116</v>
      </c>
      <c r="G7" s="261"/>
      <c r="H7" s="247">
        <f>F7+1</f>
        <v>45117</v>
      </c>
      <c r="I7" s="247"/>
      <c r="J7" s="247"/>
      <c r="K7" s="248"/>
      <c r="L7" s="249">
        <f>H7+1</f>
        <v>45118</v>
      </c>
      <c r="M7" s="247"/>
      <c r="N7" s="247"/>
      <c r="O7" s="248"/>
      <c r="P7" s="249">
        <f>L7+1</f>
        <v>45119</v>
      </c>
      <c r="Q7" s="247"/>
      <c r="R7" s="247"/>
      <c r="S7" s="248"/>
      <c r="T7" s="249">
        <f>P7+1</f>
        <v>45120</v>
      </c>
      <c r="U7" s="247"/>
      <c r="V7" s="247"/>
      <c r="W7" s="248"/>
      <c r="X7" s="238">
        <f>T7+1</f>
        <v>45121</v>
      </c>
      <c r="Y7" s="239"/>
      <c r="Z7" s="240"/>
      <c r="AA7" s="238">
        <f>X7+1</f>
        <v>45122</v>
      </c>
      <c r="AB7" s="239"/>
      <c r="AC7" s="240"/>
    </row>
    <row r="8" spans="1:33" s="40" customFormat="1" ht="38.25" customHeight="1" thickBot="1" x14ac:dyDescent="0.45">
      <c r="A8" s="282"/>
      <c r="B8" s="283"/>
      <c r="C8" s="283"/>
      <c r="D8" s="284"/>
      <c r="E8" s="101"/>
      <c r="F8" s="285" t="s">
        <v>83</v>
      </c>
      <c r="G8" s="286"/>
      <c r="H8" s="189" t="s">
        <v>83</v>
      </c>
      <c r="I8" s="157" t="s">
        <v>84</v>
      </c>
      <c r="J8" s="157" t="s">
        <v>85</v>
      </c>
      <c r="K8" s="190" t="s">
        <v>86</v>
      </c>
      <c r="L8" s="189" t="s">
        <v>83</v>
      </c>
      <c r="M8" s="157" t="s">
        <v>84</v>
      </c>
      <c r="N8" s="157" t="s">
        <v>85</v>
      </c>
      <c r="O8" s="190" t="s">
        <v>86</v>
      </c>
      <c r="P8" s="189" t="s">
        <v>83</v>
      </c>
      <c r="Q8" s="157" t="s">
        <v>84</v>
      </c>
      <c r="R8" s="157" t="s">
        <v>85</v>
      </c>
      <c r="S8" s="190" t="s">
        <v>86</v>
      </c>
      <c r="T8" s="189" t="s">
        <v>83</v>
      </c>
      <c r="U8" s="157" t="s">
        <v>84</v>
      </c>
      <c r="V8" s="157" t="s">
        <v>85</v>
      </c>
      <c r="W8" s="190" t="s">
        <v>86</v>
      </c>
      <c r="X8" s="37"/>
      <c r="Y8" s="38"/>
      <c r="Z8" s="39"/>
      <c r="AA8" s="37"/>
      <c r="AB8" s="38"/>
      <c r="AC8" s="39"/>
    </row>
    <row r="9" spans="1:33" ht="15" customHeight="1" x14ac:dyDescent="0.45">
      <c r="A9" s="191">
        <v>4.1666666666666664E-2</v>
      </c>
      <c r="B9" s="102">
        <v>0.91666666666666663</v>
      </c>
      <c r="C9" s="103">
        <f>A9+4/24</f>
        <v>0.20833333333333331</v>
      </c>
      <c r="D9" s="102">
        <f>A9+13/24</f>
        <v>0.58333333333333326</v>
      </c>
      <c r="E9" s="158" t="s">
        <v>15</v>
      </c>
      <c r="F9" s="38"/>
      <c r="G9" s="39"/>
      <c r="H9" s="211" t="s">
        <v>16</v>
      </c>
      <c r="I9" s="211"/>
      <c r="J9" s="211"/>
      <c r="K9" s="212"/>
      <c r="L9" s="215" t="s">
        <v>16</v>
      </c>
      <c r="M9" s="211"/>
      <c r="N9" s="211"/>
      <c r="O9" s="212"/>
      <c r="P9" s="215" t="s">
        <v>16</v>
      </c>
      <c r="Q9" s="211"/>
      <c r="R9" s="211"/>
      <c r="S9" s="212"/>
      <c r="T9" s="215" t="s">
        <v>16</v>
      </c>
      <c r="U9" s="211"/>
      <c r="V9" s="211"/>
      <c r="W9" s="212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192">
        <f>A9+0.5/24</f>
        <v>6.25E-2</v>
      </c>
      <c r="B10" s="42">
        <v>0.9375</v>
      </c>
      <c r="C10" s="104">
        <f t="shared" ref="C10:C40" si="0">A10+4/24</f>
        <v>0.22916666666666666</v>
      </c>
      <c r="D10" s="42">
        <f t="shared" ref="D10:D40" si="1">A10+13/24</f>
        <v>0.60416666666666663</v>
      </c>
      <c r="E10" s="159" t="s">
        <v>17</v>
      </c>
      <c r="F10" s="38"/>
      <c r="G10" s="39"/>
      <c r="H10" s="213"/>
      <c r="I10" s="213"/>
      <c r="J10" s="213"/>
      <c r="K10" s="214"/>
      <c r="L10" s="216"/>
      <c r="M10" s="213"/>
      <c r="N10" s="213"/>
      <c r="O10" s="214"/>
      <c r="P10" s="216"/>
      <c r="Q10" s="213"/>
      <c r="R10" s="213"/>
      <c r="S10" s="214"/>
      <c r="T10" s="216"/>
      <c r="U10" s="213"/>
      <c r="V10" s="213"/>
      <c r="W10" s="214"/>
      <c r="X10" s="37"/>
      <c r="Y10" s="38"/>
      <c r="Z10" s="39"/>
      <c r="AA10" s="37"/>
      <c r="AB10" s="38"/>
      <c r="AC10" s="39"/>
      <c r="AE10"/>
    </row>
    <row r="11" spans="1:33" ht="15" customHeight="1" x14ac:dyDescent="0.45">
      <c r="A11" s="192">
        <f t="shared" ref="A11:A40" si="2">A10+0.5/24</f>
        <v>8.3333333333333329E-2</v>
      </c>
      <c r="B11" s="42">
        <v>0.95833333333333337</v>
      </c>
      <c r="C11" s="104">
        <f t="shared" si="0"/>
        <v>0.25</v>
      </c>
      <c r="D11" s="42">
        <f t="shared" si="1"/>
        <v>0.625</v>
      </c>
      <c r="E11" s="105" t="s">
        <v>18</v>
      </c>
      <c r="F11" s="38"/>
      <c r="G11" s="39"/>
      <c r="H11" s="264" t="s">
        <v>103</v>
      </c>
      <c r="I11" s="265"/>
      <c r="J11" s="265"/>
      <c r="K11" s="234" t="s">
        <v>104</v>
      </c>
      <c r="L11" s="217" t="s">
        <v>19</v>
      </c>
      <c r="M11" s="220" t="s">
        <v>89</v>
      </c>
      <c r="N11" s="232" t="s">
        <v>33</v>
      </c>
      <c r="O11" s="234" t="s">
        <v>121</v>
      </c>
      <c r="P11" s="270" t="s">
        <v>87</v>
      </c>
      <c r="Q11" s="271"/>
      <c r="R11" s="271"/>
      <c r="S11" s="272"/>
      <c r="T11" s="217" t="s">
        <v>19</v>
      </c>
      <c r="U11" s="230" t="s">
        <v>20</v>
      </c>
      <c r="V11" s="232" t="s">
        <v>33</v>
      </c>
      <c r="W11" s="234" t="s">
        <v>104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192">
        <f t="shared" si="2"/>
        <v>0.10416666666666666</v>
      </c>
      <c r="B12" s="42">
        <v>0.97916666666666663</v>
      </c>
      <c r="C12" s="104">
        <f t="shared" si="0"/>
        <v>0.27083333333333331</v>
      </c>
      <c r="D12" s="42">
        <f t="shared" si="1"/>
        <v>0.64583333333333326</v>
      </c>
      <c r="E12" s="105" t="s">
        <v>21</v>
      </c>
      <c r="F12" s="38"/>
      <c r="G12" s="39"/>
      <c r="H12" s="266"/>
      <c r="I12" s="267"/>
      <c r="J12" s="267"/>
      <c r="K12" s="237"/>
      <c r="L12" s="218"/>
      <c r="M12" s="221"/>
      <c r="N12" s="236"/>
      <c r="O12" s="237"/>
      <c r="P12" s="273"/>
      <c r="Q12" s="274"/>
      <c r="R12" s="274"/>
      <c r="S12" s="275"/>
      <c r="T12" s="218"/>
      <c r="U12" s="287"/>
      <c r="V12" s="236"/>
      <c r="W12" s="237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192">
        <f t="shared" si="2"/>
        <v>0.12499999999999999</v>
      </c>
      <c r="B13" s="104">
        <f t="shared" ref="B13:B40" si="3">A13-3/24</f>
        <v>0</v>
      </c>
      <c r="C13" s="42">
        <f t="shared" si="0"/>
        <v>0.29166666666666663</v>
      </c>
      <c r="D13" s="42">
        <f t="shared" si="1"/>
        <v>0.66666666666666663</v>
      </c>
      <c r="E13" s="105" t="s">
        <v>22</v>
      </c>
      <c r="F13" s="38"/>
      <c r="G13" s="39"/>
      <c r="H13" s="266"/>
      <c r="I13" s="267"/>
      <c r="J13" s="267"/>
      <c r="K13" s="237"/>
      <c r="L13" s="218"/>
      <c r="M13" s="221"/>
      <c r="N13" s="236"/>
      <c r="O13" s="237"/>
      <c r="P13" s="228" t="s">
        <v>88</v>
      </c>
      <c r="Q13" s="230" t="s">
        <v>20</v>
      </c>
      <c r="R13" s="232" t="s">
        <v>33</v>
      </c>
      <c r="S13" s="234" t="s">
        <v>104</v>
      </c>
      <c r="T13" s="218"/>
      <c r="U13" s="287"/>
      <c r="V13" s="236"/>
      <c r="W13" s="237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192">
        <f t="shared" si="2"/>
        <v>0.14583333333333331</v>
      </c>
      <c r="B14" s="104">
        <f t="shared" si="3"/>
        <v>2.0833333333333315E-2</v>
      </c>
      <c r="C14" s="42">
        <f t="shared" si="0"/>
        <v>0.3125</v>
      </c>
      <c r="D14" s="42">
        <f t="shared" si="1"/>
        <v>0.6875</v>
      </c>
      <c r="E14" s="105" t="s">
        <v>23</v>
      </c>
      <c r="F14" s="38"/>
      <c r="G14" s="39"/>
      <c r="H14" s="268"/>
      <c r="I14" s="269"/>
      <c r="J14" s="269"/>
      <c r="K14" s="235"/>
      <c r="L14" s="219"/>
      <c r="M14" s="222"/>
      <c r="N14" s="233"/>
      <c r="O14" s="235"/>
      <c r="P14" s="229"/>
      <c r="Q14" s="231"/>
      <c r="R14" s="233"/>
      <c r="S14" s="235"/>
      <c r="T14" s="219"/>
      <c r="U14" s="231"/>
      <c r="V14" s="233"/>
      <c r="W14" s="235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192">
        <f t="shared" si="2"/>
        <v>0.16666666666666666</v>
      </c>
      <c r="B15" s="104">
        <f t="shared" si="3"/>
        <v>4.1666666666666657E-2</v>
      </c>
      <c r="C15" s="42">
        <f t="shared" si="0"/>
        <v>0.33333333333333331</v>
      </c>
      <c r="D15" s="42">
        <f t="shared" si="1"/>
        <v>0.70833333333333326</v>
      </c>
      <c r="E15" s="106" t="s">
        <v>24</v>
      </c>
      <c r="F15" s="223"/>
      <c r="G15" s="224"/>
      <c r="H15" s="225" t="s">
        <v>25</v>
      </c>
      <c r="I15" s="225"/>
      <c r="J15" s="225"/>
      <c r="K15" s="226"/>
      <c r="L15" s="227" t="s">
        <v>25</v>
      </c>
      <c r="M15" s="225"/>
      <c r="N15" s="225"/>
      <c r="O15" s="226"/>
      <c r="P15" s="227" t="s">
        <v>25</v>
      </c>
      <c r="Q15" s="225"/>
      <c r="R15" s="225"/>
      <c r="S15" s="226"/>
      <c r="T15" s="227" t="s">
        <v>25</v>
      </c>
      <c r="U15" s="225"/>
      <c r="V15" s="225"/>
      <c r="W15" s="226"/>
      <c r="X15" s="37"/>
      <c r="Y15" s="38"/>
      <c r="Z15" s="39"/>
      <c r="AA15" s="37"/>
      <c r="AB15" s="38"/>
      <c r="AC15" s="39"/>
    </row>
    <row r="16" spans="1:33" ht="15" customHeight="1" x14ac:dyDescent="0.4">
      <c r="A16" s="192">
        <f t="shared" si="2"/>
        <v>0.1875</v>
      </c>
      <c r="B16" s="104">
        <f t="shared" si="3"/>
        <v>6.25E-2</v>
      </c>
      <c r="C16" s="42">
        <f t="shared" si="0"/>
        <v>0.35416666666666663</v>
      </c>
      <c r="D16" s="42">
        <f t="shared" si="1"/>
        <v>0.72916666666666663</v>
      </c>
      <c r="E16" s="107" t="s">
        <v>26</v>
      </c>
      <c r="F16" s="38"/>
      <c r="G16" s="39"/>
      <c r="H16" s="297" t="s">
        <v>105</v>
      </c>
      <c r="I16" s="298"/>
      <c r="J16" s="298"/>
      <c r="K16" s="299"/>
      <c r="L16" s="217" t="s">
        <v>19</v>
      </c>
      <c r="M16" s="276" t="s">
        <v>122</v>
      </c>
      <c r="N16" s="279" t="s">
        <v>108</v>
      </c>
      <c r="O16" s="234" t="s">
        <v>121</v>
      </c>
      <c r="P16" s="288" t="s">
        <v>106</v>
      </c>
      <c r="Q16" s="289"/>
      <c r="R16" s="289"/>
      <c r="S16" s="290"/>
      <c r="T16" s="217" t="s">
        <v>19</v>
      </c>
      <c r="U16" s="291" t="s">
        <v>34</v>
      </c>
      <c r="V16" s="294" t="s">
        <v>123</v>
      </c>
      <c r="W16" s="234" t="s">
        <v>121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192">
        <f t="shared" si="2"/>
        <v>0.20833333333333334</v>
      </c>
      <c r="B17" s="104">
        <f t="shared" si="3"/>
        <v>8.3333333333333343E-2</v>
      </c>
      <c r="C17" s="42">
        <f t="shared" si="0"/>
        <v>0.375</v>
      </c>
      <c r="D17" s="42">
        <f t="shared" si="1"/>
        <v>0.75</v>
      </c>
      <c r="E17" s="107" t="s">
        <v>27</v>
      </c>
      <c r="F17" s="38"/>
      <c r="G17" s="39"/>
      <c r="H17" s="300"/>
      <c r="I17" s="301"/>
      <c r="J17" s="301"/>
      <c r="K17" s="302"/>
      <c r="L17" s="218"/>
      <c r="M17" s="277"/>
      <c r="N17" s="280"/>
      <c r="O17" s="237"/>
      <c r="P17" s="273"/>
      <c r="Q17" s="274"/>
      <c r="R17" s="274"/>
      <c r="S17" s="275"/>
      <c r="T17" s="218"/>
      <c r="U17" s="292"/>
      <c r="V17" s="295"/>
      <c r="W17" s="237"/>
      <c r="X17" s="37"/>
      <c r="Y17" s="38"/>
      <c r="Z17" s="39"/>
      <c r="AA17" s="37"/>
      <c r="AB17" s="38"/>
      <c r="AC17" s="39"/>
    </row>
    <row r="18" spans="1:29" ht="15" customHeight="1" x14ac:dyDescent="0.4">
      <c r="A18" s="192">
        <f t="shared" si="2"/>
        <v>0.22916666666666669</v>
      </c>
      <c r="B18" s="104">
        <f t="shared" si="3"/>
        <v>0.10416666666666669</v>
      </c>
      <c r="C18" s="42">
        <f t="shared" si="0"/>
        <v>0.39583333333333337</v>
      </c>
      <c r="D18" s="42">
        <f t="shared" si="1"/>
        <v>0.77083333333333326</v>
      </c>
      <c r="E18" s="107" t="s">
        <v>28</v>
      </c>
      <c r="F18" s="38"/>
      <c r="G18" s="39"/>
      <c r="H18" s="300"/>
      <c r="I18" s="301"/>
      <c r="J18" s="301"/>
      <c r="K18" s="302"/>
      <c r="L18" s="218"/>
      <c r="M18" s="277"/>
      <c r="N18" s="280"/>
      <c r="O18" s="237"/>
      <c r="P18" s="288" t="s">
        <v>91</v>
      </c>
      <c r="Q18" s="289"/>
      <c r="R18" s="289"/>
      <c r="S18" s="290"/>
      <c r="T18" s="218"/>
      <c r="U18" s="292"/>
      <c r="V18" s="295"/>
      <c r="W18" s="237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192">
        <f t="shared" si="2"/>
        <v>0.25</v>
      </c>
      <c r="B19" s="104">
        <f t="shared" si="3"/>
        <v>0.125</v>
      </c>
      <c r="C19" s="42">
        <f t="shared" si="0"/>
        <v>0.41666666666666663</v>
      </c>
      <c r="D19" s="42">
        <f t="shared" si="1"/>
        <v>0.79166666666666663</v>
      </c>
      <c r="E19" s="107" t="s">
        <v>29</v>
      </c>
      <c r="F19" s="38"/>
      <c r="G19" s="39"/>
      <c r="H19" s="303"/>
      <c r="I19" s="304"/>
      <c r="J19" s="304"/>
      <c r="K19" s="305"/>
      <c r="L19" s="219"/>
      <c r="M19" s="278"/>
      <c r="N19" s="281"/>
      <c r="O19" s="235"/>
      <c r="P19" s="273"/>
      <c r="Q19" s="274"/>
      <c r="R19" s="274"/>
      <c r="S19" s="275"/>
      <c r="T19" s="219"/>
      <c r="U19" s="293"/>
      <c r="V19" s="296"/>
      <c r="W19" s="235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192">
        <f t="shared" si="2"/>
        <v>0.27083333333333331</v>
      </c>
      <c r="B20" s="104">
        <f t="shared" si="3"/>
        <v>0.14583333333333331</v>
      </c>
      <c r="C20" s="42">
        <f t="shared" si="0"/>
        <v>0.4375</v>
      </c>
      <c r="D20" s="42">
        <f t="shared" si="1"/>
        <v>0.8125</v>
      </c>
      <c r="E20" s="159" t="s">
        <v>30</v>
      </c>
      <c r="F20" s="38"/>
      <c r="G20" s="39"/>
      <c r="H20" s="211" t="s">
        <v>92</v>
      </c>
      <c r="I20" s="211"/>
      <c r="J20" s="211"/>
      <c r="K20" s="212"/>
      <c r="L20" s="211" t="s">
        <v>92</v>
      </c>
      <c r="M20" s="211"/>
      <c r="N20" s="211"/>
      <c r="O20" s="212"/>
      <c r="P20" s="211" t="s">
        <v>92</v>
      </c>
      <c r="Q20" s="211"/>
      <c r="R20" s="211"/>
      <c r="S20" s="212"/>
      <c r="T20" s="211" t="s">
        <v>92</v>
      </c>
      <c r="U20" s="211"/>
      <c r="V20" s="211"/>
      <c r="W20" s="212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2"/>
        <v>0.29166666666666663</v>
      </c>
      <c r="B21" s="104">
        <f t="shared" si="3"/>
        <v>0.16666666666666663</v>
      </c>
      <c r="C21" s="42">
        <f t="shared" si="0"/>
        <v>0.45833333333333326</v>
      </c>
      <c r="D21" s="42">
        <f t="shared" si="1"/>
        <v>0.83333333333333326</v>
      </c>
      <c r="E21" s="159" t="s">
        <v>31</v>
      </c>
      <c r="F21" s="38"/>
      <c r="G21" s="39"/>
      <c r="H21" s="213"/>
      <c r="I21" s="213"/>
      <c r="J21" s="213"/>
      <c r="K21" s="214"/>
      <c r="L21" s="213"/>
      <c r="M21" s="213"/>
      <c r="N21" s="213"/>
      <c r="O21" s="214"/>
      <c r="P21" s="213"/>
      <c r="Q21" s="213"/>
      <c r="R21" s="213"/>
      <c r="S21" s="214"/>
      <c r="T21" s="213"/>
      <c r="U21" s="213"/>
      <c r="V21" s="213"/>
      <c r="W21" s="214"/>
      <c r="X21" s="264" t="s">
        <v>107</v>
      </c>
      <c r="Y21" s="265"/>
      <c r="Z21" s="346"/>
      <c r="AA21" s="37"/>
      <c r="AB21" s="38"/>
      <c r="AC21" s="39"/>
    </row>
    <row r="22" spans="1:29" ht="15" customHeight="1" thickBot="1" x14ac:dyDescent="0.45">
      <c r="A22" s="41">
        <f t="shared" si="2"/>
        <v>0.31249999999999994</v>
      </c>
      <c r="B22" s="104">
        <f t="shared" si="3"/>
        <v>0.18749999999999994</v>
      </c>
      <c r="C22" s="42">
        <f t="shared" si="0"/>
        <v>0.47916666666666663</v>
      </c>
      <c r="D22" s="42">
        <f t="shared" si="1"/>
        <v>0.85416666666666652</v>
      </c>
      <c r="E22" s="107" t="s">
        <v>32</v>
      </c>
      <c r="F22" s="38"/>
      <c r="G22" s="39"/>
      <c r="H22" s="217" t="s">
        <v>19</v>
      </c>
      <c r="I22" s="230" t="s">
        <v>20</v>
      </c>
      <c r="J22" s="279" t="s">
        <v>108</v>
      </c>
      <c r="K22" s="234" t="s">
        <v>121</v>
      </c>
      <c r="L22" s="217" t="s">
        <v>19</v>
      </c>
      <c r="M22" s="291" t="s">
        <v>34</v>
      </c>
      <c r="N22" s="312" t="s">
        <v>109</v>
      </c>
      <c r="O22" s="234" t="s">
        <v>104</v>
      </c>
      <c r="P22" s="309" t="s">
        <v>90</v>
      </c>
      <c r="Q22" s="291" t="s">
        <v>34</v>
      </c>
      <c r="R22" s="306"/>
      <c r="S22" s="234" t="s">
        <v>104</v>
      </c>
      <c r="T22" s="309" t="s">
        <v>90</v>
      </c>
      <c r="U22" s="291" t="s">
        <v>34</v>
      </c>
      <c r="V22" s="306"/>
      <c r="W22" s="234" t="s">
        <v>121</v>
      </c>
      <c r="X22" s="266"/>
      <c r="Y22" s="267"/>
      <c r="Z22" s="347"/>
      <c r="AA22" s="37"/>
      <c r="AB22" s="38"/>
      <c r="AC22" s="39"/>
    </row>
    <row r="23" spans="1:29" ht="15" customHeight="1" x14ac:dyDescent="0.4">
      <c r="A23" s="41">
        <f t="shared" si="2"/>
        <v>0.33333333333333326</v>
      </c>
      <c r="B23" s="104">
        <f t="shared" si="3"/>
        <v>0.20833333333333326</v>
      </c>
      <c r="C23" s="42">
        <f t="shared" si="0"/>
        <v>0.49999999999999989</v>
      </c>
      <c r="D23" s="42">
        <f t="shared" si="1"/>
        <v>0.87499999999999989</v>
      </c>
      <c r="E23" s="107" t="s">
        <v>35</v>
      </c>
      <c r="F23" s="198" t="s">
        <v>124</v>
      </c>
      <c r="G23" s="199"/>
      <c r="H23" s="218"/>
      <c r="I23" s="287"/>
      <c r="J23" s="280"/>
      <c r="K23" s="237"/>
      <c r="L23" s="218"/>
      <c r="M23" s="292"/>
      <c r="N23" s="313"/>
      <c r="O23" s="237"/>
      <c r="P23" s="310"/>
      <c r="Q23" s="292"/>
      <c r="R23" s="307"/>
      <c r="S23" s="237"/>
      <c r="T23" s="310"/>
      <c r="U23" s="292"/>
      <c r="V23" s="307"/>
      <c r="W23" s="237"/>
      <c r="X23" s="266"/>
      <c r="Y23" s="267"/>
      <c r="Z23" s="347"/>
      <c r="AA23" s="37"/>
      <c r="AB23" s="38"/>
      <c r="AC23" s="39"/>
    </row>
    <row r="24" spans="1:29" ht="15" customHeight="1" thickBot="1" x14ac:dyDescent="0.45">
      <c r="A24" s="41">
        <f t="shared" si="2"/>
        <v>0.35416666666666657</v>
      </c>
      <c r="B24" s="104">
        <f t="shared" si="3"/>
        <v>0.22916666666666657</v>
      </c>
      <c r="C24" s="42">
        <f t="shared" si="0"/>
        <v>0.52083333333333326</v>
      </c>
      <c r="D24" s="42">
        <f t="shared" si="1"/>
        <v>0.89583333333333326</v>
      </c>
      <c r="E24" s="107" t="s">
        <v>36</v>
      </c>
      <c r="F24" s="200"/>
      <c r="G24" s="201"/>
      <c r="H24" s="218"/>
      <c r="I24" s="287"/>
      <c r="J24" s="280"/>
      <c r="K24" s="237"/>
      <c r="L24" s="218"/>
      <c r="M24" s="292"/>
      <c r="N24" s="313"/>
      <c r="O24" s="237"/>
      <c r="P24" s="310"/>
      <c r="Q24" s="292"/>
      <c r="R24" s="307"/>
      <c r="S24" s="237"/>
      <c r="T24" s="310"/>
      <c r="U24" s="292"/>
      <c r="V24" s="307"/>
      <c r="W24" s="237"/>
      <c r="X24" s="266"/>
      <c r="Y24" s="267"/>
      <c r="Z24" s="347"/>
      <c r="AA24" s="37"/>
      <c r="AB24" s="38"/>
      <c r="AC24" s="39"/>
    </row>
    <row r="25" spans="1:29" ht="15" customHeight="1" thickBot="1" x14ac:dyDescent="0.45">
      <c r="A25" s="41">
        <f t="shared" si="2"/>
        <v>0.37499999999999989</v>
      </c>
      <c r="B25" s="104">
        <f t="shared" si="3"/>
        <v>0.24999999999999989</v>
      </c>
      <c r="C25" s="42">
        <f t="shared" si="0"/>
        <v>0.54166666666666652</v>
      </c>
      <c r="D25" s="42">
        <f t="shared" si="1"/>
        <v>0.91666666666666652</v>
      </c>
      <c r="E25" s="107" t="s">
        <v>37</v>
      </c>
      <c r="F25" s="38"/>
      <c r="G25" s="39"/>
      <c r="H25" s="219"/>
      <c r="I25" s="231"/>
      <c r="J25" s="281"/>
      <c r="K25" s="235"/>
      <c r="L25" s="219"/>
      <c r="M25" s="293"/>
      <c r="N25" s="314"/>
      <c r="O25" s="235"/>
      <c r="P25" s="311"/>
      <c r="Q25" s="293"/>
      <c r="R25" s="308"/>
      <c r="S25" s="235"/>
      <c r="T25" s="311"/>
      <c r="U25" s="293"/>
      <c r="V25" s="308"/>
      <c r="W25" s="235"/>
      <c r="X25" s="266"/>
      <c r="Y25" s="267"/>
      <c r="Z25" s="347"/>
      <c r="AA25" s="37"/>
      <c r="AB25" s="38"/>
      <c r="AC25" s="39"/>
    </row>
    <row r="26" spans="1:29" ht="15" customHeight="1" thickBot="1" x14ac:dyDescent="0.45">
      <c r="A26" s="41">
        <f t="shared" si="2"/>
        <v>0.3958333333333332</v>
      </c>
      <c r="B26" s="104">
        <f t="shared" si="3"/>
        <v>0.2708333333333332</v>
      </c>
      <c r="C26" s="42">
        <f t="shared" si="0"/>
        <v>0.56249999999999989</v>
      </c>
      <c r="D26" s="42">
        <f t="shared" si="1"/>
        <v>0.93749999999999978</v>
      </c>
      <c r="E26" s="106" t="s">
        <v>38</v>
      </c>
      <c r="F26" s="223"/>
      <c r="G26" s="224"/>
      <c r="H26" s="227" t="s">
        <v>25</v>
      </c>
      <c r="I26" s="225"/>
      <c r="J26" s="225"/>
      <c r="K26" s="226"/>
      <c r="L26" s="227" t="s">
        <v>25</v>
      </c>
      <c r="M26" s="225"/>
      <c r="N26" s="225"/>
      <c r="O26" s="226"/>
      <c r="P26" s="227" t="s">
        <v>25</v>
      </c>
      <c r="Q26" s="225"/>
      <c r="R26" s="225"/>
      <c r="S26" s="226"/>
      <c r="T26" s="227" t="s">
        <v>25</v>
      </c>
      <c r="U26" s="225"/>
      <c r="V26" s="225"/>
      <c r="W26" s="226"/>
      <c r="X26" s="266"/>
      <c r="Y26" s="267"/>
      <c r="Z26" s="347"/>
      <c r="AA26" s="37"/>
      <c r="AB26" s="38"/>
      <c r="AC26" s="39"/>
    </row>
    <row r="27" spans="1:29" ht="15" customHeight="1" x14ac:dyDescent="0.4">
      <c r="A27" s="41">
        <f t="shared" si="2"/>
        <v>0.41666666666666652</v>
      </c>
      <c r="B27" s="42">
        <f t="shared" si="3"/>
        <v>0.29166666666666652</v>
      </c>
      <c r="C27" s="42">
        <f t="shared" si="0"/>
        <v>0.58333333333333315</v>
      </c>
      <c r="D27" s="42">
        <f t="shared" si="1"/>
        <v>0.95833333333333315</v>
      </c>
      <c r="E27" s="105" t="s">
        <v>39</v>
      </c>
      <c r="F27" s="340" t="s">
        <v>125</v>
      </c>
      <c r="G27" s="341"/>
      <c r="H27" s="217" t="s">
        <v>19</v>
      </c>
      <c r="I27" s="306"/>
      <c r="J27" s="312" t="s">
        <v>109</v>
      </c>
      <c r="K27" s="234" t="s">
        <v>104</v>
      </c>
      <c r="L27" s="309" t="s">
        <v>90</v>
      </c>
      <c r="M27" s="230" t="s">
        <v>20</v>
      </c>
      <c r="N27" s="294" t="s">
        <v>123</v>
      </c>
      <c r="O27" s="234" t="s">
        <v>104</v>
      </c>
      <c r="P27" s="306"/>
      <c r="Q27" s="337" t="s">
        <v>110</v>
      </c>
      <c r="R27" s="279" t="s">
        <v>108</v>
      </c>
      <c r="S27" s="234" t="s">
        <v>104</v>
      </c>
      <c r="T27" s="217" t="s">
        <v>19</v>
      </c>
      <c r="U27" s="276" t="s">
        <v>122</v>
      </c>
      <c r="V27" s="306"/>
      <c r="W27" s="306"/>
      <c r="X27" s="266"/>
      <c r="Y27" s="267"/>
      <c r="Z27" s="347"/>
      <c r="AA27" s="37"/>
      <c r="AB27" s="38"/>
      <c r="AC27" s="39"/>
    </row>
    <row r="28" spans="1:29" ht="15" customHeight="1" x14ac:dyDescent="0.4">
      <c r="A28" s="41">
        <f t="shared" si="2"/>
        <v>0.43749999999999983</v>
      </c>
      <c r="B28" s="42">
        <f t="shared" si="3"/>
        <v>0.31249999999999983</v>
      </c>
      <c r="C28" s="42">
        <f t="shared" si="0"/>
        <v>0.60416666666666652</v>
      </c>
      <c r="D28" s="42">
        <f t="shared" si="1"/>
        <v>0.97916666666666652</v>
      </c>
      <c r="E28" s="107" t="s">
        <v>40</v>
      </c>
      <c r="F28" s="342"/>
      <c r="G28" s="343"/>
      <c r="H28" s="218"/>
      <c r="I28" s="307"/>
      <c r="J28" s="313"/>
      <c r="K28" s="237"/>
      <c r="L28" s="310"/>
      <c r="M28" s="287"/>
      <c r="N28" s="295"/>
      <c r="O28" s="237"/>
      <c r="P28" s="307"/>
      <c r="Q28" s="338"/>
      <c r="R28" s="280"/>
      <c r="S28" s="237"/>
      <c r="T28" s="218"/>
      <c r="U28" s="277"/>
      <c r="V28" s="307"/>
      <c r="W28" s="307"/>
      <c r="X28" s="266"/>
      <c r="Y28" s="267"/>
      <c r="Z28" s="347"/>
      <c r="AA28" s="37"/>
      <c r="AB28" s="38"/>
      <c r="AC28" s="39"/>
    </row>
    <row r="29" spans="1:29" ht="15" customHeight="1" thickBot="1" x14ac:dyDescent="0.45">
      <c r="A29" s="41">
        <f t="shared" si="2"/>
        <v>0.45833333333333315</v>
      </c>
      <c r="B29" s="42">
        <f t="shared" si="3"/>
        <v>0.33333333333333315</v>
      </c>
      <c r="C29" s="42">
        <f t="shared" si="0"/>
        <v>0.62499999999999978</v>
      </c>
      <c r="D29" s="104">
        <f t="shared" si="1"/>
        <v>0.99999999999999978</v>
      </c>
      <c r="E29" s="107" t="s">
        <v>41</v>
      </c>
      <c r="F29" s="344"/>
      <c r="G29" s="345"/>
      <c r="H29" s="218"/>
      <c r="I29" s="307"/>
      <c r="J29" s="313"/>
      <c r="K29" s="237"/>
      <c r="L29" s="310"/>
      <c r="M29" s="287"/>
      <c r="N29" s="295"/>
      <c r="O29" s="237"/>
      <c r="P29" s="307"/>
      <c r="Q29" s="338"/>
      <c r="R29" s="280"/>
      <c r="S29" s="237"/>
      <c r="T29" s="218"/>
      <c r="U29" s="277"/>
      <c r="V29" s="307"/>
      <c r="W29" s="307"/>
      <c r="X29" s="266"/>
      <c r="Y29" s="267"/>
      <c r="Z29" s="347"/>
      <c r="AA29" s="37"/>
      <c r="AB29" s="38"/>
      <c r="AC29" s="39"/>
    </row>
    <row r="30" spans="1:29" ht="15" customHeight="1" thickBot="1" x14ac:dyDescent="0.45">
      <c r="A30" s="41">
        <f t="shared" si="2"/>
        <v>0.47916666666666646</v>
      </c>
      <c r="B30" s="42">
        <f t="shared" si="3"/>
        <v>0.35416666666666646</v>
      </c>
      <c r="C30" s="42">
        <f t="shared" si="0"/>
        <v>0.64583333333333315</v>
      </c>
      <c r="D30" s="104">
        <f t="shared" si="1"/>
        <v>1.020833333333333</v>
      </c>
      <c r="E30" s="107" t="s">
        <v>43</v>
      </c>
      <c r="F30" s="198" t="s">
        <v>93</v>
      </c>
      <c r="G30" s="199"/>
      <c r="H30" s="219"/>
      <c r="I30" s="308"/>
      <c r="J30" s="314"/>
      <c r="K30" s="235"/>
      <c r="L30" s="311"/>
      <c r="M30" s="231"/>
      <c r="N30" s="296"/>
      <c r="O30" s="235"/>
      <c r="P30" s="308"/>
      <c r="Q30" s="339"/>
      <c r="R30" s="281"/>
      <c r="S30" s="235"/>
      <c r="T30" s="219"/>
      <c r="U30" s="278"/>
      <c r="V30" s="308"/>
      <c r="W30" s="308"/>
      <c r="X30" s="268"/>
      <c r="Y30" s="269"/>
      <c r="Z30" s="348"/>
      <c r="AA30" s="37"/>
      <c r="AB30" s="38"/>
      <c r="AC30" s="39"/>
    </row>
    <row r="31" spans="1:29" ht="15" customHeight="1" thickBot="1" x14ac:dyDescent="0.45">
      <c r="A31" s="41">
        <f t="shared" si="2"/>
        <v>0.49999999999999978</v>
      </c>
      <c r="B31" s="42">
        <f t="shared" si="3"/>
        <v>0.37499999999999978</v>
      </c>
      <c r="C31" s="42">
        <f t="shared" si="0"/>
        <v>0.66666666666666641</v>
      </c>
      <c r="D31" s="104">
        <f t="shared" si="1"/>
        <v>1.0416666666666665</v>
      </c>
      <c r="E31" s="193" t="s">
        <v>44</v>
      </c>
      <c r="F31" s="200"/>
      <c r="G31" s="201"/>
      <c r="H31" s="202" t="s">
        <v>126</v>
      </c>
      <c r="I31" s="203"/>
      <c r="J31" s="203"/>
      <c r="K31" s="204"/>
      <c r="L31" s="349" t="s">
        <v>127</v>
      </c>
      <c r="M31" s="350"/>
      <c r="N31" s="350"/>
      <c r="O31" s="351"/>
      <c r="P31" s="227" t="s">
        <v>25</v>
      </c>
      <c r="Q31" s="225"/>
      <c r="R31" s="225"/>
      <c r="S31" s="226"/>
      <c r="T31" s="227" t="s">
        <v>25</v>
      </c>
      <c r="U31" s="225"/>
      <c r="V31" s="225"/>
      <c r="W31" s="226"/>
      <c r="X31" s="328" t="s">
        <v>42</v>
      </c>
      <c r="Y31" s="329"/>
      <c r="Z31" s="330"/>
      <c r="AA31" s="37"/>
      <c r="AB31" s="38"/>
      <c r="AC31" s="39"/>
    </row>
    <row r="32" spans="1:29" ht="15" customHeight="1" x14ac:dyDescent="0.4">
      <c r="A32" s="41">
        <f t="shared" si="2"/>
        <v>0.52083333333333315</v>
      </c>
      <c r="B32" s="42">
        <f t="shared" si="3"/>
        <v>0.39583333333333315</v>
      </c>
      <c r="C32" s="42">
        <f t="shared" si="0"/>
        <v>0.68749999999999978</v>
      </c>
      <c r="D32" s="104">
        <f t="shared" si="1"/>
        <v>1.0624999999999998</v>
      </c>
      <c r="E32" s="159" t="s">
        <v>45</v>
      </c>
      <c r="F32" s="211" t="s">
        <v>46</v>
      </c>
      <c r="G32" s="212"/>
      <c r="H32" s="205"/>
      <c r="I32" s="206"/>
      <c r="J32" s="206"/>
      <c r="K32" s="207"/>
      <c r="L32" s="352"/>
      <c r="M32" s="353"/>
      <c r="N32" s="353"/>
      <c r="O32" s="354"/>
      <c r="P32" s="316" t="s">
        <v>128</v>
      </c>
      <c r="Q32" s="317"/>
      <c r="R32" s="317"/>
      <c r="S32" s="318"/>
      <c r="T32" s="288" t="s">
        <v>111</v>
      </c>
      <c r="U32" s="289"/>
      <c r="V32" s="289"/>
      <c r="W32" s="290"/>
      <c r="X32" s="331"/>
      <c r="Y32" s="332"/>
      <c r="Z32" s="333"/>
      <c r="AA32" s="37"/>
      <c r="AB32" s="38"/>
      <c r="AC32" s="39"/>
    </row>
    <row r="33" spans="1:29" ht="15" customHeight="1" thickBot="1" x14ac:dyDescent="0.45">
      <c r="A33" s="41">
        <f t="shared" si="2"/>
        <v>0.54166666666666652</v>
      </c>
      <c r="B33" s="42">
        <f t="shared" si="3"/>
        <v>0.41666666666666652</v>
      </c>
      <c r="C33" s="42">
        <f t="shared" si="0"/>
        <v>0.70833333333333315</v>
      </c>
      <c r="D33" s="104">
        <f t="shared" si="1"/>
        <v>1.083333333333333</v>
      </c>
      <c r="E33" s="159" t="s">
        <v>47</v>
      </c>
      <c r="F33" s="326"/>
      <c r="G33" s="327"/>
      <c r="H33" s="208"/>
      <c r="I33" s="209"/>
      <c r="J33" s="209"/>
      <c r="K33" s="210"/>
      <c r="L33" s="331" t="s">
        <v>46</v>
      </c>
      <c r="M33" s="332"/>
      <c r="N33" s="332"/>
      <c r="O33" s="333"/>
      <c r="P33" s="319"/>
      <c r="Q33" s="320"/>
      <c r="R33" s="320"/>
      <c r="S33" s="321"/>
      <c r="T33" s="270"/>
      <c r="U33" s="271"/>
      <c r="V33" s="271"/>
      <c r="W33" s="272"/>
      <c r="X33" s="331"/>
      <c r="Y33" s="332"/>
      <c r="Z33" s="333"/>
      <c r="AA33" s="37"/>
      <c r="AB33" s="38"/>
      <c r="AC33" s="39"/>
    </row>
    <row r="34" spans="1:29" ht="15" customHeight="1" x14ac:dyDescent="0.4">
      <c r="A34" s="41">
        <f t="shared" si="2"/>
        <v>0.56249999999999989</v>
      </c>
      <c r="B34" s="42">
        <f t="shared" si="3"/>
        <v>0.43749999999999989</v>
      </c>
      <c r="C34" s="42">
        <f t="shared" si="0"/>
        <v>0.72916666666666652</v>
      </c>
      <c r="D34" s="104">
        <f t="shared" si="1"/>
        <v>1.1041666666666665</v>
      </c>
      <c r="E34" s="159" t="s">
        <v>48</v>
      </c>
      <c r="F34" s="326"/>
      <c r="G34" s="327"/>
      <c r="H34" s="328" t="s">
        <v>46</v>
      </c>
      <c r="I34" s="329"/>
      <c r="J34" s="329"/>
      <c r="K34" s="330"/>
      <c r="L34" s="331"/>
      <c r="M34" s="332"/>
      <c r="N34" s="332"/>
      <c r="O34" s="333"/>
      <c r="P34" s="319"/>
      <c r="Q34" s="320"/>
      <c r="R34" s="320"/>
      <c r="S34" s="321"/>
      <c r="T34" s="270"/>
      <c r="U34" s="271"/>
      <c r="V34" s="271"/>
      <c r="W34" s="272"/>
      <c r="X34" s="331"/>
      <c r="Y34" s="332"/>
      <c r="Z34" s="333"/>
      <c r="AA34" s="37"/>
      <c r="AB34" s="38"/>
      <c r="AC34" s="39"/>
    </row>
    <row r="35" spans="1:29" ht="15" customHeight="1" thickBot="1" x14ac:dyDescent="0.45">
      <c r="A35" s="41">
        <f t="shared" si="2"/>
        <v>0.58333333333333326</v>
      </c>
      <c r="B35" s="42">
        <f t="shared" si="3"/>
        <v>0.45833333333333326</v>
      </c>
      <c r="C35" s="42">
        <f t="shared" si="0"/>
        <v>0.74999999999999989</v>
      </c>
      <c r="D35" s="104">
        <f t="shared" si="1"/>
        <v>1.125</v>
      </c>
      <c r="E35" s="159" t="s">
        <v>49</v>
      </c>
      <c r="F35" s="326"/>
      <c r="G35" s="327"/>
      <c r="H35" s="331"/>
      <c r="I35" s="332"/>
      <c r="J35" s="332"/>
      <c r="K35" s="333"/>
      <c r="L35" s="331"/>
      <c r="M35" s="332"/>
      <c r="N35" s="332"/>
      <c r="O35" s="333"/>
      <c r="P35" s="322"/>
      <c r="Q35" s="323"/>
      <c r="R35" s="323"/>
      <c r="S35" s="324"/>
      <c r="T35" s="273"/>
      <c r="U35" s="274"/>
      <c r="V35" s="274"/>
      <c r="W35" s="275"/>
      <c r="X35" s="331"/>
      <c r="Y35" s="332"/>
      <c r="Z35" s="333"/>
      <c r="AA35" s="37"/>
      <c r="AB35" s="38"/>
      <c r="AC35" s="39"/>
    </row>
    <row r="36" spans="1:29" ht="15" customHeight="1" x14ac:dyDescent="0.4">
      <c r="A36" s="41">
        <f t="shared" si="2"/>
        <v>0.60416666666666663</v>
      </c>
      <c r="B36" s="42">
        <f t="shared" si="3"/>
        <v>0.47916666666666663</v>
      </c>
      <c r="C36" s="42">
        <f t="shared" si="0"/>
        <v>0.77083333333333326</v>
      </c>
      <c r="D36" s="104">
        <f t="shared" si="1"/>
        <v>1.1458333333333333</v>
      </c>
      <c r="E36" s="108" t="s">
        <v>50</v>
      </c>
      <c r="F36" s="326"/>
      <c r="G36" s="327"/>
      <c r="H36" s="331"/>
      <c r="I36" s="332"/>
      <c r="J36" s="332"/>
      <c r="K36" s="333"/>
      <c r="L36" s="331"/>
      <c r="M36" s="332"/>
      <c r="N36" s="332"/>
      <c r="O36" s="333"/>
      <c r="P36" s="325" t="s">
        <v>46</v>
      </c>
      <c r="Q36" s="326"/>
      <c r="R36" s="326"/>
      <c r="S36" s="327"/>
      <c r="T36" s="215" t="s">
        <v>46</v>
      </c>
      <c r="U36" s="211"/>
      <c r="V36" s="211"/>
      <c r="W36" s="212"/>
      <c r="X36" s="331"/>
      <c r="Y36" s="332"/>
      <c r="Z36" s="333"/>
      <c r="AA36" s="37"/>
      <c r="AB36" s="38"/>
      <c r="AC36" s="39"/>
    </row>
    <row r="37" spans="1:29" ht="15" customHeight="1" x14ac:dyDescent="0.4">
      <c r="A37" s="41">
        <f t="shared" si="2"/>
        <v>0.625</v>
      </c>
      <c r="B37" s="42">
        <f t="shared" si="3"/>
        <v>0.5</v>
      </c>
      <c r="C37" s="42">
        <f t="shared" si="0"/>
        <v>0.79166666666666663</v>
      </c>
      <c r="D37" s="104">
        <f t="shared" si="1"/>
        <v>1.1666666666666665</v>
      </c>
      <c r="E37" s="108" t="s">
        <v>51</v>
      </c>
      <c r="F37" s="326"/>
      <c r="G37" s="327"/>
      <c r="H37" s="331"/>
      <c r="I37" s="332"/>
      <c r="J37" s="332"/>
      <c r="K37" s="333"/>
      <c r="L37" s="331"/>
      <c r="M37" s="332"/>
      <c r="N37" s="332"/>
      <c r="O37" s="333"/>
      <c r="P37" s="325"/>
      <c r="Q37" s="326"/>
      <c r="R37" s="326"/>
      <c r="S37" s="327"/>
      <c r="T37" s="325"/>
      <c r="U37" s="326"/>
      <c r="V37" s="326"/>
      <c r="W37" s="327"/>
      <c r="X37" s="331"/>
      <c r="Y37" s="332"/>
      <c r="Z37" s="333"/>
      <c r="AA37" s="37"/>
      <c r="AB37" s="38"/>
      <c r="AC37" s="39"/>
    </row>
    <row r="38" spans="1:29" ht="15" customHeight="1" x14ac:dyDescent="0.4">
      <c r="A38" s="41">
        <f t="shared" si="2"/>
        <v>0.64583333333333337</v>
      </c>
      <c r="B38" s="42">
        <f t="shared" si="3"/>
        <v>0.52083333333333337</v>
      </c>
      <c r="C38" s="42">
        <f t="shared" si="0"/>
        <v>0.8125</v>
      </c>
      <c r="D38" s="104">
        <f t="shared" si="1"/>
        <v>1.1875</v>
      </c>
      <c r="E38" s="194" t="s">
        <v>52</v>
      </c>
      <c r="F38" s="326"/>
      <c r="G38" s="327"/>
      <c r="H38" s="331"/>
      <c r="I38" s="332"/>
      <c r="J38" s="332"/>
      <c r="K38" s="333"/>
      <c r="L38" s="331"/>
      <c r="M38" s="332"/>
      <c r="N38" s="332"/>
      <c r="O38" s="333"/>
      <c r="P38" s="325"/>
      <c r="Q38" s="326"/>
      <c r="R38" s="326"/>
      <c r="S38" s="327"/>
      <c r="T38" s="325"/>
      <c r="U38" s="326"/>
      <c r="V38" s="326"/>
      <c r="W38" s="327"/>
      <c r="X38" s="331"/>
      <c r="Y38" s="332"/>
      <c r="Z38" s="333"/>
      <c r="AA38" s="37"/>
      <c r="AB38" s="38"/>
      <c r="AC38" s="39"/>
    </row>
    <row r="39" spans="1:29" ht="15" customHeight="1" x14ac:dyDescent="0.4">
      <c r="A39" s="41">
        <f t="shared" si="2"/>
        <v>0.66666666666666674</v>
      </c>
      <c r="B39" s="42">
        <f t="shared" si="3"/>
        <v>0.54166666666666674</v>
      </c>
      <c r="C39" s="42">
        <f t="shared" si="0"/>
        <v>0.83333333333333337</v>
      </c>
      <c r="D39" s="104">
        <f t="shared" si="1"/>
        <v>1.2083333333333335</v>
      </c>
      <c r="E39" s="194" t="s">
        <v>53</v>
      </c>
      <c r="F39" s="326"/>
      <c r="G39" s="327"/>
      <c r="H39" s="331"/>
      <c r="I39" s="332"/>
      <c r="J39" s="332"/>
      <c r="K39" s="333"/>
      <c r="L39" s="331"/>
      <c r="M39" s="332"/>
      <c r="N39" s="332"/>
      <c r="O39" s="333"/>
      <c r="P39" s="325"/>
      <c r="Q39" s="326"/>
      <c r="R39" s="326"/>
      <c r="S39" s="327"/>
      <c r="T39" s="325"/>
      <c r="U39" s="326"/>
      <c r="V39" s="326"/>
      <c r="W39" s="327"/>
      <c r="X39" s="331"/>
      <c r="Y39" s="332"/>
      <c r="Z39" s="333"/>
      <c r="AA39" s="37"/>
      <c r="AB39" s="38"/>
      <c r="AC39" s="39"/>
    </row>
    <row r="40" spans="1:29" ht="15" customHeight="1" thickBot="1" x14ac:dyDescent="0.45">
      <c r="A40" s="43">
        <f t="shared" si="2"/>
        <v>0.68750000000000011</v>
      </c>
      <c r="B40" s="44">
        <f t="shared" si="3"/>
        <v>0.56250000000000011</v>
      </c>
      <c r="C40" s="44">
        <f t="shared" si="0"/>
        <v>0.85416666666666674</v>
      </c>
      <c r="D40" s="160">
        <f t="shared" si="1"/>
        <v>1.2291666666666667</v>
      </c>
      <c r="E40" s="195" t="s">
        <v>54</v>
      </c>
      <c r="F40" s="213"/>
      <c r="G40" s="214"/>
      <c r="H40" s="334"/>
      <c r="I40" s="335"/>
      <c r="J40" s="335"/>
      <c r="K40" s="336"/>
      <c r="L40" s="334"/>
      <c r="M40" s="335"/>
      <c r="N40" s="335"/>
      <c r="O40" s="336"/>
      <c r="P40" s="216"/>
      <c r="Q40" s="213"/>
      <c r="R40" s="213"/>
      <c r="S40" s="214"/>
      <c r="T40" s="216"/>
      <c r="U40" s="213"/>
      <c r="V40" s="213"/>
      <c r="W40" s="214"/>
      <c r="X40" s="334"/>
      <c r="Y40" s="335"/>
      <c r="Z40" s="336"/>
      <c r="AA40" s="109"/>
      <c r="AB40" s="110"/>
      <c r="AC40" s="111"/>
    </row>
    <row r="41" spans="1:29" s="40" customFormat="1" ht="15" customHeight="1" thickBot="1" x14ac:dyDescent="0.45">
      <c r="E41" s="161" t="s">
        <v>55</v>
      </c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3"/>
    </row>
    <row r="42" spans="1:29" s="40" customFormat="1" ht="13.15" x14ac:dyDescent="0.4">
      <c r="E42" s="112" t="s">
        <v>112</v>
      </c>
      <c r="F42" s="45" t="s">
        <v>94</v>
      </c>
      <c r="G42" s="46"/>
      <c r="H42" s="47"/>
      <c r="I42" s="47"/>
      <c r="J42" s="47"/>
      <c r="K42" s="47"/>
      <c r="L42" s="47"/>
      <c r="M42" s="48"/>
      <c r="N42" s="164"/>
      <c r="O42" s="164"/>
      <c r="P42" s="114" t="s">
        <v>56</v>
      </c>
      <c r="Q42" s="45" t="s">
        <v>57</v>
      </c>
      <c r="R42" s="49"/>
      <c r="S42" s="49"/>
      <c r="T42" s="50"/>
      <c r="U42" s="50"/>
      <c r="V42" s="50"/>
      <c r="W42" s="50"/>
      <c r="X42" s="51"/>
      <c r="Y42" s="165"/>
      <c r="Z42" s="164"/>
      <c r="AA42" s="164"/>
      <c r="AB42" s="165"/>
      <c r="AC42" s="166"/>
    </row>
    <row r="43" spans="1:29" s="40" customFormat="1" ht="13.15" x14ac:dyDescent="0.4">
      <c r="E43" s="112" t="s">
        <v>60</v>
      </c>
      <c r="F43" s="52" t="s">
        <v>95</v>
      </c>
      <c r="G43" s="117"/>
      <c r="H43" s="119"/>
      <c r="I43" s="119"/>
      <c r="J43" s="119"/>
      <c r="K43" s="119"/>
      <c r="L43" s="119"/>
      <c r="M43" s="53"/>
      <c r="N43" s="164"/>
      <c r="O43" s="164"/>
      <c r="P43" s="114" t="s">
        <v>58</v>
      </c>
      <c r="Q43" s="52" t="s">
        <v>59</v>
      </c>
      <c r="R43" s="120"/>
      <c r="S43" s="120"/>
      <c r="T43" s="121"/>
      <c r="U43" s="121"/>
      <c r="V43" s="121"/>
      <c r="W43" s="121"/>
      <c r="X43" s="54"/>
      <c r="Y43" s="165"/>
      <c r="Z43" s="164"/>
      <c r="AA43" s="164"/>
      <c r="AB43" s="165"/>
      <c r="AC43" s="166"/>
    </row>
    <row r="44" spans="1:29" s="40" customFormat="1" ht="14.25" x14ac:dyDescent="0.45">
      <c r="A44"/>
      <c r="B44"/>
      <c r="C44"/>
      <c r="D44"/>
      <c r="E44" s="112" t="s">
        <v>129</v>
      </c>
      <c r="F44" s="52" t="s">
        <v>130</v>
      </c>
      <c r="G44" s="122"/>
      <c r="H44" s="118"/>
      <c r="I44" s="118"/>
      <c r="J44" s="118"/>
      <c r="K44" s="118"/>
      <c r="L44" s="118"/>
      <c r="M44" s="55"/>
      <c r="N44" s="164"/>
      <c r="O44" s="164"/>
      <c r="P44" s="114" t="s">
        <v>61</v>
      </c>
      <c r="Q44" s="52" t="s">
        <v>62</v>
      </c>
      <c r="R44" s="123"/>
      <c r="S44" s="123"/>
      <c r="T44" s="124"/>
      <c r="U44" s="124"/>
      <c r="V44" s="124"/>
      <c r="W44" s="124"/>
      <c r="X44" s="54"/>
      <c r="Y44" s="165"/>
      <c r="Z44" s="164"/>
      <c r="AA44" s="164"/>
      <c r="AB44" s="165"/>
      <c r="AC44" s="166"/>
    </row>
    <row r="45" spans="1:29" s="40" customFormat="1" ht="14.25" x14ac:dyDescent="0.45">
      <c r="A45"/>
      <c r="B45"/>
      <c r="C45"/>
      <c r="D45"/>
      <c r="E45" s="112" t="s">
        <v>90</v>
      </c>
      <c r="F45" s="52" t="s">
        <v>96</v>
      </c>
      <c r="G45" s="128"/>
      <c r="H45" s="129"/>
      <c r="I45" s="118"/>
      <c r="J45" s="118"/>
      <c r="K45" s="118"/>
      <c r="L45" s="118"/>
      <c r="M45" s="55"/>
      <c r="N45" s="164"/>
      <c r="O45" s="164"/>
      <c r="P45" s="114" t="s">
        <v>64</v>
      </c>
      <c r="Q45" s="52" t="s">
        <v>65</v>
      </c>
      <c r="R45" s="125"/>
      <c r="S45" s="125"/>
      <c r="T45" s="126"/>
      <c r="U45" s="126"/>
      <c r="V45" s="126"/>
      <c r="W45" s="126"/>
      <c r="X45" s="56"/>
      <c r="Y45" s="165"/>
      <c r="Z45" s="164"/>
      <c r="AA45" s="164"/>
      <c r="AB45" s="165"/>
      <c r="AC45" s="166"/>
    </row>
    <row r="46" spans="1:29" s="40" customFormat="1" ht="14.25" x14ac:dyDescent="0.45">
      <c r="A46"/>
      <c r="B46"/>
      <c r="C46"/>
      <c r="D46"/>
      <c r="E46" s="112" t="s">
        <v>63</v>
      </c>
      <c r="F46" s="52" t="s">
        <v>131</v>
      </c>
      <c r="G46" s="122"/>
      <c r="H46" s="118"/>
      <c r="I46" s="118"/>
      <c r="J46" s="126"/>
      <c r="K46" s="118"/>
      <c r="L46" s="118"/>
      <c r="M46" s="55"/>
      <c r="N46" s="164"/>
      <c r="O46" s="164"/>
      <c r="P46" s="114" t="s">
        <v>132</v>
      </c>
      <c r="Q46" s="52" t="s">
        <v>66</v>
      </c>
      <c r="R46" s="128"/>
      <c r="S46" s="128"/>
      <c r="T46" s="129"/>
      <c r="U46" s="129"/>
      <c r="V46" s="129"/>
      <c r="W46" s="126"/>
      <c r="X46" s="56"/>
      <c r="Y46" s="165"/>
      <c r="Z46" s="164"/>
      <c r="AA46" s="164"/>
      <c r="AB46" s="165"/>
      <c r="AC46" s="166"/>
    </row>
    <row r="47" spans="1:29" s="40" customFormat="1" ht="14.25" x14ac:dyDescent="0.45">
      <c r="A47"/>
      <c r="B47"/>
      <c r="C47"/>
      <c r="D47"/>
      <c r="E47" s="112" t="s">
        <v>133</v>
      </c>
      <c r="F47" s="52" t="s">
        <v>97</v>
      </c>
      <c r="G47" s="117"/>
      <c r="H47" s="127"/>
      <c r="I47" s="126"/>
      <c r="J47" s="126"/>
      <c r="K47" s="126"/>
      <c r="L47" s="126"/>
      <c r="M47" s="56"/>
      <c r="N47" s="164"/>
      <c r="O47" s="164"/>
      <c r="P47" s="114" t="s">
        <v>113</v>
      </c>
      <c r="Q47" s="52" t="s">
        <v>114</v>
      </c>
      <c r="R47" s="125"/>
      <c r="S47" s="125"/>
      <c r="T47" s="126"/>
      <c r="U47" s="130"/>
      <c r="V47" s="130"/>
      <c r="W47" s="130"/>
      <c r="X47" s="56"/>
      <c r="Y47" s="165"/>
      <c r="Z47" s="164"/>
      <c r="AA47" s="164"/>
      <c r="AB47" s="165"/>
      <c r="AC47" s="166"/>
    </row>
    <row r="48" spans="1:29" s="40" customFormat="1" ht="14.25" x14ac:dyDescent="0.45">
      <c r="A48"/>
      <c r="B48"/>
      <c r="C48"/>
      <c r="D48"/>
      <c r="E48" s="112" t="s">
        <v>67</v>
      </c>
      <c r="F48" s="52" t="s">
        <v>98</v>
      </c>
      <c r="G48" s="117"/>
      <c r="H48" s="126"/>
      <c r="I48" s="129"/>
      <c r="J48" s="126"/>
      <c r="K48" s="126"/>
      <c r="L48" s="126"/>
      <c r="M48" s="56"/>
      <c r="N48" s="164"/>
      <c r="O48" s="164"/>
      <c r="P48" s="167"/>
      <c r="Q48" s="52"/>
      <c r="R48" s="125"/>
      <c r="S48" s="125"/>
      <c r="T48" s="130"/>
      <c r="U48" s="129"/>
      <c r="V48" s="129"/>
      <c r="W48" s="129"/>
      <c r="X48" s="57"/>
      <c r="Y48" s="165"/>
      <c r="Z48" s="164"/>
      <c r="AA48" s="164"/>
      <c r="AB48" s="165"/>
      <c r="AC48" s="166"/>
    </row>
    <row r="49" spans="1:32" s="40" customFormat="1" ht="14.25" x14ac:dyDescent="0.45">
      <c r="A49"/>
      <c r="B49"/>
      <c r="C49"/>
      <c r="D49"/>
      <c r="E49" s="112" t="s">
        <v>68</v>
      </c>
      <c r="F49" s="52" t="s">
        <v>99</v>
      </c>
      <c r="G49" s="117"/>
      <c r="H49" s="130"/>
      <c r="I49" s="126"/>
      <c r="J49" s="129"/>
      <c r="K49" s="130"/>
      <c r="L49" s="126"/>
      <c r="M49" s="56"/>
      <c r="N49" s="164"/>
      <c r="O49" s="164"/>
      <c r="P49" s="167"/>
      <c r="Q49" s="52"/>
      <c r="R49" s="125"/>
      <c r="S49" s="125"/>
      <c r="T49" s="130"/>
      <c r="U49" s="129"/>
      <c r="V49" s="129"/>
      <c r="W49" s="129"/>
      <c r="X49" s="57"/>
      <c r="Y49" s="165"/>
      <c r="Z49" s="164"/>
      <c r="AA49" s="164"/>
      <c r="AB49" s="165"/>
      <c r="AC49" s="166"/>
    </row>
    <row r="50" spans="1:32" s="40" customFormat="1" ht="14.25" x14ac:dyDescent="0.45">
      <c r="A50"/>
      <c r="B50"/>
      <c r="C50"/>
      <c r="D50"/>
      <c r="E50" s="112" t="s">
        <v>69</v>
      </c>
      <c r="F50" s="52" t="s">
        <v>70</v>
      </c>
      <c r="G50" s="117"/>
      <c r="H50" s="129"/>
      <c r="I50" s="129"/>
      <c r="J50" s="130"/>
      <c r="K50" s="130"/>
      <c r="L50" s="130"/>
      <c r="M50" s="58"/>
      <c r="N50" s="164"/>
      <c r="O50" s="164"/>
      <c r="P50" s="167"/>
      <c r="Q50" s="52"/>
      <c r="R50" s="131"/>
      <c r="S50" s="131"/>
      <c r="T50" s="129"/>
      <c r="U50" s="129"/>
      <c r="V50" s="129"/>
      <c r="W50" s="129"/>
      <c r="X50" s="57"/>
      <c r="Y50" s="165"/>
      <c r="Z50" s="164"/>
      <c r="AA50" s="164"/>
      <c r="AB50" s="165"/>
      <c r="AC50" s="166"/>
    </row>
    <row r="51" spans="1:32" s="40" customFormat="1" ht="14.25" x14ac:dyDescent="0.45">
      <c r="A51"/>
      <c r="B51"/>
      <c r="C51"/>
      <c r="D51"/>
      <c r="E51" s="112" t="s">
        <v>134</v>
      </c>
      <c r="F51" s="52" t="s">
        <v>135</v>
      </c>
      <c r="G51" s="117"/>
      <c r="H51" s="130"/>
      <c r="I51" s="130"/>
      <c r="J51" s="129"/>
      <c r="K51" s="130"/>
      <c r="L51" s="130"/>
      <c r="M51" s="58"/>
      <c r="N51" s="113"/>
      <c r="O51" s="113"/>
      <c r="P51" s="114"/>
      <c r="Q51" s="52"/>
      <c r="R51" s="132"/>
      <c r="S51" s="132"/>
      <c r="T51" s="129"/>
      <c r="U51" s="129"/>
      <c r="V51" s="129"/>
      <c r="W51" s="129"/>
      <c r="X51" s="57"/>
      <c r="Y51" s="115"/>
      <c r="Z51" s="113"/>
      <c r="AA51" s="113"/>
      <c r="AB51" s="115"/>
      <c r="AC51" s="116"/>
    </row>
    <row r="52" spans="1:32" s="40" customFormat="1" ht="14.25" x14ac:dyDescent="0.45">
      <c r="A52"/>
      <c r="B52"/>
      <c r="C52"/>
      <c r="D52"/>
      <c r="E52" s="112" t="s">
        <v>136</v>
      </c>
      <c r="F52" s="52" t="s">
        <v>137</v>
      </c>
      <c r="G52" s="122"/>
      <c r="H52" s="129"/>
      <c r="I52" s="129"/>
      <c r="J52" s="129"/>
      <c r="K52" s="129"/>
      <c r="L52" s="130"/>
      <c r="M52" s="58"/>
      <c r="N52" s="164"/>
      <c r="O52" s="164"/>
      <c r="P52" s="167"/>
      <c r="Q52" s="52"/>
      <c r="R52" s="128"/>
      <c r="S52" s="128"/>
      <c r="T52" s="129"/>
      <c r="U52" s="129"/>
      <c r="V52" s="129"/>
      <c r="W52" s="129"/>
      <c r="X52" s="57"/>
      <c r="Y52" s="165"/>
      <c r="Z52" s="164"/>
      <c r="AA52" s="164"/>
      <c r="AB52" s="165"/>
      <c r="AC52" s="166"/>
    </row>
    <row r="53" spans="1:32" s="40" customFormat="1" ht="14.65" thickBot="1" x14ac:dyDescent="0.5">
      <c r="A53"/>
      <c r="B53"/>
      <c r="C53"/>
      <c r="D53"/>
      <c r="E53" s="168"/>
      <c r="F53" s="59"/>
      <c r="G53" s="60"/>
      <c r="H53" s="61"/>
      <c r="I53" s="61"/>
      <c r="J53" s="61"/>
      <c r="K53" s="61"/>
      <c r="L53" s="61"/>
      <c r="M53" s="62"/>
      <c r="N53" s="164"/>
      <c r="O53" s="164"/>
      <c r="P53" s="169"/>
      <c r="Q53" s="63"/>
      <c r="R53" s="64"/>
      <c r="S53" s="64"/>
      <c r="T53" s="65"/>
      <c r="U53" s="65"/>
      <c r="V53" s="65"/>
      <c r="W53" s="65"/>
      <c r="X53" s="66"/>
      <c r="Y53" s="165"/>
      <c r="Z53" s="164"/>
      <c r="AA53" s="164"/>
      <c r="AB53" s="165"/>
      <c r="AC53" s="166"/>
    </row>
    <row r="54" spans="1:32" s="40" customFormat="1" ht="13.5" thickBot="1" x14ac:dyDescent="0.45">
      <c r="E54" s="170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2"/>
      <c r="Q54" s="172"/>
      <c r="R54" s="172"/>
      <c r="S54" s="172"/>
      <c r="T54" s="172"/>
      <c r="U54" s="172"/>
      <c r="V54" s="172"/>
      <c r="W54" s="172"/>
      <c r="X54" s="173"/>
      <c r="Y54" s="173"/>
      <c r="Z54" s="172"/>
      <c r="AA54" s="173"/>
      <c r="AB54" s="173"/>
      <c r="AC54" s="174"/>
    </row>
    <row r="55" spans="1:32" s="133" customFormat="1" ht="14.65" thickBot="1" x14ac:dyDescent="0.5">
      <c r="E55" s="67" t="s">
        <v>71</v>
      </c>
      <c r="F55" s="68"/>
      <c r="G55" s="68"/>
      <c r="H55" s="68"/>
      <c r="I55" s="68"/>
      <c r="J55" s="68"/>
      <c r="K55" s="68"/>
      <c r="L55" s="68"/>
      <c r="M55" s="188"/>
      <c r="N55" s="188"/>
      <c r="O55" s="188"/>
      <c r="P55" s="188"/>
      <c r="Q55" s="315"/>
      <c r="R55" s="315"/>
      <c r="S55" s="315"/>
      <c r="T55" s="315"/>
      <c r="U55" s="315"/>
      <c r="V55" s="315"/>
      <c r="W55" s="315"/>
      <c r="X55" s="188"/>
      <c r="Y55" s="188"/>
      <c r="Z55" s="188"/>
      <c r="AA55" s="188"/>
      <c r="AB55" s="188"/>
      <c r="AC55" s="69"/>
      <c r="AD55"/>
      <c r="AE55"/>
      <c r="AF55"/>
    </row>
    <row r="56" spans="1:32" s="77" customFormat="1" ht="15" customHeight="1" thickBot="1" x14ac:dyDescent="0.5">
      <c r="E56" s="70"/>
      <c r="F56" s="134"/>
      <c r="G56" s="71" t="s">
        <v>72</v>
      </c>
      <c r="H56" s="72" t="s">
        <v>73</v>
      </c>
      <c r="I56" s="73"/>
      <c r="J56" s="74"/>
      <c r="K56" s="74" t="s">
        <v>74</v>
      </c>
      <c r="L56" s="75" t="s">
        <v>75</v>
      </c>
      <c r="M56" s="135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7"/>
      <c r="AA56" s="137"/>
      <c r="AB56" s="137"/>
      <c r="AC56" s="76"/>
      <c r="AD56"/>
      <c r="AE56"/>
      <c r="AF56"/>
    </row>
    <row r="57" spans="1:32" s="77" customFormat="1" ht="12" customHeight="1" x14ac:dyDescent="0.45">
      <c r="E57" s="78" t="s">
        <v>76</v>
      </c>
      <c r="F57" s="138"/>
      <c r="G57" s="79">
        <v>70</v>
      </c>
      <c r="H57" s="79" t="s">
        <v>77</v>
      </c>
      <c r="I57" s="79"/>
      <c r="J57" s="139"/>
      <c r="K57" s="79">
        <v>1</v>
      </c>
      <c r="L57" s="79">
        <v>2</v>
      </c>
      <c r="M57" s="140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7"/>
      <c r="AA57" s="137"/>
      <c r="AB57" s="137"/>
      <c r="AC57" s="76"/>
      <c r="AD57"/>
      <c r="AE57"/>
      <c r="AF57"/>
    </row>
    <row r="58" spans="1:32" s="77" customFormat="1" ht="12" customHeight="1" x14ac:dyDescent="0.45">
      <c r="E58" s="78" t="s">
        <v>78</v>
      </c>
      <c r="F58" s="141"/>
      <c r="G58" s="80">
        <v>30</v>
      </c>
      <c r="H58" s="80" t="s">
        <v>77</v>
      </c>
      <c r="I58" s="80"/>
      <c r="J58" s="80"/>
      <c r="K58" s="80">
        <v>1</v>
      </c>
      <c r="L58" s="80">
        <v>1</v>
      </c>
      <c r="M58" s="175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7"/>
      <c r="AA58" s="137"/>
      <c r="AB58" s="137"/>
      <c r="AC58" s="76"/>
      <c r="AD58"/>
      <c r="AE58"/>
      <c r="AF58"/>
    </row>
    <row r="59" spans="1:32" s="77" customFormat="1" ht="12" customHeight="1" x14ac:dyDescent="0.45">
      <c r="E59" s="78" t="s">
        <v>79</v>
      </c>
      <c r="F59" s="142"/>
      <c r="G59" s="79">
        <v>15</v>
      </c>
      <c r="H59" s="79" t="s">
        <v>80</v>
      </c>
      <c r="I59" s="79"/>
      <c r="J59" s="139"/>
      <c r="K59" s="79">
        <v>1</v>
      </c>
      <c r="L59" s="79" t="s">
        <v>81</v>
      </c>
      <c r="M59" s="143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7"/>
      <c r="AA59" s="137"/>
      <c r="AB59" s="137"/>
      <c r="AC59" s="76"/>
      <c r="AD59"/>
      <c r="AE59"/>
      <c r="AF59"/>
    </row>
    <row r="60" spans="1:32" s="77" customFormat="1" ht="12" customHeight="1" x14ac:dyDescent="0.45">
      <c r="E60" s="176" t="s">
        <v>82</v>
      </c>
      <c r="F60" s="134"/>
      <c r="G60" s="80">
        <v>20</v>
      </c>
      <c r="H60" s="80" t="s">
        <v>80</v>
      </c>
      <c r="I60" s="80"/>
      <c r="J60" s="80"/>
      <c r="K60" s="80">
        <v>1</v>
      </c>
      <c r="L60" s="80" t="s">
        <v>81</v>
      </c>
      <c r="M60" s="143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7"/>
      <c r="AA60" s="137"/>
      <c r="AB60" s="137"/>
      <c r="AC60" s="76"/>
      <c r="AD60"/>
      <c r="AE60"/>
      <c r="AF60"/>
    </row>
    <row r="61" spans="1:32" s="77" customFormat="1" ht="12" customHeight="1" x14ac:dyDescent="0.45">
      <c r="E61" s="177"/>
      <c r="F61" s="134"/>
      <c r="G61" s="79"/>
      <c r="H61" s="79"/>
      <c r="I61" s="79"/>
      <c r="J61" s="144"/>
      <c r="K61" s="79"/>
      <c r="L61" s="81"/>
      <c r="M61" s="145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7"/>
      <c r="AA61" s="137"/>
      <c r="AB61" s="137"/>
      <c r="AC61" s="76"/>
      <c r="AD61"/>
      <c r="AE61"/>
      <c r="AF61"/>
    </row>
    <row r="62" spans="1:32" s="77" customFormat="1" ht="12" customHeight="1" x14ac:dyDescent="0.45">
      <c r="E62" s="82"/>
      <c r="F62" s="134"/>
      <c r="G62" s="80"/>
      <c r="H62" s="83"/>
      <c r="I62" s="83"/>
      <c r="J62" s="146"/>
      <c r="K62" s="80"/>
      <c r="L62" s="80"/>
      <c r="M62" s="147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7"/>
      <c r="AA62" s="137"/>
      <c r="AB62" s="137"/>
      <c r="AC62" s="76"/>
      <c r="AD62"/>
      <c r="AE62"/>
      <c r="AF62"/>
    </row>
    <row r="63" spans="1:32" s="77" customFormat="1" ht="12" customHeight="1" x14ac:dyDescent="0.45">
      <c r="E63" s="70"/>
      <c r="F63" s="148"/>
      <c r="G63" s="81"/>
      <c r="H63" s="79"/>
      <c r="I63" s="79"/>
      <c r="J63" s="139"/>
      <c r="K63" s="81"/>
      <c r="L63" s="81"/>
      <c r="M63" s="147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7"/>
      <c r="AA63" s="137"/>
      <c r="AB63" s="137"/>
      <c r="AC63" s="76"/>
      <c r="AD63"/>
      <c r="AE63"/>
      <c r="AF63"/>
    </row>
    <row r="64" spans="1:32" s="77" customFormat="1" ht="12" customHeight="1" x14ac:dyDescent="0.45">
      <c r="E64" s="84"/>
      <c r="F64" s="149"/>
      <c r="G64" s="81"/>
      <c r="H64" s="79"/>
      <c r="I64" s="79"/>
      <c r="J64" s="139"/>
      <c r="K64" s="81"/>
      <c r="L64" s="81"/>
      <c r="M64" s="150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7"/>
      <c r="AA64" s="137"/>
      <c r="AB64" s="137"/>
      <c r="AC64" s="76"/>
      <c r="AD64"/>
      <c r="AE64"/>
      <c r="AF64"/>
    </row>
    <row r="65" spans="5:32" s="77" customFormat="1" ht="14.25" x14ac:dyDescent="0.45">
      <c r="E65" s="85"/>
      <c r="F65" s="134"/>
      <c r="G65" s="81"/>
      <c r="H65" s="79"/>
      <c r="I65" s="81"/>
      <c r="J65" s="151"/>
      <c r="K65" s="81"/>
      <c r="L65" s="81"/>
      <c r="M65" s="140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7"/>
      <c r="AA65" s="137"/>
      <c r="AB65" s="137"/>
      <c r="AC65" s="76"/>
      <c r="AD65"/>
      <c r="AE65"/>
      <c r="AF65"/>
    </row>
    <row r="66" spans="5:32" s="77" customFormat="1" ht="14.65" thickBot="1" x14ac:dyDescent="0.5">
      <c r="E66" s="70"/>
      <c r="F66" s="134"/>
      <c r="G66" s="86"/>
      <c r="H66" s="87"/>
      <c r="I66" s="87"/>
      <c r="J66" s="87"/>
      <c r="K66" s="86"/>
      <c r="L66" s="86"/>
      <c r="M66" s="140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7"/>
      <c r="AA66" s="137"/>
      <c r="AB66" s="137"/>
      <c r="AC66" s="76"/>
      <c r="AD66"/>
      <c r="AE66"/>
      <c r="AF66"/>
    </row>
    <row r="67" spans="5:32" s="77" customFormat="1" ht="14.65" thickBot="1" x14ac:dyDescent="0.5">
      <c r="E67" s="88"/>
      <c r="F67" s="89"/>
      <c r="G67" s="89"/>
      <c r="H67" s="89"/>
      <c r="I67" s="89"/>
      <c r="J67" s="89"/>
      <c r="K67" s="89"/>
      <c r="L67" s="89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1"/>
      <c r="AD67"/>
      <c r="AE67"/>
      <c r="AF67"/>
    </row>
    <row r="68" spans="5:32" s="40" customFormat="1" ht="13.15" x14ac:dyDescent="0.4"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</row>
    <row r="69" spans="5:32" s="40" customFormat="1" ht="13.15" x14ac:dyDescent="0.4"/>
    <row r="70" spans="5:32" s="40" customFormat="1" ht="13.15" x14ac:dyDescent="0.4">
      <c r="P70" s="92"/>
      <c r="Q70" s="92"/>
      <c r="R70" s="92"/>
      <c r="S70" s="92"/>
      <c r="T70" s="92"/>
      <c r="U70" s="92"/>
      <c r="V70" s="92"/>
      <c r="W70" s="92"/>
    </row>
    <row r="71" spans="5:32" s="40" customFormat="1" ht="13.15" x14ac:dyDescent="0.4">
      <c r="P71" s="92"/>
      <c r="Q71" s="92"/>
      <c r="R71" s="92"/>
      <c r="S71" s="92"/>
      <c r="T71" s="92"/>
      <c r="U71" s="92"/>
      <c r="V71" s="92"/>
      <c r="W71" s="92"/>
    </row>
    <row r="72" spans="5:32" s="40" customFormat="1" ht="13.15" x14ac:dyDescent="0.4">
      <c r="P72" s="92"/>
      <c r="Q72" s="92"/>
      <c r="R72" s="92"/>
      <c r="S72" s="92"/>
      <c r="T72" s="92"/>
      <c r="U72" s="92"/>
      <c r="V72" s="92"/>
      <c r="W72" s="92"/>
    </row>
    <row r="73" spans="5:32" s="40" customFormat="1" ht="13.15" x14ac:dyDescent="0.4">
      <c r="P73" s="92"/>
      <c r="Q73" s="92"/>
      <c r="R73" s="92"/>
      <c r="S73" s="92"/>
      <c r="T73" s="92"/>
      <c r="U73" s="92"/>
      <c r="V73" s="92"/>
      <c r="W73" s="92"/>
    </row>
    <row r="74" spans="5:32" s="40" customFormat="1" ht="12.75" customHeight="1" x14ac:dyDescent="0.4">
      <c r="P74" s="92"/>
      <c r="Q74" s="92"/>
      <c r="R74" s="92"/>
      <c r="S74" s="92"/>
      <c r="T74" s="92"/>
      <c r="U74" s="92"/>
      <c r="V74" s="92"/>
      <c r="W74" s="92"/>
    </row>
    <row r="75" spans="5:32" s="40" customFormat="1" ht="15.75" customHeight="1" x14ac:dyDescent="0.4">
      <c r="P75" s="92"/>
      <c r="Q75" s="92"/>
      <c r="R75" s="92"/>
      <c r="S75" s="92"/>
      <c r="T75" s="92"/>
      <c r="U75" s="92"/>
      <c r="V75" s="92"/>
      <c r="W75" s="92"/>
    </row>
    <row r="76" spans="5:32" s="40" customFormat="1" ht="12.75" customHeight="1" x14ac:dyDescent="0.4">
      <c r="P76" s="92"/>
      <c r="Q76" s="92"/>
      <c r="R76" s="92"/>
      <c r="S76" s="92"/>
      <c r="T76" s="92"/>
      <c r="U76" s="92"/>
      <c r="V76" s="92"/>
      <c r="W76" s="92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15">
    <mergeCell ref="T27:T30"/>
    <mergeCell ref="U27:U30"/>
    <mergeCell ref="V27:V30"/>
    <mergeCell ref="W27:W30"/>
    <mergeCell ref="L31:O32"/>
    <mergeCell ref="T31:W31"/>
    <mergeCell ref="T32:W35"/>
    <mergeCell ref="L33:O40"/>
    <mergeCell ref="T36:W40"/>
    <mergeCell ref="Q55:W55"/>
    <mergeCell ref="S27:S30"/>
    <mergeCell ref="F30:G31"/>
    <mergeCell ref="P31:S31"/>
    <mergeCell ref="P32:S35"/>
    <mergeCell ref="P36:S40"/>
    <mergeCell ref="H34:K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O16:O19"/>
    <mergeCell ref="N16:N19"/>
    <mergeCell ref="A8:D8"/>
    <mergeCell ref="F8:G8"/>
    <mergeCell ref="T11:T14"/>
    <mergeCell ref="U11:U14"/>
    <mergeCell ref="V11:V14"/>
    <mergeCell ref="W11:W14"/>
    <mergeCell ref="W16:W19"/>
    <mergeCell ref="P18:S19"/>
    <mergeCell ref="A2:A7"/>
    <mergeCell ref="B2:B7"/>
    <mergeCell ref="C2:C7"/>
    <mergeCell ref="D2:D7"/>
    <mergeCell ref="E2:E5"/>
    <mergeCell ref="F6:G6"/>
    <mergeCell ref="F7:G7"/>
    <mergeCell ref="E6:E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23:G24"/>
    <mergeCell ref="H31:K33"/>
    <mergeCell ref="H9:K10"/>
    <mergeCell ref="L9:O10"/>
    <mergeCell ref="T9:W10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P9:S10"/>
    <mergeCell ref="H11:J14"/>
    <mergeCell ref="K11:K14"/>
    <mergeCell ref="P11:S12"/>
    <mergeCell ref="L16:L19"/>
    <mergeCell ref="M16:M19"/>
  </mergeCells>
  <hyperlinks>
    <hyperlink ref="F8:G8" r:id="rId1" display="Virtual Rm 1"/>
    <hyperlink ref="K8" r:id="rId2"/>
    <hyperlink ref="I8" r:id="rId3"/>
    <hyperlink ref="H8" r:id="rId4"/>
    <hyperlink ref="J8" r:id="rId5"/>
    <hyperlink ref="O8" r:id="rId6"/>
    <hyperlink ref="M8" r:id="rId7"/>
    <hyperlink ref="L8" r:id="rId8"/>
    <hyperlink ref="N8" r:id="rId9"/>
    <hyperlink ref="S8" r:id="rId10"/>
    <hyperlink ref="Q8" r:id="rId11"/>
    <hyperlink ref="P8" r:id="rId12"/>
    <hyperlink ref="R8" r:id="rId13"/>
    <hyperlink ref="W8" r:id="rId14"/>
    <hyperlink ref="U8" r:id="rId15"/>
    <hyperlink ref="T8" r:id="rId16"/>
    <hyperlink ref="V8" r:id="rId17"/>
    <hyperlink ref="L31" r:id="rId18" display="https://www.ieee802.org/802tele_calendar.html"/>
    <hyperlink ref="L31:O32" r:id="rId19" display="802.15/802.1 Joint Mtg."/>
    <hyperlink ref="H31:K33" r:id="rId20" display="https://www.ieee802.org/802tele_calendar.html"/>
    <hyperlink ref="F27:G29" r:id="rId21" display="WIRELESS CHAIRS MTG"/>
  </hyperlinks>
  <pageMargins left="0.7" right="0.7" top="0.78740157499999996" bottom="0.78740157499999996" header="0.3" footer="0.3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2023-07-08T20:34:27Z</dcterms:modified>
</cp:coreProperties>
</file>