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activeTab="1"/>
  </bookViews>
  <sheets>
    <sheet name="IEEE Cover" sheetId="1" r:id="rId1"/>
    <sheet name="Objectives" sheetId="2" r:id="rId2"/>
    <sheet name="Patemt-Policy; AntiTrust" sheetId="3" r:id="rId3"/>
    <sheet name="Jan.11 Mon(Jan. 12 in JST)" sheetId="4" r:id="rId4"/>
    <sheet name="Jan. 12 Tue(13 Wed in JST)" sheetId="5" r:id="rId5"/>
    <sheet name="Jan. 13 Wed(14 Thu in JST)" sheetId="6" r:id="rId6"/>
    <sheet name="Jan. 14 Thursday(15 Friday JST)" sheetId="7" r:id="rId7"/>
    <sheet name="Jan. 21 Thursday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<sst xmlns="http://schemas.openxmlformats.org/spreadsheetml/2006/main" count="182" uniqueCount="140">
  <si>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</si>
  <si>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</si>
  <si>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</si>
  <si>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</si>
  <si>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</si>
  <si>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</si>
  <si>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</si>
  <si>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</si>
  <si>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</si>
  <si>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</si>
  <si>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</si>
  <si>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</si>
  <si>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</si>
  <si>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</si>
  <si>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</si>
  <si>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</si>
  <si>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</si>
  <si>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</si>
  <si>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</si>
  <si>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</si>
  <si>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</si>
  <si>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</si>
  <si>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</si>
  <si>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</si>
  <si>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</si>
  <si>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</si>
  <si>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</si>
  <si>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</si>
  <si>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</si>
  <si>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</si>
  <si>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</si>
  <si>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</si>
  <si>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</si>
  <si>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</si>
  <si>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</si>
  <si>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</si>
  <si>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</si>
  <si>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</si>
  <si>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</si>
  <si>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</si>
  <si>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</si>
  <si>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</si>
  <si>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</si>
  <si>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</si>
  <si>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</si>
  <si>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>Evaluate presentations and align current CSD and PAR drafts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</si>
  <si>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</si>
  <si>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</si>
  <si>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</si>
  <si>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</si>
  <si>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</si>
  <si>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</si>
  <si>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</si>
  <si>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</si>
  <si>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</si>
  <si>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</si>
  <si>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</si>
  <si>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Shunya Ogawa,
 Ryuji Kohno</t>
  </si>
  <si>
    <t>EST</t>
  </si>
  <si>
    <t>JST</t>
  </si>
  <si>
    <t>Time Line of Amendment of IEEE802.15.6 BAN through SG, TG, WG</t>
  </si>
  <si>
    <t>802.15 Closing Plenary</t>
  </si>
  <si>
    <t>Benjamin Rolfe</t>
  </si>
  <si>
    <t>Necessity for Amendment of IEEE 802.15.6 Medical BAN with Enhanced Dependability</t>
  </si>
  <si>
    <t>Presentation for Amendment of IEEE802.15.6 BAN</t>
  </si>
  <si>
    <t>Ryuji Kohno,
Takumi Kobayashi</t>
  </si>
  <si>
    <t>Jussi Haapola,
Ryuji Kohno</t>
  </si>
  <si>
    <t>Revised technical requirement focused on Amendment of IEEE802.15.6 WBAN</t>
  </si>
  <si>
    <t>Adjourn</t>
  </si>
  <si>
    <t>AOB</t>
  </si>
  <si>
    <t>Presentation on Feasible Technolohies for the Updated Technical Requirement in PHY and MAC</t>
  </si>
  <si>
    <t>Takumi Kobayashi, Ryuji Kohno</t>
  </si>
  <si>
    <t>Space-time domain interference mitigation using based on OMF and TDL-AA for dependable UWB-BANs</t>
  </si>
  <si>
    <t>Update of PAR and CSD for Amendmant of Std.15.6 with Enhanced Dependability</t>
  </si>
  <si>
    <t>January-2021-agenda</t>
  </si>
  <si>
    <t>2021/01/13 in EST</t>
  </si>
  <si>
    <t>EST on Jan. 13</t>
  </si>
  <si>
    <t>JST on Jan.14</t>
  </si>
  <si>
    <t>Recess</t>
  </si>
  <si>
    <t>Jan. 13 in EST</t>
  </si>
  <si>
    <t>IEEE 802.15 WG WNG Meeting</t>
  </si>
  <si>
    <t>Call to order</t>
  </si>
  <si>
    <t>Meeting Preamble and Opening Report</t>
  </si>
  <si>
    <t>Discussion of Agenda</t>
  </si>
  <si>
    <t>Approval of Agenda</t>
  </si>
  <si>
    <t>Introduction to IG Process</t>
  </si>
  <si>
    <t>Technical presentation</t>
  </si>
  <si>
    <t>Chair's reminders</t>
  </si>
  <si>
    <t>Benjamin Rolfe</t>
  </si>
  <si>
    <t>IG Dependability 2nd Session</t>
  </si>
  <si>
    <t>2021/01/14 in EST</t>
  </si>
  <si>
    <t>Jan. 15 in JST</t>
  </si>
  <si>
    <t>Jan. 14 in EST</t>
  </si>
  <si>
    <t>2021/01/21 in EST</t>
  </si>
  <si>
    <t>Jan. 21 in EST</t>
  </si>
  <si>
    <t xml:space="preserve">Jan. 21 in JST </t>
  </si>
  <si>
    <t>21-0012-00</t>
  </si>
  <si>
    <t>Review of minutes of last meeting in November , 2020</t>
  </si>
  <si>
    <t>20-339r1</t>
  </si>
  <si>
    <t>20-316r2</t>
  </si>
  <si>
    <t xml:space="preserve">Preparation for Presentation in WNG Mid Plenary </t>
  </si>
  <si>
    <t>Review of Comments in WNG Mid Plenary</t>
  </si>
  <si>
    <t>Transmission Power Control of UWB-BAN to Co-exit with 4G/5G Using the Integrated Terminal</t>
  </si>
  <si>
    <t>Minsoo Kim, Ryuji Kohno</t>
  </si>
  <si>
    <t>20-352r6</t>
  </si>
  <si>
    <t>BAN Coordinator with Multiple RF Port for Valuable Connection with Various Sensors and Actuators</t>
  </si>
  <si>
    <t xml:space="preserve">
Shinichi Sato, Yoshiharu Amezawa</t>
  </si>
  <si>
    <t>20-359r1</t>
  </si>
  <si>
    <t>Dependable MAC Protocol for Mobility of Multiple BANs  Overlaid</t>
  </si>
  <si>
    <t>20-361r2</t>
  </si>
  <si>
    <t>20-361r1</t>
  </si>
  <si>
    <t xml:space="preserve">CISCO Webex  </t>
  </si>
  <si>
    <t>CISCO Webex</t>
  </si>
  <si>
    <r>
      <t>•</t>
    </r>
    <r>
      <rPr>
        <sz val="11"/>
        <color indexed="8"/>
        <rFont val="Arial"/>
        <family val="2"/>
      </rPr>
      <t>Meeting number: 179 870 3118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</si>
  <si>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</si>
  <si>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664135a903412febdb7fc34f21843c90&amp;amp;data=04%7C01%7Ckohno-ryuji-ns%40ynu.ac.jp%7Cc32557dc006a4e2af9a908d89e604f22%7C92adf2374660494882709faaf4857429%7C0%7C0%7C637433483766890137%7CUnknown%7CTWFpbGZsb3d8eyJWIjoiMC4wLjAwMDAiLCJQIjoiV2luMzIiLCJBTiI6Ik1haWwiLCJXVCI6Mn0%3D%7C1000&amp;amp;sdata=pIm9AmX80k4BbL18SSSUw6FxjOySCOmOZhQGbf0quSk%3D&amp;amp;reserved=0</t>
    </r>
  </si>
  <si>
    <r>
      <t>•</t>
    </r>
    <r>
      <rPr>
        <sz val="11"/>
        <color indexed="8"/>
        <rFont val="Arial"/>
        <family val="2"/>
      </rPr>
      <t>Meeting number: 179 562 8728</t>
    </r>
  </si>
  <si>
    <t>Password:               802-15-IGdep</t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</si>
  <si>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3e843c5ae5a9b56722f72d83751d6c8&amp;amp;data=04%7C01%7Ckohno-ryuji-ns%40ynu.ac.jp%7Cc32557dc006a4e2af9a908d89e604f22%7C92adf2374660494882709faaf4857429%7C0%7C0%7C637433483766890137%7CUnknown%7CTWFpbGZsb3d8eyJWIjoiMC4wLjAwMDAiLCJQIjoiV2luMzIiLCJBTiI6Ik1haWwiLCJXVCI6Mn0%3D%7C1000&amp;amp;sdata=W%2FbhaZWYpq7u5BHHanpWUp45XBwKuwMYPWAJQe8VP4c%3D&amp;amp;reserved=0</t>
    </r>
  </si>
  <si>
    <r>
      <t>•</t>
    </r>
    <r>
      <rPr>
        <sz val="11"/>
        <color indexed="8"/>
        <rFont val="Arial"/>
        <family val="2"/>
      </rPr>
      <t>Meeting number: 179 534 2238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</si>
  <si>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</si>
  <si>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t>20-365</t>
  </si>
  <si>
    <t>20-352r3</t>
  </si>
  <si>
    <t>Updated Technical Requirements for Amendment of IEEE802.15.6 Medical BAN</t>
  </si>
  <si>
    <t>Update  of PAR for Amendment of IEEE802.15.6 WBAN</t>
  </si>
  <si>
    <r>
      <t>•</t>
    </r>
    <r>
      <rPr>
        <sz val="11"/>
        <color indexed="8"/>
        <rFont val="Arial"/>
        <family val="2"/>
      </rPr>
      <t>7:00 PM - 9:00 PM Tuesday, Jan 12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</si>
  <si>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fbe11e3a1689eb9a342a0cb03b70b94&amp;amp;data=04%7C01%7Ckohno-ryuji-ns%40ynu.ac.jp%7Cc32557dc006a4e2af9a908d89e604f22%7C92adf2374660494882709faaf4857429%7C0%7C0%7C637433483766890137%7CUnknown%7CTWFpbGZsb3d8eyJWIjoiMC4wLjAwMDAiLCJQIjoiV2luMzIiLCJBTiI6Ik1haWwiLCJXVCI6Mn0%3D%7C1000&amp;amp;sdata=Jhnm96ZF37r2b5j9LX%2BYwooZmZxMF1RnTIAaHeS1M%2Bk%3D&amp;amp;reserved=0</t>
    </r>
  </si>
  <si>
    <r>
      <t>•</t>
    </r>
    <r>
      <rPr>
        <sz val="11"/>
        <color indexed="8"/>
        <rFont val="Arial"/>
        <family val="2"/>
      </rPr>
      <t>7:00 PM - 9:00 PM Wednesday, Jan 13 2021 (UTC-05:00) Eastern Time (US &amp; Canada)</t>
    </r>
  </si>
  <si>
    <r>
      <t>•</t>
    </r>
    <r>
      <rPr>
        <sz val="11"/>
        <color indexed="8"/>
        <rFont val="Arial"/>
        <family val="2"/>
      </rPr>
      <t>7:00 PM - 9:00 PM Thursday, Jan 14 2021 (UTC-05:00) Eastern Time (US &amp; Canada)</t>
    </r>
  </si>
  <si>
    <t>Quality of Service Control Scheme in Multi-Hop Wireless Body Area Networks</t>
  </si>
  <si>
    <t>15-21-0012-02</t>
  </si>
  <si>
    <t>Kento Takabayashi,
 Ryuji Kohno</t>
  </si>
  <si>
    <t>21-0021</t>
  </si>
  <si>
    <t>IG-DEP Activity for Amendment of IEEE 802.15.6 BAN with Enhanced Dependability</t>
  </si>
  <si>
    <t>21-0023</t>
  </si>
  <si>
    <t>Amendment of only either PHY or MAC in IEEE802.15.6-2012</t>
  </si>
  <si>
    <t>Archtecture in IEEE802.1</t>
  </si>
  <si>
    <t>Jan. 13 in JST</t>
  </si>
  <si>
    <t>IG-DEP Activity for Amendment of IEEE 802.15.6 
BAN with Enhanced Dependability</t>
  </si>
  <si>
    <t>Prepare for Motion in Closing Plenary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</si>
</sst>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88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89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0" fillId="0" borderId="0" xfId="38" applyNumberFormat="1" applyFont="1" applyAlignment="1">
      <alignment horizontal="left" readingOrder="1"/>
      <protection/>
    </xf>
    <xf numFmtId="208" fontId="90" fillId="0" borderId="0" xfId="38" applyNumberFormat="1" applyFont="1" applyAlignment="1">
      <alignment horizontal="left" readingOrder="1"/>
      <protection/>
    </xf>
    <xf numFmtId="0" fontId="90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90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2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3" fillId="0" borderId="0" xfId="38" applyFont="1" applyAlignment="1">
      <alignment wrapText="1"/>
      <protection/>
    </xf>
    <xf numFmtId="0" fontId="94" fillId="0" borderId="0" xfId="0" applyFont="1" applyAlignment="1">
      <alignment/>
    </xf>
    <xf numFmtId="0" fontId="95" fillId="0" borderId="0" xfId="0" applyFont="1" applyAlignment="1">
      <alignment horizontal="left" vertical="top" wrapText="1" indent="4"/>
    </xf>
    <xf numFmtId="0" fontId="96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6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7" fillId="0" borderId="0" xfId="38" applyFont="1" applyAlignment="1">
      <alignment horizontal="center"/>
      <protection/>
    </xf>
    <xf numFmtId="0" fontId="98" fillId="0" borderId="0" xfId="38" applyFont="1">
      <alignment/>
      <protection/>
    </xf>
    <xf numFmtId="0" fontId="98" fillId="0" borderId="0" xfId="38" applyFont="1" applyAlignment="1">
      <alignment horizontal="center"/>
      <protection/>
    </xf>
    <xf numFmtId="0" fontId="97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3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99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0" fontId="12" fillId="0" borderId="0" xfId="38" applyFont="1" applyAlignment="1">
      <alignment vertical="center" wrapText="1"/>
      <protection/>
    </xf>
    <xf numFmtId="206" fontId="23" fillId="0" borderId="0" xfId="38" applyNumberFormat="1" applyFont="1" applyAlignment="1">
      <alignment horizontal="center" vertical="center"/>
      <protection/>
    </xf>
    <xf numFmtId="0" fontId="30" fillId="0" borderId="0" xfId="38" applyFont="1" applyAlignment="1">
      <alignment horizont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18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center"/>
    </xf>
    <xf numFmtId="0" fontId="34" fillId="0" borderId="0" xfId="38" applyFont="1" applyAlignment="1">
      <alignment horizontal="center"/>
      <protection/>
    </xf>
    <xf numFmtId="0" fontId="104" fillId="0" borderId="0" xfId="38" applyFont="1" applyAlignment="1">
      <alignment vertical="top" wrapText="1"/>
      <protection/>
    </xf>
    <xf numFmtId="0" fontId="105" fillId="0" borderId="0" xfId="38" applyFont="1" applyAlignment="1">
      <alignment horizontal="center" vertical="center" wrapText="1"/>
      <protection/>
    </xf>
    <xf numFmtId="0" fontId="0" fillId="0" borderId="0" xfId="38" applyFont="1" applyAlignment="1">
      <alignment vertical="top"/>
      <protection/>
    </xf>
    <xf numFmtId="0" fontId="30" fillId="0" borderId="0" xfId="0" applyFont="1" applyAlignment="1">
      <alignment horizontal="left" vertical="center" indent="3" readingOrder="1"/>
    </xf>
    <xf numFmtId="0" fontId="106" fillId="0" borderId="0" xfId="0" applyFont="1" applyAlignment="1">
      <alignment/>
    </xf>
    <xf numFmtId="0" fontId="104" fillId="0" borderId="0" xfId="38" applyFont="1" applyAlignment="1">
      <alignment horizontal="center" vertical="center" wrapText="1"/>
      <protection/>
    </xf>
    <xf numFmtId="0" fontId="102" fillId="0" borderId="0" xfId="0" applyFont="1" applyAlignment="1">
      <alignment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44209</v>
      </c>
    </row>
    <row r="5" ht="20.25">
      <c r="B5" s="3" t="s">
        <v>48</v>
      </c>
    </row>
    <row r="6" ht="20.25">
      <c r="B6" s="7" t="s">
        <v>49</v>
      </c>
    </row>
    <row r="7" ht="20.25">
      <c r="B7" s="7" t="s">
        <v>50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25" zoomScaleNormal="125" zoomScalePageLayoutView="0" workbookViewId="0" topLeftCell="A1">
      <selection activeCell="C10" sqref="C10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76" t="s">
        <v>35</v>
      </c>
      <c r="C1" s="77" t="s">
        <v>74</v>
      </c>
    </row>
    <row r="2" spans="2:4" ht="15">
      <c r="B2" s="76" t="s">
        <v>36</v>
      </c>
      <c r="C2" s="77" t="s">
        <v>130</v>
      </c>
      <c r="D2" s="2" t="e">
        <f>Objectives!C2='Jan. 12 Tue(13 Wed in JST)'!D2+1</f>
        <v>#VALUE!</v>
      </c>
    </row>
    <row r="3" spans="2:3" ht="15">
      <c r="B3" s="76" t="s">
        <v>37</v>
      </c>
      <c r="C3" s="78">
        <v>44209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45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>
        <v>44207</v>
      </c>
      <c r="E2" s="53"/>
      <c r="F2" s="54"/>
      <c r="G2" s="55"/>
      <c r="H2" s="64" t="s">
        <v>58</v>
      </c>
      <c r="I2" s="64" t="s">
        <v>59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98">
        <v>0.375</v>
      </c>
      <c r="I4" s="116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98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98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98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98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98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2"/>
      <c r="E11" s="53"/>
      <c r="F11" s="59"/>
      <c r="G11" s="53"/>
      <c r="H11" s="98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7"/>
      <c r="F12" s="90"/>
      <c r="G12" s="64"/>
      <c r="H12" s="97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4"/>
      <c r="C13" s="21"/>
      <c r="D13" s="101"/>
      <c r="F13" s="90"/>
      <c r="G13" s="64"/>
      <c r="H13" s="97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1"/>
      <c r="C14" s="61"/>
      <c r="D14" s="101"/>
      <c r="E14" s="14"/>
      <c r="F14" s="90"/>
      <c r="G14" s="64"/>
      <c r="H14" s="97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1"/>
      <c r="C15" s="61"/>
      <c r="D15" s="101"/>
      <c r="E15" s="14"/>
      <c r="F15" s="90"/>
      <c r="G15" s="64"/>
      <c r="H15" s="97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98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="125" zoomScaleNormal="125" zoomScalePageLayoutView="0" workbookViewId="0" topLeftCell="C10">
      <selection activeCell="I16" sqref="I16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281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75</v>
      </c>
      <c r="F2" s="15"/>
      <c r="G2" s="16"/>
      <c r="H2" s="16"/>
    </row>
    <row r="3" spans="2:8" ht="15">
      <c r="B3" s="15"/>
      <c r="C3" s="12"/>
      <c r="D3" s="95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98"/>
      <c r="I4" s="2"/>
    </row>
    <row r="5" spans="4:8" ht="18">
      <c r="D5" s="62"/>
      <c r="E5" s="59"/>
      <c r="F5" s="59"/>
      <c r="G5" s="53"/>
      <c r="H5" s="98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09" t="s">
        <v>13</v>
      </c>
      <c r="F7" s="109" t="s">
        <v>14</v>
      </c>
      <c r="G7" s="110" t="s">
        <v>47</v>
      </c>
      <c r="H7" s="121" t="s">
        <v>76</v>
      </c>
      <c r="I7" s="121" t="s">
        <v>77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09" t="s">
        <v>96</v>
      </c>
      <c r="F8" s="109" t="s">
        <v>44</v>
      </c>
      <c r="G8" s="110">
        <v>1</v>
      </c>
      <c r="H8" s="115">
        <v>0.7916666666666666</v>
      </c>
      <c r="I8" s="115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10"/>
      <c r="F9" s="111"/>
      <c r="G9" s="110">
        <v>1</v>
      </c>
      <c r="H9" s="115">
        <f>H8+TIME(0,G8,0)</f>
        <v>0.7923611111111111</v>
      </c>
      <c r="I9" s="115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10"/>
      <c r="F10" s="109" t="s">
        <v>32</v>
      </c>
      <c r="G10" s="110">
        <v>3</v>
      </c>
      <c r="H10" s="115">
        <f>H9+TIME(0,G9,0)</f>
        <v>0.7930555555555555</v>
      </c>
      <c r="I10" s="115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09" t="s">
        <v>98</v>
      </c>
      <c r="F11" s="109" t="s">
        <v>38</v>
      </c>
      <c r="G11" s="110">
        <v>20</v>
      </c>
      <c r="H11" s="115">
        <f>H10+TIME(0,G10,0)</f>
        <v>0.7951388888888888</v>
      </c>
      <c r="I11" s="115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97</v>
      </c>
      <c r="E12" s="109" t="s">
        <v>121</v>
      </c>
      <c r="F12" s="109" t="s">
        <v>44</v>
      </c>
      <c r="G12" s="110">
        <v>10</v>
      </c>
      <c r="H12" s="115">
        <f>H11+TIME(0,G11,0)</f>
        <v>0.8090277777777777</v>
      </c>
      <c r="I12" s="115">
        <f>I11+TIME(0,G11,0)</f>
        <v>0.3923611111111111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03" t="s">
        <v>64</v>
      </c>
      <c r="E13" s="109"/>
      <c r="F13" s="109"/>
      <c r="G13" s="110"/>
      <c r="H13" s="115"/>
      <c r="I13" s="115"/>
      <c r="J13" s="56"/>
      <c r="K13" s="56"/>
      <c r="L13" s="56"/>
      <c r="M13" s="50"/>
      <c r="N13" s="50"/>
      <c r="O13" s="50"/>
    </row>
    <row r="14" spans="1:15" ht="30.75">
      <c r="A14" s="50"/>
      <c r="B14" s="60">
        <f>B12+0.1</f>
        <v>1.5</v>
      </c>
      <c r="C14" s="21"/>
      <c r="D14" s="22" t="s">
        <v>63</v>
      </c>
      <c r="E14" s="113" t="s">
        <v>99</v>
      </c>
      <c r="F14" s="112" t="s">
        <v>65</v>
      </c>
      <c r="G14" s="114">
        <v>30</v>
      </c>
      <c r="H14" s="102">
        <f>H12+TIME(0,G12,0)</f>
        <v>0.8159722222222221</v>
      </c>
      <c r="I14" s="102">
        <f>I12+TIME(0,G12,0)</f>
        <v>0.3993055555555555</v>
      </c>
      <c r="J14" s="56"/>
      <c r="K14" s="56"/>
      <c r="L14" s="56"/>
      <c r="M14" s="50"/>
      <c r="N14" s="50"/>
      <c r="O14" s="50"/>
    </row>
    <row r="15" spans="1:15" ht="31.5" customHeight="1">
      <c r="A15" s="50"/>
      <c r="B15" s="88">
        <f>B14+0.1</f>
        <v>1.6</v>
      </c>
      <c r="C15" s="21"/>
      <c r="D15" s="22" t="s">
        <v>100</v>
      </c>
      <c r="E15" s="113"/>
      <c r="F15" s="113" t="s">
        <v>56</v>
      </c>
      <c r="G15" s="114">
        <v>10</v>
      </c>
      <c r="H15" s="102">
        <f>H14+TIME(0,G14,0)</f>
        <v>0.8368055555555555</v>
      </c>
      <c r="I15" s="102">
        <f>I14+TIME(0,G14,0)</f>
        <v>0.42013888888888884</v>
      </c>
      <c r="J15" s="56"/>
      <c r="K15" s="56"/>
      <c r="L15" s="56"/>
      <c r="M15" s="50"/>
      <c r="N15" s="50"/>
      <c r="O15" s="50"/>
    </row>
    <row r="16" spans="2:9" ht="18">
      <c r="B16" s="100">
        <f>B15+0.1</f>
        <v>1.7000000000000002</v>
      </c>
      <c r="D16" s="22" t="s">
        <v>52</v>
      </c>
      <c r="E16" s="22"/>
      <c r="F16" s="109" t="s">
        <v>44</v>
      </c>
      <c r="G16" s="20">
        <v>2</v>
      </c>
      <c r="H16" s="115">
        <f>H15+TIME(0,G15,0)</f>
        <v>0.8437499999999999</v>
      </c>
      <c r="I16" s="115">
        <f>I15+TIME(0,G15,0)</f>
        <v>0.42708333333333326</v>
      </c>
    </row>
    <row r="17" spans="4:9" s="17" customFormat="1" ht="15">
      <c r="D17" s="104"/>
      <c r="E17" s="104"/>
      <c r="F17" s="104"/>
      <c r="G17" s="104"/>
      <c r="H17" s="126"/>
      <c r="I17" s="111"/>
    </row>
    <row r="18" spans="8:9" s="17" customFormat="1" ht="13.5">
      <c r="H18" s="126"/>
      <c r="I18" s="111"/>
    </row>
    <row r="19" spans="4:12" s="23" customFormat="1" ht="15" customHeight="1">
      <c r="D19" s="137" t="s">
        <v>111</v>
      </c>
      <c r="J19" s="24"/>
      <c r="K19" s="24"/>
      <c r="L19" s="24"/>
    </row>
    <row r="20" spans="4:12" s="23" customFormat="1" ht="13.5">
      <c r="D20" s="138" t="s">
        <v>125</v>
      </c>
      <c r="J20" s="24"/>
      <c r="K20" s="24"/>
      <c r="L20" s="24"/>
    </row>
    <row r="21" spans="4:12" s="23" customFormat="1" ht="13.5">
      <c r="D21" s="138" t="s">
        <v>118</v>
      </c>
      <c r="J21" s="24"/>
      <c r="K21" s="24"/>
      <c r="L21" s="24"/>
    </row>
    <row r="22" ht="15">
      <c r="D22" s="138" t="s">
        <v>119</v>
      </c>
    </row>
    <row r="23" ht="15">
      <c r="D23" s="138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B36">
      <selection activeCell="B19" sqref="A19:IV19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6.14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75</v>
      </c>
      <c r="E2" s="53"/>
      <c r="F2" s="54"/>
      <c r="G2" s="55"/>
      <c r="H2" s="121"/>
      <c r="I2" s="121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1:15" ht="23.25" customHeight="1">
      <c r="A4" s="50"/>
      <c r="B4" s="60"/>
      <c r="C4" s="50"/>
      <c r="D4" s="92"/>
      <c r="E4" s="53"/>
      <c r="F4" s="59"/>
      <c r="G4" s="53"/>
      <c r="H4" s="98"/>
      <c r="I4" s="50"/>
      <c r="J4" s="56"/>
      <c r="K4" s="56"/>
      <c r="L4" s="56"/>
      <c r="M4" s="50"/>
      <c r="N4" s="50"/>
      <c r="O4" s="50"/>
    </row>
    <row r="5" spans="2:9" s="40" customFormat="1" ht="18">
      <c r="B5" s="105"/>
      <c r="C5" s="106"/>
      <c r="D5" s="107"/>
      <c r="E5" s="59" t="s">
        <v>13</v>
      </c>
      <c r="F5" s="59" t="s">
        <v>14</v>
      </c>
      <c r="G5" s="82" t="s">
        <v>53</v>
      </c>
      <c r="H5" s="121" t="s">
        <v>137</v>
      </c>
      <c r="I5" s="121" t="s">
        <v>79</v>
      </c>
    </row>
    <row r="6" spans="2:9" s="40" customFormat="1" ht="18">
      <c r="B6" s="105"/>
      <c r="C6" s="106"/>
      <c r="D6" s="107"/>
      <c r="E6" s="59"/>
      <c r="F6" s="59"/>
      <c r="G6" s="82"/>
      <c r="H6" s="121"/>
      <c r="I6" s="121"/>
    </row>
    <row r="7" spans="4:9" s="17" customFormat="1" ht="18.75" customHeight="1">
      <c r="D7" s="83" t="s">
        <v>80</v>
      </c>
      <c r="E7" s="59"/>
      <c r="F7" s="59"/>
      <c r="G7" s="53">
        <v>120</v>
      </c>
      <c r="H7" s="98">
        <v>0.9583333333333334</v>
      </c>
      <c r="I7" s="116">
        <v>0.6666666666666666</v>
      </c>
    </row>
    <row r="8" spans="4:9" s="17" customFormat="1" ht="18.75" customHeight="1">
      <c r="D8" s="83"/>
      <c r="E8" s="59"/>
      <c r="F8" s="59"/>
      <c r="G8" s="53"/>
      <c r="H8" s="98"/>
      <c r="I8" s="116"/>
    </row>
    <row r="9" spans="2:10" s="17" customFormat="1" ht="18.75" customHeight="1">
      <c r="B9" s="59">
        <v>1</v>
      </c>
      <c r="D9" s="132" t="s">
        <v>81</v>
      </c>
      <c r="E9" s="59"/>
      <c r="F9" s="59" t="s">
        <v>62</v>
      </c>
      <c r="G9" s="133">
        <v>5</v>
      </c>
      <c r="H9" s="98">
        <v>0.9583333333333334</v>
      </c>
      <c r="I9" s="131">
        <v>0.6666666666666666</v>
      </c>
      <c r="J9" s="130">
        <v>5</v>
      </c>
    </row>
    <row r="10" spans="2:10" s="17" customFormat="1" ht="18.75" customHeight="1">
      <c r="B10" s="59">
        <v>1.1</v>
      </c>
      <c r="D10" s="132" t="s">
        <v>82</v>
      </c>
      <c r="E10" s="59"/>
      <c r="F10" s="59" t="s">
        <v>62</v>
      </c>
      <c r="G10" s="133">
        <v>15</v>
      </c>
      <c r="H10" s="98">
        <f aca="true" t="shared" si="0" ref="H10:H17">H9+TIME(0,J9,0)</f>
        <v>0.9618055555555556</v>
      </c>
      <c r="I10" s="131">
        <f aca="true" t="shared" si="1" ref="I10:I17">I9+TIME(0,J9,0)</f>
        <v>0.6701388888888888</v>
      </c>
      <c r="J10" s="130">
        <v>15</v>
      </c>
    </row>
    <row r="11" spans="2:10" s="17" customFormat="1" ht="18.75" customHeight="1">
      <c r="B11" s="59">
        <v>1.2</v>
      </c>
      <c r="D11" s="132" t="s">
        <v>83</v>
      </c>
      <c r="E11" s="59"/>
      <c r="F11" s="59" t="s">
        <v>62</v>
      </c>
      <c r="G11" s="133">
        <v>10</v>
      </c>
      <c r="H11" s="98">
        <f t="shared" si="0"/>
        <v>0.9722222222222222</v>
      </c>
      <c r="I11" s="131">
        <f t="shared" si="1"/>
        <v>0.6805555555555555</v>
      </c>
      <c r="J11" s="130">
        <v>10</v>
      </c>
    </row>
    <row r="12" spans="2:10" s="17" customFormat="1" ht="18.75" customHeight="1">
      <c r="B12" s="59">
        <v>1.3</v>
      </c>
      <c r="D12" s="132" t="s">
        <v>84</v>
      </c>
      <c r="E12" s="59"/>
      <c r="F12" s="59" t="s">
        <v>62</v>
      </c>
      <c r="G12" s="133">
        <v>5</v>
      </c>
      <c r="H12" s="98">
        <f t="shared" si="0"/>
        <v>0.9791666666666666</v>
      </c>
      <c r="I12" s="131">
        <f t="shared" si="1"/>
        <v>0.6874999999999999</v>
      </c>
      <c r="J12" s="130">
        <v>5</v>
      </c>
    </row>
    <row r="13" spans="2:10" s="17" customFormat="1" ht="18.75" customHeight="1">
      <c r="B13" s="59">
        <v>1.4</v>
      </c>
      <c r="D13" s="132" t="s">
        <v>85</v>
      </c>
      <c r="E13" s="59"/>
      <c r="F13" s="59"/>
      <c r="G13" s="133">
        <v>20</v>
      </c>
      <c r="H13" s="98">
        <f t="shared" si="0"/>
        <v>0.9826388888888888</v>
      </c>
      <c r="I13" s="131">
        <f t="shared" si="1"/>
        <v>0.6909722222222221</v>
      </c>
      <c r="J13" s="130">
        <v>20</v>
      </c>
    </row>
    <row r="14" spans="2:10" s="17" customFormat="1" ht="36" customHeight="1">
      <c r="B14" s="59">
        <v>1.5</v>
      </c>
      <c r="D14" s="141" t="s">
        <v>138</v>
      </c>
      <c r="E14" s="59" t="s">
        <v>134</v>
      </c>
      <c r="F14" s="59" t="s">
        <v>44</v>
      </c>
      <c r="G14" s="133">
        <v>30</v>
      </c>
      <c r="H14" s="98">
        <f t="shared" si="0"/>
        <v>0.9965277777777777</v>
      </c>
      <c r="I14" s="131">
        <f t="shared" si="1"/>
        <v>0.7048611111111109</v>
      </c>
      <c r="J14" s="130">
        <v>30</v>
      </c>
    </row>
    <row r="15" spans="2:10" s="17" customFormat="1" ht="18.75" customHeight="1">
      <c r="B15" s="59">
        <v>1.6</v>
      </c>
      <c r="D15" s="132" t="s">
        <v>86</v>
      </c>
      <c r="E15" s="59"/>
      <c r="F15" s="59"/>
      <c r="G15" s="133">
        <v>30</v>
      </c>
      <c r="H15" s="98">
        <f t="shared" si="0"/>
        <v>1.017361111111111</v>
      </c>
      <c r="I15" s="131">
        <f t="shared" si="1"/>
        <v>0.7256944444444443</v>
      </c>
      <c r="J15" s="130">
        <v>30</v>
      </c>
    </row>
    <row r="16" spans="2:10" s="17" customFormat="1" ht="19.5" customHeight="1">
      <c r="B16" s="59">
        <v>1.7</v>
      </c>
      <c r="D16" s="132" t="s">
        <v>87</v>
      </c>
      <c r="E16" s="59"/>
      <c r="F16" s="59" t="s">
        <v>88</v>
      </c>
      <c r="G16" s="133">
        <v>5</v>
      </c>
      <c r="H16" s="98">
        <f t="shared" si="0"/>
        <v>1.0381944444444442</v>
      </c>
      <c r="I16" s="131">
        <f t="shared" si="1"/>
        <v>0.7465277777777777</v>
      </c>
      <c r="J16" s="130">
        <v>5</v>
      </c>
    </row>
    <row r="17" spans="2:10" s="17" customFormat="1" ht="18.75" customHeight="1">
      <c r="B17" s="59">
        <v>1.8</v>
      </c>
      <c r="D17" s="132" t="s">
        <v>78</v>
      </c>
      <c r="E17" s="59"/>
      <c r="F17" s="59" t="s">
        <v>88</v>
      </c>
      <c r="G17" s="14"/>
      <c r="H17" s="98">
        <f t="shared" si="0"/>
        <v>1.0416666666666665</v>
      </c>
      <c r="I17" s="131">
        <f t="shared" si="1"/>
        <v>0.7499999999999999</v>
      </c>
      <c r="J17" s="130"/>
    </row>
    <row r="18" spans="2:10" s="17" customFormat="1" ht="18.75" customHeight="1">
      <c r="B18" s="59"/>
      <c r="D18" s="132"/>
      <c r="E18" s="59"/>
      <c r="F18" s="59"/>
      <c r="G18" s="14"/>
      <c r="H18" s="98"/>
      <c r="I18" s="131"/>
      <c r="J18" s="130"/>
    </row>
    <row r="19" spans="2:10" s="17" customFormat="1" ht="18.75" customHeight="1">
      <c r="B19" s="59"/>
      <c r="D19" s="132"/>
      <c r="E19" s="59"/>
      <c r="F19" s="59"/>
      <c r="G19" s="14"/>
      <c r="H19" s="98"/>
      <c r="I19" s="131"/>
      <c r="J19" s="130"/>
    </row>
    <row r="20" spans="4:9" s="17" customFormat="1" ht="18.75" customHeight="1">
      <c r="D20" s="83"/>
      <c r="E20" s="59"/>
      <c r="F20" s="59"/>
      <c r="G20" s="53"/>
      <c r="H20" s="98"/>
      <c r="I20" s="116"/>
    </row>
    <row r="21" spans="4:9" s="17" customFormat="1" ht="18.75" customHeight="1">
      <c r="D21" s="83"/>
      <c r="E21" s="59"/>
      <c r="F21" s="59"/>
      <c r="G21" s="53"/>
      <c r="H21" s="98"/>
      <c r="I21" s="116"/>
    </row>
    <row r="22" spans="4:9" s="17" customFormat="1" ht="18.75" customHeight="1">
      <c r="D22" s="83" t="s">
        <v>89</v>
      </c>
      <c r="E22" s="59"/>
      <c r="F22" s="59"/>
      <c r="G22" s="53">
        <v>120</v>
      </c>
      <c r="H22" s="98">
        <v>0.375</v>
      </c>
      <c r="I22" s="98">
        <v>0.7916666666666666</v>
      </c>
    </row>
    <row r="23" spans="2:9" s="40" customFormat="1" ht="15">
      <c r="B23" s="105"/>
      <c r="C23" s="106"/>
      <c r="D23" s="107"/>
      <c r="F23" s="104"/>
      <c r="G23" s="14"/>
      <c r="H23" s="104"/>
      <c r="I23" s="108"/>
    </row>
    <row r="24" spans="1:9" s="50" customFormat="1" ht="18">
      <c r="A24" s="71"/>
      <c r="B24" s="127">
        <v>3.1</v>
      </c>
      <c r="C24" s="84"/>
      <c r="D24" s="79" t="s">
        <v>26</v>
      </c>
      <c r="E24" s="81"/>
      <c r="F24" s="89" t="s">
        <v>38</v>
      </c>
      <c r="G24" s="80">
        <v>1</v>
      </c>
      <c r="H24" s="98">
        <v>0.375</v>
      </c>
      <c r="I24" s="98">
        <v>0.7916666666666666</v>
      </c>
    </row>
    <row r="25" spans="1:9" s="50" customFormat="1" ht="36">
      <c r="A25" s="71"/>
      <c r="B25" s="127"/>
      <c r="C25" s="84"/>
      <c r="D25" s="79" t="s">
        <v>24</v>
      </c>
      <c r="E25" s="80"/>
      <c r="F25" s="66"/>
      <c r="G25" s="80">
        <v>1</v>
      </c>
      <c r="H25" s="98">
        <f>H24+TIME(0,G24,0)</f>
        <v>0.37569444444444444</v>
      </c>
      <c r="I25" s="98">
        <f>I24+TIME(0,G24,0)</f>
        <v>0.7923611111111111</v>
      </c>
    </row>
    <row r="26" spans="1:9" s="50" customFormat="1" ht="18">
      <c r="A26" s="71"/>
      <c r="B26" s="60">
        <f>B24+0.1</f>
        <v>3.2</v>
      </c>
      <c r="C26" s="66"/>
      <c r="D26" s="79" t="s">
        <v>15</v>
      </c>
      <c r="E26" s="80"/>
      <c r="F26" s="81" t="s">
        <v>32</v>
      </c>
      <c r="G26" s="80">
        <v>2</v>
      </c>
      <c r="H26" s="98">
        <f>H25+TIME(0,G25,0)</f>
        <v>0.3763888888888889</v>
      </c>
      <c r="I26" s="98">
        <f>I25+TIME(0,G25,0)</f>
        <v>0.7930555555555555</v>
      </c>
    </row>
    <row r="27" spans="1:9" s="50" customFormat="1" ht="25.5" customHeight="1">
      <c r="A27" s="71"/>
      <c r="B27" s="60"/>
      <c r="C27" s="66"/>
      <c r="D27" s="128" t="s">
        <v>101</v>
      </c>
      <c r="E27" s="80"/>
      <c r="F27" s="129"/>
      <c r="G27" s="80"/>
      <c r="H27" s="98"/>
      <c r="I27" s="98"/>
    </row>
    <row r="28" spans="2:9" s="50" customFormat="1" ht="36">
      <c r="B28" s="60">
        <f>B26+0.1</f>
        <v>3.3000000000000003</v>
      </c>
      <c r="C28" s="61"/>
      <c r="D28" s="79" t="s">
        <v>133</v>
      </c>
      <c r="E28" s="92" t="s">
        <v>134</v>
      </c>
      <c r="F28" s="90" t="s">
        <v>65</v>
      </c>
      <c r="G28" s="93">
        <v>10</v>
      </c>
      <c r="H28" s="97">
        <f>H26+TIME(0,G26,0)</f>
        <v>0.37777777777777777</v>
      </c>
      <c r="I28" s="97">
        <f>I26+TIME(0,G26,0)</f>
        <v>0.7944444444444444</v>
      </c>
    </row>
    <row r="29" spans="2:9" s="50" customFormat="1" ht="18">
      <c r="B29" s="60"/>
      <c r="C29" s="61"/>
      <c r="D29" s="128" t="s">
        <v>46</v>
      </c>
      <c r="E29" s="92"/>
      <c r="F29" s="93"/>
      <c r="G29" s="93"/>
      <c r="H29" s="97"/>
      <c r="I29" s="97"/>
    </row>
    <row r="30" spans="2:9" s="50" customFormat="1" ht="42" customHeight="1">
      <c r="B30" s="60">
        <f>B28+0.1</f>
        <v>3.4000000000000004</v>
      </c>
      <c r="C30" s="61"/>
      <c r="D30" s="128" t="s">
        <v>135</v>
      </c>
      <c r="E30" s="92"/>
      <c r="F30" s="93" t="s">
        <v>56</v>
      </c>
      <c r="G30" s="93">
        <v>10</v>
      </c>
      <c r="H30" s="97">
        <f>H28+TIME(0,G28,0)</f>
        <v>0.3847222222222222</v>
      </c>
      <c r="I30" s="97">
        <f>I28+TIME(0,G28,0)</f>
        <v>0.8013888888888888</v>
      </c>
    </row>
    <row r="31" spans="2:12" s="50" customFormat="1" ht="30" customHeight="1">
      <c r="B31" s="60">
        <f>B30+0.1</f>
        <v>3.5000000000000004</v>
      </c>
      <c r="C31" s="61"/>
      <c r="D31" s="140" t="s">
        <v>136</v>
      </c>
      <c r="E31" s="93"/>
      <c r="F31" s="93" t="s">
        <v>56</v>
      </c>
      <c r="G31" s="93">
        <v>10</v>
      </c>
      <c r="H31" s="97">
        <f>H30+TIME(0,G30,0)</f>
        <v>0.3916666666666666</v>
      </c>
      <c r="I31" s="97">
        <f>I30+TIME(0,G30,0)</f>
        <v>0.8083333333333332</v>
      </c>
      <c r="J31" s="56"/>
      <c r="K31" s="56"/>
      <c r="L31" s="56"/>
    </row>
    <row r="32" spans="2:12" s="50" customFormat="1" ht="36">
      <c r="B32" s="60">
        <f>B31+0.1</f>
        <v>3.6000000000000005</v>
      </c>
      <c r="C32" s="61"/>
      <c r="D32" s="135" t="s">
        <v>123</v>
      </c>
      <c r="E32" s="93" t="s">
        <v>122</v>
      </c>
      <c r="F32" s="90" t="s">
        <v>66</v>
      </c>
      <c r="G32" s="93">
        <v>30</v>
      </c>
      <c r="H32" s="97">
        <f>H28+TIME(0,G28,0)</f>
        <v>0.3847222222222222</v>
      </c>
      <c r="I32" s="97">
        <f>I28+TIME(0,G28,0)</f>
        <v>0.8013888888888888</v>
      </c>
      <c r="J32" s="56"/>
      <c r="K32" s="56"/>
      <c r="L32" s="56"/>
    </row>
    <row r="33" spans="2:12" s="50" customFormat="1" ht="36">
      <c r="B33" s="91">
        <f>B32+0.1</f>
        <v>3.7000000000000006</v>
      </c>
      <c r="D33" s="62" t="s">
        <v>124</v>
      </c>
      <c r="E33" s="93" t="s">
        <v>110</v>
      </c>
      <c r="F33" s="90" t="s">
        <v>65</v>
      </c>
      <c r="G33" s="93">
        <v>30</v>
      </c>
      <c r="H33" s="97">
        <f>H32+TIME(0,G32,0)</f>
        <v>0.4055555555555555</v>
      </c>
      <c r="I33" s="97">
        <f>I32+TIME(0,G32,0)</f>
        <v>0.8222222222222222</v>
      </c>
      <c r="J33" s="56"/>
      <c r="K33" s="56"/>
      <c r="L33" s="56"/>
    </row>
    <row r="34" spans="2:12" s="50" customFormat="1" ht="36">
      <c r="B34" s="91">
        <f>B33+0.1</f>
        <v>3.8000000000000007</v>
      </c>
      <c r="D34" s="62" t="s">
        <v>60</v>
      </c>
      <c r="E34" s="93"/>
      <c r="F34" s="64" t="s">
        <v>56</v>
      </c>
      <c r="G34" s="93">
        <v>5</v>
      </c>
      <c r="H34" s="97">
        <f>H33+TIME(0,G33,0)</f>
        <v>0.4263888888888888</v>
      </c>
      <c r="I34" s="97">
        <f>I33+TIME(0,G33,0)</f>
        <v>0.8430555555555556</v>
      </c>
      <c r="J34" s="56"/>
      <c r="K34" s="56"/>
      <c r="L34" s="56"/>
    </row>
    <row r="35" spans="2:9" s="50" customFormat="1" ht="39" customHeight="1">
      <c r="B35" s="60"/>
      <c r="C35" s="61"/>
      <c r="D35" s="128" t="s">
        <v>70</v>
      </c>
      <c r="E35" s="92"/>
      <c r="F35" s="93"/>
      <c r="G35" s="93"/>
      <c r="H35" s="97"/>
      <c r="I35" s="97"/>
    </row>
    <row r="36" spans="1:9" s="50" customFormat="1" ht="54">
      <c r="A36" s="67"/>
      <c r="B36" s="91">
        <f>B34+0.1</f>
        <v>3.900000000000001</v>
      </c>
      <c r="C36" s="84"/>
      <c r="D36" s="79" t="s">
        <v>72</v>
      </c>
      <c r="E36" s="93" t="s">
        <v>107</v>
      </c>
      <c r="F36" s="90" t="s">
        <v>71</v>
      </c>
      <c r="G36" s="129">
        <v>20</v>
      </c>
      <c r="H36" s="97">
        <f>H34+TIME(0,G34,0)</f>
        <v>0.429861111111111</v>
      </c>
      <c r="I36" s="97">
        <f>I34+TIME(0,G34,0)</f>
        <v>0.8465277777777778</v>
      </c>
    </row>
    <row r="37" spans="2:9" s="50" customFormat="1" ht="43.5" customHeight="1">
      <c r="B37" s="94">
        <f>B36+0.1</f>
        <v>4.000000000000001</v>
      </c>
      <c r="C37" s="61"/>
      <c r="D37" s="128" t="s">
        <v>102</v>
      </c>
      <c r="E37" s="93" t="s">
        <v>110</v>
      </c>
      <c r="F37" s="93" t="s">
        <v>103</v>
      </c>
      <c r="G37" s="93">
        <v>20</v>
      </c>
      <c r="H37" s="97">
        <f>H36+TIME(0,G36,0)</f>
        <v>0.4437499999999999</v>
      </c>
      <c r="I37" s="97">
        <f>I36+TIME(0,G36,0)</f>
        <v>0.8604166666666666</v>
      </c>
    </row>
    <row r="38" spans="1:9" s="50" customFormat="1" ht="18">
      <c r="A38" s="71"/>
      <c r="B38" s="60">
        <f>B37+0.1</f>
        <v>4.1000000000000005</v>
      </c>
      <c r="C38" s="84"/>
      <c r="D38" s="128" t="s">
        <v>52</v>
      </c>
      <c r="E38" s="79"/>
      <c r="F38" s="81" t="s">
        <v>38</v>
      </c>
      <c r="G38" s="81">
        <v>1</v>
      </c>
      <c r="H38" s="98">
        <f>H37+TIME(0,G37,0)</f>
        <v>0.4576388888888888</v>
      </c>
      <c r="I38" s="98">
        <f>I37+TIME(0,G37,0)</f>
        <v>0.8743055555555554</v>
      </c>
    </row>
    <row r="39" spans="1:15" ht="18">
      <c r="A39" s="50"/>
      <c r="G39" s="59"/>
      <c r="H39" s="63"/>
      <c r="I39" s="50"/>
      <c r="J39" s="56"/>
      <c r="K39" s="56"/>
      <c r="L39" s="56"/>
      <c r="M39" s="50"/>
      <c r="N39" s="50"/>
      <c r="O39" s="50"/>
    </row>
    <row r="40" spans="1:15" ht="18">
      <c r="A40" s="50"/>
      <c r="G40" s="59"/>
      <c r="H40" s="63"/>
      <c r="I40" s="50"/>
      <c r="J40" s="56"/>
      <c r="K40" s="56"/>
      <c r="L40" s="56"/>
      <c r="M40" s="50"/>
      <c r="N40" s="50"/>
      <c r="O40" s="50"/>
    </row>
    <row r="41" spans="1:15" ht="18">
      <c r="A41" s="50"/>
      <c r="D41" s="96" t="s">
        <v>112</v>
      </c>
      <c r="G41" s="59"/>
      <c r="H41" s="63"/>
      <c r="I41" s="50"/>
      <c r="J41" s="56"/>
      <c r="K41" s="56"/>
      <c r="L41" s="56"/>
      <c r="M41" s="50"/>
      <c r="N41" s="50"/>
      <c r="O41" s="50"/>
    </row>
    <row r="42" spans="4:8" ht="18">
      <c r="D42" s="138" t="s">
        <v>127</v>
      </c>
      <c r="G42" s="59"/>
      <c r="H42" s="63"/>
    </row>
    <row r="43" spans="4:8" ht="18">
      <c r="D43" s="138" t="s">
        <v>126</v>
      </c>
      <c r="G43" s="53"/>
      <c r="H43" s="63"/>
    </row>
    <row r="44" spans="4:8" ht="18">
      <c r="D44" s="138" t="s">
        <v>113</v>
      </c>
      <c r="G44" s="53"/>
      <c r="H44" s="63"/>
    </row>
    <row r="45" spans="4:8" ht="18">
      <c r="D45" s="138" t="s">
        <v>114</v>
      </c>
      <c r="G45" s="53"/>
      <c r="H45" s="63"/>
    </row>
    <row r="47" spans="3:6" ht="18">
      <c r="C47" s="50"/>
      <c r="D47" s="50"/>
      <c r="E47" s="53"/>
      <c r="F47" s="50"/>
    </row>
    <row r="48" spans="3:6" ht="18">
      <c r="C48" s="50"/>
      <c r="D48" s="50"/>
      <c r="E48" s="53"/>
      <c r="F48" s="50"/>
    </row>
    <row r="49" spans="2:6" ht="18">
      <c r="B49" s="50"/>
      <c r="C49" s="50"/>
      <c r="D49" s="50"/>
      <c r="E49" s="53"/>
      <c r="F49" s="50"/>
    </row>
    <row r="50" spans="2:6" ht="18">
      <c r="B50" s="50"/>
      <c r="C50" s="50"/>
      <c r="D50" s="50"/>
      <c r="E50" s="53"/>
      <c r="F50" s="50"/>
    </row>
    <row r="51" spans="2:6" ht="18">
      <c r="B51" s="50"/>
      <c r="C51" s="50"/>
      <c r="D51" s="50"/>
      <c r="E51" s="53"/>
      <c r="F51" s="50"/>
    </row>
    <row r="52" spans="1:15" ht="18">
      <c r="A52" s="50"/>
      <c r="B52" s="50"/>
      <c r="C52" s="50"/>
      <c r="D52" s="50"/>
      <c r="E52" s="53"/>
      <c r="F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65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8">
      <c r="A83" s="50"/>
      <c r="B83" s="50"/>
      <c r="C83" s="50"/>
      <c r="D83" s="50"/>
      <c r="E83" s="53"/>
      <c r="F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8">
      <c r="A84" s="50"/>
      <c r="B84" s="50"/>
      <c r="C84" s="50"/>
      <c r="D84" s="50"/>
      <c r="E84" s="53"/>
      <c r="F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8">
      <c r="A85" s="50"/>
      <c r="B85" s="50"/>
      <c r="C85" s="50"/>
      <c r="D85" s="50"/>
      <c r="E85" s="53"/>
      <c r="F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8">
      <c r="A86" s="50"/>
      <c r="B86" s="50"/>
      <c r="C86" s="50"/>
      <c r="D86" s="50"/>
      <c r="E86" s="53"/>
      <c r="F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8">
      <c r="A87" s="50"/>
      <c r="B87" s="50"/>
      <c r="C87" s="50"/>
      <c r="D87" s="50"/>
      <c r="E87" s="53"/>
      <c r="F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1:15" ht="18">
      <c r="A88" s="50"/>
      <c r="B88" s="50"/>
      <c r="C88" s="50"/>
      <c r="D88" s="50"/>
      <c r="E88" s="53"/>
      <c r="F88" s="50"/>
      <c r="G88" s="50"/>
      <c r="H88" s="50"/>
      <c r="I88" s="50"/>
      <c r="J88" s="56"/>
      <c r="K88" s="56"/>
      <c r="L88" s="56"/>
      <c r="M88" s="50"/>
      <c r="N88" s="50"/>
      <c r="O88" s="50"/>
    </row>
    <row r="89" spans="1:15" ht="18">
      <c r="A89" s="50"/>
      <c r="B89" s="50"/>
      <c r="C89" s="50"/>
      <c r="D89" s="50"/>
      <c r="E89" s="53"/>
      <c r="F89" s="50"/>
      <c r="G89" s="50"/>
      <c r="H89" s="50"/>
      <c r="I89" s="50"/>
      <c r="J89" s="56"/>
      <c r="K89" s="56"/>
      <c r="L89" s="56"/>
      <c r="M89" s="50"/>
      <c r="N89" s="50"/>
      <c r="O89" s="50"/>
    </row>
    <row r="90" spans="1:15" ht="17.25">
      <c r="A90" s="50"/>
      <c r="B90" s="50"/>
      <c r="G90" s="50"/>
      <c r="H90" s="50"/>
      <c r="I90" s="50"/>
      <c r="J90" s="56"/>
      <c r="K90" s="56"/>
      <c r="L90" s="56"/>
      <c r="M90" s="50"/>
      <c r="N90" s="50"/>
      <c r="O90" s="50"/>
    </row>
    <row r="91" spans="1:15" ht="17.25">
      <c r="A91" s="50"/>
      <c r="B91" s="50"/>
      <c r="G91" s="50"/>
      <c r="H91" s="50"/>
      <c r="I91" s="50"/>
      <c r="J91" s="56"/>
      <c r="K91" s="56"/>
      <c r="L91" s="56"/>
      <c r="M91" s="50"/>
      <c r="N91" s="50"/>
      <c r="O91" s="50"/>
    </row>
    <row r="92" spans="1:15" ht="17.25">
      <c r="A92" s="50"/>
      <c r="G92" s="50"/>
      <c r="H92" s="50"/>
      <c r="I92" s="50"/>
      <c r="J92" s="56"/>
      <c r="K92" s="56"/>
      <c r="L92" s="56"/>
      <c r="M92" s="50"/>
      <c r="N92" s="50"/>
      <c r="O92" s="50"/>
    </row>
    <row r="93" spans="1:15" ht="17.25">
      <c r="A93" s="50"/>
      <c r="G93" s="50"/>
      <c r="H93" s="50"/>
      <c r="I93" s="50"/>
      <c r="J93" s="56"/>
      <c r="K93" s="56"/>
      <c r="L93" s="56"/>
      <c r="M93" s="50"/>
      <c r="N93" s="50"/>
      <c r="O93" s="50"/>
    </row>
    <row r="94" spans="1:15" ht="17.25">
      <c r="A94" s="50"/>
      <c r="G94" s="50"/>
      <c r="H94" s="50"/>
      <c r="I94" s="50"/>
      <c r="J94" s="56"/>
      <c r="K94" s="56"/>
      <c r="L94" s="56"/>
      <c r="M94" s="50"/>
      <c r="N94" s="50"/>
      <c r="O94" s="50"/>
    </row>
    <row r="95" spans="7:8" ht="17.25">
      <c r="G95" s="50"/>
      <c r="H95" s="50"/>
    </row>
    <row r="96" spans="7:8" ht="17.25">
      <c r="G96" s="50"/>
      <c r="H96" s="50"/>
    </row>
    <row r="97" spans="7:8" ht="17.25">
      <c r="G97" s="50"/>
      <c r="H97" s="50"/>
    </row>
    <row r="98" spans="7:8" ht="17.25">
      <c r="G98" s="50"/>
      <c r="H98" s="5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125" zoomScaleNormal="125" zoomScalePageLayoutView="0" workbookViewId="0" topLeftCell="A1">
      <selection activeCell="D23" sqref="D23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5.00390625" style="17" customWidth="1"/>
    <col min="9" max="9" width="13.8515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'Jan. 12 Tue(13 Wed in JST)'!D1</f>
        <v>AGENDA IG-DEP MEETING</v>
      </c>
      <c r="F1" s="16"/>
      <c r="H1" s="16"/>
    </row>
    <row r="2" spans="3:8" ht="15">
      <c r="C2" s="12"/>
      <c r="D2" s="25" t="s">
        <v>90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99"/>
      <c r="F4" s="99"/>
      <c r="G4" s="53"/>
      <c r="H4" s="120"/>
      <c r="I4" s="2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53</v>
      </c>
      <c r="H5" s="121" t="s">
        <v>91</v>
      </c>
      <c r="I5" s="121" t="s">
        <v>92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54</v>
      </c>
      <c r="E7" s="59"/>
      <c r="F7" s="20" t="s">
        <v>38</v>
      </c>
      <c r="G7" s="53">
        <v>1</v>
      </c>
      <c r="H7" s="98">
        <v>0.375</v>
      </c>
      <c r="I7" s="98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98">
        <f>H7+TIME(0,G7,0)</f>
        <v>0.37569444444444444</v>
      </c>
      <c r="I8" s="98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18">
        <v>4.2</v>
      </c>
      <c r="C9" s="50"/>
      <c r="D9" s="62" t="s">
        <v>15</v>
      </c>
      <c r="E9" s="53"/>
      <c r="F9" s="20" t="s">
        <v>32</v>
      </c>
      <c r="G9" s="53">
        <v>2</v>
      </c>
      <c r="H9" s="98">
        <f>H8+TIME(0,G8,0)</f>
        <v>0.3763888888888889</v>
      </c>
      <c r="I9" s="98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18">
        <f>B9+0.1</f>
        <v>4.3</v>
      </c>
      <c r="C10" s="50"/>
      <c r="D10" s="62" t="s">
        <v>55</v>
      </c>
      <c r="E10" s="53"/>
      <c r="F10" s="20" t="s">
        <v>56</v>
      </c>
      <c r="G10" s="53">
        <v>10</v>
      </c>
      <c r="H10" s="98">
        <f>H9+TIME(0,G9,0)</f>
        <v>0.37777777777777777</v>
      </c>
      <c r="I10" s="98">
        <f>I9+TIME(0,G9,0)</f>
        <v>0.7944444444444444</v>
      </c>
      <c r="J10" s="56"/>
      <c r="K10" s="56"/>
      <c r="L10" s="56"/>
      <c r="M10" s="50"/>
      <c r="N10" s="50"/>
      <c r="O10" s="50"/>
    </row>
    <row r="11" spans="1:15" ht="36">
      <c r="A11" s="50"/>
      <c r="B11" s="118">
        <f>B10+0.1</f>
        <v>4.3999999999999995</v>
      </c>
      <c r="C11" s="50"/>
      <c r="D11" s="62" t="s">
        <v>67</v>
      </c>
      <c r="E11" s="90" t="s">
        <v>104</v>
      </c>
      <c r="F11" s="119" t="s">
        <v>44</v>
      </c>
      <c r="G11" s="93">
        <v>20</v>
      </c>
      <c r="H11" s="97">
        <f>H10+TIME(0,G10,0)</f>
        <v>0.3847222222222222</v>
      </c>
      <c r="I11" s="97">
        <f>I10+TIME(0,G10,0)</f>
        <v>0.8013888888888888</v>
      </c>
      <c r="J11" s="56"/>
      <c r="K11" s="56"/>
      <c r="L11" s="56"/>
      <c r="M11" s="50"/>
      <c r="N11" s="50"/>
      <c r="O11" s="50"/>
    </row>
    <row r="12" spans="1:15" ht="53.25" customHeight="1">
      <c r="A12" s="50"/>
      <c r="B12" s="118"/>
      <c r="C12" s="50"/>
      <c r="D12" s="92" t="s">
        <v>70</v>
      </c>
      <c r="E12" s="53"/>
      <c r="F12" s="59"/>
      <c r="G12" s="53"/>
      <c r="H12" s="98"/>
      <c r="I12" s="98"/>
      <c r="J12" s="56"/>
      <c r="K12" s="56"/>
      <c r="L12" s="56"/>
      <c r="M12" s="50"/>
      <c r="N12" s="50"/>
      <c r="O12" s="50"/>
    </row>
    <row r="13" spans="1:15" ht="53.25" customHeight="1">
      <c r="A13" s="50"/>
      <c r="B13" s="118">
        <f>B11+0.1</f>
        <v>4.499999999999999</v>
      </c>
      <c r="C13" s="50"/>
      <c r="D13" s="136" t="s">
        <v>105</v>
      </c>
      <c r="E13" s="90"/>
      <c r="F13" s="113" t="s">
        <v>106</v>
      </c>
      <c r="G13" s="93">
        <v>10</v>
      </c>
      <c r="H13" s="97">
        <f>H11+TIME(0,G11,0)</f>
        <v>0.3986111111111111</v>
      </c>
      <c r="I13" s="97">
        <f>I11+TIME(0,G11,0)</f>
        <v>0.8152777777777777</v>
      </c>
      <c r="J13" s="56"/>
      <c r="K13" s="56"/>
      <c r="L13" s="56"/>
      <c r="M13" s="50"/>
      <c r="N13" s="50"/>
      <c r="O13" s="50"/>
    </row>
    <row r="14" spans="2:12" ht="36">
      <c r="B14" s="125">
        <f>B13+0.1</f>
        <v>4.599999999999999</v>
      </c>
      <c r="C14" s="2"/>
      <c r="D14" s="62" t="s">
        <v>72</v>
      </c>
      <c r="E14" s="92" t="s">
        <v>107</v>
      </c>
      <c r="F14" s="113" t="s">
        <v>71</v>
      </c>
      <c r="G14" s="64">
        <v>20</v>
      </c>
      <c r="H14" s="97">
        <f aca="true" t="shared" si="0" ref="H14:H21">H13+TIME(0,G13,0)</f>
        <v>0.4055555555555555</v>
      </c>
      <c r="I14" s="97">
        <f aca="true" t="shared" si="1" ref="I14:I21">I13+TIME(0,G13,0)</f>
        <v>0.8222222222222221</v>
      </c>
      <c r="J14" s="17"/>
      <c r="K14" s="17"/>
      <c r="L14" s="17"/>
    </row>
    <row r="15" spans="2:15" ht="54.75" customHeight="1">
      <c r="B15" s="117">
        <f>B14+0.1</f>
        <v>4.699999999999998</v>
      </c>
      <c r="C15" s="2"/>
      <c r="D15" s="62" t="s">
        <v>129</v>
      </c>
      <c r="E15" s="92" t="s">
        <v>132</v>
      </c>
      <c r="F15" s="113" t="s">
        <v>131</v>
      </c>
      <c r="G15" s="64">
        <v>20</v>
      </c>
      <c r="H15" s="97">
        <f t="shared" si="0"/>
        <v>0.4194444444444444</v>
      </c>
      <c r="I15" s="97">
        <f t="shared" si="1"/>
        <v>0.8361111111111109</v>
      </c>
      <c r="J15" s="56"/>
      <c r="K15" s="56"/>
      <c r="L15" s="56"/>
      <c r="M15" s="50"/>
      <c r="N15" s="50"/>
      <c r="O15" s="50"/>
    </row>
    <row r="16" spans="1:15" ht="30.75">
      <c r="A16" s="50"/>
      <c r="B16" s="118">
        <f>B15+0.1</f>
        <v>4.799999999999998</v>
      </c>
      <c r="C16" s="21"/>
      <c r="D16" s="101" t="s">
        <v>108</v>
      </c>
      <c r="E16" s="90"/>
      <c r="F16" s="113" t="s">
        <v>57</v>
      </c>
      <c r="G16" s="64">
        <v>10</v>
      </c>
      <c r="H16" s="97">
        <f t="shared" si="0"/>
        <v>0.4333333333333333</v>
      </c>
      <c r="I16" s="97">
        <f t="shared" si="1"/>
        <v>0.8499999999999998</v>
      </c>
      <c r="J16" s="56"/>
      <c r="K16" s="56"/>
      <c r="L16" s="56"/>
      <c r="M16" s="50"/>
      <c r="N16" s="50"/>
      <c r="O16" s="50"/>
    </row>
    <row r="17" spans="1:15" ht="31.5" customHeight="1">
      <c r="A17" s="50"/>
      <c r="B17" s="118"/>
      <c r="C17" s="21"/>
      <c r="D17" s="90" t="s">
        <v>46</v>
      </c>
      <c r="E17" s="90"/>
      <c r="F17" s="90"/>
      <c r="G17" s="64"/>
      <c r="H17" s="97"/>
      <c r="I17" s="97"/>
      <c r="J17" s="56"/>
      <c r="K17" s="56"/>
      <c r="L17" s="56"/>
      <c r="M17" s="50"/>
      <c r="N17" s="50"/>
      <c r="O17" s="50"/>
    </row>
    <row r="18" spans="1:15" s="23" customFormat="1" ht="81" customHeight="1">
      <c r="A18" s="67"/>
      <c r="B18" s="118">
        <f>B16+0.1</f>
        <v>4.899999999999998</v>
      </c>
      <c r="C18" s="61"/>
      <c r="D18" s="124" t="s">
        <v>73</v>
      </c>
      <c r="E18" s="90" t="s">
        <v>109</v>
      </c>
      <c r="F18" s="90" t="s">
        <v>51</v>
      </c>
      <c r="G18" s="64">
        <v>10</v>
      </c>
      <c r="H18" s="97">
        <f>H16+TIME(0,G16,0)</f>
        <v>0.4402777777777777</v>
      </c>
      <c r="I18" s="97">
        <f>I16+TIME(0,G16,0)</f>
        <v>0.8569444444444442</v>
      </c>
      <c r="J18" s="68"/>
      <c r="K18" s="68"/>
      <c r="L18" s="68"/>
      <c r="M18" s="67"/>
      <c r="N18" s="67"/>
      <c r="O18" s="67"/>
    </row>
    <row r="19" spans="2:9" ht="22.5" customHeight="1">
      <c r="B19" s="118">
        <f>B18+0.1</f>
        <v>4.999999999999997</v>
      </c>
      <c r="C19" s="61"/>
      <c r="D19" s="92" t="s">
        <v>139</v>
      </c>
      <c r="E19" s="62"/>
      <c r="F19" s="59" t="s">
        <v>51</v>
      </c>
      <c r="G19" s="59">
        <v>10</v>
      </c>
      <c r="H19" s="98">
        <f t="shared" si="0"/>
        <v>0.44722222222222213</v>
      </c>
      <c r="I19" s="98">
        <f t="shared" si="1"/>
        <v>0.8638888888888886</v>
      </c>
    </row>
    <row r="20" spans="2:9" ht="22.5" customHeight="1">
      <c r="B20" s="118">
        <f>B19+0.1</f>
        <v>5.099999999999997</v>
      </c>
      <c r="C20" s="61"/>
      <c r="D20" s="92" t="s">
        <v>69</v>
      </c>
      <c r="E20" s="62"/>
      <c r="F20" s="59" t="s">
        <v>51</v>
      </c>
      <c r="G20" s="59">
        <v>3</v>
      </c>
      <c r="H20" s="98">
        <f t="shared" si="0"/>
        <v>0.45416666666666655</v>
      </c>
      <c r="I20" s="98">
        <f t="shared" si="1"/>
        <v>0.870833333333333</v>
      </c>
    </row>
    <row r="21" spans="2:12" ht="18">
      <c r="B21" s="123">
        <f>B20+0.1</f>
        <v>5.199999999999997</v>
      </c>
      <c r="C21" s="2"/>
      <c r="D21" s="119" t="s">
        <v>68</v>
      </c>
      <c r="E21" s="14"/>
      <c r="F21" s="2"/>
      <c r="G21" s="2"/>
      <c r="H21" s="97">
        <f t="shared" si="0"/>
        <v>0.4562499999999999</v>
      </c>
      <c r="I21" s="97">
        <f t="shared" si="1"/>
        <v>0.8729166666666663</v>
      </c>
      <c r="J21" s="17"/>
      <c r="K21" s="17"/>
      <c r="L21" s="17"/>
    </row>
    <row r="26" ht="15">
      <c r="D26" s="29" t="s">
        <v>112</v>
      </c>
    </row>
    <row r="27" spans="1:9" s="50" customFormat="1" ht="18">
      <c r="A27" s="71"/>
      <c r="B27" s="60"/>
      <c r="C27" s="84"/>
      <c r="D27" s="138" t="s">
        <v>128</v>
      </c>
      <c r="E27" s="86"/>
      <c r="F27" s="81"/>
      <c r="G27" s="81"/>
      <c r="H27" s="63"/>
      <c r="I27" s="69"/>
    </row>
    <row r="28" spans="1:9" s="50" customFormat="1" ht="18">
      <c r="A28" s="71"/>
      <c r="B28" s="60"/>
      <c r="C28" s="84"/>
      <c r="D28" s="138" t="s">
        <v>115</v>
      </c>
      <c r="E28" s="79"/>
      <c r="F28" s="89"/>
      <c r="G28" s="81"/>
      <c r="H28" s="63"/>
      <c r="I28" s="69"/>
    </row>
    <row r="29" spans="1:9" s="50" customFormat="1" ht="18">
      <c r="A29" s="71"/>
      <c r="B29" s="85"/>
      <c r="C29" s="84"/>
      <c r="D29" s="138" t="s">
        <v>116</v>
      </c>
      <c r="E29" s="81"/>
      <c r="F29" s="81"/>
      <c r="G29" s="80"/>
      <c r="H29" s="63"/>
      <c r="I29" s="69"/>
    </row>
    <row r="30" ht="15">
      <c r="D30" s="139" t="s">
        <v>117</v>
      </c>
    </row>
    <row r="34" spans="4:8" ht="22.5">
      <c r="D34" s="45"/>
      <c r="E34" s="46"/>
      <c r="F34" s="47"/>
      <c r="G34" s="48"/>
      <c r="H34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A12" sqref="A12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3.0039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'Jan. 12 Tue(13 Wed in JST)'!D1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93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22" t="s">
        <v>94</v>
      </c>
      <c r="I4" s="134" t="s">
        <v>95</v>
      </c>
    </row>
    <row r="5" spans="4:9" s="17" customFormat="1" ht="18" customHeight="1">
      <c r="D5" s="83" t="s">
        <v>61</v>
      </c>
      <c r="E5" s="59"/>
      <c r="F5" s="59"/>
      <c r="G5" s="53">
        <v>120</v>
      </c>
      <c r="H5" s="98">
        <v>0.375</v>
      </c>
      <c r="I5" s="116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2021-01-13T16:52:23Z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