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0" yWindow="270" windowWidth="15300" windowHeight="8010" activeTab="0"/>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'Master'!$A$1:$T$2000</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Is this a new comment - meaning did we address it in the last meeting, telcon, etc.  This column needs to be cleared when the spreadsheet is opened.</t>
        </r>
        <r>
          <rPr>
            <sz val="8"/>
            <rFont val="Tahoma"/>
            <family val="0"/>
          </rPr>
          <t xml:space="preserve">
Possible values
1. Yes - we addressed the comment during the meeting, call, etc.
2. No - we did not address it, but it has been addressed in the paste.
3. Blank - has not been addressed.</t>
        </r>
      </text>
    </comment>
    <comment ref="T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57" authorId="0">
      <text>
        <r>
          <rPr>
            <sz val="8"/>
            <rFont val="Tahoma"/>
            <family val="2"/>
          </rPr>
          <t># of work remaining comments (blank or deferred) that have somethinng in the "same as" column</t>
        </r>
        <r>
          <rPr>
            <b/>
            <sz val="8"/>
            <rFont val="Tahoma"/>
            <family val="0"/>
          </rPr>
          <t xml:space="preserve">
</t>
        </r>
      </text>
    </comment>
  </commentList>
</comments>
</file>

<file path=xl/sharedStrings.xml><?xml version="1.0" encoding="utf-8"?>
<sst xmlns="http://schemas.openxmlformats.org/spreadsheetml/2006/main" count="20518" uniqueCount="3385">
  <si>
    <t>Change it to "The AP Reachability field indicates whether the AP identified by this BSSID is reachable by the STA that requested the Neighbor Report.  For example the AP identified by this BSSID is reachable for the exchange of preauthentication frames as described in clause 8.4.6.1. " is too defining on what the reacability field can be.  Remove "even if the AP represented by the BSSID is capable of preauthentication." fromrow 1  table K10.  Remove the concept of "preauthentication" from row 3</t>
  </si>
  <si>
    <t>y</t>
  </si>
  <si>
    <t>"The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Saying where the RCPI element is used with the clause "and elsewhere adds nothing to the draft amendment except lines that could possibly be misinterpreted.</t>
  </si>
  <si>
    <t>Change "The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to "he RCPI Information element is uaed  to indicate the received power level at the recieving STA"</t>
  </si>
  <si>
    <t>Changes in the PICS submission to close LB73 comments (05/0679r1) from July 2005 have not been properly incorporated here. Errors occur in RRM2.5, 2.6 and in section numbering.</t>
  </si>
  <si>
    <t>Correct entries for RRM 2.5 and 2.6 and review section numbering (noting that there is an issue with missing sections in the draft).</t>
  </si>
  <si>
    <t>Formating of references in RRM3 is incorrect leading to ambiguity (needs spacing after RRM3.3)</t>
  </si>
  <si>
    <t>Correct formatting</t>
  </si>
  <si>
    <t xml:space="preserve">I'm not sure why STA selected mode wouldn't be mandatory, after all it simply allows a STA to chose between passive and active modes </t>
  </si>
  <si>
    <t xml:space="preserve">Make STA selected mandatory
</t>
  </si>
  <si>
    <t>The processing overhead and implementation complexity of these QoS measurements needs to be justified. What purpose is served by allowing one to request all this information? Why isn't the design made simpler? For instance, why 6 bins and not 2? Why consecutive and not a simple frame count? What application needs the Delayed MSDU Range construct in Table k6?</t>
  </si>
  <si>
    <t>Justify the complexity and redefine the request/report structure to be as simle and general as possible.</t>
  </si>
  <si>
    <t>Typo: "received in received in"</t>
  </si>
  <si>
    <t>Change to "received in"</t>
  </si>
  <si>
    <t>What does "blocked" mean? I don't understand how to determine when a AC is "currently blocked".</t>
  </si>
  <si>
    <t>Please explain and clarify.</t>
  </si>
  <si>
    <t>7.3.2.21 and elsewhere</t>
  </si>
  <si>
    <t>Allow an option to catch muticast only (preferable) and/or mcast and uncast together.</t>
  </si>
  <si>
    <t>When referencing frame fields such as Request and Report in a paragraph, it enhances readability if the bit or byte fields referred to are called out. For example, here "Request and Report" should be replaced by "Request (b2) and Report (b3)".</t>
  </si>
  <si>
    <t>Make the suggested change.</t>
  </si>
  <si>
    <t>Loc</t>
  </si>
  <si>
    <t>The traffic identifier field doesn't seem to match in syntax or semantics that defined in 802.11e. In 802.11e there is a 4-bit field that is used to define either UP or the TSID.</t>
  </si>
  <si>
    <t>alignment with 802.11e is a must</t>
  </si>
  <si>
    <t>The QoS metrics defined in this section focus on avergae performance in terms of delays. Most real-time applications such as VoIP have their performance characterused by maximum delay or delay variation. In fact one may argue that average delay is useless for most aplications.</t>
  </si>
  <si>
    <t>Need to define delay parameters other than the average. In particular delay variations and/or maximum delay are required for important applications.</t>
  </si>
  <si>
    <t>It is not clear over which frame population the average delay is computes. It seems that it is computed over all frames that are successfully transmitted during the measuring period.</t>
  </si>
  <si>
    <t>need to make it clear the population over which average delay is computed.</t>
  </si>
  <si>
    <t xml:space="preserve">o 855 – re-assigned to 7.3.2.22
o 863 – re-assigned to 11.11.9.4
o 1543 – re-assigned to Joe Kwak
</t>
  </si>
  <si>
    <t>Conference Call</t>
  </si>
  <si>
    <t>Reassigned to Joe</t>
  </si>
  <si>
    <t>The definition of "triggered QoS" is vague and need further specification. For instance if the trigger is "voice packet delay &gt; 10 ms", isn't it sufficient for the measuring QSTA to communicate this information to the requesting QSTA? Why is the need to send a full QoS metric report? It is also not clear what the measuring QoS should do when the trigger condition is cleared (voice delay &lt; 10 ms). IT seems that this is valuable information that need to be communicated.</t>
  </si>
  <si>
    <t>Redefine "triggered QoS" measuring taking into account the type and the timing of information to be communicated.</t>
  </si>
  <si>
    <t>Aboulmagd</t>
  </si>
  <si>
    <t>The concept of "AP Reachability" is fuzzy and probably not very useful in practice. After all, the channel is time varying and what makes pre-authentication frames so special and reliable to be used in establishing this property? Given the information is advisory only and it is recognized that it also may be stale, why bother to report it? Why is an AP that does not support preauthentication deemed 'unreachable'? We should not limit the BSSID information field to such a narrow version of roaming.</t>
  </si>
  <si>
    <t>D3.2</t>
  </si>
  <si>
    <r>
      <t xml:space="preserve">Merged Tim Olson's Clause 7.2.3 approved comments 11-05-1203r0 (xls)
Accepts: 299, 395, 396, 397, 452, 453, 513, 514, 515, 516, 705, 899, 908, 1031, 1032, 1149, 1215, 1222, 1224, 1226, 1227, 1228, 1311, 1312, 1391
Declines: 6, 174,  512, 1014, 
Comment 1223 – who is the owner of clause 11 putting something in 11?
</t>
    </r>
    <r>
      <rPr>
        <b/>
        <u val="single"/>
        <sz val="10"/>
        <rFont val="Arial"/>
        <family val="2"/>
      </rPr>
      <t>Motion</t>
    </r>
    <r>
      <rPr>
        <sz val="10"/>
        <rFont val="Arial"/>
        <family val="0"/>
      </rPr>
      <t xml:space="preserve">
Move to accept the resolutions for TGk LB78 comments as documented in 05/1203r0 (not including comments 1223 and 1225) and written in doc 05/1238r0 and instruct the TGk editor to apply the changes and instructions therein. </t>
    </r>
  </si>
  <si>
    <t>TGk prefers to defer to the decision made by TGm as sited by the commentor.</t>
  </si>
  <si>
    <t>05-1203r0</t>
  </si>
  <si>
    <r>
      <t xml:space="preserve">The first sentence indicates that the DS parameter </t>
    </r>
    <r>
      <rPr>
        <b/>
        <sz val="8"/>
        <rFont val="Arial"/>
        <family val="2"/>
      </rPr>
      <t xml:space="preserve">shall </t>
    </r>
    <r>
      <rPr>
        <sz val="8"/>
        <rFont val="Arial"/>
        <family val="2"/>
      </rPr>
      <t xml:space="preserve">be present when dot11RadioMeasurementEnabled is true but only </t>
    </r>
    <r>
      <rPr>
        <b/>
        <sz val="8"/>
        <rFont val="Arial"/>
        <family val="2"/>
      </rPr>
      <t>may</t>
    </r>
    <r>
      <rPr>
        <sz val="8"/>
        <rFont val="Arial"/>
        <family val="2"/>
      </rPr>
      <t xml:space="preserve"> be present if dot11RadioMeasurementEnabled is false.  The intention is to allow non TGk STAs (or legacy) STAs to continue to operate within the standard.</t>
    </r>
  </si>
  <si>
    <t>The text will be updated to indentify the PHYs explicity by referencing the subclause of the PHY as was done for the Revma of the base draft.  See 05/1238r0.</t>
  </si>
  <si>
    <t>See 05/1238r0</t>
  </si>
  <si>
    <t>05-1238r0</t>
  </si>
  <si>
    <t>This change does not change the behavior for when the Country Information element is included in the Beacon.  The paragraph that was deleted was out of date with the notes section in Table 5.  With this change the notes section is the only place that indicates inclusion of a particular element.</t>
  </si>
  <si>
    <t>Same as comment 6.</t>
  </si>
  <si>
    <t>The change here is a result of a previous letter ballot comment requesting to make the text for the use of requested information elements use more generic.  TGk has not changed the behavior of including elements twice from the base standard.  This change is a clarification only.</t>
  </si>
  <si>
    <t>Defaulting the absence of the element to mean a single antenna may not differntiate the case where the STA does not know its antenna configuration.</t>
  </si>
  <si>
    <t>If "serving channel" is changed to "operating channel", then "serving AP" should be changed too.</t>
  </si>
  <si>
    <t>Change "serving AP" to "operating AP"</t>
  </si>
  <si>
    <t xml:space="preserve">The Parallel bit as defined does not require that multiple measurements start at the same time. The behavior is optional with a "should". Is an optional parallel bit meaningful or useful?   </t>
  </si>
  <si>
    <t>Define "Parallel" bit to mean multiple measurements must start at the same time, within certain delta time after the reception of the last request. Perhaps within a frame duration. If the recipient can not support it, it can set the appropriate Measurement Report Mode field.</t>
  </si>
  <si>
    <t>Kopikare</t>
  </si>
  <si>
    <t>7.3.2.20</t>
  </si>
  <si>
    <t>Clause 10</t>
  </si>
  <si>
    <t>Clause 7.3.2 ANA</t>
  </si>
  <si>
    <t>P42L7: delete "expressed in db (I/2 db steps),". Add sentence after period in P42L6: "RSNI iis expressed in db with I/2 db units (steps)."</t>
  </si>
  <si>
    <t>Add RCPI and RSNI to Link Measurement Report frame.  These IEs are used in other frames where the measured metrics can provide link quality info.  They should certainly be included in this frame whose main purpose is to measure link quality.</t>
  </si>
  <si>
    <t>P44 Figk45: Add two new fields to the right of Transmit Antenna ID: RCPI, and RSNI, each 1 octet in length. Add two new paragraphs immediately after P45L4: first: "RCPI indicates the received channel power of the received Link Measurement Request frame in dBm, as defined in the the RCPI measurement clause for the indicated PHY type."  2nd paragraph: "RSNI indicates the received signal to noise indication for the received Link Measurement Request frame in dB as described in 7.3.2.31."</t>
  </si>
  <si>
    <t>Error in units for RSNI.</t>
  </si>
  <si>
    <t>Change "dBm" to "dB".</t>
  </si>
  <si>
    <t>The wording in this paragraph is still not as clear as it should be. The key to understanding frame report is to understand that each entry is a COUNT of received frames which pass the filter based on Transmit Address and BSSID.  All frames are counted and filtered during the measurement duration.  A separate frame report entry is provided for each unique Transmit Address and BSSID recieved in the aggregate of frames.  Need to stress the FRAME COUNTING aspect which indirectly describes the filtering.  Maybe whole new rewrite would be better.</t>
  </si>
  <si>
    <t xml:space="preserve">Add a bullet that says "until another measurement is received with a higher precidence than the current one."  Change sentance on line 4 pg 71 to "All triggered QoS measurements shall be terminated at a measuring non-AP QSTA by receiving a triggered QoS metrics measurement request with the Enable bit set to 1 and the Report bit set to 0, or another measurment with a higher precidence is recieved"  </t>
  </si>
  <si>
    <t>Change to "If the Measurement Mode was Passive Pilot, the Beacon Report can be based on Beacons, Probe Responses, or Pilot Frames."</t>
  </si>
  <si>
    <r>
      <t xml:space="preserve">Merged Joe Kwak's resolutions in 06-0183r1
Comments: 267, 1563
</t>
    </r>
    <r>
      <rPr>
        <b/>
        <u val="single"/>
        <sz val="8"/>
        <rFont val="Arial"/>
        <family val="2"/>
      </rPr>
      <t>Motion</t>
    </r>
    <r>
      <rPr>
        <sz val="8"/>
        <rFont val="Arial"/>
        <family val="0"/>
      </rPr>
      <t xml:space="preserve">
Move to instruct the editor to incorporate the changes found in document 06/0183r1 in the next TGk draft.</t>
    </r>
  </si>
  <si>
    <t>06-0183r1</t>
  </si>
  <si>
    <t xml:space="preserve">A paragraph has been added to allow use of any IPI method on an idle channel.  A station may use FIFO of values in an idle channel to calculate IPI at any convenient time. </t>
  </si>
  <si>
    <t>06-0015r0</t>
  </si>
  <si>
    <t>06-0047r3</t>
  </si>
  <si>
    <t>05-1209r3</t>
  </si>
  <si>
    <t>06-0021r0</t>
  </si>
  <si>
    <t>05-1231r3</t>
  </si>
  <si>
    <t>06-0151r1</t>
  </si>
  <si>
    <t>06-0028r1</t>
  </si>
  <si>
    <t>05-1173r0</t>
  </si>
  <si>
    <t>05-1174r0</t>
  </si>
  <si>
    <t>05-1191r1</t>
  </si>
  <si>
    <t>05-1192r1</t>
  </si>
  <si>
    <t>05-1214r0</t>
  </si>
  <si>
    <t>Duplication of Clause - need to document and re-check comments</t>
  </si>
  <si>
    <t>Draft 
Version</t>
  </si>
  <si>
    <r>
      <t xml:space="preserve">Comment re-cat. Comments
</t>
    </r>
    <r>
      <rPr>
        <b/>
        <u val="single"/>
        <sz val="10"/>
        <rFont val="Arial"/>
        <family val="2"/>
      </rPr>
      <t>From 7.3.2.22.9 to 7.3.2.22.7</t>
    </r>
    <r>
      <rPr>
        <sz val="10"/>
        <rFont val="Arial"/>
        <family val="0"/>
      </rPr>
      <t xml:space="preserve">
490
491
1054
1427
1428
Analysis of Simon's workload
Many  "same as" comments</t>
    </r>
  </si>
  <si>
    <t>Updated duplicates for (MIB)</t>
  </si>
  <si>
    <t>Figk19, Antenna ID field: reformat and widen table column so that the word "Antenna" is not split.</t>
  </si>
  <si>
    <t>Previously approved LB comment not incorporated properly.</t>
  </si>
  <si>
    <t xml:space="preserve">Tablek7, header of first column:  change "RPI" to "RPI Level".  Tablek7, header of second column:  change "RPI Level" to "RPI Measured Power".   Tablek7, 2nd row, 2nd column:  change "92" to "-92". </t>
  </si>
  <si>
    <t>Error in octet row.</t>
  </si>
  <si>
    <t>Figk22, last entry in octet row: change " n x 16" to "n x 18".</t>
  </si>
  <si>
    <t>Clause numbering is discontinuous.  Fix</t>
  </si>
  <si>
    <t>Beacon Request has one variable length element (SSID element) and one optional element (Threshold/Offset). Therefore, the receiver needs a way to identify the length of SSID element and/or whether the received Beacon Request includes the optional field.</t>
  </si>
  <si>
    <t>Specify the way to identify the length of SSID element or existence of optional field.</t>
  </si>
  <si>
    <t>17</t>
  </si>
  <si>
    <t>5, 12</t>
  </si>
  <si>
    <t>7.3.2.21.7</t>
  </si>
  <si>
    <t>19</t>
  </si>
  <si>
    <t>12, 14</t>
  </si>
  <si>
    <t>7.3.2.21.13</t>
  </si>
  <si>
    <t>22</t>
  </si>
  <si>
    <t>It is not clear where is the Triggered Reporting field in the QoS Metrics Request.</t>
  </si>
  <si>
    <t>23</t>
  </si>
  <si>
    <t>2</t>
  </si>
  <si>
    <t xml:space="preserve">Moving average: </t>
  </si>
  <si>
    <t>This last sentence is confusing.  What shall be?  I believe what is needed is something that says Probe Requests are always considered regardless if the Probe Response was triggered by the measuring STAs Probe Request.</t>
  </si>
  <si>
    <t>Update this sentence to read, "Probe Response frames shall be evaluated regardless of whether the Probe Response frame was triggered by the measuring STA's Probe Request."</t>
  </si>
  <si>
    <t>What is scope of the AP Channel Report?  Does the AP Channel Report need to be from the same BSS, ESS?  Can it be from an AP Channel Report from 2 months ago?</t>
  </si>
  <si>
    <t>Clarify the text to indicate the AP Channel Report must have been from a transmitter with the same BSSID as was included in the measurement request.</t>
  </si>
  <si>
    <t>This sentence indicates the last field in the report is called Number ofFrames, however in section 7.3.22.9 it is called Number of Unicast Data Frames.</t>
  </si>
  <si>
    <t>Normative text added and figure k27 redrawn to show little-endianess of report and fields per conventions defined in 7.1.1</t>
  </si>
  <si>
    <t>06/0048r2</t>
  </si>
  <si>
    <t>LCI Subject Local and LCI Subject Remote definitions added to Clause 3, and text added here and to 11.11.9.8</t>
  </si>
  <si>
    <t>References to 'Accuracy" changed to "Requested Resolution" here and 11.11.9.8</t>
  </si>
  <si>
    <t>There are regulatory domains where active scanning is not allowed. The information in Regulatory Classes condition MLME-SCAN.confirm for active scanning measurements in all regulatory domains. 
Group vote to decline in Hawaii.</t>
  </si>
  <si>
    <t>Clarifying text added</t>
  </si>
  <si>
    <t>11-05/1113r0 text merged with other LCI-Azimuth comment resoultion text
Group changed to "accept" in Hawaii</t>
  </si>
  <si>
    <t>802.11 TGw is acting to protect management frames, and is expected to be approved before TGk completes. The LCI Azimuth IE in beacons can be used to advertize location in lightly-licensed bands to enable mobile operation under control of registered base stations. This application requires no authentication nor measurement timestamp.</t>
  </si>
  <si>
    <t>Clarifying text about the 'Incapable' bit has been added. Tgu and TGv are working on E-911 requirements.</t>
  </si>
  <si>
    <t>NOTE added</t>
  </si>
  <si>
    <t>Clarifying text was added to explain 'Latitude Requested Resolutiion'. 'requested in' changed to 'requested for'.</t>
  </si>
  <si>
    <t>Normative text added and figure k27 redrawn to show little-endianess of report and fields per conventions defined in 7.1.1, figure moved before descriptions</t>
  </si>
  <si>
    <t>Remedies 1, 3, 4 incorporated, 'Requested Resoultion' replaced 'Accuracy' in LCI Request</t>
  </si>
  <si>
    <t>The IEEE 802 Contention-Based Protocol effort, in 11-05/1039r3 points to an Objective to address operation near National Borders per 47.CFR 90.1337</t>
  </si>
  <si>
    <t>Clarifying NOTE added</t>
  </si>
  <si>
    <t>In resolving LB78 comments, the draft text proposed is "This structure and information fields are little-endian, per conventions defined in 7.1.1, and are based on the LCI format described in IETF RFC 3825, “Dynamic Host Configuration Protocol Option for Coordinate-based Location Configuration Information”. " This clarifies that it is the LCI and field formats that are being referred to.</t>
  </si>
  <si>
    <t xml:space="preserve">The IEEE 802 Contention-Based Protocol effort, in 11-05/1039r3 points to an Objective to address operation near National Borders per 47.CFR 90.1337. E-911 requirements are being addressed in TGu and TGv.   </t>
  </si>
  <si>
    <t>Changefollowing sentences to "The Neighbor Report contents shall be derived from an internal data structure that contains information necessary to create all the required neighbor list entries. The mechanism by which the contents of this data structure"</t>
  </si>
  <si>
    <t>"where information is available within a standardized security handshake (for example the 4-way handshake as defined in clause 8.5.3.), it may be considered. "  What effect does this have of whether the information is stale or not?  Even if there is some reason this sentence is confusing.</t>
  </si>
  <si>
    <t>Delete everything past the colen.</t>
  </si>
  <si>
    <t>"If SSID elements are specified in the corresponding Neighbor Report Request frame, the Neighbor Report element shall only contain information from the MIB Table dot11RRMNeighborReportTable concerning neighbor APs that are members of the current ESS or ESSs identified by the SSID elements contained within the Neighbor Report Request. If the SSID element is omitted the Neighbor Report element shall contain information from the MIB table dot11RRMNeighborReportTable concerning neighbor APs that belong to the same ESS as the requesting STA. If there are no list entries available the AP shall send a Neighbor Report Response with no Neighbor List Entries. "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</si>
  <si>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Change Sentence to "If SSID elements are specified in the corresponding Neighbor Report Request frame, the Neighbor Report element shall only contain information on validated neighbors  that are members of the current ESS or ESSs identified by the SSID elements contained within the Neighbor Report Request. If the SSID element is omitted the Neighbor Report element shall contain validated neighbors that belong to the same ESS as the requesting STA. If there are no list entries available the AP shall send a Neighbor Report Response with no Neighbor List Entries. "</t>
  </si>
  <si>
    <t>The "all" channel value should be 0 not 255. We may at some point want to support more than 254 channel IDs. Then 255 would fall in the middle of the expanded range.</t>
  </si>
  <si>
    <r>
      <t xml:space="preserve">Merged Joe Kwak's spreadsheets 06-120r2 in
</t>
    </r>
    <r>
      <rPr>
        <b/>
        <u val="single"/>
        <sz val="8"/>
        <rFont val="Arial"/>
        <family val="2"/>
      </rPr>
      <t>Motion</t>
    </r>
    <r>
      <rPr>
        <sz val="8"/>
        <rFont val="Arial"/>
        <family val="0"/>
      </rPr>
      <t xml:space="preserve">
Move to accept the TGK LB78 comment resolutions as written in document 06/0120r2 and instruct the TGk editor to incorporate the changes found in document 06/0118r0 in the next TGk draft.</t>
    </r>
  </si>
  <si>
    <t>Color</t>
  </si>
  <si>
    <t>Comments Remaining</t>
  </si>
  <si>
    <t>5 or fewer comments remaining</t>
  </si>
  <si>
    <t>0 - comments remaining - done</t>
  </si>
  <si>
    <t>Do it. Here and in all places in TGk draft.</t>
  </si>
  <si>
    <t>Editor to do.</t>
  </si>
  <si>
    <t>See clarification in comment#1097</t>
  </si>
  <si>
    <t>See reolution in comment #1524</t>
  </si>
  <si>
    <t>Most of these were resolved by 1203r0, but this was from Joe Kwak</t>
  </si>
  <si>
    <t>Open</t>
  </si>
  <si>
    <t>Status</t>
  </si>
  <si>
    <t>25 or more comments remaining</t>
  </si>
  <si>
    <t>Not started</t>
  </si>
  <si>
    <t>11-25 comments remaining</t>
  </si>
  <si>
    <t>6 - 10 comment remaining</t>
  </si>
  <si>
    <t>02-09-Telcon</t>
  </si>
  <si>
    <t>Add more summary information</t>
  </si>
  <si>
    <t>There are comments in 1211r4 which were resolved last meeting according to Floyd that do not show up in the master spreadsheet
255, 774, 776, 777, 1441, 1442</t>
  </si>
  <si>
    <r>
      <t xml:space="preserve">Merged Richard's spreadsheets for Clause 0, 3, 4, 5,General
06-0080r0 comments - already resolved by S. Barber
</t>
    </r>
    <r>
      <rPr>
        <b/>
        <sz val="8"/>
        <rFont val="Arial"/>
        <family val="0"/>
      </rPr>
      <t>06-0082r1 comments:</t>
    </r>
    <r>
      <rPr>
        <sz val="8"/>
        <rFont val="Arial"/>
        <family val="0"/>
      </rPr>
      <t xml:space="preserve"> 67, 439, 850, 1216
06-0083r0 comments: 989
06-0093r0 comments: 990
06-0094r0 comments: 1469
06-0096r0 comments: 2, 903, 1026, 1142, 1146
06-0097r0 comments: 69, 297, 441, 442, 804, 959, 1218, 1309 
06-0099r0 comments: 502, 503, 904, 1027, 1219
06-0100r0 comments: 3, 70, 444, 805, 991, 1220
06-0101r0 comments: 57, 268, 445, 446, 447, 698, 1028
06-0102r0 comments: 135, 501, 704, 1413
06-0104r0 comments: 5, 1013
06-0105r0 comments: 71, 448, 504, 905, 1221, 1470
06-0106r0 comments: 505, 1148, 1415
06-0107r0 comments: 172, 451, 506, 507, 508, 509, 906, 907, 1029
06-0108r0 comments: 510 
06-0109r0 comments: 787
06-0110r0 comments: 1474 (deferred)
06-0113r1 comments: 4, 186, 198, 220, 438, 496, 863, 982, 1023, 1561, 1562
06-0114r0 comments - all deferred
06-0115r0 comments: 880, 881
06-0116r0 comments: 160, 200, 277, 834, 874, 900
06-0117r1 comments: 54, 98, 984, 985, 986
</t>
    </r>
    <r>
      <rPr>
        <b/>
        <u val="single"/>
        <sz val="8"/>
        <rFont val="Arial"/>
        <family val="2"/>
      </rPr>
      <t>Motion</t>
    </r>
    <r>
      <rPr>
        <sz val="8"/>
        <rFont val="Arial"/>
        <family val="0"/>
      </rPr>
      <t xml:space="preserve">
Move to accept the resolutions for TGk LB78 comments as documented in 06/0080r0 (with written text in 06/0028r0), 06/0082r1, 06/0083r0, 06/0093r0, 06/0094r0, 06/0096r0, 06/0097r0, 06/0099r0, 06/0100r0, 06/0101r0 (except comment 1028 that was moved to Joe Kwak), 06/0102r0, 06/0104r0, 06/0105r0, 06/0106r0, 06/0107r1, 06/0108r0, 06/0109r0, 06/0110r0, 06/0113r1, 06/0114r0, 06/0115r0, 06/0116r1, and 06/0117r1 and instruct the TGk editor to apply the changes and instructions therein.</t>
    </r>
  </si>
  <si>
    <t>"A QSTA receiving a QoS Metrics Request shall respond with a Radio Measurement Report frame containing one Measurement (QoS Metrics) Report element. If the traffic stream (TS) that is corresponding to the Traffic Identifier is deleted, either by a DELTS Action Frame or by disassociation, the STA shall cease sending Radio Measurement Reports."
Radio Measurement Frames are defined as class 3 frames in clause 5.5, it is not valid to send the Radio Measurement Reports after a STA is disassociated.</t>
  </si>
  <si>
    <t>Add new sentence at end of line: "The sum of the counts in all six bins shall be equal to the value reported in the Transmitted MSDU Count."</t>
  </si>
  <si>
    <t>Need to add simple drift rate information to TSF Offset field in figk36 and in text.</t>
  </si>
  <si>
    <t xml:space="preserve">Joe Kwak to provide normative text contribution with details of required change at the Jan06 meeting. </t>
  </si>
  <si>
    <t>Delete extraneous phrase.</t>
  </si>
  <si>
    <t>Delete "that the antenna identifier is unknown.".</t>
  </si>
  <si>
    <t xml:space="preserve">Malplaced modifying phrase in line 7 may lead to faulty interpretation. </t>
  </si>
  <si>
    <t>Reference error</t>
  </si>
  <si>
    <t>Should be corrected</t>
  </si>
  <si>
    <t>7.3.2.21.6</t>
  </si>
  <si>
    <t>17-19</t>
  </si>
  <si>
    <t>It is stated that the "Traffic Identifier" is defined from 0-15, but nowhere in the document or in 802.11-REVma can I find any reference to how these numbers are defined</t>
  </si>
  <si>
    <t>Provide definition of Traffic Identifiers 0-15</t>
  </si>
  <si>
    <t>word "continuous" is mispelled as "continous"</t>
  </si>
  <si>
    <t>use spell checker</t>
  </si>
  <si>
    <t>7.3.2.31</t>
  </si>
  <si>
    <t>42</t>
  </si>
  <si>
    <t>6 - 8</t>
  </si>
  <si>
    <t>RSNI is defined in dB in this section, yet, it is defined in dBm in Section 7.2.3.22.6, line 9 on Page 29.  Which is it?</t>
  </si>
  <si>
    <t>Use consistant units</t>
  </si>
  <si>
    <t>8,10</t>
  </si>
  <si>
    <t>repeated "received in" on both lines</t>
  </si>
  <si>
    <t>remove second "received in" on both lines</t>
  </si>
  <si>
    <t>11.14.2</t>
  </si>
  <si>
    <t>37</t>
  </si>
  <si>
    <t>Sentence incomplete.  Must begin with either "A" or "The"</t>
  </si>
  <si>
    <t>"A STA…"</t>
  </si>
  <si>
    <t>73</t>
  </si>
  <si>
    <t>Same as above…insert "a" before "STA"</t>
  </si>
  <si>
    <t>"…that a STA knows…"</t>
  </si>
  <si>
    <t>11.9.2</t>
  </si>
  <si>
    <t>60</t>
  </si>
  <si>
    <t>A unit of measurement should be provided for "power level".  Note that this is not the first instance of this term.  It appears from the statement that it should be in dB.  Later, in Section 15.4.8.5, p. 78, lines 12-13, it is defined in dBm.</t>
  </si>
  <si>
    <t>Specify units of "power level" as dBm.</t>
  </si>
  <si>
    <t>12.3.5.9.2</t>
  </si>
  <si>
    <t>74</t>
  </si>
  <si>
    <t>33</t>
  </si>
  <si>
    <t>Why is a section title doing in that line?</t>
  </si>
  <si>
    <t>Eliminate "12.3.5.11" from line 33</t>
  </si>
  <si>
    <t>15.2.7</t>
  </si>
  <si>
    <t>76</t>
  </si>
  <si>
    <t>7 -10</t>
  </si>
  <si>
    <t>I think the idea of a measurement pause is where we need to start looking at comprehensive protocols vs. simplicty. I can't come up with a single reason why I would need to tell a STA to wait for a specific measurement.</t>
  </si>
  <si>
    <t>Remove this feature.</t>
  </si>
  <si>
    <t>02-02-Telcon</t>
  </si>
  <si>
    <t>Found Simpsons commments were passed in Vancouver (255, 774, 776, 777, 1441, 1442), so updated them</t>
  </si>
  <si>
    <t>The intent of the sentence is clear and through straw polls, represent the consensus of the TG, which is that a STA with dot11RadioMeasurementEnabled=true, receiving a probe request containing the DS Parameter Set whose Current Channel field matches the channel in use by the STA receiving the probe request shall respond to the probe request with a probe response.</t>
  </si>
  <si>
    <t>05-1209r1</t>
  </si>
  <si>
    <t>05-1211r1</t>
  </si>
  <si>
    <t>The use of the word "only if" is well understood and also used in this same clause in 802.11-1999 (R2003). A requirement stating "…shall respond only if condition A…" is shorthand for a compound requirement which need not be written. The compound equivalent requirement is "...shall respond if conditon A and shall not respond if condition not A."</t>
  </si>
  <si>
    <t xml:space="preserve">Both 802.11-1999 (R2003) and 802.11-REVma use the term probe request in this clause without writing them in uppercase. Since it is not clear when to use upper case vs. not, the TG chose to keep the style of the base draft. </t>
  </si>
  <si>
    <t>TG straw polls on this issue shows a majority decision to mandate the behaviour inidicated in this clause for STA with dot11RadioMeasurementEnabled=true</t>
  </si>
  <si>
    <t>The text clarifies the operation of probe request containing a Request element as asked for by comment #198 in doc 05/0191r70. The Probe Request/Response mechanism is used for several of Tgk measurments, therefore it is important that it's operation is clearly understood.</t>
  </si>
  <si>
    <t>doc.: IEEE 802.11-05/1049r39</t>
  </si>
  <si>
    <t>The commenter is correct.  Probe Responses and Measurement Pilots are also reported in this Beacon report.  TGk has not been able to devise a better name.  The commenter has not suggested an alternate name. TGk has nothing to consider here.</t>
  </si>
  <si>
    <t>P29L23:  replace "truncated" with " truncated so that the last information element in the Reported Frame Body field shall be a complete information element".</t>
  </si>
  <si>
    <t xml:space="preserve">Clarifying details and procedures for reporting measurement duration are clear and are provided in 11.11.4. </t>
  </si>
  <si>
    <t xml:space="preserve">Deferred to Editor to research and correct, if needed, throughout the TGk draft.  Length is allways in octets, yet it does not seem to be explicitly so stated in the baseline spec. </t>
  </si>
  <si>
    <t>TGk to discuss.  Directly related to comment #1473</t>
  </si>
  <si>
    <t>TGk to discuss.  Directly related to comment #495</t>
  </si>
  <si>
    <t>The text which the commenter suggests to be deleted was added as a result of comments in prior LBs.  The commenters suggested remedy leads to direct ambiguity concerning received power of what and at what STA.  TGk to discuss.</t>
  </si>
  <si>
    <t>See resolution in comment #1279.  AP Service load is modifed to be a generic load metric for non-QAPs.  QBSS load is modified to add access delay loading metrics for each Access Category.</t>
  </si>
  <si>
    <t>The complicated presentation of BSS Load is simplified consderably as shown in comment #1279.  BSS Load is similar to QBSS load but is used in non-QAPs .  The update rate for QBSS load and BSS load are not specified.</t>
  </si>
  <si>
    <t>Section is simplified and revised.  Complete specification of access delay values is provided.  See comments #1279 and #414.</t>
  </si>
  <si>
    <t>P40L20&amp;L36:  replace "blocked" with "not available (blocked)".</t>
  </si>
  <si>
    <t>Optional field have been eliminated.  See comments #1279 and #414.</t>
  </si>
  <si>
    <t>P40L7:  Replace "the number of octets in the following fields" with "1".  See comments #1279 and #414.</t>
  </si>
  <si>
    <t>Resolution found in comments #1279 and #414.</t>
  </si>
  <si>
    <t>Channel Utilization is deleted from BSS Load.</t>
  </si>
  <si>
    <t>P41L23: replace "numbers." with "numbers starting with 1."</t>
  </si>
  <si>
    <t>Revise description to indicate antenna for transmission when included in Beacon or Probe responses or antenna for measurement when in measurement reports.</t>
  </si>
  <si>
    <t>Rewrite description L3=8.</t>
  </si>
  <si>
    <t>Replace "RSSI" with "RSNI" in 2 places in P66L11-12.</t>
  </si>
  <si>
    <t xml:space="preserve">P67L21: replace "If an AP Channel Report is" with "A Beacon measurement request with Channel Number set to 255 shall only specify a specific BSSID (broadcast BSSID not allowed). If an AP Channel Report for the specific BSSID is".    </t>
  </si>
  <si>
    <t>Beacon Table mode is specifically for Beacon information, and is not intended to report on any available Measurement Pilot information.</t>
  </si>
  <si>
    <t>It is unclear what suggested remedy the commenter is proposing.  Additional detail is needed.  The commenter is invited to provide a clear suggested remedy during LB recirculation.</t>
  </si>
  <si>
    <t>P16L10: Change "measurement in units of TU." to "measurement, expressed in units of TU."  Same change at P16L23, P17L14, P20L2, P20L11.</t>
  </si>
  <si>
    <t>TGk editor has chosen an alternate and consistent numbering system for new TGk Figures and Tables.  These are both preceded by Kn where n is an incrementing number within the draft.  Note that Table K1 is distinct from Figure K1.</t>
  </si>
  <si>
    <t>Existing editor instruction is adequate to permit editor to renumber the clauses as requred upon merging ammendment into rollup. Additional detail or changes are not needed.</t>
  </si>
  <si>
    <t>P19L2: change "is 0." to "is 0. Threshold/Offset is always included when  the Reporting Condition is non zero."</t>
  </si>
  <si>
    <t>Modify figure k9 to move SSID element to the right of Threshold/Offset.  Also reorder field descriptions by moving paragraph from P18L4-7 to P19L7.</t>
  </si>
  <si>
    <t>Mode descriptions are provided in 11.11.9.1.  Clarify field description as follows. P17L20 change "procedures for" to "procedures for and descriptions of".</t>
  </si>
  <si>
    <t>In this description the broadcast BSSID is used to indicate a request for measurement for any/all available BSSs.  Wording to be clarified as indicated in comment #467.</t>
  </si>
  <si>
    <t>See resolution in comment 323</t>
  </si>
  <si>
    <t>P31L9: replace "in the MIB." with "in the MIB. When Measurement Duration value is non zero, the reported data values shall be 2's complement integers representing both positive and negative changes in the statistics data."</t>
  </si>
  <si>
    <t>P20L19: change "Table k4" to "Table k8".  Delete Table k4 from P20.</t>
  </si>
  <si>
    <t>??  Opposite comment of many others who want to decrease RCPI range. Same as comment 169 (change range) but opposite direction is suggested here.</t>
  </si>
  <si>
    <t>vote?  Provide mode description in 11?  Kwak will provide descriptive text in 11.11.9.1 for the MAR06 meeting.</t>
  </si>
  <si>
    <t>Discuss with TG.  Are there perhaps better alternative means to address this issue?</t>
  </si>
  <si>
    <t>Define 95% confidence.  Open To TGk suggestions here.</t>
  </si>
  <si>
    <t>The commenter's observation seems correct.  No text change is suggested here.</t>
  </si>
  <si>
    <t>ASSIGNED TO EDITOR TO RESOLVE: In the ma rollup, many different constructs for field descriptions are allowed.  It seems that consisitency is not an editorial requirement</t>
  </si>
  <si>
    <t>Modify 7.3.2.29 to indicate that BSS load subelements are only available at AP.</t>
  </si>
  <si>
    <t xml:space="preserve">MIB is defined in the Acronym list, is detailed in Annex D and is referred to in numerous places in the baseline draft and in the latest ma rollup.  No change is needed. </t>
  </si>
  <si>
    <t>P66L39: replace "STA." with "STA. STA selected measurement mode may be requested when a STA requests a Beacon measurement and will accept measurement reports in Passive, Passive Pilot or Active modes. "</t>
  </si>
  <si>
    <t>Do it.  Here and in all place in draft.</t>
  </si>
  <si>
    <t>This sentence is deleted.</t>
  </si>
  <si>
    <t>See resolution in comment #114.</t>
  </si>
  <si>
    <t>RSSI has been replaced by RSNI as a preferred metric for signal quality in this section of the TgK draft.  Since RSNI is defined as a linear metric (described on log scale), no additional note is needed.</t>
  </si>
  <si>
    <t xml:space="preserve">Good catch on subtle error.  P66L24 and P67L2: replace "If only Measurement Pilot frames" with "If no Beacon or Probe Response frames".  </t>
  </si>
  <si>
    <t>Remove disassociation.</t>
  </si>
  <si>
    <t>11.14</t>
  </si>
  <si>
    <t>72</t>
  </si>
  <si>
    <t>20-35</t>
  </si>
  <si>
    <t>The meaning of sending Measurement Pilot frame is not clear to me. The Measurement Pilot frame has almost the same information as Beacon.</t>
  </si>
  <si>
    <t>Add informational text.</t>
  </si>
  <si>
    <t>Inoue</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</si>
  <si>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mplies that there is a table called "dot11APChannelReportTable."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dot11APChannelReportTable in the manager, but to imply that this table actually needs to be in the AP is an uncessary design constraint.</t>
  </si>
  <si>
    <t>Categorized all new comments</t>
  </si>
  <si>
    <t>Need to split some of Simon's responsibility</t>
  </si>
  <si>
    <r>
      <t>Updated Duplicates from Simpson</t>
    </r>
    <r>
      <rPr>
        <sz val="10"/>
        <rFont val="Arial"/>
        <family val="0"/>
      </rPr>
      <t xml:space="preserve">
120 - 300,1313, and 1410
9 - 99, 104
Added Marty's LB comments 1413 - 1476
Added Joe Kwak's LB comments 1477 - 1535
Added Meylan's LB comments 1536 - 1541
Added Bjerke's LB comments 1542 - 1552</t>
    </r>
  </si>
  <si>
    <t>Rename existing attribute dot11FrameRprtAverageRCPI and change description to 'The average value for the RCPI of all the frames counted in this frame report entry'. 
Add new attribute dot11FrameRprtLastRCPI. SYNTAX INTEGER (0..255), MAX-ACCESS read-only, STATUS current, DESCRIPTION 'The RCPI of the most recently received frame in this frame report entry'</t>
  </si>
  <si>
    <t>Should STA statistics attributes from dot11STAStatisticsTransmittedFragmentCount to dot11STAStatisticsTransmittedFrameCount be Integer32 rather than counter 32. They are reporting values which may be snapshots, or delta's. Therefore they contain a 32-bit value representing what was reported. This is not a true counter.</t>
  </si>
  <si>
    <t>Consider making these Integer32.</t>
  </si>
  <si>
    <t>Attributes for reporting reason are required in the QoSMetrics report</t>
  </si>
  <si>
    <t>Add attributes.</t>
  </si>
  <si>
    <t>dot11APChannelReportMeasurementMode is not required here.</t>
  </si>
  <si>
    <t xml:space="preserve">Remove from Dot11APChannelReportEntry and delete attribute on P128L11-28 </t>
  </si>
  <si>
    <t>There are now two block ACK capability bits reported in the neighbor report but only one appears as an attribute here.</t>
  </si>
  <si>
    <t>Rename existing attribute and add a second attribute to cover both capabilities.</t>
  </si>
  <si>
    <t>dot11RRMNeighborReportPhyOptions would be better as dot11RRMNeighborReportPHYType (see also P130L69)</t>
  </si>
  <si>
    <t>Rename (2 places)</t>
  </si>
  <si>
    <t>dot11RRMNeighborReportMeasurementMode is not required here.</t>
  </si>
  <si>
    <t xml:space="preserve">Remove from Dot11NeighborReportEntry and delete attribute on P131L39-56 </t>
  </si>
  <si>
    <t>132</t>
  </si>
  <si>
    <t>A small section of explanatory text would be useful here to clarify what dot11PeerStatsTable is.</t>
  </si>
  <si>
    <t>Consider adding a paragrpah of explanatory text like that for the request-report mechanism.</t>
  </si>
  <si>
    <t>Do we need to add a new SMTbase group with our new STA config attributes?</t>
  </si>
  <si>
    <t>What happened to the description when elements of order 12 and 13 are present. I don't see them in table 5 and it has been deleted from this text. I am assuming that for FH networks those elements are still necessary</t>
  </si>
  <si>
    <t>Clarify when orders 12 and 13 may be present.</t>
  </si>
  <si>
    <t>Table 5, order 14 the "and may be" is very confusing. What happens if both MIB items are true?</t>
  </si>
  <si>
    <t>The optional behavior for the FH parameters has been removed here. Where is that behavior now specified?</t>
  </si>
  <si>
    <t>Point me to where it is.</t>
  </si>
  <si>
    <t>What is the accuracy of this field +/- 1dBm. I'm not sure what accuracy is possible. In most implementations you can probably detemine the power level of the previous transmit with a certain accuracy.</t>
  </si>
  <si>
    <t>Specify the measurement accuracy.</t>
  </si>
  <si>
    <t>What is the accuracy of this field +/- 1dBm. I'm not sure what accuracy is possible.</t>
  </si>
  <si>
    <t>I don't think "channel in use by the STA" is the correct terminology here. Use is a very loose term</t>
  </si>
  <si>
    <t>How about "channel of the BSS that the STA is part of"?</t>
  </si>
  <si>
    <t>Just turning the shall into a may does not work.</t>
  </si>
  <si>
    <t>Remove "that the antenna identifier is unknown." (the same text was already used on line 20)</t>
  </si>
  <si>
    <t>Alphabatize the definitions to make the draft amendment easier to read</t>
  </si>
  <si>
    <t>See comment</t>
  </si>
  <si>
    <t xml:space="preserve">P30L10 Figk23: Change field name from "Number of Unicast Data Frames" to "Count of Unicast Data Frames". P30L24: change "Number" to "Count".  P30L19: change "received frame" to "measured frame counted in this report entry".  P30L20 &amp; P30L23: change "measured frame" to "measured frame counted". </t>
  </si>
  <si>
    <t>Fix reference.</t>
  </si>
  <si>
    <t>"Error!" should be reference to Figk47.</t>
  </si>
  <si>
    <t>Fix name for RCPI.</t>
  </si>
  <si>
    <t>In the BSSDescription table shown at the top of the page, modify last column of RCPIMeasurement row: change "RCPI element" to "RCPI information element".</t>
  </si>
  <si>
    <t xml:space="preserve">I suggest changing the title of the first column to 'Condition for  Report to be Issued in Repeated Measurement' 
Reporting condition 1 would then be 'Unconditionally after each measurement repetition'
Reporting Conditions 1 though 4 would be 'If the  [RCPI/RSSI]  value is [above/below] the absolute threshold given in the Threshold/Offset field.' 
Conditions 5-8 would be  'If the  [RCPI/RSSI] value in consecutive measurements crosses [above/below] a threshold defined by the offset in the Threshold/Offset field from the serving AP reference level.'
Conditions 9-10 would be: 'If the [RCPI/RSSI] value in consecutive measurements enters a range bound by the serving AP reference level and the offset given in the Threshold/Offset field or remains within that range.'
</t>
  </si>
  <si>
    <t>What happened to section 7.3.2.21.8-9? The section numbering seems to have jumped from 7.3.2.21.7 to 7.3.2.21.10.</t>
  </si>
  <si>
    <t>Correct section numbering</t>
  </si>
  <si>
    <t>I think it would be useful to either add a reference here to the note on P69L26, or duplicate that note here to help understanding on local and remote.</t>
  </si>
  <si>
    <t>Consider adding reference or note.</t>
  </si>
  <si>
    <t xml:space="preserve"> I think it would be useful to have an introductory sentence for the accuracy field descriptions. Also, for the accuracy field descriptions I think it would be better to say 'requested for' rather than 'requested in'. Also attention needs to be given to using capital initials for defined field names.</t>
  </si>
  <si>
    <t>Add the following sentence before the Latitude Accuracy field definition. 'Latitude Accuracy, Longitude Accuracy and Altitude Accuracy fields allow the requesting STA to specify an accuracy threshold for the requested LCI information.'
Change 'requested in' to 'requested for' (3 -places)
Check defined field names have Initial Capitals.</t>
  </si>
  <si>
    <t xml:space="preserve">The second and third sentences here seem to be saying the same thing. </t>
  </si>
  <si>
    <t>It is not clear why only those capabilities in figure k34 were selected.</t>
  </si>
  <si>
    <t>40</t>
  </si>
  <si>
    <t>"If the QAP is not currently providing services at the indicated AC, the AAD for this AC shall be set equal to the AAD of the following AC (located adjacent and to the right) within the
30 Access Category Service field. The value 0 shall indicate that this QAP is not currently providing services of the indicated AC or of any higher priority AC."
AAD is not listed in clause 4, and is already used in IEEE 802.11i, it is confusing to use the same abbreviation. Since AAD is not used in other section except MIB, it seems to be not necessary to use the AAD here.</t>
  </si>
  <si>
    <t>Remove AAD from the text or, use different term (e.g. AvgAD).</t>
  </si>
  <si>
    <t>7.3.2.30</t>
  </si>
  <si>
    <t>41</t>
  </si>
  <si>
    <t>14</t>
  </si>
  <si>
    <t>Antenna Information needs flexibility for MIMO technology</t>
  </si>
  <si>
    <t>Add flexibility</t>
  </si>
  <si>
    <t>11.11.6</t>
  </si>
  <si>
    <t>62-63</t>
  </si>
  <si>
    <t>It is not clear why STA to STA request/response in the infrastructure BSS is limited to DLS within a QBSS.</t>
  </si>
  <si>
    <t>11.11.9.1</t>
  </si>
  <si>
    <t>67</t>
  </si>
  <si>
    <t>36-38</t>
  </si>
  <si>
    <t>moving average is calculated from the 10 most recent Beacons. Because there is a possibility that the requested STA does not receive 10 Beacons, I'm not sure if this is enough.</t>
  </si>
  <si>
    <t>Timeout condition should be added.</t>
  </si>
  <si>
    <t>11.11.9.10</t>
  </si>
  <si>
    <t>70</t>
  </si>
  <si>
    <t>4-7</t>
  </si>
  <si>
    <t>"In Active mode, this shall be regardless of whether a received Probe Reponse frame was triggered by the measuring STAs Probe Request."  Is confusing as to whther the cache of BSS's that is maintained from normal scanning should be used as well as being superfluos to the point of the paragraph</t>
  </si>
  <si>
    <t>Delete the Sentence</t>
  </si>
  <si>
    <t>"For iterative beacon measurements, the measurement duration applies to the measurement on each channel. Measurements shall be made within the specified Measurement Interval with the time between each consecutive measurement as defined in 11.11.2. Measurements shall cease either when all supported channels have been measured, or the measurement interval has expired. " Why is this only for meausrements of 255?  Isn't this behavior for all multichannel beacon measurements?</t>
  </si>
  <si>
    <t>In table at top of page, 2nd row, rightmost column: Change "shall be set" to "shall be sent".</t>
  </si>
  <si>
    <t>I feel that Number of Unicast Data Frames is misleading since the field includes management frames too.  Change Section 7.3.22.9 back to Number of Frames.</t>
  </si>
  <si>
    <t>The word measure is spelled incorrectly.</t>
  </si>
  <si>
    <t>34-42</t>
  </si>
  <si>
    <t>This section seems to indicate that multiple SSIDs can be sent in the Neighbor Report Request frame.  However, section 7.4.5.5 does not seem to indicate this is possible.</t>
  </si>
  <si>
    <t>Clean up this section.</t>
  </si>
  <si>
    <t>This section does not indicate whether the wildcard SSID is allowed.</t>
  </si>
  <si>
    <t>This section does not indicate whether an empty Neighbor Report Request frame is sent or a a Neighbor Rport Request frame with a Neighbor Report element with no List Entries is sent.</t>
  </si>
  <si>
    <t>Indicate that the Link Margin is in the TPC Report element.</t>
  </si>
  <si>
    <t>add the following text at the end of the last sentence on line 15…." in the TPC Report element."</t>
  </si>
  <si>
    <t>This text seems awkward here.</t>
  </si>
  <si>
    <t>Maybe the text could be moved to the section with the TPC Element description.</t>
  </si>
  <si>
    <t>The way in which this BSS Load element is specified is rather confusing. As I understand it some fields are not truly 'optional' as noted in Figure k35' but dependent on STA capabilities - e.g. whether the STA is a QSTA. This leads to some possibly undesirable consequences - e.g. if a STA is a 11k capable QSTA but has dot11QBSSLoadImplemented (11e) false it still has to implement the QBSS Load stuff as this BSS load element is mandatory! Surely if the STA was incapable of providing the 11e QBSS load element information it would be incapable of providing this too! 
Does this element really provide sufficiently better information to a STA than the current QBSS load element to justify the complexity? The access delay information should at least be optional (is currently mandatory in the PICS) since it depends on the ability of a STA to measure a new low level MAC access time. Such a mandatory requirement potentially prevents 11k being deployed on existing implementations that do not support such a measurement.</t>
  </si>
  <si>
    <t>Fix typo.</t>
  </si>
  <si>
    <r>
      <t xml:space="preserve">Merged Floyd Simpson's 11.1.3.2.2 Comment Resolution spreadsheet  06-11-0022r0 
Accepts: 16, 17, 130,  1176, 1177
Counters: 96, 127, 145, 168, 208, 285, 382, 390, 783, 784, 842, 864, 887, 1468, 1533
Declines: 483, 791, 1467
</t>
    </r>
    <r>
      <rPr>
        <b/>
        <u val="single"/>
        <sz val="10"/>
        <rFont val="Arial"/>
        <family val="2"/>
      </rPr>
      <t>Motion</t>
    </r>
    <r>
      <rPr>
        <sz val="10"/>
        <rFont val="Arial"/>
        <family val="0"/>
      </rPr>
      <t xml:space="preserve">
Move to accept the resolutions for TGk LB78 comments as written in doc 06/0022r0 (except comment 1532) and instruct the TGk editor to apply the changes and instructions therein.</t>
    </r>
  </si>
  <si>
    <t>as indicated</t>
  </si>
  <si>
    <t>06-0022r0</t>
  </si>
  <si>
    <t>The term 'Beacon generation fuction' is used in 802.11REVma to refer to the rules to generate and maintain a Beacon such as described in clause 11.1.2.1. In a similar manner, the first paragraph of this clause defines how to generate and maintain a Measurement Pilot. However, to make the draft text clearer, the editor shall incoporate the changes incorporated in doc 0021r0.</t>
  </si>
  <si>
    <t xml:space="preserve"> The units are described in clause 7.3.1.21, 7.3.1..22, and 7.3.1.23. The rate of meaurement is upto the STA and does not need to be describe here. The term link margin has been changed to link margin ceiling as shown in doc 0021r0 to make it more clear what is meant.</t>
  </si>
  <si>
    <t>The Measurement Pilot generation is controlled via a MIB variable already, so if the AP wants to set it to false, then it should stop generating Measurement Pilots. To make it clear that this is the intent, the last sentence of this clause has been deleted as shown in doc 0021r0, since it is already implied that if dot11MeasurementPilotEnabled is true the Measurement Pilot frame generation continues for as long as it remains true.</t>
  </si>
  <si>
    <t xml:space="preserve"> The term link margin has been changed to link margin ceiling as shown in doc 0021r0 to make it more clear what is meant.</t>
  </si>
  <si>
    <t>Some justification of Measurement Pilot was already done in doc 0176r0. Other fields in the Measurement Pilot enable Beacon Report to be generated from receipt of a Measurement Pilot. Furthermore some justification will be highlighted via a new clause added to clause 11.14 by submission 1173r0</t>
  </si>
  <si>
    <t>The AC to be used is stated to be defined by dot11MeasurementPilotTransmitPriority MIB variable. Changes in doc 0021r0 make it clear that it is the delayed Measurment Pilot that is to be discarded.</t>
  </si>
  <si>
    <t>Vaildated Neighbor is defined in 3.104</t>
  </si>
  <si>
    <t xml:space="preserve">06-0024r1 </t>
  </si>
  <si>
    <t>The definition of ANPI is clearly defined here to include noise and interference.</t>
  </si>
  <si>
    <t>Existing name and wording is the result of numerous comments in prior LBs. The wording is correct.  The commenter did not suggest any improved wording for the TG to consider.</t>
  </si>
  <si>
    <t>06-0118r2</t>
  </si>
  <si>
    <t>06-0120r2</t>
  </si>
  <si>
    <t>Should return latest tabled record of the BSSID in question.  Report RCPI, RSNI and antenna ID for this latest received beacon, if available.</t>
  </si>
  <si>
    <t>The TG generally agress with the commenter, but proposes a different resolution, which is to delete the indicated sentence as unnecessary and as shown in doc. 1209r3</t>
  </si>
  <si>
    <r>
      <t xml:space="preserve">Merged Spreadsheet 05-1211r4 (Floyd) into Master
Counters: 775, 778, 1558, 1559
</t>
    </r>
    <r>
      <rPr>
        <b/>
        <u val="single"/>
        <sz val="10"/>
        <rFont val="Arial"/>
        <family val="2"/>
      </rPr>
      <t>Motion</t>
    </r>
    <r>
      <rPr>
        <sz val="10"/>
        <rFont val="Arial"/>
        <family val="0"/>
      </rPr>
      <t xml:space="preserve">
Move to counter TGk LB78 comments 775, 778, 1558, 1559 with the resolutions as written in doc 06/1211r4 and instruct the TGk editor to apply the changes found in document 05/1209r3 into the next TGk draft.</t>
    </r>
  </si>
  <si>
    <r>
      <t xml:space="preserve">Merged spreadsheet 06-0017r0 (Floyd) in master
Declines: 72, 108, 301, 454, 788, 789, 790, 909, 1034, 1314
Accepts: 518, 519, 1033, 1035, 1066, 1229 
</t>
    </r>
    <r>
      <rPr>
        <b/>
        <u val="single"/>
        <sz val="10"/>
        <rFont val="Arial"/>
        <family val="2"/>
      </rPr>
      <t>Motion</t>
    </r>
    <r>
      <rPr>
        <sz val="10"/>
        <rFont val="Arial"/>
        <family val="0"/>
      </rPr>
      <t xml:space="preserve">
Move to accept the resolutions for TGk LB78 comments as written in doc 06/0017r0 and instruct the TGk editor to apply the changes and instructions therein.</t>
    </r>
  </si>
  <si>
    <t>The text in section 11.9.2 discusses the concept of a local maximum transmit power level.  The units for any regulory restrictions, local mitigation or transmit power settings are identifed in the sections that deal with the specifics of these parameters.  Since this section is a general discussion of power limits the units are not needed here.  By leaving the units out in this section the equations and discussion are relevant to any of the various units used in the individiual PHY sections.</t>
  </si>
  <si>
    <t>05/1191r1</t>
  </si>
  <si>
    <t>An AP is only required to include the Country element if dot11MultiDomainCapabilityEnabled is true.  The Max Regulatory Power field that is governed by the dot11MeasurementPilotEnabled parameters is not tied to dot11MultiDomainCapabilityEnabled.  So this information is not always redundant and an administrator may decide to include regulatory parameters in either or both locations.</t>
  </si>
  <si>
    <t>05/1192r1</t>
  </si>
  <si>
    <t>See document</t>
  </si>
  <si>
    <t>Update Simon Barbers "Broken References" resolutions.</t>
  </si>
  <si>
    <t>D3.0</t>
  </si>
  <si>
    <t>I don't think the enumeratrion and DEFVAL of dot11ChannelLoadRprtMeasurementMode can be correct. The enumerated value 'latebit' doesn't apply to 11k measurements and this seems to be the default value! What is success!
This also applies to: dot11NoiseHistogramRprtMeasurementMode (P110L29), dot11BeaconRprtMeasurementMode (P113L49), dot11FrameRprtMeasurementMode (P116L25), dot11STAStatisticsMeasurementMode (P120L45), dot11LCIRptMeasurement Mode (P123L41), dot11QoSMetricsRprtMeasurementMode (P126L66)</t>
  </si>
  <si>
    <t>The simplest things would be to redefine enumeration 0 to be 'success'</t>
  </si>
  <si>
    <t>dot11NoiseHistogramRprtAntennaID and dot11NoiseHistogramRprtANPI attributes should come after dot11NoiseHistogramRprtMeasurementDuration</t>
  </si>
  <si>
    <t>Reorder sequence.</t>
  </si>
  <si>
    <t>The text relating to value 255 here doesn't make sense and multiple antennas is repeated.</t>
  </si>
  <si>
    <t>The delay is measurable. After substracting this delay, the error may be negligible.</t>
  </si>
  <si>
    <t>Liu, Jason</t>
  </si>
  <si>
    <t>Add an informative text section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</si>
  <si>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The way Table K9 is computed seems to lose resolution as the delay value increases. One may argue that more resolution is needed for higher delay values since they should occur with less frequency and is more important to application performance.</t>
  </si>
  <si>
    <t>emphasize higher delay values in the histogram.</t>
  </si>
  <si>
    <t>The second last sentence of the paragraph right after table K9 is redundant and was stated before</t>
  </si>
  <si>
    <t>remove</t>
  </si>
  <si>
    <t>Triggered measurement is missing from the description of the enable bit in this paragraph.</t>
  </si>
  <si>
    <t xml:space="preserve"> 'transmitting STA' should be 'destination STA' in the penultimate sentence.</t>
  </si>
  <si>
    <t>There is no duplication in the Beacon report.  The Reported Frame Body consists of  the IEs listed in 7.2.3.1.  BSSID, Condensed PHY type, and Reported frame type are not part of the Reported Frame Body.</t>
  </si>
  <si>
    <t>Station Count is deleted from BSS Load. See resolution in comment #1279.</t>
  </si>
  <si>
    <t>Channel Utilization is deleted from BSS Load.  See resolution in comment #1279.</t>
  </si>
  <si>
    <t>Channel Utilization is deleted from BSS Load. See resolution in comment #1279.</t>
  </si>
  <si>
    <t>See resolution in comment #1246.</t>
  </si>
  <si>
    <t>The TGk authors expected that the text releating to CCA reset should not be tampered with since this wording has been in place in the standard since 1997.  The text added for IPI reporting by the TGk authors is underlined at P73L19.</t>
  </si>
  <si>
    <t>TG voted in SEP05 on this same issue.  Motion to remove Channel Load measurement failed.  See approved minutes in 05/933r6.</t>
  </si>
  <si>
    <t>TG voted in JUL05 on this same issue.  Motion to remove Noise Histogram failed.  See approved minutes in 05/694r6.</t>
  </si>
  <si>
    <t>P17L9: change "This procedure is" to "The procedures for iterative measurements on multiple channels are"</t>
  </si>
  <si>
    <t>Do it.</t>
  </si>
  <si>
    <t>Change here and in MIB.</t>
  </si>
  <si>
    <t>The optional Access Category Service load is moved to QBSS Load and is not optional. The remaining AP Service Load is redefined to be generic loading for non-QAPs.  See comments #1279 and #414.</t>
  </si>
  <si>
    <t>Modify text so that AAD is not used.  Use "average access delay" without the acronym.
Note - PG updated the clause 7.3.2.29 and re-assigned to Joe Kwak</t>
  </si>
  <si>
    <t>See resolution in comment #10.</t>
  </si>
  <si>
    <t>Table k3 language is further clarified. Replace "RCPI level" with "measured RCPI  level" in 5 places.  Replace "RSSI level" with "meassured RSNI level" in 5 places (see comment #1486).  Replace "enters and remains" with "is" in 2 places.</t>
  </si>
  <si>
    <t>Resolution in comment #1486.</t>
  </si>
  <si>
    <t>No text change is needed. TGk has decided to minimize descriptive info and procedural information in section 7. Requested information and examples are provided on  P67-68 in section 11.11.9.1.</t>
  </si>
  <si>
    <t>P67L37: replace "moving average" with "average".</t>
  </si>
  <si>
    <t>"Neighbor TSF offset Request – This bit is set to 1 to request TSF offset information be provided in neighbor list entires if available. When this bit is set to 0 the TSF Info field shall not be included in any neighbor list entries. " has no value.  The reason why (which is dubious to begin with) the fields were optional is to not allow wasted time on the air would be from an administrator's perogative.  Why would a STA care?  It's not worh the effort involved in keeping this straight.  If the administrator does not care it should be included to not care while configuring the device</t>
  </si>
  <si>
    <t>Remove the option.  Delete it from the service primitive in 10.3.24.3.2.</t>
  </si>
  <si>
    <t>10.3.14.3</t>
  </si>
  <si>
    <t>What does the blue mean?  I assme this is something that needs to be changed from the base standard.  If so I thought the instructions were in the form of Word tracking changes.  This doesn't look like that</t>
  </si>
  <si>
    <t>Clarify and fix.</t>
  </si>
  <si>
    <t>"If the DS Parameter Set information element is present in the probe request, a STA where dot11RadioMeasurementEnabled is true shall respond only if the channel number from the DS Parameter Set element matches the channel in use by the STA. "  Why is this behavior mandatory?</t>
  </si>
  <si>
    <t>Give the reponder the option of returning the returning the response if the channel is not correct via configuration option, or remove the whole thing, including adding the DS parameter set to the probe request, or any part thereof.</t>
  </si>
  <si>
    <t>It would seem to me that it may be difficult for the entity that is building the Link Measurement Report Frame may not know the transmit antenna ID since it has not been sent yet.  Once the frame is queued it is unlikely that this field can be populated at the last minute.</t>
  </si>
  <si>
    <t>I think transmit antenna ID needs to be removed.</t>
  </si>
  <si>
    <t>The BSS Load element should note that it is only present when dot11RadioMeasurementEnabled is true.</t>
  </si>
  <si>
    <t>Include recommended text.</t>
  </si>
  <si>
    <t>The notes for the country element need to be updated to indicate the presence of the country element when dot11RadioMeasurementEnabled is true.</t>
  </si>
  <si>
    <t>Update description.</t>
  </si>
  <si>
    <t>The antenna ID is missing from the primitive.</t>
  </si>
  <si>
    <t>Add antenna ID.</t>
  </si>
  <si>
    <t>The MLME-MREQUEST.request primitive definition is missing the Number of Repetitions in the parameter list.</t>
  </si>
  <si>
    <t>Add Number of Repetitions to the list.</t>
  </si>
  <si>
    <t>The MLME-MREQUEST.indication primitive definition is missing the Number of Repetitions in the parameter list.</t>
  </si>
  <si>
    <t>10.3.17.1.2</t>
  </si>
  <si>
    <t>The MLME-LINKMARGIN.request primitive is missing the Transmit Power and Max Transmit Power parameters.</t>
  </si>
  <si>
    <t>Add the missing parameters.</t>
  </si>
  <si>
    <t>I am confused by the Link Margin primitives.  Why does the link margin procedure depend on the Pilot frame?  I thought the link margin could be calculated by just using the Link Measurement Request and Report frames.</t>
  </si>
  <si>
    <t>The MLME-LINKMARGIN.confirm is missing the receive and transmit antenna ID parameters.</t>
  </si>
  <si>
    <t>10.3.24.1.2</t>
  </si>
  <si>
    <t>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t>
  </si>
  <si>
    <t>Define an Extended Capability Information field and let bit B12 indicate that such a field follows. This field may have a length parameter and would be useful to other Task Groups beyond TGk also. Define a field for each Radio Measurement in the Extended Capability Information field.</t>
  </si>
  <si>
    <t>I don't understand the need for reporting Antenna ID in the Noise Histogram Report, Beacon Report, Frame Report, and elsewhere. Measurements may be performed using a single antenna, an antenna array, or multiple antennas (e.g., a MIMO enabled 802.11n STA). It is the collective result of this measurement (e.g., RCPI, ANPI, etc.) that is of interest to other STAs, not measurements associated with the individual antenna elements.</t>
  </si>
  <si>
    <t>Remove the Antenna ID field or clarify the need for it.</t>
  </si>
  <si>
    <t>Typo in Table k7, row 1, RPI&lt;=92</t>
  </si>
  <si>
    <t>Change to RPI &lt;=-92</t>
  </si>
  <si>
    <t>Typo: "...against it's…"</t>
  </si>
  <si>
    <t>Change to "…against its…"</t>
  </si>
  <si>
    <t>Typo: "...received in…" appears twice</t>
  </si>
  <si>
    <t>Remove one</t>
  </si>
  <si>
    <t>The paragraph starting on line 13 and ending on line 18 is a repeat of parts of the previous paragraph</t>
  </si>
  <si>
    <t>Remove the paragraph</t>
  </si>
  <si>
    <t>Typo: "maesure"</t>
  </si>
  <si>
    <t>Change to "measure"</t>
  </si>
  <si>
    <t>Typo: "Maesurement"</t>
  </si>
  <si>
    <t>Change to "Measurement"</t>
  </si>
  <si>
    <t>"The Neighbor Report contents shall be derived from the MIB table dot11RRMNeighborReportTable."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</si>
  <si>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Limit RCPI measurements to the preamble</t>
  </si>
  <si>
    <t>Bjerke</t>
  </si>
  <si>
    <t>Need to assign categories for all new comments</t>
  </si>
  <si>
    <t>Suggest that the third sentence is 'The value 255 indicates that the measurement was made with multiple antennas or that the antenna ID is unknown'</t>
  </si>
  <si>
    <t>The name dot11FrameRptActualMsmtStart is inconsistent with the naming used for start time elsewhere.</t>
  </si>
  <si>
    <t>Change to dot11FrameRprtActualStartTime</t>
  </si>
  <si>
    <t>dot11FrameRprtMeasuringSTAAddr is a poor name for what I think corresponds to the Transmit Address in the frame report entry. Also the description doesn't make sense.</t>
  </si>
  <si>
    <t>Rename attribute 'dot11FrameRprtTransmitAddress'. Replace the description with 'The Transmit Address (TA) from the frames being reported.'</t>
  </si>
  <si>
    <t>The decription of dot11FrameRprtRCPI refers to beacons and probe responses! Also we now have average and last RPCI.</t>
  </si>
  <si>
    <t>This paragraph implies that Parallel is enabled only when there are multiple measurement request elements in a frame.  Is this correct?  Or is the implication that if there is only one measurement request element then parallel is inconsequential?</t>
  </si>
  <si>
    <t>Clarify behavior of Parallel bit if only 1 measurement is requested.</t>
  </si>
  <si>
    <t>"3.99 average noise power indicator (ANPI): An indication of the average noise plus interference power measured on a channel when NAV is equal to 0 (when virtual CS mechanism indicates idle channel)except during frame transmission or reception." is slightly confusing because it does not indicate that it is the STA that is either transmitting or recieving (especially recieving)</t>
  </si>
  <si>
    <t>change "except during frame transmission or reception." to "while the STA is neither transmitting nor receiving a frame. "</t>
  </si>
  <si>
    <t xml:space="preserve">T </t>
  </si>
  <si>
    <t>"Providing an interface for upper layer applications to access radio measurements using MLME primitives and/or MIB access." is not clear enough about what the interface does since access to me does not imply the ability to cause a measurement to be taken.</t>
  </si>
  <si>
    <t xml:space="preserve">Change sentence to "access" to"retrieve" </t>
  </si>
  <si>
    <t>7.2.3</t>
  </si>
  <si>
    <t>Line 14 is as it is in the base standard.  You just need to add to the end of the table</t>
  </si>
  <si>
    <t>Change instructions to" insert a new row at the end of table 5 as follows."  Delete paragraph</t>
  </si>
  <si>
    <t xml:space="preserve">" When set by an STA, it provides an upper limit, in units of dBm, "  Is confusing because in this case it is only set by an AP.  </t>
  </si>
  <si>
    <t>Change "STA" to "AP"</t>
  </si>
  <si>
    <t xml:space="preserve">I cannot see how the RCPI can assume a receiver noise equivalent bandwidth of 1.1x the channel bandwidth. The receiver's equivalent bandwidth will be what its designer has optimized it to. Why would the designer sacrifice important performance benefits from an optimized filter in order to support a minor RCPI parameter? Sure, assuming a white input signal, a designer could scale their RCPI measurement so that it appears to be calculated over an equivalent bandwidth of 1.1x the channel chandwidth - assuming that the input signal is white. BUT, we know that the input (e.g. DSSS+noise) typically won't be white, so this scaling is worthless - even dangerous, since it gives a misleading sense of confidence. The correct scaling is very onerous to calculate for arbitrary PSDs (as we face) (e.g. who wants to implement a spectrum analyser?). Also I am completely unclear why the factor of 1.1 exists. Surely it should be 1x? And if not 1x, why not 1.2x, 1.3x etc? </t>
  </si>
  <si>
    <t>I don't think that we should attempt to specify a receiver's equivalent bandwidth. Omit this sentence altogether, and lump any errors into the +-5dB tolerance. Perhaps if the noise equivlant bandwidth were for the "ideal" measurement (the reference for the +-5dB calculation) this would make some sense. But still not much - you are better off specifying a spectrum analyser, gating period and resolution bandwidth for the reference</t>
  </si>
  <si>
    <t>Hart</t>
  </si>
  <si>
    <t>The Measurement Pilot appears to be something that could be incorporated into Beacon frames.  Is a new Management frame type required?</t>
  </si>
  <si>
    <t>Eliminate the Management Pilot Frame.  This information can be distributed via the Beacon and Probe Response frames.</t>
  </si>
  <si>
    <t>See 1170 &amp; 1484</t>
  </si>
  <si>
    <t>06-0023r2</t>
  </si>
  <si>
    <t>The SSID element is optional if the request is for another SSID.  If there is no SSID element then the Neighbor report is for the current SSID, so the statement is still valid.</t>
  </si>
  <si>
    <t>Reassign to Floyd</t>
  </si>
  <si>
    <t>There are too many measurement modes.  This adds unnecessary burden for implementation.</t>
  </si>
  <si>
    <t>Yes, the additional information fits in the frame.  If the commentor desires a specific rememdy please re-submit the comment indicating the desired remedy.</t>
  </si>
  <si>
    <t>Was left out in motion 01/18/06 - need to come back and address</t>
  </si>
  <si>
    <t xml:space="preserve">Tim requested this be assigned to clause 7.3.2.21-22-13 01/16 - went to Simon </t>
  </si>
  <si>
    <t>Change "Consecutive Error" to "Consecutive Discard" in third column of Figure k15 and at P23L9, P23L18, P34L18.</t>
  </si>
  <si>
    <t>Change "Measurement Count" to "Discard Count Window" in fifth column of Figure k15 and at P23L3, P24L3, P34L26, P70L34, P70L37, P70L38.</t>
  </si>
  <si>
    <t>Change "Trigger Timeout" to "Trigger Rearm Time" in sixth column of Figure k15 and at P24L6, P70L27.</t>
  </si>
  <si>
    <t>For clarity and ease of understanding, group related items.</t>
  </si>
  <si>
    <t>Rearrange order of fields in Figure k15 moving Measurement Count (old name) field to just after the Average Error Threshold (old name) field.  Reordered fields with new names should be: Trigger Conditions, Discard Count Threshold, Discard Count Window, Consecutive Discard Threshold, Delay Threshold, Trigger Rearm TIme.</t>
  </si>
  <si>
    <t>Change "Average" to "Discard Count" in first column of Figure k16 and at P23L1, P23L17, P34 Figk29 first column, P34L15.</t>
  </si>
  <si>
    <t>Change "Consecutive" to "Consecutive Discard" in 2nd column of Figure k16 and at P23L7, P23L19, P34 Figk29 2nd column, P34L17, P70L35.</t>
  </si>
  <si>
    <t>2-3</t>
  </si>
  <si>
    <t>Change text to reflect changed name</t>
  </si>
  <si>
    <t>Change "over the moving average number" to "in the moving discard count window".</t>
  </si>
  <si>
    <t>Due to processing priorities, delayed MSDU count may not always increment by one.</t>
  </si>
  <si>
    <t>Change "equals" to "equals or exceeds".</t>
  </si>
  <si>
    <t>Change "MSDUs" to "discarded MSDUs".</t>
  </si>
  <si>
    <t>Clarify that triggers are independent and concurrent.</t>
  </si>
  <si>
    <t>Change "reports after a" to "reports for the same trigger condition after the"</t>
  </si>
  <si>
    <t>Need clearer indication that contents of Measurement Report field can contain only one request.</t>
  </si>
  <si>
    <t>Change "a"(undersored)  to "a single"(undersocred)..</t>
  </si>
  <si>
    <t>Fix poorly formatted figure.</t>
  </si>
  <si>
    <t>I suggest deleting the third sentence (Parallel measurement request processing…). Leave the 'See 11.11.9.9.' Now put in 11.11.9.9 'A measurement pause cannot be processed in parallel to other measurements. If the Parallel bit is set in the Measurement Request element immediately prior to a Measurement Pause an incapable response shall be returned'.</t>
  </si>
  <si>
    <t xml:space="preserve">Figure k14 has not been modified to include the optional Triggered Reporting field as indicated in 05/0512r0. </t>
  </si>
  <si>
    <t>Add an additional field to the end of the structure in Figure k14. Title this 'Triggered Reporting (optional)' and mark it as being of length 6 octets. See 05/0512r2</t>
  </si>
  <si>
    <t>This sentence is not quite worded correctly - it needs to relate to the request and not the measured frames (nothing has been measured yet!)</t>
  </si>
  <si>
    <t>Suggest: 'The Peer QSTA Address shall contain a 6 byte MAC address indicating the transmitter address for which traffic is to be measured.'</t>
  </si>
  <si>
    <t>B1 text in Figure k17 is split across two lines.</t>
  </si>
  <si>
    <t>Fix figure.</t>
  </si>
  <si>
    <t>It seems unlikely that these figures have the correct number since the measurement request element was Figure 46g/h</t>
  </si>
  <si>
    <t>Correct figure numbers (figure 46 l/m in my published .11h, but likely to change with the approval of 11ma I suspect).</t>
  </si>
  <si>
    <t>It would probably be worth moving this paragraph to the end of the first paragraph of 7.3.2.22 (as was done with the similar text in 7.3.2.21.</t>
  </si>
  <si>
    <t>Consider moving this text to match the change in 7.3.2.21.</t>
  </si>
  <si>
    <t>Change Request to Report in figure k18 title.</t>
  </si>
  <si>
    <t>Two problems here:
1) The Report bit text does not cover triggered measurements.
2) 'transmitting STA' should be 'destination STA' in the penultimate sentence.</t>
  </si>
  <si>
    <t xml:space="preserve"> 'The' missing from the Duration Mandatory bit description.</t>
  </si>
  <si>
    <t>Add "The' in front of the first sentence.</t>
  </si>
  <si>
    <t>Need to add a reference here to triggered reporting.</t>
  </si>
  <si>
    <t xml:space="preserve">Add the following sentence to end of the paragraph immediately prior to Table 20a: 'See 11.11.8 for the description of the use of the Enable and Report bits in triggered reporting.'
</t>
  </si>
  <si>
    <t xml:space="preserve">Clarify the inter-relationship between iterative and repeated measurements. One approach would be to completely remove the term 'iterative measurements'. 
This text could then be rewritten to say 'Channel Number indicates the channel number for which the measurement request applies. Channel Number is defined within a Regulatory Class as shown in Annex J.
Channel Number values of 0 and 255 may be used in repeated measurements to indicate a sequence of channel numbers. A Channel Number of 0 is used to indicate that Channel Number should be sequenced through all supported channels in the Regulatory Class where the measurement is permitted on the channel and the channel is valid for the current regulatory domain. A Channel Number of 255 is used to indicate that Channel Number should be sequenced through all supported channels listed in the last received AP Channel Report for the Regulatory Class. See 11.11.9.1.
</t>
  </si>
  <si>
    <t>Reporting condition is  relevant for repeated measurement but this is very difficult (if not impossible) to deduce from this text. Indeed, it is not even said that reporting condition can only be nonzero for a repeated measurement.</t>
  </si>
  <si>
    <t>The name "serving channel" does not reflect the definition of the term.</t>
  </si>
  <si>
    <t>Change the name to "operating channel".</t>
  </si>
  <si>
    <t>" When set by an STA,"  is improper use of english</t>
  </si>
  <si>
    <t>change "an" to "a"</t>
  </si>
  <si>
    <t>t</t>
  </si>
  <si>
    <t>"used by the STA transmitting the measurement pilot frame" only an AP can transmit this frame</t>
  </si>
  <si>
    <t>"Error! Reference source not found.." is not a valid reference</t>
  </si>
  <si>
    <t>get valid reference</t>
  </si>
  <si>
    <t>Since E911 service has determined that the location of the AP is good enough for WLAN, what is the justification of having latitude and longitude transmitted over the air?</t>
  </si>
  <si>
    <t>Remove Lat and long from location request, or provide an accuracy of 1000 feet, or take out location from TGk specification.</t>
  </si>
  <si>
    <t xml:space="preserve">What is "the fixed-point value of Latitude."?  </t>
  </si>
  <si>
    <t>Provide explanatation or reference.  If the max value is not self explanatory after this explain why it was chosen.</t>
  </si>
  <si>
    <t xml:space="preserve">What is "the fixed-point value of Laungitude."?  </t>
  </si>
  <si>
    <t>"Altitude accuracy is the number of valid bits requested in the Altitude. Values above 30 (decimal) are undefined and reserved. "  Please explain what this means and/or how I can find out what this means</t>
  </si>
  <si>
    <t>"Channel busy time shall be the time during which either the physical carrier sense or NAV indicated channel busy, as defined in 9.2.1." may be misleading in certain situations where virutal carrier sense is used to hold traffic off (for reasons that may, or may not be, outside the scope of thecurrent specification  or future specifications that may need to interoperate with the current one).  Additionally the requestor may get two different results for a request in the same BSS, from tow STA's that are using the different tecniques.  Right now it's impossible to tell which is which.</t>
  </si>
  <si>
    <t>Provide a bit in the report that indicate whether physical or virual carrier sense was used in the calculation.  As a side note I do not believe it is appropriate to mandate one or the other in the request, but a sugguestion may be worth considering.  However, for a given HW architecture usually one or the other will be easier.</t>
  </si>
  <si>
    <t>Figure k22</t>
  </si>
  <si>
    <t>n x 16?  There are 18 fields</t>
  </si>
  <si>
    <t>Change to" n x 18"</t>
  </si>
  <si>
    <t>"Last RCPI indicates the received channel power of the most recently measured frame in this Frame Report entry. Last RCPI is reported in dBm, as defined in the RCPI measurement clause for the PHY Type."   What is the value of this when you have the average RCPI?</t>
  </si>
  <si>
    <t>Justify, remove, add this byte field to the actual frame count making it a 16 bit field.</t>
  </si>
  <si>
    <t>Since the measuement duration is expressed in TU's and is a 2 byte field, having a max value of 255 for a frame count seems inadaquate.</t>
  </si>
  <si>
    <t>Remove last RCPI value for this entry and add that byte to the frame count.</t>
  </si>
  <si>
    <t>"shall be the same units used for the statistic in the MIB."  What is a MIB?</t>
  </si>
  <si>
    <t>MIB is undefined.  Use the term Database or data structure</t>
  </si>
  <si>
    <t>"shall be the same units used for the statistic in the MIB."  This implies that there actually is a data structure that is separate from the "connection table" that contains these statistics in such a form that SNMP can read them out.  This is not the case and it should not be implied in the specification, as it has nothing to do with the protocol.</t>
  </si>
  <si>
    <t>Use the term database or data structure.  Indicate that definitions can be found in annex d.</t>
  </si>
  <si>
    <t>"IETF RFC 3825, “Dynamic Host Configuration Protocol Option for Coordinate-based Location Configuration Information” "  has nothing to do with IEEE802.11</t>
  </si>
  <si>
    <t xml:space="preserve">Remove reference provide pertanent information in this document, or  remove LCI command, </t>
  </si>
  <si>
    <t>35-36</t>
  </si>
  <si>
    <t>Average delay measures delay with the following;"Delay shall be measured from the time the MSDU is passed to the MAC until the point at which the first, or only fragment is ready for transmission and shall be expressed in TUs." but measured delay measures delay with the following "Transmit Delay shall be measured from the time the MSDU is passed to the MAC until the point at which the entire MSDU has been successfully transmitted, including receipt of the final ACK from the peer QSTA if the QoSAck service class is being used."  Why must this be measured differently?</t>
  </si>
  <si>
    <t>We have gone to a lot of trouble of defining ways that an STA can request measurements from another STA. In some cases the other side may actually respond with the type of data the requester wants. However, we have not provided a framework or protocol for when these frame exchanges can or should take place. This will lead to proprietary methods of using these frame exchanges and incompatible implementations. This is similar to the current state of affairs with the WDS frame format and incompatible nature of implementation that use it. We should be defining a standard that enable to creation of interoperable standards-compliant products as opposed to non-interoperable proprietary products claiming to be standards compliant.</t>
  </si>
  <si>
    <t>Many if not most of the changes in this draft only support the DS and ERP PHYs. However, the base standard also supports the FH and some say the IR PHY. Language needs to be included in the changes to claify where these PHYs are supported and where they are not. The alternative would be to delete the FH and IR PHY clauses from the standard.</t>
  </si>
  <si>
    <t>Sanwalka</t>
  </si>
  <si>
    <t>Added Sanwalka's LB comments 1553 - 1562</t>
  </si>
  <si>
    <t>PG - Changed all other occurences</t>
  </si>
  <si>
    <t>Minimal definition</t>
  </si>
  <si>
    <t>Changed enumerated 0 to be success</t>
  </si>
  <si>
    <t>Yes - we can use 11r format</t>
  </si>
  <si>
    <t>Cleanup after document approval</t>
  </si>
  <si>
    <t>What was the original doc #?</t>
  </si>
  <si>
    <t>32 is correct - that is what 11r is using</t>
  </si>
  <si>
    <t>31 is correct - that is what 11r is using</t>
  </si>
  <si>
    <t>Fixed as editorial, b/c other comments</t>
  </si>
  <si>
    <t>11e is already accepted - should submit to 11ma</t>
  </si>
  <si>
    <t>See Comment 1184</t>
  </si>
  <si>
    <t>06-0119r1</t>
  </si>
  <si>
    <t xml:space="preserve">Do we still need
BeaconRptrPhyType
and
NeighborReportPhyType?
</t>
  </si>
  <si>
    <t>11-06-1217r2</t>
  </si>
  <si>
    <t>Changed RqstPauseTime description as well.</t>
  </si>
  <si>
    <t>This needs to be clarified in the normative text, before I can make change.  Check with Joe</t>
  </si>
  <si>
    <t>Changed as an Editorial, b/c covered by Edit.Comment</t>
  </si>
  <si>
    <t>This is in 11e now</t>
  </si>
  <si>
    <t>Submit. withdraws comment.</t>
  </si>
  <si>
    <t>Need clarification from Chair to re-assign as Editorial.</t>
  </si>
  <si>
    <t>Overrides 1194 change.</t>
  </si>
  <si>
    <t>dot11FrameRprtAvgRCPI does match clause 7.3.2.22.7  - Updated text as well.</t>
  </si>
  <si>
    <t>Used Simon's suggestion of dot11FrameRprtTransmitSTAAddress</t>
  </si>
  <si>
    <t>Accepted Tim's comments 1120 and 1121 regarding both issues.  Used dot11FrameRprtAvgRCPI instead of spelling out "Average".</t>
  </si>
  <si>
    <t>Updated the description to be to include trigger QoS metrics report</t>
  </si>
  <si>
    <t>No Reference</t>
  </si>
  <si>
    <t>I considered it and due to time constraints - it can't be done.</t>
  </si>
  <si>
    <t>RegulatoryClass no longer requiers PHYType</t>
  </si>
  <si>
    <t>dot11MeasurementPilotEnable functions for enable and capability.</t>
  </si>
  <si>
    <t>Not sure what to do here.
Simon makes a good point that these are not counters.  
Questions:
1. If you are doing a delta and the counter wraps do you get a negative number?  If so, how is it stored in a Counter32
2. Integer32 (2,147,483,647) decimal) can'</t>
  </si>
  <si>
    <r>
      <t>Merged Paul Gray's spreadsheet 11-05-1217r2 Annex D Comment Resolutions.</t>
    </r>
    <r>
      <rPr>
        <b/>
        <u val="single"/>
        <sz val="10"/>
        <rFont val="Arial"/>
        <family val="2"/>
      </rPr>
      <t xml:space="preserve">
Technical Comments
Accepts – </t>
    </r>
    <r>
      <rPr>
        <sz val="10"/>
        <rFont val="Arial"/>
        <family val="2"/>
      </rPr>
      <t>762, 763, 764, 766, 767, 770, 771, 773, 1114, 1115, 1116, 1117, 1119, 1120, 1121, 1122, 1126, 1127, 1128, 1129, 1130, 1131, 1185, 1190, 1191, 1192, 1194, 1196, 1197, 1198, 1202, 1206, 1207, 1209</t>
    </r>
    <r>
      <rPr>
        <b/>
        <u val="single"/>
        <sz val="10"/>
        <rFont val="Arial"/>
        <family val="2"/>
      </rPr>
      <t xml:space="preserve">
</t>
    </r>
    <r>
      <rPr>
        <b/>
        <sz val="10"/>
        <rFont val="Arial"/>
        <family val="2"/>
      </rPr>
      <t>Counters</t>
    </r>
    <r>
      <rPr>
        <sz val="10"/>
        <rFont val="Arial"/>
        <family val="2"/>
      </rPr>
      <t xml:space="preserve"> – 1118, 1203</t>
    </r>
    <r>
      <rPr>
        <b/>
        <u val="single"/>
        <sz val="10"/>
        <rFont val="Arial"/>
        <family val="2"/>
      </rPr>
      <t xml:space="preserve">
</t>
    </r>
    <r>
      <rPr>
        <sz val="10"/>
        <rFont val="Arial"/>
        <family val="2"/>
      </rPr>
      <t>Editorial Comments</t>
    </r>
    <r>
      <rPr>
        <b/>
        <u val="single"/>
        <sz val="10"/>
        <rFont val="Arial"/>
        <family val="2"/>
      </rPr>
      <t xml:space="preserve">
</t>
    </r>
    <r>
      <rPr>
        <b/>
        <sz val="10"/>
        <rFont val="Arial"/>
        <family val="2"/>
      </rPr>
      <t xml:space="preserve">Accepts </t>
    </r>
    <r>
      <rPr>
        <sz val="10"/>
        <rFont val="Arial"/>
        <family val="2"/>
      </rPr>
      <t>– 213, 610, 627, 629, 637, 638, 639, 640, 641, 642, 643, 644, 645, 646, 647, 648, 649, 650, 651, 655, 656, 657, 658, 659, 662, 663, 664, 666, 670, 673, 674, 675, 676, 677, 678, 679, 680, 682, 685, 686, 687, 688, 689, 690, 691, 692, 761, 768, 769, 772, 1123, 1184, 1186, 1188, 1189, 1193, 1195, 1199, 1200, 1201, 1208</t>
    </r>
    <r>
      <rPr>
        <b/>
        <u val="single"/>
        <sz val="10"/>
        <rFont val="Arial"/>
        <family val="2"/>
      </rPr>
      <t xml:space="preserve">
</t>
    </r>
    <r>
      <rPr>
        <b/>
        <sz val="10"/>
        <rFont val="Arial"/>
        <family val="2"/>
      </rPr>
      <t>Declines</t>
    </r>
    <r>
      <rPr>
        <sz val="10"/>
        <rFont val="Arial"/>
        <family val="2"/>
      </rPr>
      <t xml:space="preserve"> – 628, 630, 631, 632, 633, 634, 635, 653, 654, 660, 665, 668</t>
    </r>
    <r>
      <rPr>
        <b/>
        <u val="single"/>
        <sz val="10"/>
        <rFont val="Arial"/>
        <family val="2"/>
      </rPr>
      <t xml:space="preserve">
Motion</t>
    </r>
    <r>
      <rPr>
        <sz val="10"/>
        <rFont val="Arial"/>
        <family val="0"/>
      </rPr>
      <t>:
Move to accept the TGK LB78 resolutions as written in document 05/1217r2 (filtered on “Annex D”) (except comments 1210 and 1187 to be deferred and 785 to be declined) and instruct the TGk editor to incorporate the changes found in document 06/0119r1 in the next TGk draft.</t>
    </r>
  </si>
  <si>
    <t>All implementations should be able to meet this requirement.  If the commentor know of an implementation that falls ouside the error range please provide pointer</t>
  </si>
  <si>
    <t>This is what the text on pg 71 line 34 states</t>
  </si>
  <si>
    <t>ask Floyd</t>
  </si>
  <si>
    <t>The first sentence states "An AP receiving a Neighbor Report Request shall respond with a Neighbor Report Response frame containing zero or more Neighbor Report elements"  Clause 7 describes the frame format in this event  The commentor is welcome to submit further clarifying text for evaluation.</t>
  </si>
  <si>
    <t>Resloved in LB 73</t>
  </si>
  <si>
    <r>
      <t xml:space="preserve">Merged Thomas Kuehnel's Spreadsheet 11-06-0024r1 (xls)
Need change wording to “Measurement Pilot”
Accepts: 101, 140, 141, 757, 1101, 1170, 1171, 1172, 1173, 1174, 1464, 1465, 1427
Declines: 94, 100, 1090, 1103
Counters: 95, 1089
Defers: 102, 139, 1091, 1102, 1175, 1463 (changed by group), 1466, 1475
</t>
    </r>
    <r>
      <rPr>
        <b/>
        <u val="single"/>
        <sz val="10"/>
        <rFont val="Arial"/>
        <family val="2"/>
      </rPr>
      <t>Motion</t>
    </r>
    <r>
      <rPr>
        <sz val="10"/>
        <rFont val="Arial"/>
        <family val="0"/>
      </rPr>
      <t xml:space="preserve">
Move to instruct the Editor to incorporate the changes defined in 06/0023r2 and spreadsheet 06/0024r2 into the next draft amendment for Task Group K with following exceptions:
 -Do no include comment #1463
-With editor instruction’s to replace “Pilot Action Frame” with “Measurement Pilot” in the normative text.</t>
    </r>
  </si>
  <si>
    <t>doc 0021r0 makes it clear that it should not be clause 11.13.2. Clause 11.13 descibes a different link request/report for link margin with no normative text provided in tgk for how to compute that link margin</t>
  </si>
  <si>
    <t>doc 0021r0 has clarified the calculations</t>
  </si>
  <si>
    <t>Make the measurements the same way for both average and measured.</t>
  </si>
  <si>
    <t>"The AP Reachability field indicates whether the AP identified by this BSSID is reachable by the STA that requested the Neighbor Report for the exchange of preauthentication frames as described in clause 8.4.6.1. " is too defining on what the reacability field can be.  Additionally the Security bit will tell you if preauth is avaliable on the serving, or other AP's in the neighbor list.</t>
  </si>
  <si>
    <t>The term Radio Management is used in three places here in place of Radio Measurement (P96L6, P96L9, P96L11). Also on P97L22, P105L8, P127L17</t>
  </si>
  <si>
    <t>Change Radio Management to Radio Measurement in total of 6  places.</t>
  </si>
  <si>
    <t>dot11RadioResourceMeasurement (incorrectly dot11RadioResourceManegement) here is dot11smt 13 here and dot11smt 12 on P91L7</t>
  </si>
  <si>
    <t>Check for correct OID and make consistent.</t>
  </si>
  <si>
    <t>Entries for LCI requested accuracy are missing (latitude, longitude, altitude accuracy)</t>
  </si>
  <si>
    <t>05/1214r4</t>
  </si>
  <si>
    <t>Change clause number to 7.3.2.21.8, renumber all subsequent paragraphs accordingly and check to correct all references to these paragraphs.</t>
  </si>
  <si>
    <t>Change clause number to 7.3.2.22.8, renumber all subsequent paragraphs accordingly and check to correct all references to these paragraphs.</t>
  </si>
  <si>
    <t>Introductory paragraph is out of order and is embedded in field description text.</t>
  </si>
  <si>
    <t>Delete and move paragraph in lines 4-6 and relocate this paragraph at P31L1 to be the first paragraph on the page.</t>
  </si>
  <si>
    <t>In Figurek26, change octet count for dot11STAStatisticsAPServiceLoad from "4" to "1".</t>
  </si>
  <si>
    <t>Error in Figure name.</t>
  </si>
  <si>
    <t>Change "Transmit Delay Metric" to "QOS Metrics".</t>
  </si>
  <si>
    <t>To be consistent with use of Measurement Duration in all other measurement reports, Meaurement Duration should echo actual measurement duration used for the measurement here as well, but here in terms of the actual moving MSDU count window used when trigger occured instead of time of actual measurement.</t>
  </si>
  <si>
    <t>Change ", hence Measurement Duration shall be set to 0 - see 11.11.9.10." to ". If the Reporting Reason field is non zero, the Measurement Duration field shall be set to the value of the discard count window  used for this triggered QOS metrics report.  See 11.11.9.10 for procedure details."  NOTE that the old name for discard count window was  measurement count.</t>
  </si>
  <si>
    <t>Error in tiime units.</t>
  </si>
  <si>
    <t>Change "10ms" to "10 TUs".</t>
  </si>
  <si>
    <t>Change "Transmit QOS Report" to "QOS Metrics Report for a Bin 0 Range Value Equal to 10".</t>
  </si>
  <si>
    <t>Clarify histogram bin counting.</t>
  </si>
  <si>
    <t>The statement is made "Request is set to 1 to indicate that the transmitting STA may accept measurement requests of Measurement Type from the transmitting STA".  Is the STA transmitting to itself?  This in general seems to be a general problem with the text overall in that it isn't clear about who is transmitting to whom.</t>
  </si>
  <si>
    <t>Channel Load Measurement provides only marginally different information than the CCA report that already exists.  Thus, this measurement is redundant.</t>
  </si>
  <si>
    <t>Eliminate this measurement.</t>
  </si>
  <si>
    <t xml:space="preserve">What is the QoS metrics report going to be used for?   </t>
  </si>
  <si>
    <t>Can a station that is 802.11k compliant refuse all measurements?</t>
  </si>
  <si>
    <t>Please clarify what is mandatory and optional for 802.11k.  This is very confusing.</t>
  </si>
  <si>
    <t>Victor</t>
  </si>
  <si>
    <t>Lauer</t>
  </si>
  <si>
    <t>15.4.8.5</t>
  </si>
  <si>
    <t>78</t>
  </si>
  <si>
    <t>15-25</t>
  </si>
  <si>
    <t>16-26</t>
  </si>
  <si>
    <t>12-22</t>
  </si>
  <si>
    <t>Lower limit of -110 dBm is less than noise floor/sensitivity of receivers.  It is not practical to measure received powers accurately to that low of a level.</t>
  </si>
  <si>
    <t>Increase lower limit to a value closer to the expected noise floor of 802.11 devices.</t>
  </si>
  <si>
    <t>Decrease resolution of measurement to be more in line with the accuracy requirement.</t>
  </si>
  <si>
    <t>Measurement expected to have 0.5 dB resolution, but accuracy is only +/- 5 dB.  It doesn't make sense to require such fine resolution with such a loose accuracy requirement.</t>
  </si>
  <si>
    <t>3.95</t>
  </si>
  <si>
    <t>"Any validated AP" What is a validated AP - I couldn't find a definition or procedure to validate</t>
  </si>
  <si>
    <t>Delete the word "validated"</t>
  </si>
  <si>
    <t>5</t>
  </si>
  <si>
    <t>Incorrect usage: "Ratio x over y" should be "Ratio x to y"</t>
  </si>
  <si>
    <t>Replace the word "over" with "to"</t>
  </si>
  <si>
    <t>3.103</t>
  </si>
  <si>
    <t>There is no such thing as an "801.1X pre-authentication frame". 802.11i defined an EAPOL frame with the same format as 802.1X but using a different Ethertype for pre-authentication but it is not part of 802.1X. Furthermore this definition of reachability is incomplete because it doesn't require that the reply from the target AP can be delivered to the STA.</t>
  </si>
  <si>
    <t>10.3.24.3.2</t>
  </si>
  <si>
    <t>The MLME-NEIGHBORREP.indication primitive is missing the SSID parameter.</t>
  </si>
  <si>
    <t>Provide justification as to why this paragraph must be added to 11.1.3.2.1.  Note that TGg ran into trouble with the rates IE because there were particular expectations implied in the 1997 draft that were along these lines.</t>
  </si>
  <si>
    <t>"RCPI value shall be included in the RCPIMeasurement parameter of the BSSDescription in the MLME-SCAN.confirm."  How can you reference informative text in this manner in a normative section?  This implies that there must be an MLME-SCAN.confirm in the implementation.</t>
  </si>
  <si>
    <t>Change text to "RCPI value shall be included in the probe request."</t>
  </si>
  <si>
    <t>The MLME-NEIGHBORREP.request primitive is missing the SSID parameter.</t>
  </si>
  <si>
    <t>It is unfortunate for this LB process that the editor did not do a final sanity check on this D3.0 draft.  Doing so would have caught such obvious errors as undefined references.  This will most likely result in hundreds of comments on the same, easily preventable, editing error.</t>
  </si>
  <si>
    <t>Editor to fix reference here and IN ALL PLACES where channel number and regulatory class are used. Refernce should be to the appropriate clause in Annex J.</t>
  </si>
  <si>
    <t>SSID element is variable length and must be placed AFTER any fixed length optional fields in order to permit correct parsing.</t>
  </si>
  <si>
    <t>Modify figure k9 to move SSID element to the right of Threshold/Offset.</t>
  </si>
  <si>
    <t>Reorder paragraphs per corrected figure.</t>
  </si>
  <si>
    <t>Delete paragraph at line 4 from this page and move it to new paragraph inserted after P19L7.</t>
  </si>
  <si>
    <t>1-7</t>
  </si>
  <si>
    <t xml:space="preserve">The justification for keeping RSSI as a condition for beacon reporting was that RSSI is used as a signal to noise ratio (SNR) metric in certain STA implementations and that this is useful for reporting.  Now that TGk has the RSNI metric for a standardized SNR in all STAs,  RSSI should be replace by RSNI as a reporting condition.  </t>
  </si>
  <si>
    <t>Replace "RSSI" with "RSNI" in 9 places in Table k3, and in one place in line 7.</t>
  </si>
  <si>
    <t>Fig k14 is missing the Triggered Reporting field.</t>
  </si>
  <si>
    <t>Add Triggered Reporting Conditions field to the right of Bin 0. Indicate that this is an optional field by placing "(optional)" under "Triggered Reporting Conditions".  Indicate length of 6 octets in the octets row.</t>
  </si>
  <si>
    <t>Name is not representative of contents.  Change name.</t>
  </si>
  <si>
    <t>Change "Triggered Reporting" to "Triggered Reporting Conditions" at P22L15, P22L16, P22L18, P70l19.</t>
  </si>
  <si>
    <t>Change "Trigger Condition" to "Trigger Conditions" in leftmost column of Figure k15 and at P22L19, P22L20. P22L21.</t>
  </si>
  <si>
    <t>Change "Average Error" to "Discard Count" in second column of Figure k15 and at P23L16, P23L4, P24L3, P34L3, P34L16.</t>
  </si>
  <si>
    <t xml:space="preserve">append sentence to one ending on line 31 that says "It should be noted that the overall performance of the BSS or ESS may be negativly affected by consistant refusal of measurements being taken of the participants of the BSS and ESS with dot11RadioMeasurementEnabled set to true. </t>
  </si>
  <si>
    <t>"A STA may measure one or more channels itself or a STA may request peer STAs in the same BSS to measure one or more channels on its behalf."  This is wrong for a number of reasons.  The first is the STA that is requesting another STA in the same BSS to perform a meausemrnt has no, and will have no security relationship with the STA being requested to do the measuremnt.  THe second reason this is bad is that the infrastructure looses control over the BSS.  For example the Infrastructure asks two STA's to perform two different measurements.  THe first STA asks the second one to perform the measurement.  According to the rules the second STA must drop the measurment request it got from the infrastructure and perform the one asked for by the STA.  Thats not right.  Lastly how in the world does the STA know anything about the other STA's in the BSS?  Is the expectation that the STA will maintain a database of it's neighbors for this event? Even if there is some sane reason for this how could the STA know the RRM campabilities of the peer STA?</t>
  </si>
  <si>
    <t>Get rid of this for a BSS.</t>
  </si>
  <si>
    <t>"Measurement Report elements shall be returned to the requesting STA in one or more Radio Measurement Report frames. Each Radio Measurement Report frame shall contain the same Dialog Token field value as the corresponding Radio Measurement Request frame."  How does the reciever of a measurement report know it got the complete report, only got a partial report?</t>
  </si>
  <si>
    <t>Add a" more data" field to the report.</t>
  </si>
  <si>
    <t>"If only Measurement Pilot frames were received in the measurement duration and the Measurement Mode was Passive Pilot, the contents of the Beacon Report shall be based on the latest Measurement Pilot frame received. " should  be more explcit</t>
  </si>
  <si>
    <t>Please reword to make clearer. I am sure we are not expected to turn RPI reporting on twice? Perhaps the text should be PHY-CCARESET.confirm not PHY-CCARESET.request? If I am wrong, then we are overloading PHY-CCARESET too far and should define a clearer interface: e.g. (1) request RPI measurement start, (2) confirm RPI measurement start, (3) request RPI measurement stop, (4) confirm stop and report RPI measurements.</t>
  </si>
  <si>
    <t>15.4.5.16.3</t>
  </si>
  <si>
    <t xml:space="preserve">RCPI being continuously available when in the receive state AND (15.4.8.5) measured over the entire received frame is almost impossible. We would have to report RCPI based upon end samples before those samples exist! The only work-around is to report "Measurement not available" until the packet end. But how does that help the MAC? One possible interpretation is that RCPI is a running power measurement during the packet. However, this is overly onerous, since it implies on-going divisions by arbitrary numbers. Moreover, even if the RCPI is only calculated once, at the packet end, it still requires an arbitrary division (sum over N squared samples divided by N for N = packet length). </t>
  </si>
  <si>
    <t>Add clarifying statement that makes it clear which MAC address is supposed to be in this field.</t>
  </si>
  <si>
    <t>The statement "During the QoS Metrics Measurement, a histogram is generated that represents the distribution of Transmit Delay" is made.  This seems either repetitive, or useless.</t>
  </si>
  <si>
    <t>Remove the statement, it doesn't seem to add value, and "feels" repetitive.</t>
  </si>
  <si>
    <t>The text states that the channel number indicates the "current operating channel".  I don't believe this is correct as the AP may have made some decision since this information was last updated to change channels due to interference, DFS, etc.</t>
  </si>
  <si>
    <t>Replace the phase "current operating channel" with "last known operating channel".</t>
  </si>
  <si>
    <t>Undefined reference.</t>
  </si>
  <si>
    <t>Correct the reference so that the reader can find out where to go look.</t>
  </si>
  <si>
    <t>12-23</t>
  </si>
  <si>
    <t xml:space="preserve">P78L10: replace "channel." with "channel for a received frame."    P78L12: replace "frame." with "frame or by other equivalent means which meet the specified accuracy."  Same changes at P79L11,  P85L7, </t>
  </si>
  <si>
    <t>See resolution in comment#799.</t>
  </si>
  <si>
    <t>Delete P74L33.</t>
  </si>
  <si>
    <t>In this section of the High Rate PHY parameter lists are formatted as tables, but are not defined as tables.  This paragraph is consistent with PMD_RSSI.indicate and other primitives.</t>
  </si>
  <si>
    <t>The text description at P17L7 is correct. The author did not provide a suggested remedy for any editorial improvement.</t>
  </si>
  <si>
    <t>Scaling formula for Access Delay as described in 05/1260r0 shall be added to next version of draft.</t>
  </si>
  <si>
    <t>P41L20-21:  Delete "The value 255 shall indicate that this frame was transmitted using multiple antennas. that the antenna identifier is unknown."</t>
  </si>
  <si>
    <t>P29L9 has been corrected.  See comment #52</t>
  </si>
  <si>
    <t>Move indicated text as requested, but also change text wording as described in resolution for comment #1425.   Add new sentence after period at P26L22, "Procedure for and definition of channel load values are found in 11.11.9.3."</t>
  </si>
  <si>
    <t>Why the AP service load indicates only Best Effort load? In some situations the AP may not have BE traffic at all but the load can be still high.</t>
  </si>
  <si>
    <t>Add the word "on" between the phrase "…more measurements" and "one or more channels".</t>
  </si>
  <si>
    <t>7.4.5.2</t>
  </si>
  <si>
    <t>The statement is made "The Dialog Token field shall be set equal to the value in any corresponding Measurement Request frame".  Do you really mean "any"?</t>
  </si>
  <si>
    <t>Passive &amp; Passive Pilot are not clearly differentiated</t>
  </si>
  <si>
    <t>If this is true place this statement in an appropriate paragraph. If this is not true explain the behavior in the other options for channel numbers.</t>
  </si>
  <si>
    <t xml:space="preserve">"Measurements shall be made within the specified Measurement Interval with the time between each consecutive measurement as defined in 11.11.2."   What is a measurement Interval?  Is this really measuremnt  duration?  </t>
  </si>
  <si>
    <t xml:space="preserve">Clarify  </t>
  </si>
  <si>
    <t>"Measurements shall be made within the specified Measurement Interval with the time between each consecutive measurement as defined in 11.11.2. makes not mention on how divide up a measuremnt duration among multiple channels.  Shouldn't there be rules on this?   Could a STA spend more time on one channel than another?  Wouldn't that give skewed results?</t>
  </si>
  <si>
    <t>Figure k49</t>
  </si>
  <si>
    <t>Somehow, old references to Measurement Interval slipped through last LB??  I thought we had fixed this.</t>
  </si>
  <si>
    <t>Append the following text to the note in the notes section, " and there is at least 1 channel to report".</t>
  </si>
  <si>
    <t>After detecting a Pilot frame, a STA must eventually receive at least one Beacon or Probe Response before it can determine if the BSSID seen in the Pilot frame support the desired SSID.  Due to this there is no reason to have RSN Capabilities and Country String.</t>
  </si>
  <si>
    <t>Remove Country String and RSN Capabilities from Pilot Frame.</t>
  </si>
  <si>
    <t>The privacy bit in Capabilities field (bit 4) should be set to 0x0 and client should ignore this bit.</t>
  </si>
  <si>
    <t>Add to the notes section.</t>
  </si>
  <si>
    <t>Only measurement types 3-9 exist for Radio Measurement not 3-10.</t>
  </si>
  <si>
    <t>Update text to be "3 through 9".</t>
  </si>
  <si>
    <t>sentence has an extra "a"</t>
  </si>
  <si>
    <t>Update text to be "…is used to request that more than one…".</t>
  </si>
  <si>
    <t>The text here claims that if the enable bit is set to 1 the measurement request field is not present.  This is not the case for triggered measurements since a triggered measurement uses the measurement request field to setup the triggers.</t>
  </si>
  <si>
    <t>Change the text to be " If Enable is set to 1 the Measurement Request field is only present for triggered measurements."</t>
  </si>
  <si>
    <t>The reporting conditions for the Beacon Request seem to be exactly the type of functionality that should be used as a triggered measurement.  Why not move this functionality to be a triggered measurement?</t>
  </si>
  <si>
    <t>Make the reporting conditions a triggered measurement.</t>
  </si>
  <si>
    <t>Does the average error rate need to be equal to the threshold or can it be greater as well?  I believe this can be greater to as welll.</t>
  </si>
  <si>
    <t>Update the text to be equal or greater to the value given in Average Error Threshold.</t>
  </si>
  <si>
    <t>Does the consecutive errors  need to be equal to the threshold or can it be greater as well?  I believe this can be greater to as welll.</t>
  </si>
  <si>
    <t>Update the text to be equal or greater to the value given in Consecutive Error Threshold.</t>
  </si>
  <si>
    <t>The dot11STAStatisticsAPServiceLoad is given 4 bytes however the MIB value has a range of 0-255.  Why are 4 bytes allocated?</t>
  </si>
  <si>
    <t>BSS Load: this field has dubious utility imo.  I guess the main reason to have them is to provide roaming guidance to the client.  However, for cases where admission control is mandatory, they will not help client figure out whether or not the AP is likely to accept a TSPEC (only AAC field does that).  But there is only 1 AAC field for the BSSID, so it still may not help too much.  For example, if client wants to have admitted AC_VI flow, how can it tell whether AP is likely to accept it before attempting association?  </t>
  </si>
  <si>
    <t>Remove BSS Load</t>
  </si>
  <si>
    <t>Table 11</t>
  </si>
  <si>
    <t>It would be more clear to identify explicitly the included PHYs.</t>
  </si>
  <si>
    <t>Update the language to match the text from the dot11ma draft, "The DS Parameter Set information element is present within Beacon frames generated by STAs using Clause 15, Clause 18, and Clause 19 PHYs."</t>
  </si>
  <si>
    <t>Table 12</t>
  </si>
  <si>
    <t>The notes for AP Channel should match the same note found for the beacon frame.</t>
  </si>
  <si>
    <t>Delayed MSDU range only allows me to create a trigger if the lower bound of bin 2 is exceeded.  Do we want to consider allowing the trigger to occur after the lower bound of bin 1 instead?  It makes sense to me why the bin 0 lower bound is not needed since that would generate a trigger in every case.  It is not clear why bin 1 is excluded.</t>
  </si>
  <si>
    <t>Consider updating the measurement to allow a trigger to occur if the lower bound of bin 1 is exceeded.</t>
  </si>
  <si>
    <t>Antenna Information IE has a TBD element ID</t>
  </si>
  <si>
    <t>Add correct Element ID.</t>
  </si>
  <si>
    <t>Figure 13 should be Figure 14.</t>
  </si>
  <si>
    <t>Update to Figure 14</t>
  </si>
  <si>
    <t>10 &amp; 15</t>
  </si>
  <si>
    <t>Why is the text needed that says these bits are zero if the report is autonomous.  Seems to me that the statement that says the STA is capable and not refusing covers the autonomous case as well.</t>
  </si>
  <si>
    <t>Remove the text, "or the report is autonomous."</t>
  </si>
  <si>
    <t>the term "collide" has been replaced by "coincident with" as shown in doc 0021r0</t>
  </si>
  <si>
    <t>Measurement Pilots allow faster and battery efficient channel acquisition and signal quality measurments than Beacons as described in doc 0176r0. Furthermore some justification will be highlighted via a new clause added to clause 11.14 by submission 1173r0</t>
  </si>
  <si>
    <t>doc 0021r0 makes it more clear that the true link margin is not what is computed and more clearly describe what is meant.</t>
  </si>
  <si>
    <t>doc 0021r0 makes it clear that it should not be clause 11.13.1. Clause 11.13 descibes a different link request/report for link margin with no normative text provided in tgk for how to compute that link margin</t>
  </si>
  <si>
    <t>The reference to the measurement report sections is not correct.  It says through 7.3.2.22.10 when it should be through 7.3.2.22.12.  Note in this draft the last report is listed as 7.3.2.22.13 (LCI) but that should have been 7.3.2.22.12.</t>
  </si>
  <si>
    <t>Update to be 7.3.2.22.12.</t>
  </si>
  <si>
    <t>To be more consistent with the other measurements such as the Noise Histogram measurement the description of how to measure load should be moved to section 11.11.9.3.</t>
  </si>
  <si>
    <t>Move all the text after the first sentence to section 11.11.9.3.</t>
  </si>
  <si>
    <t>Inccorect refernce to section 7.3.2.29.</t>
  </si>
  <si>
    <t>Update reference to be 7.3.2.30.</t>
  </si>
  <si>
    <t>The antenna for a noise measurement is likely to always be multiple antennas in a multiple antenna system and a single antenna for a single antenna system.  This field seems to be of little use for a noise measurement.</t>
  </si>
  <si>
    <t>Remove Antenna ID from the Noise Histogram Report.</t>
  </si>
  <si>
    <t>Figure k23</t>
  </si>
  <si>
    <t>Why call the field "Number of Unicast Data Frames" when the field includes a count of data and management frames?</t>
  </si>
  <si>
    <t>Rename this field to be Number of Frames.</t>
  </si>
  <si>
    <t>The word statistics is spelled incorrectly.</t>
  </si>
  <si>
    <t>Fix it.</t>
  </si>
  <si>
    <t>Firgue k26</t>
  </si>
  <si>
    <t>Update this field to be 1 byte.</t>
  </si>
  <si>
    <t>The dotBSSLoadGroup does not seem to work correctly for the case where a change is returned.  The data returned in the report is an unsigned value.  However without a sign it is not possible to tell if the reported change was increasing or decreasing.  The counters group does not have this problem because by definition counters always increase so a difference in change is always an increase.</t>
  </si>
  <si>
    <t>Come up with a way to represent the direction of the change in these values.</t>
  </si>
  <si>
    <t xml:space="preserve">Location request violates Geopriv rules (rfc3693) in the following ways:
a) LCI sent unencrypted--so an eavesdropper can determine another user's location (more interesting in mesh or outdoor deployments rather than enterprise deployments).
b) It does not support viewing/re-transmission rules to ensure privacy.
c) There is no authentication mechanism to validate location was correctly passed on to ultimate user.
d) There is no timestamp
</t>
  </si>
  <si>
    <t>Update LCI to meet rfc3693 rules or remove LCI.</t>
  </si>
  <si>
    <t>AP can refuse to provide location--this would lead STA to not have e911 service (when it otherwise expects the service);  Additionally the AP has no way to know when there's an emergency call.</t>
  </si>
  <si>
    <t>Add text in section 11.11.9.8 that indicates an AP must return an LCI Report with the rufused bit set to 1 if it cannot provide location service.
In section 7.3.2.21.11 table k5 add in a new location subject of "Local-emergency" that is used to indicate the location request is for e911.</t>
  </si>
  <si>
    <t xml:space="preserve">7.3.2.22.13 </t>
  </si>
  <si>
    <t>This appears to be yet one more method for defining the regulatory country (in addition to the Country Information element defined in 802.11d), and could introduce ambiguity if this information is not consistent with the Country Information element defined by 802.11d.</t>
  </si>
  <si>
    <t>Remove this clause, and all references to this element, and replace references to this clause with corresponding references to the Country Information Element in order to remove potential ambiguity.</t>
  </si>
  <si>
    <t>7.3.1.20</t>
  </si>
  <si>
    <t>What is the required accuracy for the reported measurement start time? I suggest ±1TU. This value is already specified for the measurement start time field accuracy for triggered measurement (see 11.11.9.10).
Affects the same field definition in the following places:
7.3.2.22.5 P27L6, 7.3.2.22.6 P28L8, 7.3.2.22.7 P30L5, 7.3.2.22.13 P34L2</t>
  </si>
  <si>
    <t>Add 'to an accuracy of ±1TU' to the end of the sentence, or somewhere in the procedures in 11.11.</t>
  </si>
  <si>
    <t>Antenna ID' wraps in the Figure k19</t>
  </si>
  <si>
    <t>Resize the field in the figure.</t>
  </si>
  <si>
    <t>Frame report entry is 18 octets, so Frame Report Entry should be n x 18, not n x 16 octets</t>
  </si>
  <si>
    <t>Correct Frame Report Entry to n x 18 octets</t>
  </si>
  <si>
    <t>What happened to section 7.3.2.22.8-9? The section numbering seems to have jumped from 7.3.2.22.7 to 7.3.2.21.10.</t>
  </si>
  <si>
    <t>Typo - 'Statistice'</t>
  </si>
  <si>
    <t>Statistics!</t>
  </si>
  <si>
    <t>Remove the last sentence of this paragraph. Divide statistics Group 0 into two according to PICS status in the baseline. Items 1-3 and 10-13 stay under the current heading of dot11CountersGroup, Items 4-9 go under a new heading dot11MACStatistics. Update the diagram in Figure k25 and add a new k26 for the new group ID.
Put text in 11.11.9.7 that says:'A STA that receives a STA Statistics request for a Group Identity that it does not support shall return an incapable response.'</t>
  </si>
  <si>
    <t>"The Measurement Report Elements field shall contain one or more Measurement Report elements described in 7.3.2.22. The number and length of the Measurement Report elements in a Radio Measurement Report frame is limited by the maximum allowed MMPDU size. "There is no indication of what to do if the report is larger than the max MMPDU size.</t>
  </si>
  <si>
    <t>Provide clarifiation as to what is done when report is larger than the max MMPDU size</t>
  </si>
  <si>
    <t>Descriptions of the various capability bits in this section should identify all values explicity rather than using the terms "set" or "not set".  Those terms are not defined and do not indicate unambiguously whether a given value is "1" or "0".</t>
  </si>
  <si>
    <t>Update text to explicity use "1" and "0" rather than "set" and "not set".  This can be done by replacing "set" with "set to 1".</t>
  </si>
  <si>
    <t>2 &amp; 4</t>
  </si>
  <si>
    <t>"… existence of legacy devices that do not support TPC but do meet regulatory requirements" - How is an AP to know whether a STA meets regulatory requirements?</t>
  </si>
  <si>
    <t>Be more specific as to how the AP is to know this</t>
  </si>
  <si>
    <t>The language doesn't make much sense. The opening talks about finding the minimum from one of two maximums. I believe what this is supposed to say is the maximum is one of the two maximums</t>
  </si>
  <si>
    <t>change minimum to maximum</t>
  </si>
  <si>
    <t>I think the text needs to be stronger in stating that local regulatory table must be observed. Otherwise, an AP could advertise bogus power settings, causing the client to operate illegally</t>
  </si>
  <si>
    <t>Assigning one value of 255 to represent the case of multiple antennas may not be compatible with upcoming TGn mimo systems.</t>
  </si>
  <si>
    <t>Generalize antenna ID definition to identify different multiple antennas configurations.</t>
  </si>
  <si>
    <t>Lou</t>
  </si>
  <si>
    <t xml:space="preserve">The value BSS Load element is marginal in light of QBSS Load IE defined in 11e. It can be argued that BSS Load IE is more general and applies to non-QBSS too; but I don’t see a need for sending out load information for a "best effort" BSS. Also, some of the fields in BSSS Load IE are covered in QBSS Load IE. The the concept of access delay and its use by STA is also questionable since the STA and applications on it care about end-to-end delay. </t>
  </si>
  <si>
    <t>Remove this BSS Load IE from the draft.</t>
  </si>
  <si>
    <t xml:space="preserve">"This is termed a triggered .." </t>
  </si>
  <si>
    <t>Change to "This is termed as a triggered .."</t>
  </si>
  <si>
    <t>Kumar</t>
  </si>
  <si>
    <t>11.12</t>
  </si>
  <si>
    <t xml:space="preserve">It says that the antenna ID is defined in 7.3.2.29 but it should be 7.3.2.30. </t>
  </si>
  <si>
    <t>7.4.5.1</t>
  </si>
  <si>
    <t>43</t>
  </si>
  <si>
    <t>7-9</t>
  </si>
  <si>
    <t xml:space="preserve">Some way to stop the repetition measurement should be provided. </t>
  </si>
  <si>
    <t xml:space="preserve">The duration or the end of repetition should be specified. Or specify that a STA sends a report frame when stopping the measurement. </t>
  </si>
  <si>
    <t>11.1.3.2.1</t>
  </si>
  <si>
    <t>58</t>
  </si>
  <si>
    <t>15-18</t>
  </si>
  <si>
    <t xml:space="preserve">Not all the STAs have to respond to probe request in IBSS. The word "shall" may be misinterpreted as whenever a STA receives a probe request with DS Parameter Set IE present and if the condition matches, it shall always respond to it. </t>
  </si>
  <si>
    <t xml:space="preserve">Change the sentence to express the right situation. </t>
  </si>
  <si>
    <t>11.1.3.2.2</t>
  </si>
  <si>
    <t>59</t>
  </si>
  <si>
    <t>21-22</t>
  </si>
  <si>
    <t xml:space="preserve">The last sentence in the second paragraph saying "If no measurement result is available the RCPI value shall be set to indicate that a measurement is not available." should also include the IBSS STA case. </t>
  </si>
  <si>
    <t xml:space="preserve">Move the last sentence in the second paragraph to the first paragraph. </t>
  </si>
  <si>
    <t>11.11.3</t>
  </si>
  <si>
    <t>61</t>
  </si>
  <si>
    <t>31-34</t>
  </si>
  <si>
    <t>11.11.9.7</t>
  </si>
  <si>
    <t>Change "The" to "the".</t>
  </si>
  <si>
    <t>extra punctuation</t>
  </si>
  <si>
    <t>remove redundant period at end of sentence</t>
  </si>
  <si>
    <t>Maufer</t>
  </si>
  <si>
    <t>I believe that the 11k draft is greatly improved compared to previous ballots. I have comments on lots of minor items but have identified no major issues.</t>
  </si>
  <si>
    <t>I have voted no, but imagine that I will be easily persuaded to change my vote to a Yes as my comments are processed</t>
  </si>
  <si>
    <t>The definition of a "neighbor AP" refers to a "validated AP". What is a "validated AP"? It is not defined anywhere.
I suspect that a "validated AP" is really a "validated neighbor" (see 3.104) that is also a potential transition candidate.
It would seem that the set of "neighbor APs" should be a subset of the set of "validated neighbors".
If not then there would be no need for two definitions (3.95 &amp; 3.104). If so then this raises the question, what is a "potential transition candidate"?</t>
  </si>
  <si>
    <t>Respond to concerns expressed in the comment and modify the definitions (3.95 and 3.104) as appropriate</t>
  </si>
  <si>
    <t>The text refers to "when NAV is equal to 0".
However, this terminology is not currently used in 802.11ma. Rather 802.11ma discussed the NAV in terms of having a value or being reset.</t>
  </si>
  <si>
    <t>Change to "when the NAV has been reset"</t>
  </si>
  <si>
    <t>"ap" should be "AP"</t>
  </si>
  <si>
    <t>Change "ap" to "AP"</t>
  </si>
  <si>
    <t>dot11BeaconRprtReceivedElements is included in dot11SMTRRMReport OBJECT-GROUP, but dot11BeaconRprtReceivedElements is not defined anywhere (it seem to be replaced with frame body in this TGk draft).</t>
  </si>
  <si>
    <t>Replace "dot11BeaconRprtReceivedElements" with "dot11BeaconRprtReportedFrameBody"</t>
  </si>
  <si>
    <t>Malinen</t>
  </si>
  <si>
    <t>There is no description of how these measurements will be used to manage radio resources.  I believe we need more than "Radio Resource Measurement" on the title page to help us decide what measurements are useful and whether or not they have been designed correctly.</t>
  </si>
  <si>
    <t>Using "repetition" is potentially confusing.  If you set the "number of repetitions" to 1, does that mean measure once, then repeat once, for a total of two measurements?  If you want to have the ability to direct that multiple instances of a measurement be performed, why not call it "Number of Measurements" (and have zero be invalid)?  This would be clearer than having zero repetitions mean one measurement....  See also 10.3.12.1.2, 10.3.12.3.2, .</t>
  </si>
  <si>
    <t>7.4.5.3</t>
  </si>
  <si>
    <t>clarification request</t>
  </si>
  <si>
    <t>After "1 mW", add " (dBm)" before the period at the end of the sentence.  dBm is used frequently throughout this document, so it's unclear to me why the term is being avoided here.</t>
  </si>
  <si>
    <t>inconsistent typeface in figure k46</t>
  </si>
  <si>
    <t>The labels in figure k46 are in bold face, contrary to the preceding similar figures, which are not.  Please change all the boxes to use consistent formatting.</t>
  </si>
  <si>
    <t>10.3.14.3.1</t>
  </si>
  <si>
    <t>incorrect editing instructions</t>
  </si>
  <si>
    <t>Change "or Radio Measurement Report" from being blue to being underlined.</t>
  </si>
  <si>
    <t>incorrect punctuation</t>
  </si>
  <si>
    <t>Insert a comma immediately after "e.g.".</t>
  </si>
  <si>
    <t>inconsistent capitalization</t>
  </si>
  <si>
    <t xml:space="preserve">Add that the STA shall send a report with the refused bit set in the Measurement Report Mode field when it terminates the in-progress measurement whose Duration Mandatory is set. </t>
  </si>
  <si>
    <t>25-27</t>
  </si>
  <si>
    <t xml:space="preserve">When a STA discard measurement request with lower precedence, it should send a report with the refused bit set in the Measurement Report Mode field. </t>
  </si>
  <si>
    <t xml:space="preserve">Add that the STA shall send a report with the refused bit set in the Measurement Report Mode field when it receives a measurement request with lower precedence. </t>
  </si>
  <si>
    <t>66</t>
  </si>
  <si>
    <t>10</t>
  </si>
  <si>
    <t xml:space="preserve">It is said that repeated measurements are indicated by the non zero value for the Number of Repetitions field. There seems to have some kind of relation between Reporting Condition field. </t>
  </si>
  <si>
    <t xml:space="preserve">Clarify the relation between repeated measurements and the Reporting Condition field. </t>
  </si>
  <si>
    <t>11.11.9.2</t>
  </si>
  <si>
    <t>68</t>
  </si>
  <si>
    <t xml:space="preserve">If the measurement summary depends on the measuring STA responsibility, there is a doubt on the reliability of this report. The need of this report is questionable. </t>
  </si>
  <si>
    <t xml:space="preserve">Delete the Frame Report and the related parts. Or specify a specific TA to report in the request. </t>
  </si>
  <si>
    <t>A.4.13</t>
  </si>
  <si>
    <t>89-90</t>
  </si>
  <si>
    <t xml:space="preserve">See no necessity of having NoiseHistogramMeasurement and LCI Measurement mandatory. </t>
  </si>
  <si>
    <t xml:space="preserve">Make them option. </t>
  </si>
  <si>
    <t>3</t>
  </si>
  <si>
    <t>There are two fields that are not fixed. How do you know how much length is taken for SSID and whether there is Threshold/Offset field?</t>
  </si>
  <si>
    <t xml:space="preserve">Fix the problem. </t>
  </si>
  <si>
    <t>Adachi</t>
  </si>
  <si>
    <t>Does nor consider case where more than 1 antenna is used to receive frame. This will become pertinent when 11n is approved.</t>
  </si>
  <si>
    <t xml:space="preserve">Describe how ANPI is to be calculated if multiple receive antenna's are used. Average, Minimum Maximum, or is RCPI defined as a vector. </t>
  </si>
  <si>
    <t>The currently in use antenna assumes switched diversity</t>
  </si>
  <si>
    <t>Change to 'currently in use antennas'.</t>
  </si>
  <si>
    <t>7.3.1.23</t>
  </si>
  <si>
    <t>The transceiver noise floor depends on the receive gain used during the reception of a packet.  Typically, the noise floor grows as receive gain is reduced.  It seems unlcear what to report and whether this information can be used effectively given the variability.</t>
  </si>
  <si>
    <t>Remove this information field.</t>
  </si>
  <si>
    <t>How is receiver noise floor defined in the case of a multiple antenna receiver.</t>
  </si>
  <si>
    <t>Jones, VK</t>
  </si>
  <si>
    <t>40 (50/151)</t>
  </si>
  <si>
    <t>Incomplete figure reference for Figure k38 - BSS Load element format.</t>
  </si>
  <si>
    <t>Replace "in Figure k" with "in Figure k38".</t>
  </si>
  <si>
    <t>41 (51/151)</t>
  </si>
  <si>
    <t>Incorrect length for Antenna IE.</t>
  </si>
  <si>
    <t>Replace "The length shall be set to 2" with "The length shall be set to 1".</t>
  </si>
  <si>
    <t>Extra text (copy-paste error?) in Antenna ID description.</t>
  </si>
  <si>
    <t>"Once started, the AP shall maintain Measurement Pilot frame transmissions for the life of the BSS."  So, there is absolutely no way to shut off Measurement Pilot frames other than by resetting the AP?</t>
  </si>
  <si>
    <t>Be prescriptive about when the STA is to trust the value advertised by the AP. Perhaps after authentication?</t>
  </si>
  <si>
    <t>The text raises the question as to whether we need to set some maximum number of requests that a STA could send. Should it be limited to no more than once a second per STA (or per mcast/bcast group), etc. Otherwise, I can see an improperly designed STA causing significant performance issues by sending periodic requests, causing pending requests to be cancelled and restarted</t>
  </si>
  <si>
    <t>Set a maximum or specify that rate limiting is appropriate</t>
  </si>
  <si>
    <t>There is a list defining the precedence (order) on line 7. However, there are different rules laid out in the paragraph that starts on line 18 (if enable bit is set, highest precedence), and once more in this sentence where the status bit set to zero (0) is the highest.</t>
  </si>
  <si>
    <t>Please ammend the rules starting at line 7 to include the enable and status rules too.</t>
  </si>
  <si>
    <t>The TG generally agrees with the commenter, but proposes a different resolution, which is to delete the indicated sentence as unnecessary and as shown in doc. 1209r3</t>
  </si>
  <si>
    <t>05-1211r4</t>
  </si>
  <si>
    <t>TG agrees with the commeter. The text has been deleted as inidcated in doc 1209r3. By deleting this text, the probe request should follow behavior mandated by the base standard and it's revisions.</t>
  </si>
  <si>
    <t>As an alternate resolution the text "channel matches the channel in use at the STA receiving the probe request", will be used, which is more general way of stating the same thing.</t>
  </si>
  <si>
    <t>"Request" should be "request"</t>
  </si>
  <si>
    <t>Make indicated change</t>
  </si>
  <si>
    <t>26-29</t>
  </si>
  <si>
    <t>"0" is specified as requesting the destination STA not issue Measurement Requests:
* Is it the "destination" of the Measurement Request?
* What does "requesting" mean? Is it a shall or a may?
"1" is specified as saying the transmitting STA may accept measurement requests:
* Which transmitting STA? The one transmitting the Request or the Report?
* What does "accept" mean?
Combined questions:
* Why aren't the two cases the inverses of each other?</t>
  </si>
  <si>
    <t>Revert to the original language or justify the change from the original language (pp 14, lines 3-7)
Similar comments apply to lines pp13, 30-33
Modify Table 20a to better reflect the original language on pp14, lines 3-14</t>
  </si>
  <si>
    <t>14-19</t>
  </si>
  <si>
    <t>The description here is out of date - it referes to the parallel bit working with respect to the previous measurement. That has been changed - the parallel bit now works with respect to the next measurement.</t>
  </si>
  <si>
    <t>Update decription to match the parallel bit description in clause 7.3.2.21 and 11.</t>
  </si>
  <si>
    <t>dot11RRMRqstPauseTime needs to be updated to match the new definition of this field. The INTEGER range should be (0…65535) and the DESCRIPTION clause needs to be updated to say that this is now a 16-bit value in 10TU units.</t>
  </si>
  <si>
    <t>Update attribute as suggested.</t>
  </si>
  <si>
    <t xml:space="preserve">All of the regulatory class attributes for measurement reports now need to be updated. This entry (dot11ChannelLoadRprtRegulatoryClass) is the first example, other are dot11NoiseHistogramRprtRegulatoryClass (P108L32), dot11BeaconRprtRegulatoryClass (P111, L69), dot1FrameRprtRegulatoryClass (P115, L3), dot11APChannelReportRegulatoryClass (P127, L65), dot11RRMNeighborReportRegulatoryClass (P130, L58), </t>
  </si>
  <si>
    <t xml:space="preserve"> SYNTAX should probably be INTEGER and REFERENCE should point to Annex J.</t>
  </si>
  <si>
    <t>The second paragraph contains several sentences that are duplicates of sentences in the first paragraph</t>
  </si>
  <si>
    <t>Delete the duplicate sentences in the second paragraph</t>
  </si>
  <si>
    <t xml:space="preserve">Section 11.11.9.10 prohibits a STA from requesting a triggered QoS metrics report from a QAP.  It would be equally effective for a QAP to simply refuse such requests if it lacks the capability to perform a triggered measurement, thereby leaving the door open for future innovations.   </t>
  </si>
  <si>
    <t>Remove text: "A triggered QoS metrics request shall not be sent to a QAP. A QAP that receives a triggered QoS metrics request shall not respond. " from 11.11.9.10 and replace references to non-AP QSTA in clause 11.11.9.10 with QSTA.</t>
  </si>
  <si>
    <t>Row "APChannelReportSet" contains two references to the Channel Report element.
Is this supposed to be the AP Channel Report element?</t>
  </si>
  <si>
    <t>The text explains that the AP Channel Report contents are derived from the dot11APChannelReportTable.
There is no hint anywhere in the document how this MIB entry is supposed to be populated</t>
  </si>
  <si>
    <t>Provide a hint
Alternatively, maybe this is just an editorial issue and the dot11APChannelReportTable is the incorrect table?</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</si>
  <si>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</si>
  <si>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Reduce the measurement range to the original RPI histogram from 802.11h (7.3.2.22.3), -87 dBm and below to -57 dBm and above.</t>
  </si>
  <si>
    <t>RCPI - Range is too great; lower floor (-110 dBm) is below the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</si>
  <si>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p. 13, line 24-25 reads "If Enable is set to 1 the Measurement Request field is not present." where as p 15. line 11-12 reads "When the Enable bit is set to 1, the Measurement Request field is only present when requesting a triggered QoS Metrics measurement."  The statements are contradictory.  Why would the enable bit be set to 1 if requesting a triggered QoS measurement?</t>
  </si>
  <si>
    <t>Delete line 11-12 on p. 15.</t>
  </si>
  <si>
    <t xml:space="preserve">There are lots of places in the draft where references to channel number and regulatory class have broken references </t>
  </si>
  <si>
    <t>Do a global search for channel number and regulatory class and fix the references.</t>
  </si>
  <si>
    <t>57</t>
  </si>
  <si>
    <t>In the RCPI definition, it would be better to refer to the 'antenna connector used to receive the frame', rather than the 'currently-in-use connector'. Also I believe it is correct to say 'IEEE 802.11' rather than just '802.11'</t>
  </si>
  <si>
    <t>Reword to 'An indication of the total channel power (signal, noise and interference) of a received IEEE 802.11 frame measured at the antenna connector used to receive the frame.'</t>
  </si>
  <si>
    <t>Using a single bit to indicate support for Radio Measurement is too coarse. A STA may only support one or a small number of measurements. If this is the case, numerous requests may be transmitted to a ".11k capable" STA, most of which cannot be fulfilled by the STA in question, thus resulting in wasted resouces.</t>
  </si>
  <si>
    <t>Delete the "AP Reachability" field and and all related text and tables. Replace it with a more generic information field reflecting the signal quality of frames received from that AP. Or just delete it.</t>
  </si>
  <si>
    <t>21</t>
  </si>
  <si>
    <t>Extra sentence "that the … is unknown. The value … multiple antennas".</t>
  </si>
  <si>
    <t>Delete extra sentence.</t>
  </si>
  <si>
    <t>Three items in this text: 
1) The Neighbor Report Request frame only has a single SSID element but this text (P71L35 and L38) refers to the possibility of multiple SSID elements (though inconsistently - the second sentence on L38 suggests a single element). Unless this refers to the wildcard SSID (is that allowed?)
2) The text here says that if an SSID element is present the report contains 'neighbor APs that are members of the current ESS or ESSs identified by the SSID elements'. This is contradictory to text in 7.4.5.5 (P45L23-25) where only entries for the requested SSID are included.</t>
  </si>
  <si>
    <t>Make this consistent with 7.4.5.5 regarding use of a singular SSID element and having entries for requested ESSs only when SSID is present. Also clarify use of the wildcard SSID.</t>
  </si>
  <si>
    <t>The text here about including a TSF offset field also needs to mention it actually being requested using the flag in the request - this is not described anywhere.</t>
  </si>
  <si>
    <t xml:space="preserve"> 'Delays by the measuring STA' is strange here. I think what is meant is to account for 'TSF drift between the two BSSs during the time between X and Y.'</t>
  </si>
  <si>
    <t>Remove 'delay' and clarify note as suggested (two places P72 L4 and L8).</t>
  </si>
  <si>
    <t>The sentence about AC here should be for a a QAP. Also better to say 'use' rather than 'based on'</t>
  </si>
  <si>
    <t>Replace sentence with 'A QAP shall schedule and transmit Measurement Pilot frames using the AC specified in the dot11MeasureemntPilotTransmitPriority attribute.'</t>
  </si>
  <si>
    <t>This sentence needs a couple of editorials.</t>
  </si>
  <si>
    <t>Annex A.4.13</t>
  </si>
  <si>
    <t xml:space="preserve">N </t>
  </si>
  <si>
    <t>General Description</t>
  </si>
  <si>
    <t>General References</t>
  </si>
  <si>
    <t>General Hidden</t>
  </si>
  <si>
    <t>General Revisions</t>
  </si>
  <si>
    <t>General Antenna</t>
  </si>
  <si>
    <t>Annex J.1</t>
  </si>
  <si>
    <t>Annex J.2</t>
  </si>
  <si>
    <t>Annex J.3</t>
  </si>
  <si>
    <t>Annex I.1</t>
  </si>
  <si>
    <t>Annex I.6</t>
  </si>
  <si>
    <t>Why does the RCPI have to be measured over the entire frame? This imposes an extra measurement burden compared to just measuring the RCPI during the preamble, which in many cases would come for free.</t>
  </si>
  <si>
    <t xml:space="preserve">When Duration Mandatory was set to 1 and the in-progress measurement was terminated, the STA should send a report with the refused bit set in the Measurement Report Mode field. </t>
  </si>
  <si>
    <t>15.4.4.2</t>
  </si>
  <si>
    <t>77</t>
  </si>
  <si>
    <t>Table 66: Value should be 0-255 and not 8-bits of RCPI (this is used in the other PHY sections, e.g. 17.2.3). Same in 15.4.4.4.</t>
  </si>
  <si>
    <t>Replace '8 bits of RCPI' with '0-255'. Check also other PHY sections for consistency.</t>
  </si>
  <si>
    <t>this provides an absolute test of link quality, rather than an observed metric - it's an important test. Need to add a new measurement to send a set of test data frames across a link</t>
  </si>
  <si>
    <t>7.4.5</t>
  </si>
  <si>
    <t>Simplify triggered reporting to allow the feature to be turned on by setting one of the trigger condition bits to 1 and be disabled when a similar request is submitted with all trigger condition bits set to 0.  Change clause 11.11.8 to focus on how triggered autonomous reports may be enabled using the trigger condition bits and at the same time remove limitation that the only type of autonomous report allowed in 11k is a triggered autonomous report.</t>
  </si>
  <si>
    <t>89</t>
  </si>
  <si>
    <t>RRM 3.3 incorrectly refers to clause 11.11.7</t>
  </si>
  <si>
    <t>It should refer to 11.11.6 or 11.11.8., and the row should include enable/disable and not just enable.</t>
  </si>
  <si>
    <t>88</t>
  </si>
  <si>
    <t>RRM 3 makes several incorrect references to clause 11.11.7</t>
  </si>
  <si>
    <t>Change RRM 3 rows to refer to 11.11.6</t>
  </si>
  <si>
    <t>Emeott</t>
  </si>
  <si>
    <t>Hansen</t>
  </si>
  <si>
    <t>5.5</t>
  </si>
  <si>
    <t>Radio measurement action sent between two STAs in an IBSS as a Class 1 frame implies that radio measurements will be invoked without any security establishment.  Why is it explicitly allowed at all? And only in an IBSS?  What purpose or problem does this solve?</t>
  </si>
  <si>
    <t>Remove this as a Class 1 frame and only allow it as a Class 3.</t>
  </si>
  <si>
    <t>The measurement request durations can be set to 0; if it is set to 0, when do the measurements get invoked?</t>
  </si>
  <si>
    <t>Clarify the duration range settings in all measurement requests.</t>
  </si>
  <si>
    <t>7.2.3.8</t>
  </si>
  <si>
    <t>RRM10.3 should have reference 7.3.2.22.13 and 11.11.9.10 (not 7.3.2.21.13)</t>
  </si>
  <si>
    <t xml:space="preserve">Correct Reference.
NB references here will have to change again when the section numbering in 7.3.2.21 and 7.3.2.22 is corrected.
</t>
  </si>
  <si>
    <t>RRM11 should be split into AP and STA configuration entries as neighbor report response (RRM2.6)</t>
  </si>
  <si>
    <t>Have RRM 11 split into RRM11.1 'AP channel report generation' status (CF1 AND CFk):M and RRM11.2 'AP channel report reception and processing', status (CF2 AND CFk):M.</t>
  </si>
  <si>
    <t>This says dot11RadioResourceManagement - surely it means measurement</t>
  </si>
  <si>
    <t>Change to -- dot11RadioResourceMeasurement</t>
  </si>
  <si>
    <t xml:space="preserve">The two sentences in the DS Parameter Set note seem to contradict each other….or merely state that this element is there regardless of the dot11RadioMeasurementEnabled setting. </t>
  </si>
  <si>
    <t>Clarify text</t>
  </si>
  <si>
    <t>What is the time unit value for a TMPTTs?</t>
  </si>
  <si>
    <t>Need to include TMPTT in the acronyms section and define the time unit value default target time value</t>
  </si>
  <si>
    <t>Randomization Interval is poorly named thru out document</t>
  </si>
  <si>
    <t xml:space="preserve">Use "maximum measurement delay time" </t>
  </si>
  <si>
    <t>"wildcard SSID" needs more information</t>
  </si>
  <si>
    <t xml:space="preserve">Precisely define the wildcard SSID </t>
  </si>
  <si>
    <t>"Enable is set to 0 when requesting a measurement of the type specified in the measurement Type field from the destination STA"…..should destination be transmitting?  How does the source/transmitting STA know what the destination STA is going to supply as a measurement type?</t>
  </si>
  <si>
    <t>6, 8, 19 and 21</t>
  </si>
  <si>
    <t>Invalid references</t>
  </si>
  <si>
    <t>Fix reference</t>
  </si>
  <si>
    <t>1st reference of Passive Pilot is here but not defined? There's no descriptions of the modes.</t>
  </si>
  <si>
    <t>Add descriptions of the modes.</t>
  </si>
  <si>
    <t xml:space="preserve">Should the Threshold/Offset be mandatory if the Reporting Condition is non-zero?  </t>
  </si>
  <si>
    <t>Having a value of 0 can perhaps result in ill effects (measure continuously?) Should 0 be a reserved value?</t>
  </si>
  <si>
    <t>Suggest value must be 1 or greater</t>
  </si>
  <si>
    <t>14,16</t>
  </si>
  <si>
    <t>5,7</t>
  </si>
  <si>
    <t>The measurement reports seem to allow for a duration value of 0.  The data would be meaningless if duration is zero….is that the intent? Duration value should be a value greater than zero.</t>
  </si>
  <si>
    <t>Duration value must be something greater than 0</t>
  </si>
  <si>
    <t>2,4</t>
  </si>
  <si>
    <t>17,23</t>
  </si>
  <si>
    <t>This bit seems too restrictive, implying that the full set of capabilities match.  It is feasible for a BSSID to have compatible security capabilities to those the STA is employing with the current AP but not have the full set of capabilities as that advertised by the current AP.</t>
  </si>
  <si>
    <t>Allow for the bit to be set if the capabilities are compatible to the ones used in the current association.</t>
  </si>
  <si>
    <t xml:space="preserve">"When a probe response frame is returned in response to a probe request frame which contains Requested information elements,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 "  This statement does not appear to be within the scope of the draft amendment.  Since there is no extra frames besides the DS parameter set there is no reason for this text that I can see as it pertains to TGk.  </t>
  </si>
  <si>
    <t>D3.1</t>
  </si>
  <si>
    <t>XLS
Refer.</t>
  </si>
  <si>
    <t>Editor
Done</t>
  </si>
  <si>
    <t>Editor
To Do</t>
  </si>
  <si>
    <t>Editor Done</t>
  </si>
  <si>
    <t>Added Joe Kwak's forgotten comment
Migrate all Clause 5 comments to Clause 4&amp;5</t>
  </si>
  <si>
    <t>I think 11.11.1 and 11.11.2 would be better merged into a single section that compares serving channel and non-serving channel measurement. They seem to contain related information.</t>
  </si>
  <si>
    <t>Consider merging 11.11.1 and 11.11.2.</t>
  </si>
  <si>
    <t>This statement about STA determining the time between successive non-serving channel measurements is still rather vague. There is no indication for example how this interacts with measurement pause - is the pause time used, or the longer time of the two, etc..</t>
  </si>
  <si>
    <t>I think what has always been meant here is that the STA has responsibility for determining the amount of time it is willing to spend measuring off-channel - and that this determination is outside the scope of the standard. This needs to be made clearer and the relationship with other measurement timing aspects such as measurement pause clarified (I assume the measurement pause is a minimum and the STA acceptable delay may cause the pause to be longer?)</t>
  </si>
  <si>
    <t xml:space="preserve"> 'acceptable' better than 'allowed' in 'maximum allowed off-serving channel time'</t>
  </si>
  <si>
    <t>Use 'acceptable'</t>
  </si>
  <si>
    <t>There is no time limit on an STA being able to make another request after being given an incapable indication.</t>
  </si>
  <si>
    <t>Correct article for RSNA in RSNI element clause.</t>
  </si>
  <si>
    <t>Replace "a RSNI" with "an RSNI"</t>
  </si>
  <si>
    <t>42 (52/151)</t>
  </si>
  <si>
    <t>Desibel should be dB, not db in RSNI element clause.</t>
  </si>
  <si>
    <t>Replace "db" with "dB" (twice)</t>
  </si>
  <si>
    <t>136 (146/151)</t>
  </si>
  <si>
    <t>The acronyms of RCPI, ANPI and RPI are somewhat confusing. Suggest to change RPI to RIPI (received idle power indication)</t>
  </si>
  <si>
    <t>change RPI to RIPI (received idle power indication)</t>
  </si>
  <si>
    <t>All</t>
  </si>
  <si>
    <t xml:space="preserve">It is useful to know the total number of anntenas being used in a multi-antenna case. </t>
  </si>
  <si>
    <t>Change the name of the Antenna ID field to Antenna Info. The Antenna Info field has two octets: the first octet is used to specify "Total Number of Antenna" while the second octet is used to specify "Antenna ID". Replace "Antenna ID" with "Antenna Info" elsewhere throughout the draft.</t>
  </si>
  <si>
    <t>The sentence "that the antenna identifier is unknown" is not finished.</t>
  </si>
  <si>
    <t>Complete the sentence</t>
  </si>
  <si>
    <t>7-18</t>
  </si>
  <si>
    <t>Repeated sentences</t>
  </si>
  <si>
    <t>delete lines 13-18</t>
  </si>
  <si>
    <t>1-2</t>
  </si>
  <si>
    <t xml:space="preserve">Why the accumulated error threshold is chosen to be 1.5 TU for TSF offeset? Any performance analysis is available? </t>
  </si>
  <si>
    <t>Review and verify</t>
  </si>
  <si>
    <t>4-5</t>
  </si>
  <si>
    <t>Add missing attributes (both here in the table entry definition and on P102L60 as attribute definitions)</t>
  </si>
  <si>
    <t>dot11RRMRqstPauseTimeUnit is no longer required.</t>
  </si>
  <si>
    <t>Remove from Dot11RRMRequestEntry (P98L22) and remove attribute definition on P102L61.</t>
  </si>
  <si>
    <t>QoS Metrics also has no channel number</t>
  </si>
  <si>
    <t>Add to the list in the description of dot11RRMRqstChanNumber</t>
  </si>
  <si>
    <t>dot11RRMRqstRegulatoryClass should probably be syntax INTEGER. Also in the description QoS metrics should be added to the list of measurements for which the attribute is ignored and the REFERENCE link is broken.</t>
  </si>
  <si>
    <t>Change SYNTAX to INTEGER. Add QoS metrics to the list of measurements in the description for which the attribute is ignored and fix the reference.</t>
  </si>
  <si>
    <t>7.3.2.22.4</t>
  </si>
  <si>
    <t>26</t>
  </si>
  <si>
    <t>14, 16</t>
  </si>
  <si>
    <t>Wrong reference</t>
  </si>
  <si>
    <t>7.3.2.22.5</t>
  </si>
  <si>
    <t>27</t>
  </si>
  <si>
    <t>3, 5</t>
  </si>
  <si>
    <t>7.3.2.22.6</t>
  </si>
  <si>
    <t>28</t>
  </si>
  <si>
    <t>5, 7</t>
  </si>
  <si>
    <t>7.3.2.22.7</t>
  </si>
  <si>
    <t>30</t>
  </si>
  <si>
    <t>2, 4</t>
  </si>
  <si>
    <t>7.3.2.26</t>
  </si>
  <si>
    <t>36</t>
  </si>
  <si>
    <t>17, 22</t>
  </si>
  <si>
    <t>7.3.2.27</t>
  </si>
  <si>
    <t>38</t>
  </si>
  <si>
    <t>8</t>
  </si>
  <si>
    <t>Either justify the different measurement modes with informative text or eliminate them.</t>
  </si>
  <si>
    <t>QoS Metrics Request.  Is this to support VOIP?  What else would it be used for?  I can't figure this out.</t>
  </si>
  <si>
    <t>see doc 0021r0</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</si>
  <si>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</si>
  <si>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  Since this is a measurement of the key cache it is in the scope of 802.11k</t>
  </si>
  <si>
    <t>Defintion is clumsy.  Improve wording.</t>
  </si>
  <si>
    <t>Change "except during frame transmission or reception" to "excluding periods of frame transmission or reception".</t>
  </si>
  <si>
    <t>"An LCI request may indicate a location request for the local STA or the remote STA by setting the LCI request Location Subject octet to indicate a Local or Remote request respectively. For a Local Request, the reporting STA shall send a LCI Report that indicates the location of the requesting STA. For a Remote Request, the reporting STA shall send a LCI Report that indicates the location of the reporting STA. "  The LCI information goes over the air in a management frame which is unencrypted, and probably will be unencrypted in a public network even after TGw finishes.  There are many dangerous scenarios that come to mind using this feature (possibly without the person who's location is ascertained).  This is a security issue on many levels.  As I understand it, the E911 requirements are only for the location of the AP.  THere is no need for this in a Standard other than to facilitate a vendor's invention.</t>
  </si>
  <si>
    <t>Remove LCI</t>
  </si>
  <si>
    <t>" A QAP shall refuse measurementrequests for traffic to other QSTAs in the BSS. "  Caon't this be gotten around by spoofing a proxy measurment packet</t>
  </si>
  <si>
    <t>Remove  the ability for the STA to proxy packets</t>
  </si>
  <si>
    <t>"The measuring non AP-QSTA shall not send further triggered QoS reports until the Trigger Timeout period specified in the request has expired, or new trigger conditions have been requested. " is unclear.  IF the desired effect is to have it follow the normal request precidence rules explicitly state this.</t>
  </si>
  <si>
    <t>Change paraghraph to ""The measuring non AP-QSTA shall not send further triggered QoS reports until the Trigger Timeout period specified in the request has expire.  Normal precidence rules shall be followed as defined in 11.11.6."</t>
  </si>
  <si>
    <t>"Once accepted by a measuring non-AP QSTA, a triggered QoS measurement continues to be active until: " request precidence is not mentioned here.</t>
  </si>
  <si>
    <t>A STA Statistics request can be refused. Therefore, in common with other measurement text here, the words 'If a STA accepts …' needs to be added to the start of 11.11.9.7.</t>
  </si>
  <si>
    <t>Use 'If a STA accepts' in place of 'A STA receiving a'</t>
  </si>
  <si>
    <t>Several issues with LCI Report in 11.11.9.8:
1) A LCI Request can be refused. Therefore, in common with other measurement text here, the words 'If a STA accepts …' needs to be added to the start of 11.11.9.8.
2) Some text needs to be added here to cover the requested accuracy functionality as several things are left unspecified. For example, my belief is that the requested accuracy is a threshold, i.e. the full available accuracy is returned if it is better than that requested - the request is a reporting threshold.
3) 'is not specified' should be'outside the scope of this standard' on P69L33
4) I didn't understand what the second sentence of the note on P69L36-37 was trying to say. Maybe this could be clarified.</t>
  </si>
  <si>
    <t>1) Use 'If a STA accepts' in place of 'A STA receiving a'
2) Add description of how the accuracy in the LCI request works.
3) Change 'is not specified' to 'is outside the scope of this standard'
4) Consider clarifying the note on P69L35-37</t>
  </si>
  <si>
    <t>Clarify behavior when the number of simultaneous requests at a STA has been reached.</t>
  </si>
  <si>
    <t>Add to the end of this paragraph 'A STA shall respond to further requests with a refused indication if the number of simultaneous triggered QoS measurements supported by the STA is reached'.</t>
  </si>
  <si>
    <t>Insert the text "via the DS" between the text "…802.1X pre-authentication frame sent" and "by the STA…". Check if the defintiion of reachability is compatible with the definition in TGr.</t>
  </si>
  <si>
    <t>Does the additional information fit in a frame? Are we consuming all/most of the leftover space?</t>
  </si>
  <si>
    <t>7.2.3.9</t>
  </si>
  <si>
    <t>7</t>
  </si>
  <si>
    <t>15</t>
  </si>
  <si>
    <t>T</t>
  </si>
  <si>
    <t>Y</t>
  </si>
  <si>
    <t xml:space="preserve">For your information: "… appear in increasing numerical element ID order".   I think this is a sensible suggestion.   I would just list the elements that can be present, and say that the order is determined by element ID.   I made this same comment to Rev-Ma,  and was rejected. </t>
  </si>
  <si>
    <t>Recommend checking this with chair of TGm</t>
  </si>
  <si>
    <t>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t>
  </si>
  <si>
    <t>Lemberger</t>
  </si>
  <si>
    <t>The use of "currently in-use" is extraneous.</t>
  </si>
  <si>
    <t>Remove the words "currently in use".</t>
  </si>
  <si>
    <t>Don't believe that explictedly is a word.</t>
  </si>
  <si>
    <t>Change it to explicitly.</t>
  </si>
  <si>
    <t>The description of currently in use does not add any clarity.</t>
  </si>
  <si>
    <t>Remove 3.106.</t>
  </si>
  <si>
    <t>The Pilot frame is not listed.  It should be added as a class 1 frame.</t>
  </si>
  <si>
    <t>Add a new line a.2.viii "Measurement Pilot".</t>
  </si>
  <si>
    <t>Table 5</t>
  </si>
  <si>
    <t>n</t>
  </si>
  <si>
    <t>“Type 3 through 10 and 255” should be “Type 3 through 9 and 255” in accordance with Table 20b</t>
  </si>
  <si>
    <t xml:space="preserve">What happens if the change in value is “decreased”? Can we report a negative value when measurement duration is greater than 0?  It shall be clarified in the statistics report when the change in value is “decreased” or has a negative value.  Assume only BSS load may run into this situation. </t>
  </si>
  <si>
    <t xml:space="preserve">figure k14, Triggered reporting field is missing from Figure k14. 
</t>
  </si>
  <si>
    <t>Add “Triggered Reporting” with the length of 1 octet</t>
  </si>
  <si>
    <t xml:space="preserve"> It shall be clarified in the statistics report when the change in value is “decreased” or has a negative value.  Assume only BSS load may run into this situation.</t>
  </si>
  <si>
    <t>35</t>
  </si>
  <si>
    <t xml:space="preserve">“for 1&lt;i&lt;5” should be “ for 1≤ i &lt;5”. </t>
  </si>
  <si>
    <t xml:space="preserve">“for 1&lt;i&lt;5” should be “for 1≤ i &lt;5”. </t>
  </si>
  <si>
    <t>The Theshold/Offset value may contain a signed integer.  However the representation of this integer it far from clear.  The implication is that it is sign and magnitude,  which is probably not intended.</t>
  </si>
  <si>
    <t>Specify the interpretation as 2's complement when a signed integer is required.</t>
  </si>
  <si>
    <t>It is not clear whether the intention is to define a structure or refer to the LCI structure defined in RCF3825.  If the former, there is not sufficient information here to define the structure,  e.g. bit and octet numbering,  endianness of the fields.  If the endianness is different,  you have to define how the bits/octets referred to in 3825 map onto the octet ordering in the .11 frame.</t>
  </si>
  <si>
    <t xml:space="preserve">Mark the figure k27 as informative. </t>
  </si>
  <si>
    <t>Stephens</t>
  </si>
  <si>
    <t>Place pointer in Column C on the proper row (row 2 for first paste)</t>
  </si>
  <si>
    <t>Navigate to Edit-&gt;Paste Special "text"</t>
  </si>
  <si>
    <t>Richard</t>
  </si>
  <si>
    <t>10-28-Telcon</t>
  </si>
  <si>
    <t>multiple</t>
  </si>
  <si>
    <t>mulitiple</t>
  </si>
  <si>
    <t>Must resolve locations of all "Error!  Reference Source not found."  throughout document - no references provided in red lined version either</t>
  </si>
  <si>
    <t>Research and insert appropriate references</t>
  </si>
  <si>
    <t>4, 6</t>
  </si>
  <si>
    <t>No units are provided for RCPI and RSSI.  Later, on page 30, Section 7.3.2.27, line 16, Average RCPI is provided the units of dBm.  Should not all of these measurements be made in dBm?  Finally, in Section 17.3.10.6 the secret is revealed</t>
  </si>
  <si>
    <t>Change all measurements of RSSI, RCPI, etc. to dBm rather than "same units as", since units are scaled in integer steps</t>
  </si>
  <si>
    <t>7.3.2.22</t>
  </si>
  <si>
    <t>25</t>
  </si>
  <si>
    <t>22 - 24</t>
  </si>
  <si>
    <t>Correct one or the other to reflect the correct amendment number.</t>
  </si>
  <si>
    <t xml:space="preserve">This document indicates that it is based on the 2003 reaffirmation document, along with several others that are being included in 802.11m.  802.11m is in sponsor ballot, and is likely to complete before 802.11k.  </t>
  </si>
  <si>
    <t>This will need to be updated to reflect the correct reference document.  I consider this a technical comment as referencing the "older" documents once 802.11m is accepted could result in discrepencies.</t>
  </si>
  <si>
    <t>The definition of AP reachability is careful to indicate that an AP is reachable only if an 802.1X pre-authentication frame can get to it, but there are other ways, and frames, that can reach an AP.  This is just an ambiguous definition.</t>
  </si>
  <si>
    <t>Insert the text "via the DS" between the text "…802.1X pre-authentication frame sent" and "by the STA…".</t>
  </si>
  <si>
    <t>7.2.3.1</t>
  </si>
  <si>
    <t>There is a BSS load element that is defined by this standard.  How does this differ from the QBSS load element, and why are we not modifying that element to include additional information rather than creating another element?</t>
  </si>
  <si>
    <t>Modify the existing QBSS load element to incorporate the required information from the BSS load element, or vice versa.</t>
  </si>
  <si>
    <t>The probe request frame body has been modified to add the DS parameter set if dot11RadioMeasurementEnabled is set to true.  Why are we excluding the other PHYs that are defined by 802.11?</t>
  </si>
  <si>
    <t>Add the necessary text to support the other 802.11 PHYs that are defined.</t>
  </si>
  <si>
    <t>Replace L49 and 50 with 
"The AP Service Load shall be a scalar indication of the relative level of service loading at an AP.  
A low value shall indicate more available service capacity than a higher value.  The value 0 shall 
indicate that this AP is not currently serving any STA. The value 255 shall indicate that the AP 
ServiceLoad is not available.
If dot11QoSOptionImplemented is true: the values between 0 and 254 shall beset equal to the 
subfield value for the Average Access Delay for the Best Effort (AADBE) within the Access 
Category Service Load field.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continuous thirty second 
measurement window.  The accuracy for the average medium access delay shall be +/- 200 usec 
or better when averaged over at least 200 packets."</t>
  </si>
  <si>
    <t>Update Descriptive text for dot11STAStatisticsAverageAccessDelayBestEffort</t>
  </si>
  <si>
    <t>Confusion/mix of the use of "is" and "shall be" within paragaph.  Believe that "is" should be replaced by "shall be" in all instances.</t>
  </si>
  <si>
    <t>17.3.10.6</t>
  </si>
  <si>
    <t>79</t>
  </si>
  <si>
    <t>all</t>
  </si>
  <si>
    <t>How is RCPI converted from a measurement at the antenna input to dBm?  It's not always a measurment in dBm.</t>
  </si>
  <si>
    <t>Provide description of parameter at antenna input and then algorithm for conversion to dBm before providing description of conversion in 17.3.10.6</t>
  </si>
  <si>
    <t>The WAVE band permits higher power operations by safety vehicles that could cause the input signal level to far exceed the "- 0dBm" limit.  Also, equipment operating in that band may be subject to higher power levels in proximity to earth stations and Gov. radar systems.</t>
  </si>
  <si>
    <t>Should the input signal range be extended to at least +10 dBm</t>
  </si>
  <si>
    <t>18.4.8.5</t>
  </si>
  <si>
    <t>85</t>
  </si>
  <si>
    <t>20</t>
  </si>
  <si>
    <t>Why is the accuracy requirement 20x as coarse as the resolution requirement (i.e. +/- 5 dB for accuracy, and 0.5 dB for resolution)?</t>
  </si>
  <si>
    <t>Soranno</t>
  </si>
  <si>
    <t>7.3.2.21.4</t>
  </si>
  <si>
    <t>p16l6 Reference missing at Error!</t>
  </si>
  <si>
    <t>Insert correct reference</t>
  </si>
  <si>
    <t>p16l8 Reference missing at Error!</t>
  </si>
  <si>
    <t>7.3.2.21.5</t>
  </si>
  <si>
    <t>p16l19 Reference missing at Error!</t>
  </si>
  <si>
    <t>p16l21 Reference missing at Error!</t>
  </si>
  <si>
    <t>p17l5 Reference missing at Error!</t>
  </si>
  <si>
    <t>p17l12 Reference missing at Error!</t>
  </si>
  <si>
    <t>7.3.21.7</t>
  </si>
  <si>
    <t>p19l12 Reference missing at Error!</t>
  </si>
  <si>
    <t>p19l14 Reference missing at Error!</t>
  </si>
  <si>
    <t>p26l14 Reference missing at Error!</t>
  </si>
  <si>
    <t>p26l16 Reference missing at Error!</t>
  </si>
  <si>
    <t>p27l3 Reference missing at Error!</t>
  </si>
  <si>
    <t>p27l5 Reference missing at Error!</t>
  </si>
  <si>
    <t>p28l5 Reference missing at Error!</t>
  </si>
  <si>
    <t>p28l7 Reference missing at Error!</t>
  </si>
  <si>
    <t>p30l2 Reference missing at Error!</t>
  </si>
  <si>
    <t>p30l4 Reference missing at Error!</t>
  </si>
  <si>
    <t>p36l17 Reference missing at Error!</t>
  </si>
  <si>
    <t>p36l22 Reference missing at Error!</t>
  </si>
  <si>
    <t>p38l16Reference missing at Error!</t>
  </si>
  <si>
    <t>7.4.5.5</t>
  </si>
  <si>
    <t>p45l17 Reference missing at Error!</t>
  </si>
  <si>
    <t>General</t>
  </si>
  <si>
    <t>p100l13 Annex D, reference missing at Error!</t>
  </si>
  <si>
    <t>p106l27 Annex D, reference missing at Error!</t>
  </si>
  <si>
    <t>p108l43 Annex D, reference missing at Error!</t>
  </si>
  <si>
    <t>p112l2 Annex D, reference missing at Error!</t>
  </si>
  <si>
    <t>p115l11 Annex D, reference missing at Error!</t>
  </si>
  <si>
    <t>p127l73 Annex D, reference missing at Error!</t>
  </si>
  <si>
    <t>p130l66 Annex D, reference missing at Error!</t>
  </si>
  <si>
    <t>p28 Table k7, first entry right column, a minus sign missing</t>
  </si>
  <si>
    <t>replace 92 with -92</t>
  </si>
  <si>
    <t>p29l9 units of RSNI are dB not dBm see 7.3.2.31</t>
  </si>
  <si>
    <t>replace dBm with dB</t>
  </si>
  <si>
    <t>p30l18 units of RSNI are dB not dBm see 7.3.2.31</t>
  </si>
  <si>
    <t>Landt</t>
  </si>
  <si>
    <t>Added Adrian Stephens comments 2-8, Soranno 9-23, Landt 24-53</t>
  </si>
  <si>
    <t>Signal capabilities with finer granularity, since an extended Capability Information Element is required anyways (see comment 20). One could create two categories of capabilities. Basic measurements with beacon, frame and STA statistics Reports in one and all the other in Extended measurements.</t>
  </si>
  <si>
    <t>Wrong reference "Antenna ID is
11 defined in 7.3.2.29"</t>
  </si>
  <si>
    <t>Change to "Antenna ID is
11 defined in 7.3.2.30"</t>
  </si>
  <si>
    <t>Non contiguous sub-section numbering. Same applies to 7.3.2.21.11, 7.3.2.21.12, 7.3.2.21.13</t>
  </si>
  <si>
    <t>Re-number sub section to 7.3.2.21.8 and up</t>
  </si>
  <si>
    <t>Non contiguous sub-section numbering. Same applies to 7.3.2.22.11, 7.3.2.22.12, 7.3.2.22.13</t>
  </si>
  <si>
    <t>Re-number sub section to 7.3.2.22.8 and up</t>
  </si>
  <si>
    <t>Non contiguous sub-section numbering. Same applies to 11.11.9.8, 11.11.9.9 11.11.9.10</t>
  </si>
  <si>
    <t>Re-number sub sections to 11.11.9.5 and up</t>
  </si>
  <si>
    <t>Meylan</t>
  </si>
  <si>
    <t>"When a probe response frame is returned in response to a probe request frame which contained a Request information element, any of the requested elements which appear as individual items in the ordering list of table 12 …"
Although clause 7.2.3.8 describes the frame format of the Probe Request, it is not clear what the Request information means."</t>
  </si>
  <si>
    <t>Clarify, please.</t>
  </si>
  <si>
    <t>7.3.2.21.4
7.3.2.21.5</t>
  </si>
  <si>
    <t>16</t>
  </si>
  <si>
    <t>6, 8, 19, 21</t>
  </si>
  <si>
    <t>E</t>
  </si>
  <si>
    <t>N</t>
  </si>
  <si>
    <t>PHYType is no loger required. I think this was used for the old channel band, but that has been replaced by regulatory class.</t>
  </si>
  <si>
    <t>Remove this textual convention definition.</t>
  </si>
  <si>
    <t>Incorrect use of bold text.</t>
  </si>
  <si>
    <t>Correct formatting.</t>
  </si>
  <si>
    <t>There is a case for also including dot11MeasurementPilotCapability as this functionality is optional. This would be read-only with syntax TruthValue and indicate whether the STA supported Measurement Pilot generation.</t>
  </si>
  <si>
    <t>Consider adding dot11MeasurementPilotCapability to dot11StationConfig.</t>
  </si>
  <si>
    <t>Only dot11QoSCFPollsLostCount is new in this Entry sequence list now that 11e is approved (this is also consistent with the new attribute text here)</t>
  </si>
  <si>
    <t>Remove underline marking on all but dot11QoSCFPollsLostCount</t>
  </si>
  <si>
    <t>Remove the word "a" between "…to request that" and "more than one…".</t>
  </si>
  <si>
    <t>The statement "If Enable is set to 1 the Measurement Request field is not present.  See Table 20a." is inconsistent with the text of this same clause on page 15 that states "When the Enable bit is set to 1, the Measurement Request field is only present when requesting a triggered QoS Metrics measurement".</t>
  </si>
  <si>
    <t>Correct one or the other of these statements to make the text self consistent.</t>
  </si>
  <si>
    <t xml:space="preserve">QoS Metrics Report: please add 2 octets for 802.11e-d13 clause 9.9.3.1.2 used_time except 802.11k measurement duration is used instead of dot11EDCAAveragingPeriod (in other words, I am just trying to define the correct time interval for this calculation).  used_time is reported only for non-AP QSTA; it is set to zero for QAP report.  This can be useful for load based call admission control.  For traffic streams with non-fixed-size MSDUs (e.g., video), AP cannot back-out used_time from retry counts.  note that used_time is reported in 32-us units.
</t>
  </si>
  <si>
    <t>Add new value as suggested in comment.</t>
  </si>
  <si>
    <t>The reference is incorrect.</t>
  </si>
  <si>
    <t>Update the reference to be k38.</t>
  </si>
  <si>
    <t xml:space="preserve">The length description is somewhat unclear and does not follow the convention set forth in the other Ies. </t>
  </si>
  <si>
    <t>Update to be "The Length field shall be set to 8.</t>
  </si>
  <si>
    <t>The BSS Load element seems to be of little value and is fairly complicated.  This extremely dynmaic set of values is included in beacons.  There is no description of how often the beacon must actually update the values in the element.</t>
  </si>
  <si>
    <t>Delete BSS Load element.</t>
  </si>
  <si>
    <t>The antenna ID is used in many different places for both receive and transmit antenna identification.  However, the description here seems to be relative to the transmitting antenna.</t>
  </si>
  <si>
    <t xml:space="preserve">we should include capability to support VSIEs </t>
  </si>
  <si>
    <t>Add information element 12 - Vendor Specific IE as the last entry in table k1.</t>
  </si>
  <si>
    <t xml:space="preserve">Since there are 6 bins seems like it would be Bin i, Bi, 0&lt;=i&lt;=5. </t>
  </si>
  <si>
    <t>Update the text to include Bin 5 (6th bin).</t>
  </si>
  <si>
    <t>If only the one row needs a comment, split it out of the table.  If more than one row is supposed to have comments, populate the table.</t>
  </si>
  <si>
    <t>Table 20</t>
  </si>
  <si>
    <t>Having an Element ID number of TBD seems inconsistent to me.  Either the numbers for all the new entries are to be assigned, or they all have tentative assignments</t>
  </si>
  <si>
    <t>Make the entries consistent.</t>
  </si>
  <si>
    <t>Sentence "Request is set to 1 to indicate that the transmitting STA may accept measurement requests of Measurement Type from the transmitting STA." has too many "transmitting" and not enough "receiving".</t>
  </si>
  <si>
    <t>Change the incorrect "transmitting" to "receiving"</t>
  </si>
  <si>
    <t>"automnomous"</t>
  </si>
  <si>
    <t>"autonomous"</t>
  </si>
  <si>
    <t>First of 24 instances of "Error! Reference source not found."  This may have been caused by an editorial error, but the net effect is a technical error.</t>
  </si>
  <si>
    <t>Fix the references.</t>
  </si>
  <si>
    <t>There is text here that describes a "Triggered Reporting Field", but there is no field defined in any of the frame formats for this thing.</t>
  </si>
  <si>
    <t>Remove the text as it appears to be unnecessary, or add the appropriate information to the correct frame format.</t>
  </si>
  <si>
    <t>2,8,13</t>
  </si>
  <si>
    <t>Add a comma following the phrase "…for the TC, or TS".</t>
  </si>
  <si>
    <t>24-28</t>
  </si>
  <si>
    <t>The discussion of trigger timeout here, and in clause 7.3.2.21.13 (pg. 24, lines 6-7) state that a STA shall not generate further reports until after the timeout has expired one a condition is met.  In neither section does it state that the STA shall resume reporting after that point.</t>
  </si>
  <si>
    <t>Add a clarifying statement in the appropriate section that indicates whether there is an expectation for the STA to resume reporting after the timeout has expired.</t>
  </si>
  <si>
    <t>Add a comma following the phrase "autonomous measurement".</t>
  </si>
  <si>
    <t>3,5</t>
  </si>
  <si>
    <t>6-7</t>
  </si>
  <si>
    <t>What is the purpose of the "Actual Measurement Start Time"?  This information appears in several of the reports, but it isn't clear what value it adds.  If it is used in some way, how do you account for clock skew between the measuring and "requesting" stations?</t>
  </si>
  <si>
    <t>"An AP may measure RCPI on the received Probe Request frame and include the result in the RCPI element of the Probe Response."  I assume what you really mean here in this sentence, given the previous sentence is when dot11RadioMeasurementEnabled is false the AP may send the response.  If true you should explicitly say this.  If false you need to clarify this statement..</t>
  </si>
  <si>
    <t>prepend "If dot11RadioMeasurementEnabled is false" to sentence "An AP may measure RCPI on the received Probe Request frame and include the result in the RCPI element of the Probe Response."  or clarify.</t>
  </si>
  <si>
    <t>"ERC/DEC/(99)23 requires RLANs operating in the 5GHz band" RLAN is not defined in this specification, or the 2003 standard.</t>
  </si>
  <si>
    <t>Define RLAN</t>
  </si>
  <si>
    <t xml:space="preserve">"11.11.1 Dedicated versus concurrent measurements"  Concurrent is confusing in regards to parallel.  </t>
  </si>
  <si>
    <t>Change dedicated to serving channel and concurrent to non-serving channel measurements.</t>
  </si>
  <si>
    <t>"This avoids the traffic storms"  How can we be sure this avoids traffic storms in all situations in the field in either intended situations or unintended situations?</t>
  </si>
  <si>
    <t>Change to "The Intent of this is to avoid the traffic storms"</t>
  </si>
  <si>
    <t>Since this is the responsibility section, it should also be noted that a STA's refusal to take a measuremnt may have an impact on the BSS, or ESS.</t>
  </si>
  <si>
    <t>"dot11SpectrumManagementRequired shall be set true when regulatory authorities require TPC." - the text should be more specific as to when the regulatory autorities require TPC</t>
  </si>
  <si>
    <t>Include specific text stating how a STA is to know whether the current regulatory domain requires TPC</t>
  </si>
  <si>
    <t xml:space="preserve">Remove Group ID 1 (dot11BSS Load Group) from the draft - i.e. from Table k4 row 2 (making reserved 1-255 in row 3), table k8 row 2 and figure k26. </t>
  </si>
  <si>
    <t xml:space="preserve">Figure k27 needs to be redrafted in a form consistent with the rest of the draft. It would also be more consistent to move the second sentence onwards from the paragraph starting on P32L5 to after the figure (we usually have a figure and then describe the fields). </t>
  </si>
  <si>
    <t>Editorial work required.</t>
  </si>
  <si>
    <t>Section deliberately omitted? What happened to 7.3.2.22.12?</t>
  </si>
  <si>
    <t>There are six delay histogram bins so the range should be 1 ≤ i ≤ 5</t>
  </si>
  <si>
    <t>Change range to include 1 and 5.</t>
  </si>
  <si>
    <t>This is an example, so should probably at least start 'For example,' and possibly should be included as an informative note.</t>
  </si>
  <si>
    <t>Make clear that this is an example, either by including 'For example,' or making this an informative note.</t>
  </si>
  <si>
    <t xml:space="preserve">Range Bi should include 5 (there are six histogram bins 0 - 5 inclusive)
</t>
  </si>
  <si>
    <t>Change to Bi, 0 ≤ i ≤ 5</t>
  </si>
  <si>
    <t>This editing instruction should probably say where the new clauses are to be inserted.</t>
  </si>
  <si>
    <t>Change editing instruction to read ' Insert the following clauses after 7.3.2.25, adjusting the clause numbers as necessary'</t>
  </si>
  <si>
    <t>Frequency band should probably now be regulatory class here and in L20.</t>
  </si>
  <si>
    <t>Change 'frequency band' to 'regulatory class'</t>
  </si>
  <si>
    <t xml:space="preserve"> 'may include the' prior to TSF offset fields is superfluous when used after optionally..</t>
  </si>
  <si>
    <t>Remove the words 'may include the'</t>
  </si>
  <si>
    <t>The fixed field nature of the neighbor list entry means that there is no way to add fields to the neighbor report in a later amendment to the standard without compromising compatibility with 11k STAs.</t>
  </si>
  <si>
    <t>Consider making the neighbor list entry extendable in some way.</t>
  </si>
  <si>
    <t>The text of this clause defines the frame report entry to be 18 octets in length.  The figure represents it as 16.</t>
  </si>
  <si>
    <t>Correct either the other text, or this figure, to correctly represent the size of the field.</t>
  </si>
  <si>
    <t>Insert the word "the" between the phrases "…shall be set to" and "value of the…".</t>
  </si>
  <si>
    <t>10,24</t>
  </si>
  <si>
    <t>The text on line 24 indicates that the "Number of Unicast Data Frames" field includes both unicast data and management frames.  Management frames are not data frames.</t>
  </si>
  <si>
    <t>The current name of the field has some implied historical meaning with regard to the definition of "data".  You can resolve this comment by either defining a new name for this field, or removing the inclusion of management frames from the counter.</t>
  </si>
  <si>
    <t>7.3.2.22.10</t>
  </si>
  <si>
    <t>31</t>
  </si>
  <si>
    <t>Replace the word "Statistice" with "Statistics".</t>
  </si>
  <si>
    <t>11/12</t>
  </si>
  <si>
    <t>"Spelling".</t>
  </si>
  <si>
    <t>Replace the name "dot11STAStatisticsAverageAccessDelayVOice" with "dot11STAStatisticsAverageAccessDelayVoice" in the table for entry #1.</t>
  </si>
  <si>
    <t>The table describing the location configuration information does not specify bit or byte order.  Since this is referring to information contained within an RFC it isn't clear if the ordering needs to match the RFC, or should be different.</t>
  </si>
  <si>
    <t>Add the necessary labeling to understand the bit/byte ordering of the data within this structure.</t>
  </si>
  <si>
    <t>The figure is incorrectly labeled with "Transmit Delay Metric Report".</t>
  </si>
  <si>
    <t>Replace the text "Transmit Delay Metric Report" with "QoS Metrics Report".</t>
  </si>
  <si>
    <t>The statement "The Peer QSTA Address shall contain the 6 byte MAC address in the Address 1 field of the measured Data frames" isn't clear about whose MAC address is being reported, the reporter, or who the reporter was monitoring.</t>
  </si>
  <si>
    <t>"If the field is unused, the QoS CFPolls Lost count shall be set to 0."</t>
  </si>
  <si>
    <t>"Queue Delay shall be measured from the time the MSDU is passed to the MAC until the point at which the first, or only fragment is ready for transmission and shall be expressed in TUs."</t>
  </si>
  <si>
    <t>There was work done in this section to explicitly change the information reported in this information element when QoS is enabled.  I don't see any reason to provide the distinction.</t>
  </si>
  <si>
    <t>Modify the text to provide the same information regardless of the state of QoS.</t>
  </si>
  <si>
    <t>30-31</t>
  </si>
  <si>
    <t>The statement is made that "The value 0 shall indicate that this QAP is not currently providing services of the indicated AC or of any higher priority AC".  With this statement it seems that an AP with QoS disabled can still use this same technique to report only best effort loading.</t>
  </si>
  <si>
    <t>Remove the optionality of this field, and add a statement to indicate that a station without dot11QoSOptionImplemented set to true simply reports this field as if it is using best effort traffic delivery only.</t>
  </si>
  <si>
    <t>2-4</t>
  </si>
  <si>
    <t>Please clearly define Passive, Passive Pilot, and Active Measurement Modes.</t>
  </si>
  <si>
    <t>Tokubo</t>
  </si>
  <si>
    <t>The text suggests multiple AP Channel Report elements can be used to advertise multiple frequency bands.
In which frame are the possibility of multiple AP Channel Report elements currently specified?
Additionally, instead of "frequency bands", wouldn't it be more accurate to say "regulatory classes"?</t>
  </si>
  <si>
    <t>"report" should be "Report"</t>
  </si>
  <si>
    <t>Correct it</t>
  </si>
  <si>
    <t>Given the size of the field, and the fact that the AP has the information anyway, why bother making the Station Count field optional?  As an optional field it is actually more work to implement and test for compliance.</t>
  </si>
  <si>
    <t>Remove the optionality of this field, thus making it mandatory.</t>
  </si>
  <si>
    <t>12-13</t>
  </si>
  <si>
    <t>Given the size of the field, why bother making the Channel Utilization field optional?  As an optional field it is actually more work to implement and test for compliance.</t>
  </si>
  <si>
    <t>The text states that the length field shall be set to 2, but the data in the frame is only 1 octet in length.</t>
  </si>
  <si>
    <t>Correct either the frame format, or the definition of the length field.</t>
  </si>
  <si>
    <t>The text "that the antenna identifier is unknown" appears to be random and unrelated.</t>
  </si>
  <si>
    <t>Remove the text.</t>
  </si>
  <si>
    <t>The text "The value 255 indicates that this measurement was made with multiple antennas" is a duplicate.</t>
  </si>
  <si>
    <t>Remove one or the other occurance of this text.</t>
  </si>
  <si>
    <t>There is no measurement mode for the AP Channel Report.</t>
  </si>
  <si>
    <t>Delete dot11APChannelReportMeasurementMode object.</t>
  </si>
  <si>
    <t>11-28</t>
  </si>
  <si>
    <t>There is no MIB object defined that allows specification of the SSID for the neighbor report.</t>
  </si>
  <si>
    <t>Add an SSID object.</t>
  </si>
  <si>
    <t>129</t>
  </si>
  <si>
    <t>The neighbor report MIB definition is missing an object for the immediate block ack capability bit.</t>
  </si>
  <si>
    <t>The neighbor report does not have measurement mode field.</t>
  </si>
  <si>
    <t>Delete dot11RRMNeighborReportMeasurementMode object.</t>
  </si>
  <si>
    <t>131</t>
  </si>
  <si>
    <t>39-56</t>
  </si>
  <si>
    <t>There is no MIB definition to support the Link Measurement.</t>
  </si>
  <si>
    <t>Add MIB objects for Link Measurement.</t>
  </si>
  <si>
    <t>Olson</t>
  </si>
  <si>
    <t xml:space="preserve">Add new sentence at end of sentence at P67L11: "For these iterative beacon measurements, the measurement duration applies to the measurement on each channel." P67L12 and P67L19: change "within the specified Measurement Interval" to "using the specified Measurement Duration". P67L13-14 and  P67L20-21: change "measured, or the measurement interval has expired" to "measured".    </t>
  </si>
  <si>
    <t>36-41</t>
  </si>
  <si>
    <t>Replace "RSSI" with "RSNI" in 5 places in P67L36-41.</t>
  </si>
  <si>
    <t>Gross requirement overstatement; needs to be qualified</t>
  </si>
  <si>
    <t>Change "QAP shall refuse measurement requests" to "QAP shall refuse QOS metrics measurement requests".</t>
  </si>
  <si>
    <t>incoreect reference.</t>
  </si>
  <si>
    <t>Change "11.11.9" to "7.3.2.21.13".</t>
  </si>
  <si>
    <t>Bad spec practice using passive tense.  Rewrite as active.</t>
  </si>
  <si>
    <t>Replace first sentence with "A STA shall not send a triggered QOS Measurement Request to a QAP."</t>
  </si>
  <si>
    <t>Redundant and inconsistent requirement.  Repeats in a less general way the requirment at P70L11-12.</t>
  </si>
  <si>
    <t>P70L21: delete snetence beginning "A QAP that….".</t>
  </si>
  <si>
    <t>26-28</t>
  </si>
  <si>
    <t>P70L26: Change "requesting QSTA" to "requesting QSTA indicating the triggering condition in the Reporting Conditions field".  P70L26: change "QOS reports until" to "QOS reports with the same reporting condition until".  P70L28: change "QOS Metrics shall" to "QOS Metrics for any other trigger conditions than the one which triggered this report shall".</t>
  </si>
  <si>
    <t>Text for terminating triggered QOS metrics measurements needs clarification.</t>
  </si>
  <si>
    <t>P71L5: change "1 and" to "1," and change "0. A" to "0, and including a". P71L6-7: change "shall terminate a triggered QOS measurements for the TC, or TS specified in the request" to "specified for the TC or TS".</t>
  </si>
  <si>
    <t>The description of the Max Regulatory Power field mentions regulatory authority, but there is no link to Country String. Also I  wonder if the 'method of measurement text' from the similar Maximum Transmit Power Level field in the Country IE needs to be added?</t>
  </si>
  <si>
    <t>This clause is informative only, yet it is misleading and technically incorrect.  The calcuations presented are totally unrelated to link margin, contrary to what they say.  Link margin is the difference in perceived SNIR between 1) the minimum required SNIR needed to maintain the minimum QOS for the service provided on the link, and 2) the available SNIR provided on the link at the current time.  Link margin is diagrammed in an easy to understand format on page 6 of 05/0779r1;  link margin is called operating margin in the link analysis diagram. The calculations presented have nothing to do with link margin.</t>
  </si>
  <si>
    <t>Delete clause 11.14.2</t>
  </si>
  <si>
    <t>As a less desireable way to deal with this clause would be to at least  change terminology so that the calculations are no longer incorrect by claiming to be link margin calculations.  Changing "link margin" to "link metric" accomplishes this.  But what you are left with seems nonsensical and useless.</t>
  </si>
  <si>
    <t>Change "link margin" to "link metric" in 5 places: P72L36, P72L37, P72L38, P73L5, P73L6.</t>
  </si>
  <si>
    <t>Mispelled word.</t>
  </si>
  <si>
    <t>Change "set ot" to "set of".</t>
  </si>
  <si>
    <t xml:space="preserve">This exhausts the Capability Information field, preventing future generations of 802.11 from using this. </t>
  </si>
  <si>
    <t>Define B12 as "Extended Capability Information Element". Make extended capability information field future proof with a variable size and have a length field to indicate it.</t>
  </si>
  <si>
    <t>A Radio Measurement capable STA may be able to perform only one of the about 10 measurements specified. Other STA will have to discover that by sending measurement requests and receive "incapable of completing the measurement request" (11.11.5). This could prove unefficient and wasteful of airtime if RR capable STA only implement a fraction of the measurements.</t>
  </si>
  <si>
    <t>The text in Table k3 is in need of clarification.
(1) it doesn't say in anything other than the first entry that these are conditions for the report to be issued, 
(2) The use of the term 'reference level' for the serving AP RCPI/RSSI  would add clarity (with related text in clause 11).
(3) The threshold/offset field value should be bound into the descriptions
(4) The crosses above and enters/remains in need to be worded such that they apply to consecutive measurements. 
(5) Conditions 9 and 10 are unclear due to the use of 'and remains in this range'. I think what is meant is to issue the report if the measurement either crosses or remains within.
This issue is related to other ambiguities in conditional reporting - see same authors comments on 11.11.9.1</t>
  </si>
  <si>
    <t>Add row to Table I.6 at bottom: 5.725-5.850, 1000 with antenna gain per FCC 47 CFR 15.247 (b)(4)(ii)(iii), em-dash</t>
  </si>
  <si>
    <t>Table J.1 Regulatory Class 5 should have all 15.247 channels allowed</t>
  </si>
  <si>
    <t>Change the channel set to: 149, 153, 157, 161, 165</t>
  </si>
  <si>
    <t>Ecclesine</t>
  </si>
  <si>
    <t>The table of abbreviations is not complete.  It is lacking RPI.</t>
  </si>
  <si>
    <t>Add RPI.</t>
  </si>
  <si>
    <t xml:space="preserve">"… appear in increasing numerical element ID order".     </t>
  </si>
  <si>
    <t xml:space="preserve"> Just list the elements that can be present, and say that the order is determined by element ID</t>
  </si>
  <si>
    <t xml:space="preserve">What happens if the change in value is “decreased”? Can we report a negative value when measurement duration is non-zero?  It shall be clarified in the statistics report when the change in value is “decreased” or has a negative value.  Assume only BSS load may run into this situation. </t>
  </si>
  <si>
    <t>It is not clear to me why we need BSS load in the statistics report. Since we have already defined  QoS metric for each traffic stream.</t>
  </si>
  <si>
    <t xml:space="preserve">“for 1&lt;i&lt;5” should be “ for 1≤ I &lt;5”. </t>
  </si>
  <si>
    <t xml:space="preserve">“for 1&lt;i&lt;5” should be “for 1≤ I &lt;5”. </t>
  </si>
  <si>
    <t>"Probe Response management frames” should be “Measurement Pilot frames”</t>
  </si>
  <si>
    <t>Change to “Measurement Pilot frames"</t>
  </si>
  <si>
    <t>Added totals</t>
  </si>
  <si>
    <t>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t>
  </si>
  <si>
    <t>Number of Repetitions is missing from the parameter list of MLME-MREQUEST.request. The same parameter is also missing from MLME-MREQUEST.indication on P48L21.
The text for Number of repetitions occurs as a separate parameter in the table and at the end of the 'Measurement Request Set' text. Same is true for MLME-MREQUEST.indication on P49L2.</t>
  </si>
  <si>
    <t>Add Number of Repetitions to the parameter list of MLME-MREQUEST.request and MLME-MREQUEST.indication.
Remove the text 'If dot11RadioMeasurementEnbaled is true …' from Measurement Request Set row of MLME-MREQUEST.request and MLME-MREQUEST.indication primitives. NB: This text doesn't appear in my D2.5 redline!!</t>
  </si>
  <si>
    <t>10.3.24</t>
  </si>
  <si>
    <t>Neighbor report primitives are insufficient to support the generation of unsolicited neighbor reports.</t>
  </si>
  <si>
    <t>Amend the interface to allow the generation of unsolicited neighbor reports.</t>
  </si>
  <si>
    <t>10.3.24.4.2</t>
  </si>
  <si>
    <t>One of the result codes is REFUSED. But a neighbor report request cannot be refused according to the current protocol.</t>
  </si>
  <si>
    <t>Remove 'REFUSED' from the ResultCodes</t>
  </si>
  <si>
    <t>There seems to be some duplication in the two added paragraphs of 11.1.3.2.2. I think originally one was meant to be the STA side and the other the AP.</t>
  </si>
  <si>
    <t>Remove duplication.</t>
  </si>
  <si>
    <t>This sort of error could be used by someone to ask for the whole balloting process to be thrown out and restarted.  So it's good to try and get it right as soon as possible - you might want to check the rest of the draft.</t>
  </si>
  <si>
    <t>RCPI - Range is too great; lower floor (-110 dBm) is below the theoretical noise floor of 802.11 devices. Upper ceiling (0 dBm) is above the maximum input power level of 802.11 devices.  0.5 dB resolution is too fine to be useful.</t>
  </si>
  <si>
    <t>Aldana</t>
  </si>
  <si>
    <t>7.3.2.21</t>
  </si>
  <si>
    <t>13</t>
  </si>
  <si>
    <t>7-8</t>
  </si>
  <si>
    <t xml:space="preserve">It says that the measurement token shall be unique among the elements sent to each destination MAC address *for which a corresponding Measurement Report element has not been received*. Why does it have to stress like this? The token shall be unique among the elements for each destination MAC address. This should be enough. </t>
  </si>
  <si>
    <t xml:space="preserve">Change the rule of the value for the measurement token to be unique among the elements for each destination MAC address and add no more than that. </t>
  </si>
  <si>
    <t xml:space="preserve">By scheduling appropriate measurement requests, there is no need to define parallel measurement. This is complex. </t>
  </si>
  <si>
    <t xml:space="preserve">Delete the Parallel bit from the Measurement Request Mode field and delete the definitions/explanations corresponding to it from the text. </t>
  </si>
  <si>
    <t>11</t>
  </si>
  <si>
    <t xml:space="preserve">It says the measurement type is described in 7.3.2.21.1 through *7.3.2.21.13*. 7.3.2.21.13 should be 7.3.2.21.3. </t>
  </si>
  <si>
    <t xml:space="preserve">Fix it. </t>
  </si>
  <si>
    <t>Delete the second and third sentences of 11.12.2. They add nothing to what is said more correctly in 11.12.3</t>
  </si>
  <si>
    <t>The title of this section would be better as 'Responding to A neighbor Report Request' and not 'Receiving a Neighbor Report'.</t>
  </si>
  <si>
    <t>Amend title as suggested.</t>
  </si>
  <si>
    <t>If you read this paragraph carefully, you'll see that the requirements are (a) to delay the transmission and (b) to discard at the next TMPTT - put these together and the requriement is not to transmit the frame, which is surely not what was intended.</t>
  </si>
  <si>
    <t>Reword it.  Also need to define which AC the frame will use.</t>
  </si>
  <si>
    <t>"A STA shall determine the time between successive non-serving channel measurements." makes it sound like there is a defined process for this when the following sentence gives the impression a STA can do whatever it likes.</t>
  </si>
  <si>
    <t>I think you mean "A STA may reject a request to make a measurement on a non-serving channel if it believes that such a request would significantly interfere with its normal operation."</t>
  </si>
  <si>
    <t>11.11</t>
  </si>
  <si>
    <t>In line 20, we see "Frame" capitalized in the context of "Management Request Frame", but earlier on the page, in ling 18, the word "frame" is not capitalized in a very similar (identical?) context.</t>
  </si>
  <si>
    <t>inconsistent terminology</t>
  </si>
  <si>
    <t>In line 20, we see the term "Measurement Request frame" (sic), but in line 18 we see "Radio Measurement Request frame".  Is the use of the word "Radio" in only one of these places intentional?</t>
  </si>
  <si>
    <t>In line 10, "non zero" is used, whereas elsewhere in the document, "non-zero" is used exclusively. Change this to "non-zero" to make it consistent.</t>
  </si>
  <si>
    <t>In line 15, "non zero" is used, whereas elsewhere in the document, "non-zero" is used exclusively. Change this to "non-zero" to make it consistent.</t>
  </si>
  <si>
    <t>Define moving average function referred to here.</t>
  </si>
  <si>
    <t>incorrect spelling</t>
  </si>
  <si>
    <t>Change "maesure" to "measure".</t>
  </si>
  <si>
    <t>The text claims 802.11k enables "applications to automatically adjust to the radio environment in which they exist"
It would be more accurate to say that 802.11k enables  "applications to understand the radio environment in which they exist" because 802.11k does not provide any tools to allow applications to adjust the radio environment</t>
  </si>
  <si>
    <t>Change "to automatically adjust to" to "understand"</t>
  </si>
  <si>
    <t>There appear to be many cross references missing, here and elsewhere in the document</t>
  </si>
  <si>
    <t>Insert correct cross references</t>
  </si>
  <si>
    <t>The text implies that the "Neigbour List" in Figure k31 is actually a list of neighbor APs.
However, according to 3.95 a neighbor AP must be "validated", and it is not clear how the APs in the neighbor list in k31 are validated</t>
  </si>
  <si>
    <t>Clarify how  the APs in the neighbor list in k31 are validated or make other changes to make this problem go away</t>
  </si>
  <si>
    <t>A change is specified for a.2.vi
However, no change is shown</t>
  </si>
  <si>
    <t>Show the change</t>
  </si>
  <si>
    <t>7.2.3.5</t>
  </si>
  <si>
    <t>The text, "The RCPI … frame." is an unnecessary description (at this point anyway") of the purpose of the IE</t>
  </si>
  <si>
    <t>Remove "The RCPI … frame."</t>
  </si>
  <si>
    <t>7.2.3.7</t>
  </si>
  <si>
    <t>The Measurement Pilot frame appears to be a mini-Beacon, and contains a selection of information from a full Beacon or Probe Response
Why is the summary described as a series of fixed fields, rather than one or more larger compound fixed fields?</t>
  </si>
  <si>
    <t>Consider incorporating Country String, Max Regulatory Power, Max Transmit Power, Transmit Power Used and Transceiver Noise Floor into one compound fixed field, given that they are all associated with power and regulations in some way</t>
  </si>
  <si>
    <t>Add some informative text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</si>
  <si>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</si>
  <si>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Kolze</t>
  </si>
  <si>
    <t>“Types 3 thruough 10 and 255” should be “Types 3 through 9”</t>
  </si>
  <si>
    <t>Replace “10” with “9”.</t>
  </si>
  <si>
    <t>in Table 20c, QoS metrics request” should be “QoS metrics report”</t>
  </si>
  <si>
    <t>Qi</t>
  </si>
  <si>
    <t>Noise Histogram Measurement provides the same information as the RPI histogram report.  Furthermore, it is prone to problems because it adds an extra density bin from what was defined in 802.11h yet uses the same received power indicator name.  This measurement is redundant and confusing, thus it is useless.</t>
  </si>
  <si>
    <t>Link Margin calculation is too vague.  What units are used?  What rate is used?</t>
  </si>
  <si>
    <t>Please clarify.</t>
  </si>
  <si>
    <t>Liang, Haixiang</t>
  </si>
  <si>
    <t>"In Active mode, this shall be regardless of whether a received Probe Reponse frame was triggered by the measuring STAs Probe Request."</t>
  </si>
  <si>
    <t>"A QSTA may request that a QoS metrics report be sent when MSDU discard, or delay metrics for a specified TC, or TS at a measuring QSTA reach a defined threshold."  Um, what?  This sentence is bad grammar, and is completely incomprehensable to me.  "MSDU discard" is just bad grammar, among other problems.</t>
  </si>
  <si>
    <t>RCPI - lower floor (-110 dBm) is below the theoretical noise floor of 802.11 devices.  Please define 95% confidence interval.</t>
  </si>
  <si>
    <t>Define 95% confidence internal, increase lower floor.</t>
  </si>
  <si>
    <t>Young</t>
  </si>
  <si>
    <t xml:space="preserve">This definition is in conflict and redundant with 3.104 </t>
  </si>
  <si>
    <t>Remove the word validated</t>
  </si>
  <si>
    <t>Shouldn't the Duration Mandatory bit be reserved when Enable bit is set to 1?</t>
  </si>
  <si>
    <t>The text deletes the ability to specify an autonomous measurement report type</t>
  </si>
  <si>
    <t>Restore this capability</t>
  </si>
  <si>
    <t>11-21</t>
  </si>
  <si>
    <t>The text specifies an exception for the semantics of the Enable bit when requesting a triggered QoS Metrics measurement
However, not only do exceptions like this represent poor protocol design, it also contradicts pp13, lines 24-25</t>
  </si>
  <si>
    <t>Remove the exception</t>
  </si>
  <si>
    <t>Measurement Type 255 is used for Measurement Pause requests
Is there something special about a Measurement Pause request that requires the use of Measurement Type 255?</t>
  </si>
  <si>
    <t>The text states that the "Regulatory Class indicates the frequency band ..."
This is not technically true. The Regulatory Class indicates the regulatory class from which the meaning of the Channel Number can be derived, as described in line 7.</t>
  </si>
  <si>
    <t>Improve language to make it technically accurate
This comment applies to a number of other clauses</t>
  </si>
  <si>
    <t>The sentence incorrectly implies the "measurement" is in units of TU</t>
  </si>
  <si>
    <t>Make it clear the "delay" is in units of TU.
I suspect there are many other similar issues in the document, eg lines 11-12. They all need to be corrected</t>
  </si>
  <si>
    <t>There is no need to repeat the semantics of the Duration Mandatory bit here.</t>
  </si>
  <si>
    <t>Delete "If the Duration … duration. If … duration." and change "preferred" to "mandatory or preferred".
I suspect there are many other similar issues in the document. They all need to be corrected</t>
  </si>
  <si>
    <t>The text describes special meaning for a Channel Number of 0 and 255.
However, the description is slightly inconsistent with 11.11.9.1</t>
  </si>
  <si>
    <t>Change text to note that 0 and 255 have special meanings that are described in 11.11.9.1</t>
  </si>
  <si>
    <t>1-3</t>
  </si>
  <si>
    <t>I suspect the intent of this text is to say the BSSID field contains either the BSSID of a BSS or the broadcast BSSID
Instead the text implies that the same BSSID can apply to multiple BSSs, which is not allowed</t>
  </si>
  <si>
    <t>Clean up the language</t>
  </si>
  <si>
    <t>The Management Pilot frames are reduntant, given that there are already Beacon frames.</t>
  </si>
  <si>
    <t>Eliminate the Management Pilot Frame.</t>
  </si>
  <si>
    <t>QoS defined here is conflicting with QoS specified in 802.11e.</t>
  </si>
  <si>
    <t>Rename</t>
  </si>
  <si>
    <t>12-14</t>
  </si>
  <si>
    <t>Allow Measurement Pilot frame transmissions to be shut off if dot11MeasurementPilotEnabled is subsequently set to false.</t>
  </si>
  <si>
    <t>108</t>
  </si>
  <si>
    <t>"Error! Reference source not found"</t>
  </si>
  <si>
    <t>Fix broken reference.</t>
  </si>
  <si>
    <t>106</t>
  </si>
  <si>
    <t>112</t>
  </si>
  <si>
    <t>115</t>
  </si>
  <si>
    <t>Chaplin</t>
  </si>
  <si>
    <t>The answer shall be yes, but it would be nice to see that somewhere in the document. I.e. a STA not implementing 802.11k would not respond to requests, but a STA which did implement 802.11k could also chooose to not respond to some/all requests.</t>
  </si>
  <si>
    <t>The meaning of duration mandatory is not completely clear. It seems from the description that the meaning of this bit should really be something like, minimum duration mandatory. I.e. what little bit of discussion exists seems to imply that the mandatory part of the duration is that the measurement is not allowed to be shorter than the specified duration, as opposed to when it is not mandatory, and then allowed to be shorter.</t>
  </si>
  <si>
    <t>The delay is measurable if the measuring STA checks its TSF timer value just before transmitting a Beacon report. After substracting this delay, the error may be negligible. Note that the timestmap is also in Measurement Pilot Frames, which access priority is determined by dot11MeasurementPilotTransmitPriority.</t>
  </si>
  <si>
    <t>8-9</t>
  </si>
  <si>
    <t>The Transceiver Noise Floor is referenced to the currently in use receiving antenna.
Is this reference meaningful in any way, given that:
* the receiving antenna is not specified in a Measurement Pilot frame
* the receiving antenna has no known relation to the transmitting antenna
* current receiving antenna has no relation to the future receiving antenna?</t>
  </si>
  <si>
    <t>Clarify why and how the receiving antenna specification is useful in the Transceiver Noise Floor definition</t>
  </si>
  <si>
    <t>The Link Measurement Request frame includes a Transmit Power and  Max Transmit Power.
However, it does not appear that the reason for their inclusion is described anywhere</t>
  </si>
  <si>
    <t>Provide an explanation at to why Transmit Power and  Max Transmit Power are included and how they are used</t>
  </si>
  <si>
    <t>This clause includes descriptions of the .request and .confirm primitives, but is missing the descriptions of the corresponding .indication and .response primitives.  Since the .request generates a request frame and the .confirm is triggered by a response frame then there should be corrseponding .indication and .response primitives at the peer station.  Or are you thinking that the response frame can be entirely constructed within the peer entity's MAC and MLME, i.e. *without* involvement of the peer station SME?  If so, it might be good to add a note to that effect somewhere in clause 10.3.25.</t>
  </si>
  <si>
    <t>If the peer SME entity in involved in the LINKMEASURE process, then add the correspinding .indication and.response primitives.  Otherwise add a note explaining the non-requirement for those primitives.</t>
  </si>
  <si>
    <t>In Table J.1, the new material is listed as regulatory class '4', but this class is already assigned (see 802.11ma-D5.0).</t>
  </si>
  <si>
    <t>Check regulatory class assignment with 802.11 ANA rep.</t>
  </si>
  <si>
    <t>10.3.24.2.2</t>
  </si>
  <si>
    <t>54</t>
  </si>
  <si>
    <t>The result code enumeration list does not macth the corresponding .response values.  Specifically the REFUSED value is missing.</t>
  </si>
  <si>
    <t>Confirm and align result codes between the .response and .confirm primitives.</t>
  </si>
  <si>
    <t xml:space="preserve">The clause contains two sentences defining the value 255, namely "The value 255 shall indicate that this frame was transmitted using multiple antennas"  and "The value 255 indicates that this measurement was made with multiple antennas."  The second definition does not seem to match up with the way the element is used, as this value seems to be transmitted mostly in beacons and probe responses.  </t>
  </si>
  <si>
    <t>Delete the sentence "The value 255 indicates that this measurement was made with multiple antennas"</t>
  </si>
  <si>
    <t>The second to last row in table 20C read "QoS Metrics Request" and it should read "QoS Metrics Report"</t>
  </si>
  <si>
    <t>Change to "QoS Metrics Report"</t>
  </si>
  <si>
    <t>p.41 line 21 contains a partial sentence "that the antenna identifier is unknown."</t>
  </si>
  <si>
    <t>Delete the partial sentence</t>
  </si>
  <si>
    <t>Ensure elements following naming standard in addition there is no definition for this element see comment below.</t>
  </si>
  <si>
    <t>Change "dot11AssociatedStationCount" to "dot11QoSAssociatedStationCount"</t>
  </si>
  <si>
    <t xml:space="preserve">Dot11QoSCFPollsLostCount should not be capitalized </t>
  </si>
  <si>
    <t>Change "Dot11QoSCFPollsLostCount" to "dot11QoSCFPollsLostCount"</t>
  </si>
  <si>
    <t>Insert the definition for dot11QoSAssociatedStationCount</t>
  </si>
  <si>
    <t xml:space="preserve">dot11QoSAssociatedStationCount OBJECT-TYPE
 SYNTAX Counter32
 MAX-ACCESS read-only
 STATUS current
 DESCRIPTION
  “This counter shall represent the count of associated
  QoS enabled stations.”
 ::= { dot11CountersEntry 17 }
</t>
  </si>
  <si>
    <t>Insert the definition for dot11QoSCFPollsReceivedCount</t>
  </si>
  <si>
    <t xml:space="preserve">dot11QoSCFPollsReceivedCount OBJECT-TYPE
 SYNTAX Counter32
 MAX-ACCESS read-only
 STATUS current
 DESCRIPTION
  “Need Definition”
 ::= { dot11CountersEntry 18 }
</t>
  </si>
  <si>
    <t>Clause 7.3.2.20 ANT</t>
  </si>
  <si>
    <t>Clause 11.12.1-3</t>
  </si>
  <si>
    <t>Clause 7.3.2.21-22-11</t>
  </si>
  <si>
    <t>Clause 7.3.2.21-22-10</t>
  </si>
  <si>
    <t>Clause 7.3.2.21-22-7</t>
  </si>
  <si>
    <t>Clause 7.3.2.21-22-5</t>
  </si>
  <si>
    <t>Clause 7.3.2.21-22-4</t>
  </si>
  <si>
    <t>Clause 7.3.2.21-22-13</t>
  </si>
  <si>
    <t>Clause 11.11.9.2</t>
  </si>
  <si>
    <t>Clause 11.11.9.4</t>
  </si>
  <si>
    <r>
      <t>Blank Comments</t>
    </r>
    <r>
      <rPr>
        <sz val="10"/>
        <rFont val="Arial"/>
        <family val="0"/>
      </rPr>
      <t xml:space="preserve">
- 7.0 – reassigned to 7.3.2.21 (Black)
- 7.3.2 ANA – Paine
- 9.10 – Paine 
- 10 – Simon Black
- 7.3.2.17 – renumbered to 7.3.2.27 (Marty)
- 7.3.2.20 – assigned to Roger
- 7.3.2.9 – renumbered to 7.2.3.9 (Tim)
- 7.3.2.4.21.13 – 7.3.2.21.13 (Black)
- 11.12.1 – Marty 
- 11.12.2 – Marty
- 11.12.3 - Marty
- 11.2.3 – Change to 11.12.3 (Marty)
</t>
    </r>
    <r>
      <rPr>
        <b/>
        <u val="single"/>
        <sz val="10"/>
        <rFont val="Arial"/>
        <family val="2"/>
      </rPr>
      <t>Comment Reassignment:</t>
    </r>
    <r>
      <rPr>
        <sz val="10"/>
        <rFont val="Arial"/>
        <family val="0"/>
      </rPr>
      <t xml:space="preserve">
- 7.3.2.21.11 – Peter
- 7.3.2.22.11 – Peter
- 7.3.2.21.4 – Joe
- 11.11.9.4 – Joe
- 7.3.2.21.10 – Joe 
- 7.3.2.22.10 – Joe
- 7.3.2.21.13 – Simon
- 7.3.2.22.13 – Simon
- 7.3.2.22.7 – Matta
- 7.3.2.21.7 – Matta
- 11.11.9.2 - Matta
- 7.3.2.21.5 –Joe
- 7.3.2.22.5 - Joe
- 7.3.2.22.4 – Joe Channel Load</t>
    </r>
  </si>
  <si>
    <t>November 2005</t>
  </si>
  <si>
    <t>Consider redefinition of the field to have more generic load indication or remove totally.</t>
  </si>
  <si>
    <t>15-23</t>
  </si>
  <si>
    <t>Logarithmic representation is not clear. What is the delay value if this is set to 2 or 252?
Why 50 us is selected?</t>
  </si>
  <si>
    <t>Using incessant RF pinging to gauge the quality of the air is self defeating and doesn't scale.  Consider a room full of, say 1500 STAs (e.g. at IEEE 802 plenary meetings), and all 1500 STAs doing this RF pinging - even just wrt their current AP.  Suggest removing this feature from 11k, or at least mitigating its use somehow so that the RF pinging itself doesn't adversely affect the peformance of the network.  Suggestions: a) use already existing frames that *need* to be exchanged between the STAs and add the LINKMEASUREMENT info appropriately, b) use a scaleable architecture, e.g. appending this information to beacons ensures that all associated (and unassociated) STAs within listening range can obtain the LINKMEASURE info - with only a one-times-per-AP load added to the network, c) limit the duty cycle at which such requests can be sent to mobile STAs - for two reasons to preserve available air bandwidth for real data laden transmissions and to avoid excessive power consumption by the mobile STAs.</t>
  </si>
  <si>
    <t>Remove the Link Measurement capability.</t>
  </si>
  <si>
    <t>Station should also flush (or be allowed to flush) measurement requests when transitioning (association or reassociation) within the same BSSID bcus it may be using reassociation to change supported link operating characteristics, e.g. data rates and so on.</t>
  </si>
  <si>
    <t>Allowing flushing of measurement requests when associating or reassociating with the same BSSID.</t>
  </si>
  <si>
    <t>Engwer</t>
  </si>
  <si>
    <t>This is an awkward definition. It's not clear whether "Reachable AP" is being defined here or is the concept of "Reachability" being defined here.</t>
  </si>
  <si>
    <t>Define "Reachable AP" as "From the perspective of a STA, a reachable AP is an AP that can reliably receive a 802.1X pre-authentication frame sent by said STA to the BSSID of the AP".</t>
  </si>
  <si>
    <t>Missing comma after "is set to 0".</t>
  </si>
  <si>
    <t>Add comma.</t>
  </si>
  <si>
    <t>I believe that it is correct editorial style to say 'IEEE P802.1X' rather than just '802.1X'</t>
  </si>
  <si>
    <t>Change '802.1X to 'IEEE P802.1X'</t>
  </si>
  <si>
    <t>Delete the second sentence (The RCPI value…). Add new text to 11.3.2 (AP association procedures) that describes how this element is used in the association procedure. Make it clear if RCPI is always returned, or only if the association is successful.</t>
  </si>
  <si>
    <t xml:space="preserve"> 'The' has been deleted from the start of the sentence describing the Power Capability element in Reassociation request but not marked as a change</t>
  </si>
  <si>
    <t>Fixed invalid Clause, PG#, and LN# - Added Assign. Col.</t>
  </si>
  <si>
    <t>Paul</t>
  </si>
  <si>
    <t xml:space="preserve">The relation between the randomization interval is unclear. The expression "A STA that accepts the first, or only measurement request ... shall start the measurement as soon as practical after receiving the request." should be only saying about the case when the randomization interval is 0. The next sentence covers only when the parallel bit is set to 0 (which is good). </t>
  </si>
  <si>
    <t xml:space="preserve">Make the relation between the randomization interval clear. Also delete the parallel measurement from the text. </t>
  </si>
  <si>
    <t>63</t>
  </si>
  <si>
    <t>4-11</t>
  </si>
  <si>
    <t>Don't this part and what is said in the first paragraph in clause 11.11.3 contradict each other?</t>
  </si>
  <si>
    <t xml:space="preserve">Make the two parts consistent. </t>
  </si>
  <si>
    <t>8, 10</t>
  </si>
  <si>
    <t xml:space="preserve">Words "received in" duplicated. </t>
  </si>
  <si>
    <t xml:space="preserve">Fix them. </t>
  </si>
  <si>
    <t>18-21</t>
  </si>
  <si>
    <t xml:space="preserve">It says "... the set of measurement requests in the new frame supersedes any previous request .. of the same or lower precedence. The measuring STA shall ... terminate any pending or in-progress measurements." Is this acceptable? This kind of termination should be only done when the request came from the same STA. If it receives multiple requests from different STAs and if it is unable to do those measurements, it shall respond by setting the refused bit in the Measurement Report Mode field. </t>
  </si>
  <si>
    <t xml:space="preserve">Change the precedence rule to be only applied when the requests come from the same STA. Add the behavior that when a STA receives multiple requests from different STAs and if it is unable to do them, it shall respond by setting the refused bit in the Measurement Report Mode field. </t>
  </si>
  <si>
    <t>22-24</t>
  </si>
  <si>
    <t>Remove Noise histogram from this document</t>
  </si>
  <si>
    <t>Randomization interval poorly named, this is not random element</t>
  </si>
  <si>
    <t>Change the phase to be more in line with usage "maximum measurement delay time"</t>
  </si>
  <si>
    <t>Suggest to add the following. "If more than 1octect frames are received, all measurements shall be related to the first 255 Unicast Data Frames."</t>
  </si>
  <si>
    <t>Tolpin</t>
  </si>
  <si>
    <t>Why not add this to Beacon/Probe Response frames?</t>
  </si>
  <si>
    <t>The Noise Histogram Measurement provides the same information as the RPI histogram report yet somehow different, because it adds an extra density bin from the 802.11h mechanism but uses the same received power indicator name.  A bit of confusion results and there seems to be some redundancy.</t>
  </si>
  <si>
    <t>Delete this measurement.</t>
  </si>
  <si>
    <t xml:space="preserve">Is it ok to fill in only part of the QOS report?   </t>
  </si>
  <si>
    <t>reporting conditions 5 thru 8 "threshold defined by an offset"? What does this mean? How is a threshold defined by an offset? Offset what?</t>
  </si>
  <si>
    <t>Explain or expand this phrase, will this be used? Give an example as to how it could be used.</t>
  </si>
  <si>
    <t>Noise histogram report has questionable value it does not sperate noise from valid traffic</t>
  </si>
  <si>
    <t>Remove noise histogram report from this document</t>
  </si>
  <si>
    <t>antenna ID is meaningless as presently defined in a normal diversity AP where the antennae is constantly switching and adapating. Let 802.11n do this work</t>
  </si>
  <si>
    <t xml:space="preserve">remove the antennae ID </t>
  </si>
  <si>
    <t>antenna ID is meaninglessas presently defined in a normal diversity AP where the antennae is constantly switching and adapating. Let 802.11n define this</t>
  </si>
  <si>
    <t>remove the antennae ID whrever it is in the draft</t>
  </si>
  <si>
    <t>the range of -10 to +118 dB is an unnecessary limit a future modulation method like a linear FMchirp/UWB could work with -20dB or worse</t>
  </si>
  <si>
    <t>change valide range to +/- 118dB</t>
  </si>
  <si>
    <t xml:space="preserve">Noise histogram report has no real value </t>
  </si>
  <si>
    <t>Noise Histogram report as it is presently worded has no value as it does not seperate noise from packets. Needless complexity for nothing</t>
  </si>
  <si>
    <t>remove all references to and instances of noise histogram report</t>
  </si>
  <si>
    <t>The definition of the Neighbor Report element makes it impossible to extend to add more fields in the future. Since there is no marker between entries for different neighbors, there is no way to add additional (or optional) fields to the Neighbor list entry. While a complex scheme is required to allow selective support of a subset of amendments, a simple scheme can solve the bulk of the problem.</t>
  </si>
  <si>
    <t>Fix the Table numbering. K7 should be Table 27A. K8 should be 27B. K9 should be 27C</t>
  </si>
  <si>
    <t>fix "Statistice"</t>
  </si>
  <si>
    <t>What happened to 7.3.2.22.12?</t>
  </si>
  <si>
    <t>7.3.2.26 already exists. Either add these new clauses as 7.3.2.25A/25B/25C/…, or 7.3.2.27/28/29/…</t>
  </si>
  <si>
    <t>How does a receiving STA distinguish a replay of a report frame from an iteration resulting from multiple repetitions of a request to repeat a request?  The Report frame format should include both the Dialog Token as well as the repetition sequence to ensure that the reciever can make such a distinction as well as ensure tha they are not processing retried or replayed reports.</t>
  </si>
  <si>
    <t>The second paragraph is redundant to what is already described in the first paragraph.  Only the last sentence referring to Table k3 is needed.</t>
  </si>
  <si>
    <t>Remove 2nd paragraph except for last sentence.</t>
  </si>
  <si>
    <t>21, 35</t>
  </si>
  <si>
    <t>More clarification is needed for the measurement duration timer.  The measurement duration timer seems to allow for a value of 0 for which in some instances it seems to imply only 1 measurement to be taken and other times it is an actual window period of time.  What should happen in the Beacon Report if the measurement duration timer is set to 0? If it is only once, then this section should include text to clarify the conditions under which only a single measurement is taken.</t>
  </si>
  <si>
    <t>Provided in comment.</t>
  </si>
  <si>
    <t>What does it mean for the Measurement mode to be STA selected?  This does not seem to be explained in this draft?</t>
  </si>
  <si>
    <t>Clarify or specify conditions for setting to STA selected mode.</t>
  </si>
  <si>
    <t>11.11.9.4</t>
  </si>
  <si>
    <t>Typo maesure should be measure.</t>
  </si>
  <si>
    <t>Included in comment</t>
  </si>
  <si>
    <t>"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continuos thirty second measurement window. The accuracy for the average medium access delay shall be +/- 200 usec or better when averaged over"  Besides sounding like a complicated measurement, if dot11QoSOptionImplemented is falsewould likely mean a legacy device.  Very few, if any legacy devices can make this calculation because the hardware does not keep the access start time, only the time the packet was transmitted, or time ack was received, or time of ack timeout.</t>
  </si>
  <si>
    <t>Remove this clause.</t>
  </si>
  <si>
    <t>Chris Durand</t>
  </si>
  <si>
    <t>Clause 11.11.9.1</t>
  </si>
  <si>
    <t>Beacon Report</t>
  </si>
  <si>
    <t>Clause 7.3.2.21-22-6</t>
  </si>
  <si>
    <t>Abbrev. &amp; Services</t>
  </si>
  <si>
    <t>Clause 4-5</t>
  </si>
  <si>
    <t>Annex I-J</t>
  </si>
  <si>
    <t>Regulatory</t>
  </si>
  <si>
    <t>Update  Tim's Comments</t>
  </si>
  <si>
    <t>Does the Parallel bit definition allow requests in different Measurement Request frames to start in parallel? This may be desirable so that recipients can  a requestor can broadcast a short request frame to synchronize multiple measurements configured at multiple recipients.</t>
  </si>
  <si>
    <t>Redefine the Parallel bit to have effect across Request Frame boundaries. Last Parallel bit=0 request signals the start of the parallel measurements.</t>
  </si>
  <si>
    <t>It is not described where the Trigger Reporting Field is located within the QoS Metrics Request. This is where it appears for the first time in the document.</t>
  </si>
  <si>
    <t>Please Explain.</t>
  </si>
  <si>
    <t>Salhotra</t>
  </si>
  <si>
    <t>7.3.2.21.13, 7.3.2.22, 11.11.9.10</t>
  </si>
  <si>
    <t>Suggest that a time limit of 'within the same association, or BSS membership (in the case of IBSS) is used.</t>
  </si>
  <si>
    <t xml:space="preserve">Several clarifications required with respect to repeated measurement:
1) Measurement request elements with the enable bit set should not be repeated. Also consider that some measurements might not be sensible either - e.g. Beacon measurement in Beacon Table mode.
2) All reports should have the same dialog and measurement tokens.
</t>
  </si>
  <si>
    <t>Clarify highlighted issues.</t>
  </si>
  <si>
    <t>Correct reference</t>
  </si>
  <si>
    <t>Delete sentence "The AP Channel Report contents shall be derived from dot11APChannelReportTable."  It only confuses.</t>
  </si>
  <si>
    <t>Give the STA the ability to do a "Fast Scan"  This allows the STA to only get RSSI data very quickly in a deterministic manner  This is different, and faster than the pilot frame since it can be done in a millisecond or two if you know you can be active on a channel</t>
  </si>
  <si>
    <t>adopt 11-03-0834, or something like it.</t>
  </si>
  <si>
    <t>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IT should also be noted that TGk's "formal" vote as aluded to in comment sheet for letter ballot 73, was out of order, since, according to the minutes from FLA '04 the text was not on the server for 4 hours prior to the vote.  In this light the chair has the perogative to just put the text back in with editorial discression due to the possibliity of the some text changing.</t>
  </si>
  <si>
    <t>Put dissassociate Imminent back into the draft amendment.  This is within the scope of this par since the disassociate message is part of the 1997-2003 draft.  This is giving the STA more/up to date information before it gets booted off the bss by a disassociate message (which has been present in the 802.11 standard since 1997)</t>
  </si>
  <si>
    <t>Replace TBD with appropriate ID number in second column of Tabel 20.</t>
  </si>
  <si>
    <t>Fix figure 46g to insure that it is not broken by page break.</t>
  </si>
  <si>
    <t>Fix figure 46h.</t>
  </si>
  <si>
    <t>Bit number in rightmost column should show "4" with bar through "4" to indicate deleted.</t>
  </si>
  <si>
    <t>"The Channel Utilization field is defined as the percentage of time the AP sensed the medium busy, as indicated by either the physical or virtual carrier sense mechanism. "Physical and virtaul carrier sense can report very different values.  It is important to know if physical carrier sense is used or not</t>
  </si>
  <si>
    <t>Add a bit on the report to indicate whether physical or virual carrier sense was used.</t>
  </si>
  <si>
    <t>"The Number of Repetitions field contains the requested number of repetitions for all the Measurement Request elements in this frame. A value of zero in the Number of Repetitions field indicates Measurement Request elements are executed once without repetition. "why isn't there a continuous measurement value.</t>
  </si>
  <si>
    <t>add a value of 0xFFFF to indicate these measurements are not to stop for the life of the association.</t>
  </si>
  <si>
    <t>Need clearer indication that contents of Measurement Request filed can contain only one request.</t>
  </si>
  <si>
    <t>Change "of the" to "of a single".</t>
  </si>
  <si>
    <t>6 &amp; 8</t>
  </si>
  <si>
    <t>There are two paragraphs here with similar (but slightly different) content relating to RCPI ('The RCPI in the Beacon Report…').</t>
  </si>
  <si>
    <t>Remove one of the duplicate descriptions. This paragraph would also be better later on in this section (say just before the repeated measurement section - where the follow on text is relevant - and even  somewhat overlapping)</t>
  </si>
  <si>
    <t xml:space="preserve">This section on iterative measurements still has lots of historical problems, e.g. use of measurement interval, statements about measurement timing that ignore the possible use of measurement pause, interaction of conditional and iterative measurement, etc.. Iterative is just a special case of repeated measurement with a changing channel number. </t>
  </si>
  <si>
    <t>This section on repeated measurements suggests that reports are generated for 'that measured frame'. This is in conflict with elsewhere in 11.11.9.1. Measurements are performed over a measurement duration - this might involve the reception of several frames (of which the most recently received is reported according to P67L1). This leads to some ambiguity - for example suppose in the measurement duration three beacon frames are received with a BSSID of interest. Conditional reporting is being used with an absolute threshold. The first beacon has RCPI over the threshold, but then the following two do not. Earlier text suggests that the report is based on the most recently received frame - for this RCPI was under the threshold - so is a report issued?
See also same commenters suggested use of 'reference level' for serving AP's RCPI/RSSI.</t>
  </si>
  <si>
    <t>Rewrite this paragraph to address the ambiguity highlighted and to in general improve clarity. See other comments about creating a new subsection here to cover iterative/repeated beacon measurement.</t>
  </si>
  <si>
    <t>A couple of editorials in here:
1) 'for the counted in the Frame Report Entry' on P68L10. Suggest removing these words - they are not required.
2) P68L13 this report, should be this report entry, or Frame Report Entry to be more precise.</t>
  </si>
  <si>
    <t>Fix editorials as suggested.</t>
  </si>
  <si>
    <t xml:space="preserve">A couple of editorials in here:
1) P69L7 The sum of the RPI densities will be approximately 256 not 255.
2) P69L10 Mis-spelling of measure. </t>
  </si>
  <si>
    <t xml:space="preserve">The Neighbor list entry format has the Regulatory Class following the Channel Number, yet in the base standard and 7.3.2.26, the Regulatory Class preceeds the Channel number </t>
  </si>
  <si>
    <t>The second paragraph informs about the use of TPC procedures, restricting them to use 'in Europe,' yet they are part of Canadian, Japanese and other country laws.</t>
  </si>
  <si>
    <t xml:space="preserve">Delete 'in Europe'  from the third sentence in 11.9 </t>
  </si>
  <si>
    <t>11.11.9.5</t>
  </si>
  <si>
    <t>11.11.9.5 and 11.11.9.6 are missing</t>
  </si>
  <si>
    <t>correct by renumbering</t>
  </si>
  <si>
    <t>dot11FrequencyBandsSupported should have an entry for US 15.247 channels</t>
  </si>
  <si>
    <t>Change SYNTAX INTEGER (1,127) to (1,255) and change the integer, adding: bit 7 .. Capable of operating in the 5.725-5.850 GHz band</t>
  </si>
  <si>
    <t>138</t>
  </si>
  <si>
    <t>The first paragraph presently refers to the Clause 17 OFDM PHY, not the other radio PHYs</t>
  </si>
  <si>
    <t>Replace the first paragraph with "This annex and Annex J provide information and specifications for operation in many regulatory domains."</t>
  </si>
  <si>
    <t>Table I.6 should have an additional row for 5.725-5.850 GHz 15.247 rules corresponding to Table I.2, Emissions Limit set 4</t>
  </si>
  <si>
    <t>The AP which transmits….   However this does assume precisely one.  If there are co-channel Aps these are presumably not the serving AP.</t>
  </si>
  <si>
    <t>Perhaps mention something about BSS filtering or replace "the" with "any".</t>
  </si>
  <si>
    <t>Check use of "which", which is usually preceded by a comma and "that", which is not :0).</t>
  </si>
  <si>
    <t>4</t>
  </si>
  <si>
    <t>The table of abbreviations is not complete.  It is lacking at least RPI.</t>
  </si>
  <si>
    <t>Add RPI.  Suggest scan through spec to pick up any others.</t>
  </si>
  <si>
    <t>I think the section is not placed in the right place in the doc</t>
  </si>
  <si>
    <t>Calhoun</t>
  </si>
  <si>
    <t>Is RCI measured at the antenna connector or at the antenna?</t>
  </si>
  <si>
    <t>Describe more precisely.</t>
  </si>
  <si>
    <t>Is RCI specified to be averaged over a certain time period such as the preamble length?</t>
  </si>
  <si>
    <t>Define RCI averaging time.</t>
  </si>
  <si>
    <t xml:space="preserve">Describe how RCPI is to be calculated if multiple receive antenna's are used. Average, Minimum Maximum, or is RCPI defined as a vector. </t>
  </si>
  <si>
    <t xml:space="preserve">Define RCPI for a systems with multiple receive antenna's. </t>
  </si>
  <si>
    <t>3.98</t>
  </si>
  <si>
    <t xml:space="preserve">Define RSNI for a systems with multiple receive antenna's. </t>
  </si>
  <si>
    <t>3.106</t>
  </si>
  <si>
    <t>"currently in use antenna" assumes a single Tx system (i.e. switched diversity)</t>
  </si>
  <si>
    <t>Define for multiple antenna systems.</t>
  </si>
  <si>
    <t>Malek</t>
  </si>
  <si>
    <t>There are numerous occurrences of "Error! Reference source not found" throughout the draft, starting at this line.</t>
  </si>
  <si>
    <t>Replace with correct references.</t>
  </si>
  <si>
    <t>The sentence "if unused QoS CFPolls Lost count shall be set to 0" is difficult to parse.</t>
  </si>
  <si>
    <t>Suggested rewording: "The QoS CFPolls Lost Count field shall be set to 0 if it is unused"</t>
  </si>
  <si>
    <t>11.11.2</t>
  </si>
  <si>
    <t>the phrase "using application-specific, or other knowledge" is difficult to parse</t>
  </si>
  <si>
    <t>Possible rewording: "using application-specific (or other) knowledge"</t>
  </si>
  <si>
    <t>table k12</t>
  </si>
  <si>
    <t>DLS stands for "Direct Link Setup". Measurement requests would not be conveyed as part of the DLS exchange, but could be addressed to a peer STA in a QBSS once a Direct Link has been established.</t>
  </si>
  <si>
    <t>In 802.11e, DL is not specified as an official abbreviation the way DLS is, but Direct Link is spelled out when it refers to an existing connection. For consistency, I suggest that "DLS within a QBSS" is replaced with "Direct Link within a QBSS".</t>
  </si>
  <si>
    <t>Godfrey</t>
  </si>
  <si>
    <t>The cover page states that this is amendment 9, but the "second" first page (the one after the table of contents) indicates that this is amendment 7.</t>
  </si>
  <si>
    <t>Replace L7 and 8 with 
"The Average Access DelayVIdeo element shall consist of anAverage 
Access Delay (AAD) for the Video Access Category.  The AAD shall be 
a scalar indication of the Average Access Delay at a QAP for EDCF services 
of the Video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</si>
  <si>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dot11STAStatisticsAverageAccessDelayVOice</t>
  </si>
  <si>
    <t>Sentence fragment "that the antenna identifier is unknown."</t>
  </si>
  <si>
    <t>Delete fragment.</t>
  </si>
  <si>
    <t>"The value 255 shall indicate that this frame was transmitted using multiple antennas. that the antenna identifier is unknown. The value 255 indicates that this measurement was made with multiple antennas."  Was this so important that it had to be repeated?</t>
  </si>
  <si>
    <t>Get rid of repeat.</t>
  </si>
  <si>
    <t>"It is transmitted by a STA requesting another STA to make one or more measurements one or more channels."</t>
  </si>
  <si>
    <t>10.3.25</t>
  </si>
  <si>
    <t>56</t>
  </si>
  <si>
    <t>Missing MLME-LINKMEASURE.indication and MLME-LINKMEASURE.response.</t>
  </si>
  <si>
    <t>Add these primitives.</t>
  </si>
  <si>
    <t>Table k12</t>
  </si>
  <si>
    <t>The definition of the Measurement Pilot frame appears to be very similar to that of a Probe response or Beacon.  Why are we defining yet another frame type?</t>
  </si>
  <si>
    <t>Remove the definition of Measurement Pilot Frame, and add the desired fields to the Probe Response or Beacon frames.</t>
  </si>
  <si>
    <t>There is a definition of all of the fields in the measurement pilot frame listed at the top of the page, but many of the fields lack any description, or definition.</t>
  </si>
  <si>
    <t>Remove this clause.  The fact that it is not fully documented indicates that it isn't "fully" baked, and lacks sufficient definition to be included in the specification.</t>
  </si>
  <si>
    <t>7.3.1.18</t>
  </si>
  <si>
    <t>Replace L18 and 19 with 
"The Average Access DelayVOice element shall consist of an Average 
Access Delay (AAD) for the Voice Access Category.  The AAD shall be a scalar 
indication of the Average Access Delay at a QAP for EDCF services of the 
Voice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</si>
  <si>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dot11STAStatisticsChannelUtilization</t>
  </si>
  <si>
    <r>
      <t xml:space="preserve">Make the following changes (existing change marking removed for clarity): 
Row 5:The transmitting STA is requesting that the destination STA sends neither measurement requests nor </t>
    </r>
    <r>
      <rPr>
        <u val="single"/>
        <sz val="8"/>
        <rFont val="Arial"/>
        <family val="2"/>
      </rPr>
      <t xml:space="preserve">triggered or </t>
    </r>
    <r>
      <rPr>
        <sz val="8"/>
        <rFont val="Arial"/>
        <family val="2"/>
      </rPr>
      <t xml:space="preserve">autonomous measurement reports of the types indicated in the Measurement Type field.
Row 6:The transmitting STA is indicating to the destination STA that it may accept measurement requests and requesting it is not be sent </t>
    </r>
    <r>
      <rPr>
        <u val="single"/>
        <sz val="8"/>
        <rFont val="Arial"/>
        <family val="2"/>
      </rPr>
      <t xml:space="preserve">triggered or </t>
    </r>
    <r>
      <rPr>
        <sz val="8"/>
        <rFont val="Arial"/>
        <family val="2"/>
      </rPr>
      <t xml:space="preserve">autonomous measurement reports of the types indicated in the Measurement Type field.
Row 7:The transmitting STA is requesting that the destination STA it not send measurement requests and </t>
    </r>
    <r>
      <rPr>
        <u val="single"/>
        <sz val="8"/>
        <rFont val="Arial"/>
        <family val="2"/>
      </rPr>
      <t xml:space="preserve">either </t>
    </r>
    <r>
      <rPr>
        <sz val="8"/>
        <rFont val="Arial"/>
        <family val="2"/>
      </rPr>
      <t xml:space="preserve">indicating it will accept autonomous measurement reports of the types indicated in the Measurement Type field </t>
    </r>
    <r>
      <rPr>
        <u val="single"/>
        <sz val="8"/>
        <rFont val="Arial"/>
        <family val="2"/>
      </rPr>
      <t>(spectrum management)</t>
    </r>
    <r>
      <rPr>
        <sz val="8"/>
        <rFont val="Arial"/>
        <family val="2"/>
      </rPr>
      <t xml:space="preserve"> </t>
    </r>
    <r>
      <rPr>
        <u val="single"/>
        <sz val="8"/>
        <rFont val="Arial"/>
        <family val="2"/>
      </rPr>
      <t>or is requesting triggered reporting (radio measurement)</t>
    </r>
    <r>
      <rPr>
        <sz val="8"/>
        <rFont val="Arial"/>
        <family val="2"/>
      </rPr>
      <t>.</t>
    </r>
    <r>
      <rPr>
        <u val="single"/>
        <sz val="8"/>
        <rFont val="Arial"/>
        <family val="2"/>
      </rPr>
      <t xml:space="preserve">
</t>
    </r>
    <r>
      <rPr>
        <sz val="8"/>
        <rFont val="Arial"/>
        <family val="2"/>
      </rPr>
      <t xml:space="preserve">
Row 8: The transmitting STA is indicating to the destination STA that it  may accept measurement requests and </t>
    </r>
    <r>
      <rPr>
        <u val="single"/>
        <sz val="8"/>
        <rFont val="Arial"/>
        <family val="2"/>
      </rPr>
      <t xml:space="preserve">either </t>
    </r>
    <r>
      <rPr>
        <sz val="8"/>
        <rFont val="Arial"/>
        <family val="2"/>
      </rPr>
      <t xml:space="preserve">will accept autonomous measurement reports of the type indicated in the Measurement Type field </t>
    </r>
    <r>
      <rPr>
        <u val="single"/>
        <sz val="8"/>
        <rFont val="Arial"/>
        <family val="2"/>
      </rPr>
      <t>(spectrum management) or is requesting triggered reporting (radio measurement)</t>
    </r>
    <r>
      <rPr>
        <sz val="8"/>
        <rFont val="Arial"/>
        <family val="2"/>
      </rPr>
      <t xml:space="preserve">.
</t>
    </r>
  </si>
  <si>
    <r>
      <t xml:space="preserve">Figure k18 should be 'Measurement </t>
    </r>
    <r>
      <rPr>
        <u val="single"/>
        <sz val="8"/>
        <rFont val="Arial"/>
        <family val="2"/>
      </rPr>
      <t>Report</t>
    </r>
    <r>
      <rPr>
        <sz val="8"/>
        <rFont val="Arial"/>
        <family val="2"/>
      </rPr>
      <t xml:space="preserve"> field format for a Channel Load Report'</t>
    </r>
  </si>
  <si>
    <t>Added more comments</t>
  </si>
  <si>
    <t>11-12-Telcon</t>
  </si>
  <si>
    <t>Formatting, Assigned blank (E/T) comments</t>
  </si>
  <si>
    <t>It is network policy for A QAP to refuse or accept measurement request for traffic to other QSTAs in the BSS. For example, in enterprise, a QAP may refuse this measurement request. However, in the homework, a QAP may accept measurement request for traffic to other QSTAs in the BSS.</t>
  </si>
  <si>
    <t>Remove the sentence: A QAP shall refuse measurement requests for traffic to other QSTAs in the BSS.</t>
  </si>
  <si>
    <t xml:space="preserve">7.3.2.21.10; 7.3.2.22.10  </t>
  </si>
  <si>
    <t>It is not clear to me why we need BSS load in the statistics report. Since we have already defined  QoS metric for each traffic stream, I don’t see any need for per traffic category based access delay.</t>
  </si>
  <si>
    <t>Remove ‘BSS load element” from Statistics Request and Statistics Report.</t>
  </si>
  <si>
    <t>Replace L39 and 40 with 
"The Channel Utilization field is the percentage of time the AP sensed the 
medium busy, as indicated by either the physical or virtual  carrier sense 
mechanism. This percentage is represented as a moving average of 
((channel busy time/(dot11ChannelUtilizationBeaconIntervals * 
dot11BeaconPeriod * 1024)) *255), where ‘channel busy time’ is defined to 
be the number of microseconds during which the carrier sense mechanism, as 
defined in 9.2.1, has indicated a channel busy indication, 
and dot11ChannelUtilizationBeaconIntervals represents the number of consecutive 
beacon intervals during which the average should be calculated."</t>
  </si>
  <si>
    <t>121</t>
  </si>
  <si>
    <t>This appears to be yet one more method for defining regulatory requirements that are already defined by the Country Information element defined in 802.11d and could result in potential ambiguity.</t>
  </si>
  <si>
    <t>7.3.1.22</t>
  </si>
  <si>
    <t>The definition of transmit power used field is ambiguous with respect to when the field is supposed to be filled in, and what it represents.  Specifically, the text states that "It shall be less than or equal to the Max Transmit Power and indicates the actual power used as measured at the output of the antenna connector, in units of dBm, by a STA when transmitting the frame containing the Transmit Power Used field".  This could imply that this field must be filed in very much like the timestamp field of the beacon, just before the field is transmitted on the air.</t>
  </si>
  <si>
    <t>Clarify the exact point in time when the field must be filled in.</t>
  </si>
  <si>
    <t>The statement is made "The Measurement Token shall be set to a nonzero number that is unique among the Measurement Request elements sent to each destination MAC address for which a corresponding Measurement Report element has been received".  How do you know which measurement tokens haven't been received since you haven't sent them yet?  This sentence is very confusing the way that it is stated.</t>
  </si>
  <si>
    <t>Clarify the text of the draft to explain how the tokens should be assigned.</t>
  </si>
  <si>
    <t>Grammar.</t>
  </si>
  <si>
    <t>The text is attempting to define the terms "local" and "remote" in the context of the LCI measurement.  Unfortunately these definitions do not provide sufficient information to determine in what context the location information is reported (i.e. is it with respect to the "local" or the "remote").</t>
  </si>
  <si>
    <t>If these are truly definitions of these statements then they should be in clause 3.  Add text to provide enough context to understand what the context of the measurement is (i.e. with regard to the "local" or the "remote").</t>
  </si>
  <si>
    <t>69-70</t>
  </si>
  <si>
    <t>Annex A</t>
  </si>
  <si>
    <t>Clause 0</t>
  </si>
  <si>
    <t>Clause 3</t>
  </si>
  <si>
    <t>Paine</t>
  </si>
  <si>
    <t>Assigned
To</t>
  </si>
  <si>
    <t>Clause 7.1</t>
  </si>
  <si>
    <t>Clause 7.2</t>
  </si>
  <si>
    <t>Clause 7.3.2.18</t>
  </si>
  <si>
    <t>Clause 7.3.1</t>
  </si>
  <si>
    <t>Clause 7.3.2.21-22</t>
  </si>
  <si>
    <t>Clause 7.3.2.28</t>
  </si>
  <si>
    <t>Clause 7.3.2.29</t>
  </si>
  <si>
    <t>Clause 7.3.2.30</t>
  </si>
  <si>
    <t>Clause 7.3.2.31</t>
  </si>
  <si>
    <t>Simpson</t>
  </si>
  <si>
    <t>Clause 7.3.2.26</t>
  </si>
  <si>
    <t>Clause 7.2.3.10</t>
  </si>
  <si>
    <t>Clause 7.3.2.27</t>
  </si>
  <si>
    <t>Lefkowitz</t>
  </si>
  <si>
    <t>Clause 11.9</t>
  </si>
  <si>
    <t>Clause 11.1</t>
  </si>
  <si>
    <t>Clause 11.11</t>
  </si>
  <si>
    <t>Clause 11.11.9.8</t>
  </si>
  <si>
    <t>Clause 11.11.9.7</t>
  </si>
  <si>
    <t>Clause 11.13</t>
  </si>
  <si>
    <t>Clause 11.14</t>
  </si>
  <si>
    <t>Clause 12</t>
  </si>
  <si>
    <t>Clause 15</t>
  </si>
  <si>
    <t>Clause 17</t>
  </si>
  <si>
    <t>Clause 18</t>
  </si>
  <si>
    <t>Clause 7.4</t>
  </si>
  <si>
    <t>Reference</t>
  </si>
  <si>
    <t>The editing changes here seem to be imprecise.  The editing change states, "Change item a.2.vi and add item a.2.vii to the list as shown below:", and yet I don't see in the draft what changes to make to item a.2.vi.  It's only when I looked at the base standard that I think I figured out what the change actually was.</t>
  </si>
  <si>
    <t>Make the editing change explicit.</t>
  </si>
  <si>
    <t>Incorrect editing instructions, "Change the list to add item c.2.ii as shown below:"</t>
  </si>
  <si>
    <t>Table 5, order 25</t>
  </si>
  <si>
    <t>Incorrect sentence, "The BSS Load information element shall be present if dot11RadioMeasurementEnabled true"  It's inconsistent with the other entries in the table.</t>
  </si>
  <si>
    <t>Table k1</t>
  </si>
  <si>
    <t>A table with a column for comments, only one row of which actually has a comment?  I'm not sure if comments are missing from the other rows or if only one row needs comments</t>
  </si>
  <si>
    <t>Add a note that says that implementer should compensate for RSSI mapping non-linearities before averaging.</t>
  </si>
  <si>
    <t>the antenna most recently used'</t>
  </si>
  <si>
    <t>Include multiple antenna ID field to allow for multiple receive antennas.</t>
  </si>
  <si>
    <t>Power is measured over the entire received frame. Does that mean that the average over the entire frame should be taken? In 11n it is likely that a preamble gets accepted that allows to beamform only the last part of the preamble together with the payload. So one could expect a power jump during the preamble. It is more save to only average the power of the payload.</t>
  </si>
  <si>
    <t xml:space="preserve">Change 'measured over the entire frame' to 'averaged over the PHY payload of the frame'. </t>
  </si>
  <si>
    <t>van Zelst</t>
  </si>
  <si>
    <t>Definition of AP reachability is not clear. It is not clear whether it is just enough that the frame can be received by the AP (i.e., STA is generally within the range of the AP) or does this say that the AP supports 802.1X pre-authentication?</t>
  </si>
  <si>
    <t>Too many ways to "suspend" measurements. The Pause exists, and there are other mechanisms, if I recall reading properly. Now here's another one. The problem this will raise is folks will have bugs in having to support multiple mechanisms to achieve the same thing.</t>
  </si>
  <si>
    <t>Remove this paragraph</t>
  </si>
  <si>
    <t>The text implies that an unprotected beacon has higher priority over stale information - even if the information is transmitted in a secure fashion. Perhaps a bit that states whether information is static or dynamic would allow the client to determine the priority</t>
  </si>
  <si>
    <t>Add new bit to specify how stale information can be</t>
  </si>
  <si>
    <t>I disagree with the concept of sending a neighbor request with no SSID to ask for all Aps. A neighbor used for transition services IMPLIES it is part of the same ESS</t>
  </si>
  <si>
    <t>Only return neighbors that advertise the same SSID</t>
  </si>
  <si>
    <t>I don't believe that the TSF accuracy is good enough to be able to rely on the value in this field. This works in non congested (lightly loaded) networks, and therefore has limited usefulness</t>
  </si>
  <si>
    <t>Remove TSF</t>
  </si>
  <si>
    <t>If an AP will return zero in the link marging, and the TPC value found in the beacon, why even bother supporting this</t>
  </si>
  <si>
    <t>What does "the time [it] was received" mean. Does it mean the value at the start of the reception or the end or what?</t>
  </si>
  <si>
    <t>Clarify</t>
  </si>
  <si>
    <t>I was confused about how the TA is selected for the report. It is explained in 11.11.9.2 and I think it woudl be helpful to add a reference here</t>
  </si>
  <si>
    <t>Add the words "See Clause 11.11.9.2 for usage of Frame Report"</t>
  </si>
  <si>
    <t>7.3.2.22.11</t>
  </si>
  <si>
    <t>32</t>
  </si>
  <si>
    <t>This entire clause is inconsistent with the format of other Reports in this section. Even the title is inconsistent. Other reports have the fields listed and then described. This section seems sloppy and out of place</t>
  </si>
  <si>
    <t>Modify the text of this clause to be consistent with other clauses in this section</t>
  </si>
  <si>
    <t>The BSSID field is going to be obsolete real fast. TGr already knows it is going to have to update this report with additional / different information. Therefore this report needs to be extensible or at least include a version number so that it can be updated in future</t>
  </si>
  <si>
    <t>Add version number field in front of neighbor list</t>
  </si>
  <si>
    <t>The inclusion of the "Reachability field" is out of scope as it has nothing to do with radio measurement. Furthermore this definition i spointless because very few people use pre-authentication and the mechanism will be entirely superceeded by TGr</t>
  </si>
  <si>
    <t>Delete the AP reachability bits and all references thereto</t>
  </si>
  <si>
    <t>The Authenticator is attached to the 802.1X controlled port which is in the AP. Therefore the target BSSID can't have the same authentcator as the AP sending the report. Maybe you meant "authentication server." However, this is a very weak attempt to do something that is being defined properly through mobility domain in TGr. This "Key Scope Bit" will becokme obsolete and embarrassing almost immediately and shoudl be removed</t>
  </si>
  <si>
    <t>Delete the Key Scope bit and remove all references to it.</t>
  </si>
  <si>
    <t>39</t>
  </si>
  <si>
    <t>If the resolution of the measurement is +-200us what's the point in reporting it with 50us resolution?</t>
  </si>
  <si>
    <t>A couple of editorials in this section:
1) P38L12 Measurement spelling in the capabilities field of figure k34
2) P38L18 remove the 'the' prior to Figure k35
3) P39L3 better wording for the second sentence in 7.3.2.22.6 ('It shall have an integer value between 0 and 127 coded according to the value of dot11PHYType')</t>
  </si>
  <si>
    <t>Correct editorials</t>
  </si>
  <si>
    <t>There seem to be two TSF offset fields here: The TSF Offset is 4 octets long and contains TSF Offset …'</t>
  </si>
  <si>
    <t>Rename the top level field to 'TSF Information'. So the referenced sentence would say 'The TSF Information field is 4 octets long and contains TSF Offset  and Beacon Interval subfields.' Change the title of Figure k36 to match and also any references - e.g. P37L7 and P39L4 (may be more).
Also change Neighbor TSF Offset request to Neighbor TSF Information Request in 7.4.5.5 Figure k47 and P45L19 and on P72L1 to match.</t>
  </si>
  <si>
    <t>7.3.2.28</t>
  </si>
  <si>
    <t>Remove 'and elsewhere'. The other use is given in the following sentence.</t>
  </si>
  <si>
    <t>Remove 'and elsewhere'</t>
  </si>
  <si>
    <t>Suggest to add the following text….Each repeated measurement result shall inlcude the Measurement Token as in the corresponding Measurement request element and the Dialog Token value as in the corresponding Radio Request frame.</t>
  </si>
  <si>
    <t>13-18</t>
  </si>
  <si>
    <t>This whole paragraph is repeating the previous paragraph.</t>
  </si>
  <si>
    <t xml:space="preserve">I am confused by the requirement that "RPI reporting was turned on prior to the latest PHY-CCARESET.request" The latest PHY-CCARESET.request is a mechanism to turn on RPI reporting. If it also has to be turned on beforehand, then it sounds like we have to turn RPI reporting on twice before we get useful data? </t>
  </si>
  <si>
    <t>Provide clarifying text specifying how the BSSID value should be reported.  Optionally, provide clarifying text stating that in the case of a broadcast request there may be more than one beacon report, each containing information specific to a given BSSID that responded to the original request.</t>
  </si>
  <si>
    <t xml:space="preserve">1. My no vote is due to not having all of the comment resolutions 
included in the Draft per Marty Lefkowitz's complaint. The vote is to 
forward the draft to sponsor ballot and with outstanding comments 
that were voted into the draft and not incorporated in the draft the Task Group 
has not completed their work. Rushing Drafts just to get to a letter ballot is not 
acceptable procedures in the IEEE standards. The Working Group/Task Groups 
must be sure that the document is complete and follow proper procedures. 
2. Proper  procedures were not followed by the Task Group per the IEEE802.11 Policies and Procedures. 
The was not vote by the Task Group on the text of the Draft prior to submitting it to letter ballot as the text 
was not completed until minutes before the letter ballot started. 
2.9.2 Draft Standard Balloting Requirements 
Before a draft is submitted to WG letter ballot, it shall meet the following requirements: 
The TG must approve the draft by at least 75%, indicating the TG has conducted a technical review of the draft, and believes the draft is technically complete, and ready for WG approval e.g. not place holders or notes for future action, editing, or clarifications. 
3. If any changes need to be made to the draft after posting, these changes, whether technical or editorial, shall be approved prior to the vote for approval to go to WG letter ballot. The editor will be instructed to incorporate these changes whether technical or editorial into the draft prior to the release of the draft to letter ballot.
</t>
  </si>
  <si>
    <t>The text currently reads "…if its execution would significantly degrade the station's performance.", yet the following sentence clearly states that the reason is out of scope, but includes examples that have nothing to do with performance.</t>
  </si>
  <si>
    <t>Remove the quoted text.</t>
  </si>
  <si>
    <t>Section name is wrong - should not be MLME (802-11ma is also wrong)</t>
  </si>
  <si>
    <t>Change section name to "MAC sublayer management entity"</t>
  </si>
  <si>
    <t xml:space="preserve">11.11.9.7 </t>
  </si>
  <si>
    <t>The first fixed field of a Beacon, Probe-Response and now Measurement Pilot should always be the Timestamp. Furthermore, there is no precedent for having different versions of Beacon or Probe-Response frames in 802.11. If new fields are needed to an existing management frame, such as a Beacon, Probe-Response the mechanism 802.11 supports to do this is by way of vendor specific information elements.</t>
  </si>
  <si>
    <t>06-0017r0</t>
  </si>
  <si>
    <t>The column is specifically for Notes that might add informational text that might not otherwise be obvious from the main body of the clause. For example, items 2-10 in table k1 are described in clauses 7.3.1.19 - 7.3.1.23</t>
  </si>
  <si>
    <t>The new fields in Measurement Pilot that are not already defined in the base 802.11 spec are all described in clauses 7.3.1.19 - 7.3.1.23</t>
  </si>
  <si>
    <t>There is no overhead reduction to be gained by doing this since the these fields are already defined as fixed fields. Furthermore, not combining the fields make it clear (by reference to the dot11CountryString attribute) that the 3 octet Country String is defined the same way as used in 802.11d and 802.11REVma</t>
  </si>
  <si>
    <t>These parameters are needed by the receiving STA to make an immediate estimate of link margin</t>
  </si>
  <si>
    <t>These fields allow a Beacon report to be created based on reception of the Measurement Pilot. Moreover, they could also prove useful for battery efficient passive scanning for a WLAN network from a dual mode WLAN/cellular phone that currently only has cellular coverage to find APs that meet the capabilities desired by the passivel scanning station.</t>
  </si>
  <si>
    <t>The 2 octet RSN Capabilities field is defined in clause 7.3.2.25.3 of 802.11REVma</t>
  </si>
  <si>
    <t>The column is specifically for Notes that might add informational text that might not otherwise be obvious from the main body of the clause. For example, items 2-10 in table k1 are described in clauses 7.3.1.19 - 7.3.1.23. This style is also common in the base 802.11 spec, for example Table 5 of 802.11REVma has a Notes column with no text in Notes column for some rows.</t>
  </si>
  <si>
    <t>The figure only mentions RCPI, but the text mentions RCPI or RSSI</t>
  </si>
  <si>
    <t>change RCPI to RCPI/RSSI</t>
  </si>
  <si>
    <t>It's unclear what this figure is actually trying to communciate.  What do the red dots mean?  What to the arrows that intersect the curves mean?</t>
  </si>
  <si>
    <t>Why is it only unicast data frames that are captured by the frame report?  Not only can you catch mcasts from an AP, but now A STA can now perform a local multicast according to the Tge amendment.</t>
  </si>
  <si>
    <t>Define RCPI as power measured over a fixed, long-enough window within the packet (the window length is implicitly lower bounded by the +-5dB tolerance). RCPI is available after this calculation is complete and until the PHY exits the receive state. (Allow the receiver to repeat this calculation over subsequent windows if the authors are interested in this feature.) Make this change for all sections referring to RCPI</t>
  </si>
  <si>
    <t>This section needs to specify how dialog token and measurement token are handled for triggered measurements.</t>
  </si>
  <si>
    <t>Add the following information section to the end of 11.12.3:
A STA may determine a neighbor AP's TBTT based on the TSF Offset information received in Neighbor Report as illustrated below:
1. A neighbor AP's TSF may be determined as follows:
Neighbor TSF Estimate = STA Local TSF + TSF Offset (STA &amp; Serving AP) + TSF Offset (Serving AP &amp; Neighbor AP)
2. The nominal time to the next TBTT of a neighbor may be determined as follows:
Time to Next TBTT = Neighbor Beacon Interval - (Neighbor TSF Estimate) modulo (Neighbor Beacon Interval)</t>
  </si>
  <si>
    <t>There have been such errors as "Reference source not found" throughout the draft.</t>
  </si>
  <si>
    <t>Clean up the reference links.</t>
  </si>
  <si>
    <t>Wang</t>
  </si>
  <si>
    <t>Chen, Yi-Ming</t>
  </si>
  <si>
    <t>Confusion between terms RCPI &amp; RPI</t>
  </si>
  <si>
    <t>Change RCPI to RFPI ("Received Frame Power Indicator")</t>
  </si>
  <si>
    <t>Change RPI to RCPI ("Received Channel Power Indicator")</t>
  </si>
  <si>
    <t>7.1.3.1.2</t>
  </si>
  <si>
    <t>Too many new frame types … Not necessary and adds unnecessary complexity.</t>
  </si>
  <si>
    <t>I think the second sentence should say something like: 'It shall indicate the maximum power, in dBm, permitted by radio regulations for the domain identified by the Country String. 
If the method of measurement text is required, I'd also add: 'As the method of measurement for maximum transmit power level differs by regulatory domain, the value in this field shall be interpreted according to the applicable regulations.'</t>
  </si>
  <si>
    <t>Reminder: TGk needs to request an element ID for Antenna Information from the IEEE 802.11 WG ANA</t>
  </si>
  <si>
    <t>Figure 46g is split across more than one page. This seems to be a common problem with figures and tables in this draft and also affects  Table k2, k6, k7, k9, k12, 123b. BSSDescription table (10.3.2.2.2), Figure k28. In general the Tables have detached titles.</t>
  </si>
  <si>
    <t>Fix tables and figures split by page breaks.</t>
  </si>
  <si>
    <t>There are changes here that are not marked correctly.</t>
  </si>
  <si>
    <t>The reference here is incorrect - should be 11.11.6</t>
  </si>
  <si>
    <t>Correct 11.11.2 to 11.11.6</t>
  </si>
  <si>
    <t xml:space="preserve">Replace the last paragraph with: 'Reporting Condition is used within repeated measurement and defines  when the measurement results are to be reported to the requesting STA. The Reporting Condition values are defined in Table k3. Reporting Condition shall be set to 0 for single measurements and shall be limited to the range 0 to 4 inclusive when requesting measurements an IBSS. The use of Reporting Condition is described in 11.11.9.1.
As an aside, I would suggest that Beacon Table measurement mode is restricted to single measurement by appropriate text in 11.11.9.1.
</t>
  </si>
  <si>
    <t xml:space="preserve">The accuracy of the TSF timer for actual measurement start time should be clarified. The specs up to now always did this when they stated the usage of TSF timer. </t>
  </si>
  <si>
    <t>Clarify the accuracy of the TSF timer for actual measurement start time in clause 7.3.2.22.4 through 7.3.2.22.7.</t>
  </si>
  <si>
    <t>13-16</t>
  </si>
  <si>
    <t>"In case the medium is determined by the carrier-sense mechanism (see 9.2.1) to be unavailable, the AP shall delay the actual transmission of a Measurement Pilot frame according to the basic medium access rules specified in Clause 9 for a maximum period of one dot11MeasurementPilotPeriod and drop the Measurement Pilot frame at the next TMPTT."  What happens if the NAV is set for longer than two TMPTT?  Will the AP send the pilot frame out?  This may happen in the case of 2 point coordinators in a frequency reuse scenario.</t>
  </si>
  <si>
    <t>Clarify the behavior?</t>
  </si>
  <si>
    <t>This clause should be labed 11.13.2</t>
  </si>
  <si>
    <t>3.101</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</si>
  <si>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</si>
  <si>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</si>
  <si>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in 5.2.5 the current first sentence says "Wireless LAN Radio Measurements enable the stations of the BSS and the ESS to automatically adjust to the radio environment in which they exist."  yet this is not listed as a service in 5.4.5</t>
  </si>
  <si>
    <t>While "Providing information about neighbor APs." is an extremely important concept I would suggest generalizing this to "giving STA's the ability to assess their environment."</t>
  </si>
  <si>
    <t>Table  12</t>
  </si>
  <si>
    <t>"Shall be included if dot11RadioMeasurementEnabled
is true." should not be mandatory. Note that this was a "counter in LB78 that said it need not be included if there are no freqen cies of interest.  What was meant  by this particular comment was the ability to disable the channel report at a paritcular site that may not be able to maintain the channel report.</t>
  </si>
  <si>
    <t>change the text where appropriate to may.  State in table 12 "May Be included…"</t>
  </si>
  <si>
    <t>7, 11, general</t>
  </si>
  <si>
    <t>The way this draft amendment is written a STA that has associated but has not (RSNA) authenticated can retrieve information from the (I)BSS.  A STA participating in an RSNA that can not 802.1x authenticate should get nothing from the (I)BSS..</t>
  </si>
  <si>
    <t>Change Clauses 7 and 11 to enable this behavior.</t>
  </si>
  <si>
    <t>Assigned categories to  Sanwalka's comments
Split out Beacon and assigned to Joe Kwak
Migrate Clause 9 comment to General Category
Update Chris Durand's comments to distinguish between Roger's 
Combined Annex I&amp;J into single category
Combined Clause 4&amp;5 into single category</t>
  </si>
  <si>
    <t>Like RCPI, RSNI is a useful link quality metric.  RCPI is provided to newly associated stations in the Association Response.  RSNI should likewise be added to the Association Response.  To do this, the definition of RSNI needs to be modified to indicate how to measure/calculate RSNI when receiving an Association Request frame</t>
  </si>
  <si>
    <t>Joe Kwak to provide normative text at the JAN06 meeting to revise the RSNI definition and to add RSNI to the Association Response frame.</t>
  </si>
  <si>
    <t>Replace the text here with references to the fixed fields already defined. Consider adding the tolerance to the field definition of Transmit Power Used.</t>
  </si>
  <si>
    <t>SSID element is optional but not marked as such. Variable should be 2-34 octets.</t>
  </si>
  <si>
    <t>Mark SSID element as '(optional)' and change variable to 2-34 octets.</t>
  </si>
  <si>
    <t>Reference to Figure k47 missing.</t>
  </si>
  <si>
    <t>Add reference.</t>
  </si>
  <si>
    <t>The font in this table is incorrect. The same is true for the MLME-LINKMARGIN.reqest/confirm primitives on P51/52</t>
  </si>
  <si>
    <t>Correct font here and in the MLME-LINKMARGIN primitive parameter tables on P51/52.</t>
  </si>
  <si>
    <t>Submission 05/1003r1 (request report part 2) added two MSCs here (Figures 28, 29) but they have not appeared in the draft.</t>
  </si>
  <si>
    <t>Add missing MSC figures from 05/1003r1</t>
  </si>
  <si>
    <t>In measurement report definition (7.3.2.22) "The Late bit only applies to spectrum management measurement and shall be set to 0 in all measurement report elements for radio resource measurement types." Here the default integer value is 0 (late condition). How is this interpreted? This applies for all the measurement report measurement mode definitions.</t>
  </si>
  <si>
    <t>Clarify text or change DEFVAL if needed.</t>
  </si>
  <si>
    <t>107</t>
  </si>
  <si>
    <t>"If the dot11MultiDomainCapabilityEnabled attribute is true, the Probe Response frame contains a Country information element and all information elements identified by the Requested Element IDs of a Request information element." - According to table 12 Country Element is included if dot11MultiDomainCapabilityEnabled is
true or dot11SpectrumManagementRequired is true or dot11RadioMeasurementEnabled is true. My understanding from the table is that also requested elements do not require dot11MultiDomainCapabilityEnabled to be true.</t>
  </si>
  <si>
    <t>Should be, "Change the list to add item c.2.iii as shown below:"</t>
  </si>
  <si>
    <t>The additional text should have been added as a completely separate bullet point, rather than muddying the meaning by mixing two bits together.</t>
  </si>
  <si>
    <t>See comment.</t>
  </si>
  <si>
    <t>"unless the TMPTT collides with a TBTT"- what does "collide" mean in this context.</t>
  </si>
  <si>
    <t>Define "collide".</t>
  </si>
  <si>
    <t>I think the use of known is wrong here given the definitions in clause 3. I think this should be 'valid neighbor APs'</t>
  </si>
  <si>
    <t>Change known to valid?</t>
  </si>
  <si>
    <t>Other than one statement, everything in this section is informative text - indeed some of this used to be marked as a note and that seems to have been removed.</t>
  </si>
  <si>
    <t>Remove the statement about 'A neighbor report shall only contain …' and put this in the paragraph in 11.12 (P71 L10-15). Now mark the whole of the rest of this section as informative by putting (informative) after the title.</t>
  </si>
  <si>
    <t>The second sentence here duplicates information in 11.12.3. Furthermore response to a neighbor report request is mandatory so the use of 'accepting' is erroneous.</t>
  </si>
  <si>
    <t xml:space="preserve">The definition of a "currently in use antenna" specifies, "for a particular noise or frame meaurement".
However, it is not obvious that "noise or frame" makes the definition any clearer. In fact, it is not obvious why the definition of "currently in use antenna" should be limited to measurements.
Isn't a "currently in use antenna" simply the antenna that is currently being used to receive or transmit energy?
It is interesting to note that in 7.3.1.23, the terminology used is "currently in use receiving antenna". </t>
  </si>
  <si>
    <t>Respond to concerns expressed in the comment and modify the definition as appropriate</t>
  </si>
  <si>
    <t>The definition is for a "currently in use antenna"
The specification of "currently" and "in use" appears to be an unnecessary tautology. Is it possible to have an "in use antenna" that is not currently being used?</t>
  </si>
  <si>
    <t>Change definition to "in use antenna"</t>
  </si>
  <si>
    <t>The definition of "currently in use antenna" includes an example based on RCPI
The example adds little to the understanding of the definition</t>
  </si>
  <si>
    <t>Delete "For frame … the frame."</t>
  </si>
  <si>
    <t xml:space="preserve">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
</t>
  </si>
  <si>
    <t>in Table 5 (P6) , add: 16/Quiet/ Quiet element may be present if dot11SpectrumManagementRequired is true or or dot11RadioMeasurementEnabled is true. In Table 12 (P8), add: 15/Quiet/ Quiet element may be present if dot11SpectrumManagementRequired is true or or dot11RadioMeasurementEnabled is true.</t>
  </si>
  <si>
    <t>The term being defined is "received power indicator (RPI):", and yet the description of the term is for a power indication when the STA is neither transmitting nor receiving.</t>
  </si>
  <si>
    <t>Either rename the term to "idle power indicator (IPI)", or change the definition to match the term.</t>
  </si>
  <si>
    <t>Mispelling: "explictedly"</t>
  </si>
  <si>
    <t>correct the spelling</t>
  </si>
  <si>
    <t>The sentence "With wireless LAN radio measurements, stations can make measurements locally as well as request measurements from STAs." should probably read "With wireless LAN radio measurements, stations can make measurements locally as well as request measurements from other STAs."  Unless, of course, a STA can request itself to make measurements.</t>
  </si>
  <si>
    <t>Fix the sentence, if indeed it is in error.</t>
  </si>
  <si>
    <t>Add an additional definition that makes it clear in these situations who is the transmitter, and who is the receiver.  Additionally, correct this specific text to clarify what is being transmitted, and to whom it is being transmitted.</t>
  </si>
  <si>
    <t>Replace: "An AP is reachable if pre-authentication messages as defined in clause 8.4.6.1 sent by the STA to the target AP and by the target AP to the STA can be successfully delivered.</t>
  </si>
  <si>
    <t>This definition is incomplete because there may be multiple APs transmitting becaons on the serving channel. Which one is the serving AP? Are they all serving APs?</t>
  </si>
  <si>
    <t>Clarify definition</t>
  </si>
  <si>
    <t>5.2.5</t>
  </si>
  <si>
    <t>The STA does not run applications</t>
  </si>
  <si>
    <t>Replace "STA" with "station"</t>
  </si>
  <si>
    <t>7.2.3.10</t>
  </si>
  <si>
    <t>The pilot frame has used one of the few remaining management  subtypes. It would be sensible to make it extensible to allow modification of extension in future.</t>
  </si>
  <si>
    <t>Recommend adding a version field as the first fixed field in pilot frame</t>
  </si>
  <si>
    <t>Table is split across two pages</t>
  </si>
  <si>
    <t>Would it be useful to add information about measurement pilot transmissions in probe response if the AP is transmitting the pilots? STA could use this information when measuring AP, and it could report the information in Beacon report to AP it is associated to. The AP can also add the information in Neighbor report.  Of course, the STA knows whether the AP is transmitting pilots or not after it has scanned the channel for a while (duration depends on the duration of the pilot interval).</t>
  </si>
  <si>
    <t>Add e.g. measurement pilot interval information element which could be requested in the probe request (new chapter 7.3.2.32,  after RSNI element ). There is already fixed field defined for the measurement pilot interval in 7.3.1.19, but it cannot be requested.</t>
  </si>
  <si>
    <t>7.3.2 (7.3.2.29)</t>
  </si>
  <si>
    <t>What is the element ID of BSS load element?</t>
  </si>
  <si>
    <t>Add BSS load element ID in table 20 in 7.3.2.</t>
  </si>
  <si>
    <t>7.3.2  (7.3.2.31)</t>
  </si>
  <si>
    <t>Add text either here or in a more appropriate section that indicates that the duration value is a minimum value, and that when "duration mandatory" is cleared to ZERO, then the minimum duration is simply a recommendation, but otherwise, it is a requirement.</t>
  </si>
  <si>
    <t>BSSID information field has some reserved bits. The description of how to treat these reserved bits is not explicit. Yes, there may be a general statement of ignoring reserved bits on reception, but it probably does not hurt to have that repeated here.</t>
  </si>
  <si>
    <t>Add some text which explicitly states that upon reception, values of either ONE or ZERO in the reserved bit locations shall be ignored.</t>
  </si>
  <si>
    <t>Fischer</t>
  </si>
  <si>
    <t>Trachewsky</t>
  </si>
  <si>
    <t>Ojard</t>
  </si>
  <si>
    <t>Channel Load Measurement does not provide anything significantly different from the  CCA report and is unnecessary.</t>
  </si>
  <si>
    <t>Delete Channel Load Measurement</t>
  </si>
  <si>
    <t>Noise Histogram Measurement does not provide any significant information not covered by RPI histogram report and is unnecessary.</t>
  </si>
  <si>
    <t>Delete Noise Histogram Measurement.</t>
  </si>
  <si>
    <t>Ptasinski</t>
  </si>
  <si>
    <t>Add RSNI information element ID in table 20 in 7.3.2.</t>
  </si>
  <si>
    <t>7.3.2.18</t>
  </si>
  <si>
    <t>I think the TPC Report Element description need to be modified a bit more to cover Link Measurement Request/Response case.</t>
  </si>
  <si>
    <t>Modify the first sentence of 7.3.2.18 to be: "The TPC Report element contains transmit power and link margin information sent in response to a TPC Request element or Link Measurement Request Frame."
Modify the first sentence of the fourth paragraph to be: "The Link Margin field contains the link margin at the time and for the rate at which the Link Measurement Requset Frame or the frame containing the TPC Request element was received."</t>
  </si>
  <si>
    <t>Reference is not correct - should be 11.11.6</t>
  </si>
  <si>
    <t>Correct the reference to be 11.11.6</t>
  </si>
  <si>
    <t>17-25</t>
  </si>
  <si>
    <t>Explanation of Enable bit usage in case of triggered measurements is missing.</t>
  </si>
  <si>
    <t>Change the paragraph as follows: '— The Enable bit (bit 1) is used to differentiate between a request to make a measurement and a request to control the measurement requests and triggered or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  triggered or autonomous reports of the type indicated in the Measurement Type field to the transmitting STA depending on the values of Request, and Report. If Enable is set to 1 the Measurement Request field is notonly present when establishing a triggered measurement. See Table 20a.'</t>
  </si>
  <si>
    <t>the transmitting STA' should be 'the destination STA'</t>
  </si>
  <si>
    <t>'the transmitting STA' should be 'the destination STA'</t>
  </si>
  <si>
    <t>30-33</t>
  </si>
  <si>
    <t>Modify 11ma and/or 11k so that the wild card SSID is defined generally, and delete the definition on line 5</t>
  </si>
  <si>
    <t>Do we really need 11 modes of reporting?</t>
  </si>
  <si>
    <t>Not clear how "range" is calculated.</t>
  </si>
  <si>
    <t>Not clear how link margin calculation is done.</t>
  </si>
  <si>
    <t>Clarify.</t>
  </si>
  <si>
    <t>RCPI - The range seems too great, and the resolution too fine, for 802.11 devices.</t>
  </si>
  <si>
    <t>Define a more practical measurement range and procedure.</t>
  </si>
  <si>
    <t>`6</t>
  </si>
  <si>
    <t>86</t>
  </si>
  <si>
    <t>Ariyavistakul</t>
  </si>
  <si>
    <t>Broken cross reference, many other broken references throughout the document relating to Regulatory Class…...</t>
  </si>
  <si>
    <t>Broken cross reference</t>
  </si>
  <si>
    <t>Figure k13 does not include an indication of low order and high order bits for the two octet Pause Time field</t>
  </si>
  <si>
    <t>Add B0 and B15 (see Figures k1 to k5)</t>
  </si>
  <si>
    <t>Broken cross reference……</t>
  </si>
  <si>
    <t>Figure k27 does not include any indication of low/high order octets or bits.</t>
  </si>
  <si>
    <t>10.3.14.1.2</t>
  </si>
  <si>
    <t>50</t>
  </si>
  <si>
    <t>Un-named table on top of page 50, lower right "description" cell sentence is unclear</t>
  </si>
  <si>
    <t>Indicates whether the Measurement Report Set is a set of Spectrum Management or Radio Measurement reports……….</t>
  </si>
  <si>
    <t>10.3.14.3.2</t>
  </si>
  <si>
    <t>51</t>
  </si>
  <si>
    <t>Un-named table on top of page 51, lower right "description" cell sentence is unclear</t>
  </si>
  <si>
    <t>Thrasher</t>
  </si>
  <si>
    <t>This is the 3rd letter ballot for 802.11k and still there is no description of how these measurements will be used to manage radio resources.  I believe we need more than "Radio Resource Measurement" on the title page to help us decide what measurements are useful and whether or not they have been designed correctly.</t>
  </si>
  <si>
    <t>p. 22, line 8 reads "The Peer QSTA Address shall contain the 6 byte MAC address in the Address 1 field of the measured Data
frames"  which sounds more like a measurement report than a request</t>
  </si>
  <si>
    <t>Change the line to read "The Peer QSTA Address shall contain the 6 byte MAC address in the Address 1 field for which traffic is to be measured."</t>
  </si>
  <si>
    <t>Figure k14 is missing an optional 6 octed field for triggered reporting conditions</t>
  </si>
  <si>
    <t xml:space="preserve">Add the field </t>
  </si>
  <si>
    <t>"Statistice"</t>
  </si>
  <si>
    <t>"Statistics"</t>
  </si>
  <si>
    <t>Table k27</t>
  </si>
  <si>
    <t>The bit specifications in this table are inconsistent.  I see "10 LSB bits" (which, BTW, is redundant; the "B" in "LSB stands for "bits"), "MSB octet", "middle 16-bits", "16 MSB bits" (again the redundancy), and so forth.</t>
  </si>
  <si>
    <t>"lowest 10 bits", "highest 8 bits", "middle 16 bits", "highest 16 bits", respectively.</t>
  </si>
  <si>
    <t>"The MSDU Discarded Count field contains the number of MSDUs for the TC, or TS given by the Traffic Identifier discarded due either to the number of transmit attempts exceeding dot11ShortRetryLimit or dot11LongRetryLimit as appropriate, or due to the MSDU lifetime having been reached."  What a bad sentence...</t>
  </si>
  <si>
    <t>How about something like, "The MSDU Discarded Field contains the number of MSDU's for the TC, or for the TS specified by the Traffic Identifier, that were discarded due either to the number of transmit attempts exceeding dot11ShortRetryLimit or dot11LongRetryLimit (as appropriate), or due to the MSDU lifetime having been reached."  I would also suggest modifying the other sections to match.</t>
  </si>
  <si>
    <t>"If unused QoS CFPolls Lost count shall be set to 0."</t>
  </si>
  <si>
    <t>If successive non-serving channel measurement are requested then it is still unclead how the Measurement Duration in the request shall be interpreted. Another issue is how measurement pause is related to this?</t>
  </si>
  <si>
    <t>validated neighbor' would be better as 'validated neighbor AP'. This would work better with the definition here and also the use in 11.12 (e.g. see P71 L19/20).</t>
  </si>
  <si>
    <t>Change 'validated neighbor' to 'validated neighbor AP'</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</si>
  <si>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
Clarify what measurement pause means in this context</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</si>
  <si>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
The same comment was sent during LB73 and was accepted but the text was not changed.</t>
  </si>
  <si>
    <t>The notes column of the RCPI element is not the place to put a badly written (no shall) normative requirement relating to the use of the RCPI element in the reassociation exchange. It also leaves some things unclear - e.g. is the RCPI information returned even if the reassociation  is unsuccessful. I suggest this is moved to clause 11 - probably a new sentence in 11.3.4. See also similar comment on 7.2.3.5 (association).</t>
  </si>
  <si>
    <t>Delete the second sentence (The RCPI value…). Add new text to 11.3.4 (AP reassociation procedures) that describes how this element is used in the association procedure. Make it clear if RCPI is always returned, or only if the reassociation is successful.</t>
  </si>
  <si>
    <t>Order 5 is almost certainly incorrect for RCPI since that is already used for Extended Supported Rates.</t>
  </si>
  <si>
    <t>Correct order to tie in with the baseline and all approved amendments</t>
  </si>
  <si>
    <t>Need to ensure that Upper Case initials are used for frame names in the paragraph (several places).</t>
  </si>
  <si>
    <t>Correct Editorial.</t>
  </si>
  <si>
    <t>Change to: The Radio Measurement Service provides:
— The ability to request and report radio measurements in supported channels.— The ability to perform radio measurements in supported channels.
— An interface for upper layer applications to access radio measurements using MLME
primitives and/or MIB access.
— Information about neighbor APs.</t>
  </si>
  <si>
    <t>14-18</t>
  </si>
  <si>
    <t xml:space="preserve">Why are the individual elements duplicated in the frame? </t>
  </si>
  <si>
    <t>Delete the text.</t>
  </si>
  <si>
    <t>7.3.1.4</t>
  </si>
  <si>
    <t>An extended capability bit field should be introduced, rather than using up the last bit in the capabilities field.</t>
  </si>
  <si>
    <t xml:space="preserve">The definition of 'serving AP' is flawed since several APs could be transmitting beacons on the serving channel. Since there is a rule that a STA can only be associated with one AP at a time, a better definition would use association. </t>
  </si>
  <si>
    <t>Suggest the definition is changed to be - 'serving AP: the AP with which a STA operating in an infrastructure BSS is  associated'</t>
  </si>
  <si>
    <t>This is still not worded well, e.g. 'with wireless LAN radio measurements, stations can make measurements...'. See suggested improvement in the 'recommended change column. I've marked this as editorial as it seems to be informative text (there are no normative statements here).</t>
  </si>
  <si>
    <t>Suggested new text: 'Wireless LAN radio measurements enable stations to observe and gather data on radio link performance and on the radio environment. A station may chose to make measurements locally, or may request a peer station within the BSS to make one or more measurements and return the results. Radio measurement data is made available to station management and upper protocol layers where it may be used for a range of applications. For example, to adjust station operation to better suit the radio environment.'</t>
  </si>
  <si>
    <t>7.2.3.4</t>
  </si>
  <si>
    <t xml:space="preserve"> 'The' has been deleted from the start of the sentence describing the Power Capability element in Association request but not marked as a change</t>
  </si>
  <si>
    <t>Replace the deleted word ('The Power Capability element …'), or mark a change.</t>
  </si>
  <si>
    <t>The notes column of the RCPI element is not the place to put a badly written (no shall) normative requirement relating to the use of the RCPI element in the association exchange. It also leaves some things unclear - e.g. is the RCPI information returned even if the association  is unsuccessful. I suggest this is moved to clause 11 - probably a new sentence in 11.3.2.</t>
  </si>
  <si>
    <t>you don't know if a beacon is not reported because it's not heard or because this hardware unit is not capable of listening on a particular channel</t>
  </si>
  <si>
    <t>add a new measurement to communicate what are the supported channels</t>
  </si>
  <si>
    <t xml:space="preserve">18.4.5.16.2 </t>
  </si>
  <si>
    <t>84</t>
  </si>
  <si>
    <t>does this table need a table number?</t>
  </si>
  <si>
    <t>there are an excessive number of dot11NoiseHistogramRprtRPIDensity entries</t>
  </si>
  <si>
    <t>make them into an octet string</t>
  </si>
  <si>
    <t>there is no general link test provided</t>
  </si>
  <si>
    <t>Fix the Figure numbering. K7 should be 67A. K8 should be 67B. K9 should be 67C. K10 should be 67D. K11 should be 67E. K12 should be 67F. K13 should be 67G. K14 should be 67H. K15 should be 67I. K16 should be 67J. K17 should be 67K</t>
  </si>
  <si>
    <t>Fix bad cross reference</t>
  </si>
  <si>
    <t>Fix cross references to Tables, and Table numbering. Last Table in 7.3.2.21.3 is Table 25</t>
  </si>
  <si>
    <t>Fix the Table numbering. K2 should be 25A. K3 should be 25B. K4 should be 25C. K5 should be 25D. K6 should be 25E.</t>
  </si>
  <si>
    <t>What happened to 7.3.2.21.8 and 7.3.2.21.9?</t>
  </si>
  <si>
    <t>Renumber the new sections to remove the gap.</t>
  </si>
  <si>
    <t>Keep the table title and the table contents on the same page</t>
  </si>
  <si>
    <t>Should be Figure 68</t>
  </si>
  <si>
    <t>This figure in existing section 7.3.2.22 is numbered 68</t>
  </si>
  <si>
    <t>Should be Figure 68, not 13</t>
  </si>
  <si>
    <t>This figure in existing section 7.3.2.22 is numbered 69</t>
  </si>
  <si>
    <t>Should be Figure 69, not 14</t>
  </si>
  <si>
    <t xml:space="preserve">Should be Figure 69 </t>
  </si>
  <si>
    <t>Should be Table 26</t>
  </si>
  <si>
    <t>This table in existing section 7.3.2.22 is numbered 26</t>
  </si>
  <si>
    <t>Should be Table 26, not 20c</t>
  </si>
  <si>
    <t>Incorrect cross reference</t>
  </si>
  <si>
    <t>Should be reference to 11.10.6, not 11.6.6</t>
  </si>
  <si>
    <t>Should be reference to 11.11, not 11.7</t>
  </si>
  <si>
    <t>Fix numbering of Figures. Last figure in 7.3.2.22.3 was 73</t>
  </si>
  <si>
    <t>Fix the Figure numbering. K18 should be 73A. K19 should be 73B. K20 should be 73C. K21 should be 73D. K22 should be 73E. K23 should be 73F. K24 should be 73G. K25 should be 73H. K26 should be 73I. K27 should be 73J. K28 should be 73K. K29 should be 73L.</t>
  </si>
  <si>
    <t>Fix numbering of Table. Last table in 7.3.2.22.3 was 27.</t>
  </si>
  <si>
    <t>Max regulatory power field is redundant with 11h same function field</t>
  </si>
  <si>
    <t>Remove any redundancy</t>
  </si>
  <si>
    <t>7.3.1.21</t>
  </si>
  <si>
    <t xml:space="preserve">The field is a capability </t>
  </si>
  <si>
    <t>use the phrase Max transmit power capability field</t>
  </si>
  <si>
    <t>The noise Histogram as designed has no significant value it does not spearate noise from valid packets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</si>
  <si>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seems impractical to do.</t>
  </si>
  <si>
    <t>Kobayashi</t>
  </si>
  <si>
    <t>3.99</t>
  </si>
  <si>
    <t>missing space</t>
  </si>
  <si>
    <t>Add a space after the closing parenthesis before the word "except".</t>
  </si>
  <si>
    <t>missing period at end of sentence</t>
  </si>
  <si>
    <t>Add a period at end of sentence for order number 11, 14, 18, and 25.</t>
  </si>
  <si>
    <t>Add a period at end of sentence for order number 6.</t>
  </si>
  <si>
    <t>7.2.3.6</t>
  </si>
  <si>
    <t>Add a period at end of sentence for order number 7.</t>
  </si>
  <si>
    <t>inconsistent punctuation</t>
  </si>
  <si>
    <t>In line 6, "nonzero" is used, whereas elsewhere in the document, "non-zero" is used exclusively. Change this to "non-zero" to make it consistent.</t>
  </si>
  <si>
    <t>contradictory editing instructions</t>
  </si>
  <si>
    <t>"3 indicates his STA is refusing to generate the report" 3 should be 2.</t>
  </si>
  <si>
    <t>Correct.</t>
  </si>
  <si>
    <t>Measurement duration is not at the same place as in frame (before Antenna ID)</t>
  </si>
  <si>
    <t>Change if needed.</t>
  </si>
  <si>
    <t>125</t>
  </si>
  <si>
    <t>The first sentence in the description of the measurement request (1, 1, 0) needs a period at the end of the sentence, as does the sentence describing (1, 0, 1).</t>
  </si>
  <si>
    <t>The first sentence in the description of the measurement request (1, 1, 1) needs a period at the end of the sentence.</t>
  </si>
  <si>
    <t>missing reference</t>
  </si>
  <si>
    <t>Replace error message at end of line with correct cross-reference.</t>
  </si>
  <si>
    <t>incorrect alignment of table contents</t>
  </si>
  <si>
    <t xml:space="preserve">QoSMetricsRprtBin0Range definition is not after QoSMetricsRprtCFPollsLostCount as in the entry. </t>
  </si>
  <si>
    <t>Correct the order in the definitions or in the entry SEQUENCE</t>
  </si>
  <si>
    <t>55</t>
  </si>
  <si>
    <t>Cam-Winget</t>
  </si>
  <si>
    <t>Honary</t>
  </si>
  <si>
    <t>10.3.17.2.2</t>
  </si>
  <si>
    <t>52</t>
  </si>
  <si>
    <t>17 ff</t>
  </si>
  <si>
    <t>Text in the insert is shown with underlines is not appropriate for sponsor ballot.</t>
  </si>
  <si>
    <t>Provide correct editing instructions and text mark-up for this section.</t>
  </si>
  <si>
    <t>92</t>
  </si>
  <si>
    <t>22 ff</t>
  </si>
  <si>
    <t>What happens if the measurement duration of the report is different than that of the request?  Is the report discarded?</t>
  </si>
  <si>
    <t>Include text to describe behavior of when measurement duration values mismatch.</t>
  </si>
  <si>
    <t>There is an extraneous "received in" in the sentences</t>
  </si>
  <si>
    <t>Remove extraneous text</t>
  </si>
  <si>
    <t>There are many broken references to annex J in the draft (the regulatory class definitions). Here is a list: P16L6, P16L8, P16L19, P16L21, P17L5, P19L12, P19L14, P26L14, P26L16, P27L3, P27L5, P28L5, P28L7, P30L2, P30L4, P36L17, P36L22, P38L16, P100L13, P106L27, P108L43, P112L2, P115L11, P127L73, P130L66</t>
  </si>
  <si>
    <t>Correct references</t>
  </si>
  <si>
    <t>It is still not clear what an iterative measurement actually is and what the relationship between iterative and repeated measurements is, e.g. if channel 0 is specified here but the number of repetitions in the measurement request frame is less than the total number of supported channels in the Regulatory class then how many channels are measured? See also other comments by the same author on this issue.</t>
  </si>
  <si>
    <t>measurement requests are not secure, and will require driver changes to implement</t>
  </si>
  <si>
    <t>make requests and responses into data frames rather than action frames, thus making it automatically secure, and making it easy to implement at least a good measurement subset without requiring any driver changes at all - thus speeding the propagation of 11k implementations</t>
  </si>
  <si>
    <t>Barber</t>
  </si>
  <si>
    <t>Consider the need to add a  new SMTbase group (deprecating the current one) with new configuration attributes.</t>
  </si>
  <si>
    <t>There are some entries missing here - SSID in the beacon request and stuff from LCI request and measurement pause.</t>
  </si>
  <si>
    <t>Update this group to match added items.</t>
  </si>
  <si>
    <t>dot11QoSMetrics entries are duplicated in this conformance group.</t>
  </si>
  <si>
    <t>Remove one set of entries.</t>
  </si>
  <si>
    <t>Remove dot11APChannelReportMeasurementMode and dot11RRMNeighborReportMeasurementMode</t>
  </si>
  <si>
    <t>Remove object from conformance groups - see related comments elsewhere.</t>
  </si>
  <si>
    <t>The whole concept of "QoS Metrics" as defined is out of scope of the Radio Measurement Service. In 5.4.6, it is clear that the Radio Measurement service is intended to measure the channel condition and utilization, not to collect performance or traffic statistics of neighboring STAs. F35If the intention is to define some capability assessment mechanism for the purpose of roaming, I believe there is a separate task group studying amendments for that specific purpose.</t>
  </si>
  <si>
    <t xml:space="preserve">Remove all text pertaining to QoS Metrics Request, QoS Metrics Report, and all related MIBs. </t>
  </si>
  <si>
    <t>29</t>
  </si>
  <si>
    <t xml:space="preserve">The measurement start time of "as soon as practical" allows a recipient to hold on to requests indefinitely as it takes care of other tasks. Shouldn't some sort of reasonable upper bound be set on when the recipient must reply with a measurement report? </t>
  </si>
  <si>
    <t>Include a timeout values associated with all requests. It seems that currently timeout is only defined for neighbor reports.</t>
  </si>
  <si>
    <t>18</t>
  </si>
  <si>
    <t>Should the  "Delayed Threshold" field in k15 be "Delayed MSDU Count" instead?</t>
  </si>
  <si>
    <t>Please correct figure.</t>
  </si>
  <si>
    <t>7.3.2.22.5 and elsewhere</t>
  </si>
  <si>
    <t>Reference to 7.3.2.29 for 'Antenna ID' is wrong.</t>
  </si>
  <si>
    <t>Replace with "7.3.2.30"</t>
  </si>
  <si>
    <t>7.3.2.29</t>
  </si>
  <si>
    <t xml:space="preserve">How is "currently providing service" determined? </t>
  </si>
  <si>
    <t>Remove the three rows with 'Reserved' in the 'Measurement request meaning' column. This is covered by the Reserved encoding of Request and Report bits in the first row of the table and related text in the meaning column.</t>
  </si>
  <si>
    <t>Remove rows 2, 3, 4 (rows having Reserved in the 'Measurement request meaning' column).</t>
  </si>
  <si>
    <t>The text in the 'Measurement request meaning' column of rows 5-8 of Table 20a does not include triggered measurement.</t>
  </si>
  <si>
    <t>A change in 05/1003r1 (request-report-part2) has not been completely applied here. This paragraph should have been moved to the start of 7.3.2.21, instead it has been copied.</t>
  </si>
  <si>
    <t>Delete this paragraph to correctly apply changes accepted by the adoption of 05/1003r1.</t>
  </si>
  <si>
    <t>Replace TBD with appropriate ID number.</t>
  </si>
  <si>
    <t>Editor to fix</t>
  </si>
  <si>
    <t>Several Editorials here:
1) Order 24 is missing from the editing instruction on line 1
2) Order 24 (Antenna Information) uses inconsistent phrasing. 'shall be present' cf. 'shall be included'.
3) It seems likely that the order numbers of the new 11k items will change as a result of the approval of 11e.</t>
  </si>
  <si>
    <t>1) Correct editing note
2) Be consistent - change order 24 to 'shall be included'
3) Review order numbering in the light of 11e being added to the baseline.</t>
  </si>
  <si>
    <t>RSN capabilities is unusual in this list in not being defined as a 'fixed field' in 7.3.1. Instead it is a field from within an information element (the RSN element). I think it would be helpful to put a note to this effect in the Notes column with a pointer to 7.3.2.25.3 (the description of the RSN capabilities field).</t>
  </si>
  <si>
    <t>Add note to Notes column for RSN capabilities that links to the definition of the field, e.g. The RSN Capabilities field is  defined in 7.3.2.25.3.</t>
  </si>
  <si>
    <t>Reminder: TGk needs to request Action Category Value 5 from the IEEE 802.11 WG ANA.</t>
  </si>
  <si>
    <t>The formatting of Figures k1 though k5 needs correcting - particularly fonts and text positions.</t>
  </si>
  <si>
    <t>Bring figures into line with editorial standard.</t>
  </si>
  <si>
    <t xml:space="preserve">I suggest creating a subsection called 'Repeated Beacon Measurement' and rewriting this section and P67L31-43 entirely. Remove the term iterative measurement and just refer to the reserved channel numbers meaning that the channel number on successive measurements changes on each iteration of a repeated measurement. Cover cases such as where the number of repetitions is less than the number of channels in the regulatory class/AP channel list, etc.. </t>
  </si>
  <si>
    <t>What is returned for RCPI, RSNI, antenna and parent TSF for a Beacon Table measurement?</t>
  </si>
  <si>
    <t xml:space="preserve">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
</t>
  </si>
  <si>
    <t xml:space="preserve">The request field format has the Regulatory Class following the Channel Number, yet in the base standard and 7.3.2.26, the Regulatory Class preceeds the Channel number </t>
  </si>
  <si>
    <t>Exchange the positions of Regulatory Class and Channel Number in this subclause</t>
  </si>
  <si>
    <t>7.3.2.21.9 and .9 are missing</t>
  </si>
  <si>
    <t>correct by renumbering or adding new editing instructions to 7.3.2.21.10</t>
  </si>
  <si>
    <t>Latitude. Longitude and Altitude fields are about Resolution requested, not 'Accuracy'. The describing text in RFC 3825 makes it clear that what is being requested is a report with a number of valid bits.</t>
  </si>
  <si>
    <t>Change 'Accuracy' to 'Resolution' and 'accuracy' to resolution' in 7.3.2.11 and 11.11.9.8</t>
  </si>
  <si>
    <t>Replace L60 and 61 with 
"The Average Access DelayBestEffort element shall consist of an Average 
Access Delay (AAD) for the Best Effort Access Category. The AAD shall be a 
scalar indication of the Average Access Delay at a QAP for EDCF services of 
the Best Effort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</si>
  <si>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dot11STAStatisticsAverageAccessDelayBackGround</t>
  </si>
  <si>
    <t>Set up new spreadsheet</t>
  </si>
  <si>
    <t>Park</t>
  </si>
  <si>
    <t xml:space="preserve">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and mechanism since the old ones in D2.2 are not technically correct ones. </t>
  </si>
  <si>
    <t>Add a new definition of hidden terminals and detection mechanism.</t>
  </si>
  <si>
    <t>3.97</t>
  </si>
  <si>
    <t>"currently-in-use receiving antenna connector" assumes a single Rx.  This will need to be revised for 11n / multiple Rx systems.</t>
  </si>
  <si>
    <t>Make the following changes: 
Row 5:The transmitting STA is requesting that the destination STA sends neither measurement requests nor triggered or autonomous measurement reports of the types indicated in the Measurement Type field.
Row 6:The transmitting STA is indicating to the destination STA that it may accept measurement requests and requesting it is not be sent triggered or autonomous measurement reports of the types indicated in the Measurement Type field.
Row 7:The transmitting STA is requesting that the destination STA shall not send measurement requests and indicates it will accept autonomous measurement reports of the types indicated in the Measurement Type field (spectrum management) or is requesting triggered reporting (radio measurement).
Row 8: The transmitting STA is indicating to the destination STA that it may accept measurement requests and either will accept autonomous measurement reports of the type indicated in the Measurement Type field (spectrum management) or is requesting triggered reporting (radio measurement).</t>
  </si>
  <si>
    <t>Fix the broken references</t>
  </si>
  <si>
    <t>Meaning of the Measurement Duration in case of iterative measurement is still unclear</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</si>
  <si>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t>
  </si>
  <si>
    <t>Table k3</t>
  </si>
  <si>
    <t>In reporting conditions 9 and 10 it is said that when the RCPI/RSSI enter and remains in a certain range. It is not clear what 'remains' actually means. How long the STA shall wait until it sends the report and shall it send the reports all the time when the conditions are met?</t>
  </si>
  <si>
    <t>Clarify what 'remains' means in this context.</t>
  </si>
  <si>
    <t>Table k14</t>
  </si>
  <si>
    <t>What is the element ID of RSNI element?</t>
  </si>
  <si>
    <t>Remove the word Transmit from requested Transmit QoS Metrics Report.
Clarify the difference between requested QoS Metrics Report and triggered QoS Metrics Report (not necessarily here but somewhere in the specification).</t>
  </si>
  <si>
    <t>17,22</t>
  </si>
  <si>
    <t>Fix the broken reference</t>
  </si>
  <si>
    <t>8-14</t>
  </si>
  <si>
    <t>It would be useful to add information whether the neighbor AP supports Measurement Pilot Frames and what is the Measurement Pilot Frame Interval</t>
  </si>
  <si>
    <t>Add new 1 byte field to TSF Offset Field to include Measurement Pilot Frame Interval. If set to 0 the AP either does not support Measurement Pilot Frames or the information is not known by the reporting STA.
Alternatively Reserved bits in BSSID information field can be used.</t>
  </si>
  <si>
    <t>My understanding is that this element will be mostly used by the (Q)AP and I do not really see what is the major benefit of having this taking into account there is already QBSS Load defined in 802.11e.</t>
  </si>
  <si>
    <t>First, clarify whether this is used only in the (Q)APs or in non-(Q)APs as well.
Consider removing the BSS Load Element or define it to be used on in case of dot11QoSOptionImplemented is FALSE.</t>
  </si>
  <si>
    <t>The noise floor if the currently in-use receive antenna.' Need reporting to support multiple receive antenna case?</t>
  </si>
  <si>
    <t>Modify the text so that it reports the worst case noise figure of all receivers.</t>
  </si>
  <si>
    <t>How is receiver Noise Floor defined in the case of a multiple receive antennas?</t>
  </si>
  <si>
    <t>Modify the text to make a multi-antenna information element (IE), or choose the best case noise figure.</t>
  </si>
  <si>
    <t>Raisinnia</t>
  </si>
  <si>
    <t>The accuracy of the reported location can be "best effort" and "If the STA has no information about the physical location of the ‘Local’ requestor, then it shall set the Incapable bit." How the different STAs define whether they have no information of the local requestor or not? Can it be "best effort" that the STA reports its own location as a local?</t>
  </si>
  <si>
    <t>Clarify the accuracy.</t>
  </si>
  <si>
    <t>29-32</t>
  </si>
  <si>
    <t>Repeat after me: all APs are STAs, but not all STAs are APs.  This table has entries for APs and STAs. I believe that all the entries for "STA" should say "Non-AP STA".</t>
  </si>
  <si>
    <t>Change all entries of "STA" to "Non-AP STA".</t>
  </si>
  <si>
    <t>The unstated assumption in quite a few of these measurement requests is that only a single antenna is being used by each radio at a time.  TGn, obviously, breaks that assumption.
I suspect that whoever of TGk and TGn will finish first, the other will immediately have to modify their proposed standard, thus delayng the poor TG at least another 6 months, if not more.</t>
  </si>
  <si>
    <t>This section talks about STAs that may be unable permanently to process a request.  However, one of the example reasons, "The measuring STA cannot support requested parallel measurements due to the requests relating to different channels." is not a permanent failure.  If the STA finishes processing the existing off channel requests, it will be then capable of processing the new requests.</t>
  </si>
  <si>
    <t>"requesing"</t>
  </si>
  <si>
    <t>"requesting"</t>
  </si>
  <si>
    <t>"If only Measurement Pilot frames were received in the measurement duration and the requested measurement Mode was Passive Pilot, process all Measurement Pilot Frames with the requested BSSID to compile the measurement report."  What should the STA do if it receives one non-pilot frame and the mode is Passive Pilot?  Nothing?  Turn blue?</t>
  </si>
  <si>
    <t>"If only Measurement Pilot frames were received in the measurement duration and the Measurement Mode was Passive Pilot, the contents of the Beacon Report shall be based on the latest Measurement Pilot frame received."  What should the STA do if it receives one non-pilot frame and the mode is Passive Pilot?  Nothing?  Turn blue?</t>
  </si>
  <si>
    <t>i</t>
  </si>
  <si>
    <t>Keywords seem grossly inadequte to the text provided for sponsor ballot.</t>
  </si>
  <si>
    <t>Please add meaningful keywords.</t>
  </si>
  <si>
    <t>8 ff</t>
  </si>
  <si>
    <t>Blue text is not appropriate for the draft submission to sponsor ballot.</t>
  </si>
  <si>
    <t>Please make black text.</t>
  </si>
  <si>
    <t>6 ff</t>
  </si>
  <si>
    <t>18 ff</t>
  </si>
  <si>
    <t>5 ff</t>
  </si>
  <si>
    <t>7.2.3.1;7.2.3.9</t>
  </si>
  <si>
    <t>2005-16-11</t>
  </si>
  <si>
    <t>There is only one new frame type added in the draft.  Comment is accepted but no change is required since the suggested remedy matches the current draft.  Note that due to an editorial error it appears that more than one new frame type was added when it really was not.  Please see comment 511 for the resolution to the editorial error.</t>
  </si>
  <si>
    <t>05/1173r0</t>
  </si>
  <si>
    <t xml:space="preserve">The purpose of the measurement pilot is to provide a minimal set of information to a client STA in a timely manner for the purpose of BSS discovery, passive neighbor measurement and link margin calculation.  Text will be added to section 11.14 describing this. </t>
  </si>
  <si>
    <t>See comment 120</t>
  </si>
  <si>
    <t>Editor To Do</t>
  </si>
  <si>
    <t>Change underlined text "0110" to be "0110" in 3rd row of table 1.</t>
  </si>
  <si>
    <t>05/1174r0</t>
  </si>
  <si>
    <t>Updated Tim's and Floyd's comments</t>
  </si>
  <si>
    <t>The purpose of the measurement pilot is to provide a minimal set of information to a client STA in a timely manner for the purpose of BSS discovery, passive neighbor measurement and link margin calculation.  Text will be added to section 11.14 describing this.</t>
  </si>
  <si>
    <t>Done</t>
  </si>
  <si>
    <t>This draft was generated with MSWord, not with FrameMaker. Conversion is required before sending the document to IEEE staff. This conversion will require __thousands__ of copy/paste operations, or significant re-typing of the text. It needs to be reviewed after this conversion is done.</t>
  </si>
  <si>
    <t>Convert the draft to FrameMaker.</t>
  </si>
  <si>
    <t>ii</t>
  </si>
  <si>
    <t>Frontmatter template is not correct</t>
  </si>
  <si>
    <t>use the frontmatter template</t>
  </si>
  <si>
    <t>Introduction "To be added later", yet the email pointed to documents 0966r1 and 0691r5 as introductory material. This should be incorporated into the frontmatter, rather than separately pointing to other documents</t>
  </si>
  <si>
    <t>Incorporate 0966r1 and 0591r5 into the Introduction in the frontmatter</t>
  </si>
  <si>
    <t>Amendment number should be 9</t>
  </si>
  <si>
    <t>Change Amendment number to 9</t>
  </si>
  <si>
    <t>There is no renumbering needed of the Normative References</t>
  </si>
  <si>
    <t>Drop "renumbering as necessary" from the editing instructions</t>
  </si>
  <si>
    <t>Change "dot11LCIRptMeasurementMode" to "dot11LCIRprtMeasurementMode"</t>
  </si>
  <si>
    <t>123</t>
  </si>
  <si>
    <t>128</t>
  </si>
  <si>
    <t>Improper indention</t>
  </si>
  <si>
    <t>Fix indention</t>
  </si>
  <si>
    <t>Ensure compliance statement is complete</t>
  </si>
  <si>
    <t>Missing elements and deprecated elements are included - will submit a paper</t>
  </si>
  <si>
    <t>116</t>
  </si>
  <si>
    <t xml:space="preserve">dot11RRMReport Report sequence problem
1 - ChannelLoad
2 - NoiseHistogram
3 - Beacon
4 - FrameReport
5 - STAStatistics (currently 7)
6 - LCIReport (currently 8)
7 - QoSMetric </t>
  </si>
  <si>
    <t>Change "dot11RRMReport 7" to "dot11RRMReport 5"</t>
  </si>
  <si>
    <t>Change "dot11RRMReport 8" to "dot11RRMReport 6"</t>
  </si>
  <si>
    <t>Elements do not following standard naming convention</t>
  </si>
  <si>
    <t>Change "dot11QoSMetricsRptMSDUFailedCount" to "dot11QoSMetricsRprtMSDUFailedCount"</t>
  </si>
  <si>
    <t>Change "dot11QoSMetricsRptMultipleRetryCount" to "dot11QoSMetricsRprtMultipleRetryCount"</t>
  </si>
  <si>
    <t>Change "dot11QoSMetricsRptCFPollsLostCount" to "dot11QoSMetricsRprtCFPollsLostCount"</t>
  </si>
  <si>
    <t>126</t>
  </si>
  <si>
    <t>Should we also take the antenna gain into account?</t>
  </si>
  <si>
    <t>Describe whether the antenna gain is to be taken into account or not.</t>
  </si>
  <si>
    <t>Does not take into account the case where more than 1 antenna is used to receive frame. Looking at the current status of 11n, it is highly likely that the near future will have such devices.</t>
  </si>
  <si>
    <t xml:space="preserve">Describe how RCPI is to be calculated if multiple receive antennas are used. Should it be averaged over the receive antennas? Or should the minimum or maximum over receive antennas be taken? Or should RCPI be defined as a vector for this case? </t>
  </si>
  <si>
    <t>"currently in use antenna" assumes antenna selection diversity.</t>
  </si>
  <si>
    <t xml:space="preserve">How is receiver Noise Floor defined in the case of a multiple antenna receiver? </t>
  </si>
  <si>
    <t>Change this to support a multi-antenna information element, or describe how to select the best noise figure in this case.</t>
  </si>
  <si>
    <t>There are quite some "Error! Reference source not found." messages in the document.</t>
  </si>
  <si>
    <t>Make sure the cross references are correct.</t>
  </si>
  <si>
    <t>7.3.2.21.11</t>
  </si>
  <si>
    <t>3-4</t>
  </si>
  <si>
    <t>2.9.2 Draft Standard Balloting Requirements says that the TG review and approve the draft by 75%.  That was done.  It is possible we did violate the spirit of the policy by the TG authorizing the editor to finish the draft, but not the policy itself.</t>
  </si>
  <si>
    <t>06-0116r0</t>
  </si>
  <si>
    <t>The hidden node was removed in Jul05 on a vote (refer to the July 11k minutes 05/0694r6 page 8 motion b).  The author is invited to provide normative text to put it back in.</t>
  </si>
  <si>
    <t>06-0117r1</t>
  </si>
  <si>
    <t>06-0108r0</t>
  </si>
  <si>
    <t>06-0109r0</t>
  </si>
  <si>
    <t>06-0113r1</t>
  </si>
  <si>
    <t>0 is permitted in some measurements (STA Statistics).  See resolution in comment 195.  In measurement duration shall not be set to zero except for beacon request set to beacon table mode, statistics request measurements, and Triggered QoS Metrics.</t>
  </si>
  <si>
    <t>The WG has approved the acceptance of measurements as a standard.</t>
  </si>
  <si>
    <t>The document will be converted to Framemaker just before the first Sponsor Ballot</t>
  </si>
  <si>
    <t>A vote was taken at the Jul05 meeting on removing Noise Histogram and it was declined.  See official minutes in 05/0694r6.</t>
  </si>
  <si>
    <t>The commenter is invited to provide a suggested remedy in the recirc.</t>
  </si>
  <si>
    <t>05/1238r0</t>
  </si>
  <si>
    <t>The draft specifies a standardized measurement protocol and set of measurements.  This is required for interoperability.   When and why to make measurements is outside the scope of the draft.</t>
  </si>
  <si>
    <t>The PICS will reflect the nonsupport for FH and IR.</t>
  </si>
  <si>
    <t>06-0106r0</t>
  </si>
  <si>
    <t>Class 1 frames may be protected if desired, all frames in an IBSS are class 1.  They are class 1 because there is no association in an IBSS.</t>
  </si>
  <si>
    <t>06-0107r1</t>
  </si>
  <si>
    <r>
      <t xml:space="preserve">Merged Ganesh's spreadsheets for Clauses 7.3.1.21, 7.4.5.3, 7.4.5.4, and 11.13.  
</t>
    </r>
    <r>
      <rPr>
        <b/>
        <sz val="8"/>
        <rFont val="Arial"/>
        <family val="0"/>
      </rPr>
      <t>06-0152r1 comments:</t>
    </r>
    <r>
      <rPr>
        <sz val="8"/>
        <rFont val="Arial"/>
        <family val="0"/>
      </rPr>
      <t xml:space="preserve"> 238, 957, 1092, 1104 and 1105.
</t>
    </r>
    <r>
      <rPr>
        <b/>
        <sz val="8"/>
        <rFont val="Arial"/>
        <family val="0"/>
      </rPr>
      <t>1230r3 comments:</t>
    </r>
    <r>
      <rPr>
        <sz val="8"/>
        <rFont val="Arial"/>
        <family val="0"/>
      </rPr>
      <t xml:space="preserve"> 366, 367, 425,  743, 796, 797, 1283, 1379, 1380, 1517
Move to Accept the resolutions for TGk LB78 comments as described in docs 05/1231/r3 and 06/151r1 and instruct the editor to apply the changes and instructions therein, with following exception within document 05-1231r3 change the RSNI description unit in 7.4.5.4  from ‘dBm’ to ‘dB’.</t>
    </r>
  </si>
  <si>
    <t>Replace "the" with "any".</t>
  </si>
  <si>
    <t>06-0100r0</t>
  </si>
  <si>
    <t>Change to 'in-use antennas'.</t>
  </si>
  <si>
    <t>06-0101r0</t>
  </si>
  <si>
    <t xml:space="preserve">RPI is defined by 11h, not by 11k.  </t>
  </si>
  <si>
    <t>06-0102r0</t>
  </si>
  <si>
    <t>It is clear from the Clause 7.3.2.27 "Not Reachable" definition that it is whether the AP is reachable in spite of the whether it is capable of a 802.1x preauthentication - A station sending a preauthentication frame to the BSSID
will not receive a response even if the AP represented by the BSSID is capable of preauthentication.</t>
  </si>
  <si>
    <t>RPI is defined in 11h.</t>
  </si>
  <si>
    <t>06-0104r0</t>
  </si>
  <si>
    <t>06-0105r0</t>
  </si>
  <si>
    <t>The response to 1221 has been accepted which addresses the comment.</t>
  </si>
  <si>
    <t>37-38</t>
  </si>
  <si>
    <t>The statement is made "A STA may measure one or more channels itself or a STA may request peer STAs in the same BSS to measure one or more channels on its behalf".  This seems like it could be used to create a "denial of service" type of effect.</t>
  </si>
  <si>
    <t xml:space="preserve">The 11k draft adds "Regulatory Class" in measurement requests and reports. This is different from 11h. The reason seems to be because 11h is for 5 GHz band in Europe but 11k is not limited to it. Then why not modify the 11h requests and reports to include the "Regulatory Class" when it is used for 11k? Then those will be also useful measurements for 11k in the same level as others defined. </t>
  </si>
  <si>
    <t xml:space="preserve">Modify the 11h requests and reports to include the "Regulatory Class" for 11k. </t>
  </si>
  <si>
    <t>5-10</t>
  </si>
  <si>
    <t>The usage of 0 and 255 are defined here for the channel number field. But it is not in other requests. Is it special to the beacon request and not allowed in other requests? Why?</t>
  </si>
  <si>
    <t xml:space="preserve">Clarify. </t>
  </si>
  <si>
    <t>17-18</t>
  </si>
  <si>
    <t>Create some solution that would preclude a rogue STA from causing disruption throughout the network by forcing STAs to go off channel doing measurements.</t>
  </si>
  <si>
    <t>Duplicate text.</t>
  </si>
  <si>
    <t>Remove the duplicate occurances of "received in" on both of these lines.</t>
  </si>
  <si>
    <t>Amman</t>
  </si>
  <si>
    <t>Moorti</t>
  </si>
  <si>
    <t xml:space="preserve">The Measurement Pilot appears to be something that could be incorporated into Beacon frames.  </t>
  </si>
  <si>
    <r>
      <t>Added Peter's duplicates</t>
    </r>
    <r>
      <rPr>
        <sz val="10"/>
        <rFont val="Arial"/>
        <family val="0"/>
      </rPr>
      <t xml:space="preserve">
999 - 1134, 1000 - 1135, 1010 - 1139, 1011 - 1140, 1012 - 1141
</t>
    </r>
    <r>
      <rPr>
        <b/>
        <u val="single"/>
        <sz val="10"/>
        <rFont val="Arial"/>
        <family val="2"/>
      </rPr>
      <t>Added Tim's duplicates</t>
    </r>
    <r>
      <rPr>
        <sz val="10"/>
        <rFont val="Arial"/>
        <family val="0"/>
      </rPr>
      <t xml:space="preserve">
Clause 7.1 - 120 same as: 142, 161, 201, 278, 386, 820, 835, 901
Clause 7.2.3.1 - 298 same as: 1030, 1310
Clause 7.2.3.5- 1223 same as: 452
Clause 7.2.3.7 - 515 same as: 1226, 1225 same as: 453
Clause 7.2.3.8 - 1311 same as: 1031, 299
Clause 7.2.3.9 - 6 same as: 1014
Clause 7.3.1.19 - 99 same as: 104
Clause 7.3.1.20 - 303 same as: 851, 1316
Clause 7.3.1.22 - 304 same as: 1317
Clause 7.3.1.23 - 270 same as: 699, 1411, 1412
Clause 7.4.5.1 - 364 same as:1377
Clause 7.4.5.2 - 365 same as 1378
Clause 7.4.5.3 - 796 same as: 797
Clause 7.4.5.4 - 366 same as: 1379, 367 same as: 1380
Clause 7.4.5.5- 368 same as: 1381,369 same as: 1382, 1284
</t>
    </r>
    <r>
      <rPr>
        <b/>
        <u val="single"/>
        <sz val="10"/>
        <rFont val="Arial"/>
        <family val="2"/>
      </rPr>
      <t>Tim's Misnumbered comments</t>
    </r>
    <r>
      <rPr>
        <sz val="10"/>
        <rFont val="Arial"/>
        <family val="0"/>
      </rPr>
      <t xml:space="preserve">
74, 75, 76 should be 7.3.2.21 instead of 7.2.3.21
1255 should be 7.3.2.21.13 instead of 7.2.3.21.13
1267 should be 7.3.2.22.12 instead of 7.2.3.22.12
1268, 1269 should be 7.3.2.22.13 instead of 7.2.3.22.13
13 should be 7.3.2.29 instead of 7.2.3.29
</t>
    </r>
  </si>
  <si>
    <t>"values between 0 and 254"</t>
  </si>
  <si>
    <t>"values between 1 and 253"</t>
  </si>
  <si>
    <t>There are several optional fields in this structure, and the presense or absence of a particular field is dependent on various internal option flags in the sending STA.  However, how in the world is the receiving STA supposed to know how to interpret the structure, since it has no way of knowing the internal state of the sending STA?</t>
  </si>
  <si>
    <t>Change text so AP doesn't reply to this message. Have stations use the beacon information</t>
  </si>
  <si>
    <t>This sentence is misleading.  It claims that all measurements in the frame must be over a continuous time period.  What does continuous mean?  In the case of successive off channel measurements we say the station determines the time between measurements.  That sounds non-continuous.</t>
  </si>
  <si>
    <t>Remove the sentence, it adds no useful information.</t>
  </si>
  <si>
    <t>The first sentence claims that measurement transactions are localized to a BSS.  Some of the measurements, such as beacon report, are asking to measure other BSSs.  This sentence is misleading and adds no value.</t>
  </si>
  <si>
    <t>Remove the sentence.</t>
  </si>
  <si>
    <t>This section needs to specify how dialog token and measurement token are handled for repeated measurements.</t>
  </si>
  <si>
    <t>N/A should be 'Not Used'</t>
  </si>
  <si>
    <t>Change N/A to 'Not Used'</t>
  </si>
  <si>
    <t>I believe we voted to change "dot11RadioMeasurementProbeDelay" to "dot11RadioProbeDelay"</t>
  </si>
  <si>
    <t>Change "dot11RadioMeasurementProbeDelay" to "dot11RadioProbeDelay"</t>
  </si>
  <si>
    <t>94</t>
  </si>
  <si>
    <t>98</t>
  </si>
  <si>
    <t>"Truthvalue" should be "TruthValue"</t>
  </si>
  <si>
    <t>Change "Truthvalue" should be "TruthValue"</t>
  </si>
  <si>
    <t>104</t>
  </si>
  <si>
    <t>Incorrect Syntax</t>
  </si>
  <si>
    <t>Change "1-255" to "1..255"</t>
  </si>
  <si>
    <t>Change "0-3" to "0..3"</t>
  </si>
  <si>
    <t>53</t>
  </si>
  <si>
    <t>Missing quote</t>
  </si>
  <si>
    <t>Add quote to beginning of Description</t>
  </si>
  <si>
    <t>117</t>
  </si>
  <si>
    <t>"UNIT" should be "UNITS"</t>
  </si>
  <si>
    <t>Change "UNIT" should be "UNITS"</t>
  </si>
  <si>
    <t>124</t>
  </si>
  <si>
    <t>Improper capitalization</t>
  </si>
  <si>
    <t>Change "Dot11QoSMetricsReportEntry" to "dot11QoSMetricsReportEntry"</t>
  </si>
  <si>
    <t>Change "dot11QoSMetricsReportEntry" to "Dot11QoSMetricsReportEntry"</t>
  </si>
  <si>
    <t>111</t>
  </si>
  <si>
    <t>Ensure elements following naming standard.</t>
  </si>
  <si>
    <t>Change "dot11BeaconRptMeasurementMode" to "dot11BeaconRprtMeasurementMode"</t>
  </si>
  <si>
    <t>Change "dot11STAStatisticsRptMeasurementMod" to "dot11STAStatisticsRprtMeasurementMod"</t>
  </si>
  <si>
    <t>135</t>
  </si>
  <si>
    <t>End section description is incorrect, it is not a report table - just a table</t>
  </si>
  <si>
    <t>Change "dot11PeerStatsReport TABLE" to "dot11PeerStats TABLE"</t>
  </si>
  <si>
    <t>137</t>
  </si>
  <si>
    <t>5-40</t>
  </si>
  <si>
    <t>Remove the TYPE definitions</t>
  </si>
  <si>
    <t>136</t>
  </si>
  <si>
    <t>dot11SMTRRMRequest sequence should be contiguous for dot11Groups</t>
  </si>
  <si>
    <t>Change "dot11Groups 31" to "dot11Groups 29"</t>
  </si>
  <si>
    <t>dot11SMTRRMReport sequence should be contiguous for dot11Groups</t>
  </si>
  <si>
    <t>Change "dot11Groups 32" to "dot11Groups 30"</t>
  </si>
  <si>
    <t>dot11SMTRRMConfig sequence should be contiguous for dot11Groups</t>
  </si>
  <si>
    <t>Change "dot11Groups 33" to "dot11Groups 31"</t>
  </si>
  <si>
    <t>Line break issues in the Description and grammatical error</t>
  </si>
  <si>
    <t>Ensure line breaks are consistent within the Descriptive text.
Change "manager" to "manager's"</t>
  </si>
  <si>
    <t>Line breaks and grammatical error within the Descriptive text</t>
  </si>
  <si>
    <t>We seem to have some very similar names (ANPI), (RCPI) and (RPI) that are performing different functions.
RPI is confusing because it stands for *received* power indication,  but it is observed when the STA is not *receiving*.</t>
  </si>
  <si>
    <t>The issue of wireless measurements is very complex and has many implications that are not clear at this time. This suggests that the material in this standard may be offered as useful guidance for  implementors rather than as a standard that must be followed.</t>
  </si>
  <si>
    <t>Kruys</t>
  </si>
  <si>
    <t>7.3.2.22.7 Frame Report</t>
  </si>
  <si>
    <t xml:space="preserve">Number of Unicast data frames field, according to the text following,is really unicast data and management frames. </t>
  </si>
  <si>
    <t>This needs to be changed to reflect both unicast and management frame count</t>
  </si>
  <si>
    <t>24,25,26</t>
  </si>
  <si>
    <t xml:space="preserve">It would be very useful to get frame types of the frames observed. For example if someone is doing a disassociation storm on the network, it would be incomplete info, if we just say we saw X number of management frames. </t>
  </si>
  <si>
    <t xml:space="preserve">I will make a presentation with a proposed solution, based on the reaction of the task group body. </t>
  </si>
  <si>
    <t>Matta</t>
  </si>
  <si>
    <t>Declined</t>
  </si>
  <si>
    <t>Pg</t>
  </si>
  <si>
    <t>Ln</t>
  </si>
  <si>
    <t>E
or
T</t>
  </si>
  <si>
    <t>Yes
or
No</t>
  </si>
  <si>
    <t>Resolution
Document</t>
  </si>
  <si>
    <t>Meetings which Resolve LB79 Comments</t>
  </si>
  <si>
    <t>10-06-Telcon</t>
  </si>
  <si>
    <t>10-13-Telcon</t>
  </si>
  <si>
    <t>10-20-Telcon</t>
  </si>
  <si>
    <t>10-27-Telcon</t>
  </si>
  <si>
    <t>11-03-Telcon</t>
  </si>
  <si>
    <t>11-10-Telcon</t>
  </si>
  <si>
    <t>Vancouver</t>
  </si>
  <si>
    <t>Addressed
AT</t>
  </si>
  <si>
    <t>11-24-Telcon</t>
  </si>
  <si>
    <t>12-01-Telcon</t>
  </si>
  <si>
    <t>12-08-Telcon</t>
  </si>
  <si>
    <t>12-15-Telcon</t>
  </si>
  <si>
    <t>12-22-Telcon</t>
  </si>
  <si>
    <t>12-29-Telcon</t>
  </si>
  <si>
    <t>01-05-Telcon</t>
  </si>
  <si>
    <t>01-12-Telcon</t>
  </si>
  <si>
    <t>Hawaii</t>
  </si>
  <si>
    <t>Ad-hoc1</t>
  </si>
  <si>
    <t>Ad-hoc2</t>
  </si>
  <si>
    <t>LB78 Comment Spreadsheet</t>
  </si>
  <si>
    <t>Meeting</t>
  </si>
  <si>
    <t>Author</t>
  </si>
  <si>
    <t xml:space="preserve">Editor
Status </t>
  </si>
  <si>
    <t>Blank</t>
  </si>
  <si>
    <t xml:space="preserve">
Work
Remaining</t>
  </si>
  <si>
    <t xml:space="preserve">Technical </t>
  </si>
  <si>
    <t>Comment Break Down</t>
  </si>
  <si>
    <t>Count</t>
  </si>
  <si>
    <t>Rev
Number</t>
  </si>
  <si>
    <t>Text to report Location and Azimuth together will be useful in outdoor applications near regulatory borders or incumbent protection zones.</t>
  </si>
  <si>
    <t xml:space="preserve">Document 802.11-05-1113r0 Attached gives draft text. Instruct the editor to change the draft accordingly </t>
  </si>
  <si>
    <t xml:space="preserve">The report field format has the Regulatory Class following the Channel Number, yet in the base standard and 7.3.2.26, the Regulatory Class preceeds the Channel number </t>
  </si>
  <si>
    <t>Venue Date:</t>
  </si>
  <si>
    <t>IEEE P802.11 Wireless LANs</t>
  </si>
  <si>
    <t>Abstract:</t>
  </si>
  <si>
    <t>Subject:</t>
  </si>
  <si>
    <t>Author(s):</t>
  </si>
  <si>
    <t>First Author:</t>
  </si>
  <si>
    <t>Designator:</t>
  </si>
  <si>
    <t>References:</t>
  </si>
  <si>
    <t>Relevant RRM3 references corrected to 11.11.6. See 06/0138</t>
  </si>
  <si>
    <t>06-0138r0</t>
  </si>
  <si>
    <t>06-0137r0</t>
  </si>
  <si>
    <t>RRM3.1 (parallel), and RRM3.8 (measurement pause) references corrected. Relevant RRM3 references referring to 11.11.7 corrected to 11.11.6. See 06/0138.</t>
  </si>
  <si>
    <t>Expanded PICS item 12 (nighbor report procedure) out to have basic procedure and TBTT support. See 06/0138</t>
  </si>
  <si>
    <t>Corrected item status column for RRM2.5 and RRM2.6. See 06/0138</t>
  </si>
  <si>
    <t>Removed RR3.3 and revised RRM3.2 to cover use of the Enable, Request and Report bits. Corrected references.</t>
  </si>
  <si>
    <t>A straw-poll taken at the Vancouver 2005 meeting indicated continued support for keeping the noise histogram measurement mandatory (Straw Poll: Should the noise histogram measurement become an optional measurement in 11k? Result: Yes 3, No 9, Abstain 2.)</t>
  </si>
  <si>
    <t>Added references. See 06/0138.</t>
  </si>
  <si>
    <t>Issues is due to incorrect row alignment in format. PICS format revised to avoid this issue. See 06/0138</t>
  </si>
  <si>
    <t>Corrected reference. See 06/0138</t>
  </si>
  <si>
    <t>Fixed formating. See  06/0138</t>
  </si>
  <si>
    <t>Changed to mandatory. See 06/0138</t>
  </si>
  <si>
    <t xml:space="preserve">Please reword and clarify report generation conditions … Diagrams or simple equations may be useful in this instance. </t>
  </si>
  <si>
    <t>How will Reported Frame Body be truncated?</t>
  </si>
  <si>
    <t>Please define how Reported Frame Body will be truncated, if maximum information element size is exceeded.</t>
  </si>
  <si>
    <t>Seems to be some extraneous text that was not deleted in a previous draft</t>
  </si>
  <si>
    <t>Delete "The value 255 shall indicate this frame was transmitted using multiple antennas. That the antenna identifier is unknown." (p. 41, lines 20-21)</t>
  </si>
  <si>
    <t>NOTE—The error budget (±1.5 TU) can be broken down as follows: Delays by the measuring STA in transmitting the first bit of the Beacon Report after receiving the last bit of a neighbor P’s Beacon or Probe Response (±0.5 TU). Error caused by rounding to the nearest TU boundary when converting Neighbor TSF Offset from microseconds to TUs (±0.5 TU). Delays by the serving AP between reception of the last bit of the Beacon Report and transmission of the first bit of the Neighbor Report (±0.5 TU). " implies an algorithm for breaking down how the offset works in a particular implementation.  The note seems meaningless in terms of any impementation and may constrain some implementations that can make 1 or more of the suggested sub timings but can make the overal one."</t>
  </si>
  <si>
    <t>Delete the note.  It adds nothing to the specification.</t>
  </si>
  <si>
    <t>From 7.3.22.7. "Channel Number indicates the current operating channel of the AP represented by the BSSID in this
neighbor list entry." Here it is said that "This is the current operating channel of the STA returning the report".</t>
  </si>
  <si>
    <t>Correct text.</t>
  </si>
  <si>
    <t>Jokela</t>
  </si>
  <si>
    <t>Painful experience has shown that equirements using the word "only" in are almost always ambiguous especially if preceded by "may".</t>
  </si>
  <si>
    <t>Restate avoiding the use of "only".</t>
  </si>
  <si>
    <t>Currently a legacy STA might respond to a probe request including the DS Parameter Set (on the basis of ignore the IEs you don't understand).  This clause would make such behaviour retrospectively illegal, and an ammendment should avoid doing that.  (Or maybe it's a classic example of the ambiguity of "only"????)</t>
  </si>
  <si>
    <t>Restate as "A STA where dot11RadioMeasurementEnabled is false may choose not to respond if the received Probe Request contains a DS Parameter Set information element containing a channel number different from the channel in use by the STA."</t>
  </si>
  <si>
    <t xml:space="preserve">The definition of the antenna ID field is halfway. It is assuming that a single antenna is used for reception. Then the information of whether the antenna is different from the one used in the previous report will be enough. But there is a group considering multiple antennas, which is TGn. To have this field really useful for the future, this field should be extensible to indicate multiple antenna IDs. </t>
  </si>
  <si>
    <t xml:space="preserve">Make it extensible to indicate multiple antenna IDs. </t>
  </si>
  <si>
    <t>22-23</t>
  </si>
  <si>
    <t xml:space="preserve">As commented in clause 7.3.2.22.6, the antenna ID field should be extensible to indicate multiple antenna elements. </t>
  </si>
  <si>
    <t>The second, third, and fourth lines indicate that the numbers in the leftmost columns should be deleted, which would leave them empty, so why bother changing the second, third, and fourth rows?  That would mean that nine empty boxes are reserved.  I suggest that you eliminate these rows, and skip from (0, 0, 0) to (1, 0, 0).</t>
  </si>
  <si>
    <t>Align description of reporting condition zero to the left, to match the rest of the entries in the table.</t>
  </si>
  <si>
    <t>sentence fragments</t>
  </si>
  <si>
    <t>Add something like "Report to be issued " before each description of reporting condition 1 through 10.</t>
  </si>
  <si>
    <t>what representation of integer?</t>
  </si>
  <si>
    <t>A twos-complement integer has a range from [-128, +127].  You probably want to explicitly state the representation of this integer, since if someone thought you meant ones-complement, there are two ways to represent zero.  As a side note, you should explain why you exclude the value -128 from the valid range.</t>
  </si>
  <si>
    <t>extra space</t>
  </si>
  <si>
    <t>Remove the space between the word "population" and the comma which follows it.</t>
  </si>
  <si>
    <t>missing definition</t>
  </si>
  <si>
    <t>I expect a formula to go with the term "logarithmically scaled". How can two implementers agree on what any value between 2 and 252 corresponds to?</t>
  </si>
  <si>
    <t>improper terminology</t>
  </si>
  <si>
    <t>The term "accuracy" is used, when I believe that "precision" is meant.  Look up "accuracy" in wikipedia and see if you don't agree with me.</t>
  </si>
  <si>
    <t>The term "accuracy" is used, when I believe that "precision" is meant.</t>
  </si>
  <si>
    <t>spelling error</t>
  </si>
  <si>
    <t>Spell "continuous" correctly.</t>
  </si>
  <si>
    <t>Define the moving average function referred to here.  What interval is the average computed over?</t>
  </si>
  <si>
    <t>length does not match diagram</t>
  </si>
  <si>
    <t>Figure k40 clearly shows that the length field should be set to a value of 1, not the prescribed value of 2.  Change the text to indicate the the correct value is 1.</t>
  </si>
  <si>
    <t>editing artifact</t>
  </si>
  <si>
    <t>Remove the sentence fragment "that the antenna identifier is unknown. ".</t>
  </si>
  <si>
    <t>missing specificity</t>
  </si>
  <si>
    <t>According to the sentence that ends on line 23, a STA with 4 antennae would be compliant if it numbered them from 122 through 125.  Based on the prior sentence, I think you meant to imply that the numbering should start with one.  I suggest adding a comment such as " (starting with 1)" between "numbers" and the period at the end of the sentence.</t>
  </si>
  <si>
    <t>Change "received" to "receive".</t>
  </si>
  <si>
    <t>terminology unclear</t>
  </si>
  <si>
    <t>Remove the current DS parameter set based modifications.  Adding a mechanism for directed scanning would be nice…</t>
  </si>
  <si>
    <t>Requiring IEs to be duplicated is a bit silly.</t>
  </si>
  <si>
    <t>Allow a responder to put them in either location.</t>
  </si>
  <si>
    <t>The two paragraphs seem to be saying the same thing.</t>
  </si>
  <si>
    <t>Remove one of them?</t>
  </si>
  <si>
    <t>Shouldn't this be clause 11.5????</t>
  </si>
  <si>
    <t>Change it.</t>
  </si>
  <si>
    <t>An ammended paragraph should show the deletions as well as the additions.  It's clear that this paragraph doesn't do that, and careful comparison to 11ma shows that there is at least one word that's been added that wasn't in the original paragraph.</t>
  </si>
  <si>
    <t>Change either definition in here or in 7.3.2.21.12.</t>
  </si>
  <si>
    <t>106-107</t>
  </si>
  <si>
    <t>64-4</t>
  </si>
  <si>
    <t>If the Mesurement Pilot Frame is not significantly different from the Beacon then there's little point in adding it.  If regular, precisely timed transmissions are required for measurement, then the Beacon is more than adequate for that - all that is required for the Mesurement Pilot frame is that it prove an efficient way of finding when the beacon is.</t>
  </si>
  <si>
    <t>Remove the special transmission rules for the pilot.  The beacon causes enough problems as it is, and we really don't want another frame type adding to the problem.</t>
  </si>
  <si>
    <t>AP reachability is defined in terms of the ability of an AP to receive an 802.1X pre-authentication frame sent by the STA to the AP.
However, usually "reachablility" refers to the ability of a STA to send/receive frames to/from an AP (and maybe to associate). It appears that in this case that it is not reachability that is being defined, but rather the ability to pre-authenticate.</t>
  </si>
  <si>
    <t>Change the term being defined to reflect the true intent of the definition, and make appropriate adjustments elsewhere, eg 7.3.2.27 etc</t>
  </si>
  <si>
    <t>The text speaks of sending a frame to "the AP BSSID".
It is not clear what "BSIDD" adds to the definition</t>
  </si>
  <si>
    <t>Remove "BSSID"</t>
  </si>
  <si>
    <t>The text refers to "The AP", meaning a single AP
Presumably more than one AP can transmit Beacons in a serving channel, and so there appears to be an inconsistency in the definition</t>
  </si>
  <si>
    <t>Clarify whether the definition is referring to a single particular AP on the serving channel or any AP on the serving channel.
I suspect it is the former. In this case, I further suspect that we are really talking about a particular BSS's serving AP. This needs to be made clearer.</t>
  </si>
  <si>
    <t>23-25</t>
  </si>
  <si>
    <t xml:space="preserve">Justify the Measurement Pilot bloat (in another document) and consider reducing the functionality to that described in the comment </t>
  </si>
  <si>
    <t>The text states all other bits are reserved and then goes on to say what that means.
It is unnecessary to repeat the definition.</t>
  </si>
  <si>
    <t>Delete, "and shall … reception."
Correct all other similar issues, eg in 7.4.5.5</t>
  </si>
  <si>
    <t xml:space="preserve">Measure is incorrectly spelt </t>
  </si>
  <si>
    <t>It is not clear what is means to "use RPI" in this context</t>
  </si>
  <si>
    <t>Improve the language</t>
  </si>
  <si>
    <t>10-11</t>
  </si>
  <si>
    <t>The measurement report description implies a single antenna must be used during the measurement.
However, nowhere is this specification made</t>
  </si>
  <si>
    <t xml:space="preserve">Specify somewhere (clause 11?)  that the antenna must remain constant during this measurement </t>
  </si>
  <si>
    <t>The information in the Reported Frame Information and BSSID fields is duplicated from the Reported Frame Body</t>
  </si>
  <si>
    <t>Delete the Reported Frame Information and BSSID fields</t>
  </si>
  <si>
    <t>Is the time the frame received the beginning or the end of the frame, on the medium or through the PHY?</t>
  </si>
  <si>
    <t>TA is not "Transmit Address"</t>
  </si>
  <si>
    <t>Either correct or just use TA without the explanation</t>
  </si>
  <si>
    <t>The two sentences could be combined</t>
  </si>
  <si>
    <t>Change "received" to "most recently received", and delete second sentence</t>
  </si>
  <si>
    <t>The Group Identity's are defined as "from dot11Counters Table" and "described in 7.3.2.29".
However, Table k8 describes them explicitly</t>
  </si>
  <si>
    <t>Define the Group Identities in one place with appropriate references elsewhere</t>
  </si>
  <si>
    <t>"is to be" should be "was"</t>
  </si>
  <si>
    <t>10.3.2.2.2</t>
  </si>
  <si>
    <t>47</t>
  </si>
  <si>
    <t>As specified in email</t>
  </si>
  <si>
    <t>Added Floyd Simpson's duplicates
Group 1: 284, 381, 389, 828, 841, 60, 126, 167, 207
Group 2: 386, 835, 901, 120, 161, 201, 278
Group 3: 838, 58, 123, 164, 204, 281, 379, 387
Group 4: 388, 840, 59, 125, 166, 206, 283
Group 5: 390, 842, 127, 168, 208, 285, 382
Group 6: 391, 392, 393, 829, 830, 831, 843, 844, 845, 878, 879, 169, 170, 171, 209, 210, 211, 243, 286, 287, 288, 383, 384, 385
Group 7: 380, 822, 839, 124, 165, 205, 282</t>
  </si>
  <si>
    <t>Wrong section number for "Relationships between services"</t>
  </si>
  <si>
    <t>Make section 5.6</t>
  </si>
  <si>
    <t>Words "Spectrum Management" were added here</t>
  </si>
  <si>
    <t>Underline them</t>
  </si>
  <si>
    <t>If the intent was to delete the existing text "within an IBSS, action frames are class 1", then it should appear with strikethrough.  Otherwise it should just appear</t>
  </si>
  <si>
    <t>As stated in comment</t>
  </si>
  <si>
    <t>Addition is to c.2.iii, not c.2.ii</t>
  </si>
  <si>
    <t>Fix the editor's instructions</t>
  </si>
  <si>
    <t>5.7</t>
  </si>
  <si>
    <t>Section 5.7 has been deleted from the 802.11 spec</t>
  </si>
  <si>
    <t>Drop this section</t>
  </si>
  <si>
    <t>Bad editor's instructions within Table 1</t>
  </si>
  <si>
    <t>"0110" in second row of table should not be underlined, as that text currently exists and is not being changed</t>
  </si>
  <si>
    <t>Changing the presence of the Country Information Element in the Beacon frames has nothing to do with Radio Resource Measurement. Is it within the PAR of this group?</t>
  </si>
  <si>
    <t>If this change is desired, it should be made through 11m, not 11k.</t>
  </si>
  <si>
    <t>Order numbers are wrong. 11ma ends with order 22 (Vendor Specific). 11e adds 3 entries (22-23-24) making Vendor Specific order 25. New entries should start with 25, and move Vendor Specific to the end</t>
  </si>
  <si>
    <t>AP Channel Report order 25, BSS Load order 26, and Antenna Information order 27. Add row for Vendor Specific, changing it from order 25 to 28.</t>
  </si>
  <si>
    <t>Order numbers are wrong. 11ma ends with order 6 (Vendor Specific). 11e adds one entry (6), making Vendor Specific order 7. New entries should start with 7, and move Vendor Specific to the end.</t>
  </si>
  <si>
    <t>RCPI order 7. Add row for Vendor Specific, changing it from order 7 to 8.</t>
  </si>
  <si>
    <t>Change the line to read something like "When the average bit in the trigger condition field is set to 1, this value is used in place of measurement duration in determining the maximum number of transmitted MSDU to be included in the measurement defined in clause 11.11.9.10 establishing the trigger condition."</t>
  </si>
  <si>
    <t>7.3.2.21.1</t>
  </si>
  <si>
    <t>Format table</t>
  </si>
  <si>
    <t>Does not specify what values should be transmitted for Request and Report when reserved.</t>
  </si>
  <si>
    <t>Change sentence as follows: "If Enable is set to 0, Request and Report are reserved and shall be set to zero on transmit and ignored on receipt. In this case the Measurement Request field..."</t>
  </si>
  <si>
    <t>This says "If Enable is set to 1 the Measurement Request field is not present" However, on page 15, line 11 it says "When the Enable bit is set to 1, the Measurement Request field is only present when requesting a triggered QOS metric measurement." This is inconsistent</t>
  </si>
  <si>
    <t>Remove inconsistent statement</t>
  </si>
  <si>
    <t>24</t>
  </si>
  <si>
    <t>Table 20a includes "Note: This setting corresponds to the default STA behaviour." However, I could not find any normative text that defines this default behaviour</t>
  </si>
  <si>
    <t>Make the note normative or add normative text elsewhere</t>
  </si>
  <si>
    <t>6</t>
  </si>
  <si>
    <t>Script errors and missing references here and in many other places</t>
  </si>
  <si>
    <t>Improve document quality</t>
  </si>
  <si>
    <t>7.3.2.21.12</t>
  </si>
  <si>
    <t>The words "does not apply" are not normative</t>
  </si>
  <si>
    <t>Replace with "shall not apply"</t>
  </si>
  <si>
    <t>There is no "Triggered Reporting field" in Figure k14</t>
  </si>
  <si>
    <t>Complete figure</t>
  </si>
  <si>
    <t>Figure title is incorrect</t>
  </si>
  <si>
    <t>Replace "Request" with "Report"</t>
  </si>
  <si>
    <t>Add the word "in" between the phrase "…is shown" and "Figure k10".</t>
  </si>
  <si>
    <t>12,14</t>
  </si>
  <si>
    <t>I do not support the introduction of this dot11BSSLoad group as a mandatory set of statistics. There are several issues:
1) Having this here implies that all STAs (though presumably only QSTAs!) will have to keep these MIB counters continuously updated to allow an arbitrarily timed request to retrieve a current value. This is in contrast to e.g. QoS Metrics that is either on-request, or when explicitly set as a triggered measurement.
2) Many of the statistics only apply to an AP and it is not clear what value they provide STA-AP when the AP is probably already sending the data in a QBSS Load element (11e).
3) The data duplicates much of what is provided (in my opinion) in a more comprehensive manner in the QoS metrics measurement.</t>
  </si>
  <si>
    <t>The last sentence of this paragraph about requested group data not being defined and returning all octets set to 255 is ambiguous. There are two cases to be covered:
1) The requested statistics group is not supported - in this case I would suggest returning an incapable indication.
2) Some of the individual requested statistics are not supported. The MIB attributes in Group 0 are not all Mandatory in the base standard. dot11CountersGroup is mandatory (order 1-3 and 10-13 in the list given in Table k11). dot11MACStatistics is optional (order 4-9 in k11). So what does a STA return if it doesn't support dot11MACStatistics? I think the best way to handle this is to split group 0 into two - the mandatory and the optional parts. In that case this becomes the same as (1). It is still simple to get all of the statistics - just use two STA statistics requests in the request frame, one for each group.</t>
  </si>
  <si>
    <t>in 3.1</t>
  </si>
  <si>
    <t>In reading through the text of this clause and others relating to this functionality there is nothing that clearly describes how this functionality relates to a series of other measurements in the same request that have been asked to be in parallel.  For example, if a pause request exists in the middle of 6 other requests (so there are 3 on each side of it, and all of those requests indicate that they are supposed to be in parallel, what is the STA supposed to do?  Should it perform the first 3 in parallel, pause, then perform the other 3 in parallel, or should it perform all 6 in parallel, then pause, or should it pause, and then perform all 6 in parallel?  I'm also not sure how this relates to measurements that have different durations but have been requested in parallel, etc.  The whole thing is very confusing.</t>
  </si>
  <si>
    <t>Clarify the text to make the pause rules more explicit with regard to all of the different scenarios that could possibly be defined.  It seems like this is a concept that was introduced without providing adequate text to fully resolve all of the situations.</t>
  </si>
  <si>
    <t>Justify in a response to this comment, possibly by referring to another document, but not in the text</t>
  </si>
  <si>
    <t>The details of the reporting conditions have little meaning in the context of this clause</t>
  </si>
  <si>
    <t>Move Table k3 to 11.11.9.1, with this clause concentrating on syntax rather than semantics</t>
  </si>
  <si>
    <t>16-18</t>
  </si>
  <si>
    <t>The text states that a non-zero value of Measurement Duration indicates the change in value is reported, which suggests that negative values are possible (certainly for some of the fields).
However, it is not clear in 7.3.2.22.10 that negative values can be reported</t>
  </si>
  <si>
    <t>The fields in Figure k12 define "accuracy" and the  fields in Figure k27 define "resolution"
However, it is not clear what the relationship is between accuracy and resolution.</t>
  </si>
  <si>
    <t>Explain the relationship between accuracy and resolution. If they are the same concept make them the same name</t>
  </si>
  <si>
    <t>The three fields in this request are defined to have values that are "undefined and reserved"
Is there any need to say they are both undefined and reserved?</t>
  </si>
  <si>
    <t>Specify the undefined fields as simply "reserved"</t>
  </si>
  <si>
    <t>11-20</t>
  </si>
  <si>
    <t>The Measurement Pause Request has a greater type value than a QoS Metrics Request.
However, the Measurement Pause Request is described before the QoS Metrics Request.</t>
  </si>
  <si>
    <t>Change the order of 7.3.2.21.12 and 7.3.2.21.13</t>
  </si>
  <si>
    <t>The text says the Peer QSTA address contains an address from the "measured Data frames".
It seems a little odd to have data from the measured frames in the request</t>
  </si>
  <si>
    <t>I suspect some wordsmithing is required</t>
  </si>
  <si>
    <t>Figure k14 is supposed to show the Measurement Request field format for a QoS Metrics Request.
However, it does not include the Triggered Reporting field.</t>
  </si>
  <si>
    <t>Add the (optional) Triggered Reporting field</t>
  </si>
  <si>
    <t>The text refers to "triggered QoS measurement".
However, there is no reference to what this is until line 16.</t>
  </si>
  <si>
    <t>The text defines the wild card SSID.
Interestingly, 11ma also defines the wild card SSID, but only in the context of the Probe Request.</t>
  </si>
  <si>
    <t>This is a definition of the Triggered Reporting field.  However, other than stating that it is used only if setting up triggered QoS metrics reporting, how it is used and where in the packet format it is placed is completely undefined.</t>
  </si>
  <si>
    <t>Specify where the Triggered Reporting field is in the packet.</t>
  </si>
  <si>
    <t>"Average is set to 1 to request that a QoS Metrics Report be generated when the number of MSDUs for the TC, or TS given by the Traffic Identifier that are discarded over the moving average number of transmitted MSDUs specified in Measurement Count is equal to the value given in Average Error Threshold."  Huh?</t>
  </si>
  <si>
    <t>Please clarify this sentence.  I haven't a clue what it is trying to say.</t>
  </si>
  <si>
    <t>The name of this report is "Beacon Report", yet it's also reporting on Probe Responses and Measurement Pilots.  This report needs to be renamed to reflect it's more general reporting capabilities.</t>
  </si>
  <si>
    <t>The first sentence specifies a reason for refusal and then the next sentence says that reasons for refusal are outside the scope of the standard.</t>
  </si>
  <si>
    <t>Delete the words "if its execution would significantly degrade the station's performance"</t>
  </si>
  <si>
    <t>64</t>
  </si>
  <si>
    <t>"A STA that receives a response with an incapable indication shall not make the same request to the responding STA." What does this mean - forever - for another hour - until it reassociates? We can't black list the station forever because some one might enable the feature on the responding STA later.</t>
  </si>
  <si>
    <t>Add the words "during the lifetime of its current association" - but not sure how to cover IBSS case.</t>
  </si>
  <si>
    <t>It says it will stop autonomous reporting it is associates to a different BSS. WHat about if it associates to the same BSS (as is sometimes done to change basic rates etc) - should it then keep the autonomous measurement going. If so, I think this should be explicitly stated here (it is implied at the moment)</t>
  </si>
  <si>
    <t>Clarify intended behaviour during reassociate to same BSS</t>
  </si>
  <si>
    <t>11.12.1</t>
  </si>
  <si>
    <t>71</t>
  </si>
  <si>
    <t>"Validated neighbor" is undefined</t>
  </si>
  <si>
    <t>delete the word "validated"</t>
  </si>
  <si>
    <t>"where information is available within a standardized security handshake (..), it may be considered." Either half the sentence is missing or this is a meaningless statement. It needs to say what specifically should be considered and what action should be taken. Otherwise it is pointless</t>
  </si>
  <si>
    <t>Delete from "where information.." to end of sentence</t>
  </si>
  <si>
    <t>11.14.1</t>
  </si>
  <si>
    <t>If the original request was a "broadcast" request, how is the BSSID value reported?</t>
  </si>
  <si>
    <t>Explanation of Report bit usage in case of triggered measurements is missing.
Also in line 33 'the transmitting STA' should be 'the destination STA'</t>
  </si>
  <si>
    <t>Change the paragraph as follows: 'The Report bit (bit 3) is only valid if Enable is set to 1. Report is set to 0 to request that the destination STA not issue triggered or autonomous measurement reports of Measurement Type to the transmitting STA. Report is set to 1 to establish triggered reporting or to indicate that the transmitting STA will accept autonomous measurement reports of Measurement Type from the transmitting destination STA. See Table 20a.'</t>
  </si>
  <si>
    <t>Duration mandatory bit. If there is no Measurement Duration field in the request e.g. LCI request, how is this bit interpreted or set. Should it also be mentioned that in these cases the bit is ignored?</t>
  </si>
  <si>
    <t>Clarify when the duration mandatory bit really is valid e.g. add other conditions after page 14 line 18 "Duration Mandatory shall be reserved when the value of the Measurement Type field is 0, 1, or 2 (Spectrum Management measurements)." for example "... or 8, 255, or 9 with the trigger condition (Radio Resource Measurements)</t>
  </si>
  <si>
    <t>21-23</t>
  </si>
  <si>
    <t>Need to add reference to triggered autonomous reporting 11.11.8</t>
  </si>
  <si>
    <t>Add reference to triggred autonomous reporting 11.11.8</t>
  </si>
  <si>
    <t>Table 20a</t>
  </si>
  <si>
    <t>Triggered measurements are not covered</t>
  </si>
  <si>
    <t xml:space="preserve">The definition of the Measurement Count field, which is a subfield inthe triggered reporting field, includes the statement "This value is used in the Average Error Threshold".  The Average Error Threshold is also a subfield in triggered reporting field, and in this case it probably does not make sense to include an open ended statement indicating that one field is being used in another.  </t>
  </si>
  <si>
    <t>"Queue Delay shall be measured from the time the MSDU is passed to the MAC until the point at which the first, or only fragment is ready for transmission, and shall be expressed in TUs."</t>
  </si>
  <si>
    <t>"If Bin 0 Range is 10ms, the bin durations should be defined in Table k9."</t>
  </si>
  <si>
    <t>"For example, if Bin 0 Range is 10ms, the bin durations should be defined in Table k9."</t>
  </si>
  <si>
    <t>"The Length field is dependent on the number of channels reported in the Channel List."  And what units is this length field in?  Bits?  Words?  Octets?  And what fields does the Length field measure?  Just the Channel List?  Channel List and Regulatory Class?</t>
  </si>
  <si>
    <t>Please specify</t>
  </si>
  <si>
    <t>"The value of Length field is dependent on the number of Neighbor List Entries representing the neighboring APs being reported."  Again, what units is this length field in?  Bits?  Words?  Octets?</t>
  </si>
  <si>
    <t>Is the offset always positive?  And is that offset the delay between a serving AP beacon and the immediately following neighbor AP beacon?  I'm assuming so, but you know what is said about assumptions….</t>
  </si>
  <si>
    <t>Document explicitly the measurement.</t>
  </si>
  <si>
    <t>"The element information field is defined in Figure k."  Which Figure k?</t>
  </si>
  <si>
    <t>Complete the reference.</t>
  </si>
  <si>
    <t>"continuos"</t>
  </si>
  <si>
    <t>"continuous"</t>
  </si>
  <si>
    <t>I tried to come up with the formula to convert delay times to integer values between 1 and 253, given the two endpoints in this paragraph.  The best that I could come up with was 123.445 * log(time) + 531.941.  Is this what was to be specified?</t>
  </si>
  <si>
    <t>Why not explicitly specify the conversion formula?</t>
  </si>
  <si>
    <t>The accuracy of the measurement as averaged over 200 measurements is +/- 200us, and yet the precision of the smallest measurement is 50us?  So, any values of 1-4 are useless, and values just above that are suspect.</t>
  </si>
  <si>
    <t>Replace the word "any" with some appropriately constraining text that specifies exactly what the dialog token should be.</t>
  </si>
  <si>
    <t>7.4.5.4</t>
  </si>
  <si>
    <t>Add the word "in" between the phrase "…as described" and "7.3.2.18".</t>
  </si>
  <si>
    <t>The references to clause 7.3.2.29 on these lines are incorrect.</t>
  </si>
  <si>
    <t>Replace the references to 7.3.2.29 in both cases with 7.3.2.30.</t>
  </si>
  <si>
    <t>24-25</t>
  </si>
  <si>
    <t>Redefine bit 12 as as an extended capabilities bit, and indicate radio resource measurement as one of the new fields in the extended capabilities field, and update additional impacted text.</t>
  </si>
  <si>
    <t xml:space="preserve">The meaning of the word "control" is unclear - does it mean stop? Report at intervals?  </t>
  </si>
  <si>
    <t>6,8, 19, 21</t>
  </si>
  <si>
    <t>Missing references</t>
  </si>
  <si>
    <t>Provide the references.</t>
  </si>
  <si>
    <t>Stanley</t>
  </si>
  <si>
    <t>"entires" should be "entries"</t>
  </si>
  <si>
    <t>The text specifies a measurement request &amp; response mechanism that is very similar to that in 802.11h.
This raises the obvious question, why have two similar mechanisms?
My view is that the 802.11h scheme was designed to satisfy all possible meeds of a radar detection scheme, at a time when the radar detection requirements were unknown. It has since turned out that measurement request/response facilties are not required for radar detection and that very few (if any) people have implemented the 11h measurements.</t>
  </si>
  <si>
    <t>Delete the 802.11h measurement request response mechanisms and measurements</t>
  </si>
  <si>
    <t>Myles</t>
  </si>
  <si>
    <t>Channel Load Measurement provides only marginally different information than the CCA report that already exists.  This measurement seems redundant.</t>
  </si>
  <si>
    <t>Can a station that is 802.11k compliant refuse all measurements? This was confusing try to figure out what was required and what was not</t>
  </si>
  <si>
    <t xml:space="preserve">Please clarify what is mandatory and optional for 802.11k. </t>
  </si>
  <si>
    <t>The RSN Capabilities in the Measurement Pilot enables a Beacon Report to be generated based on the information received from the Measurement Pilot.</t>
  </si>
  <si>
    <t>Editor to do. Note: editor could also move this section to the end and make it section 7.2.3.13 so that section #'s don't use letters of the alphabet.</t>
  </si>
  <si>
    <t>Editor to do</t>
  </si>
  <si>
    <t>Editor to do: change the 'Notes' column of the 'DS Parameter Set' row as indicated by the commenter's proposed resolution.</t>
  </si>
  <si>
    <t>Editor to do: add the following text "The Privacy subfield (B4) of the Capability Information field shall be set to zero" to the 'Notes' column of the 'Capability Information' row</t>
  </si>
  <si>
    <t>Editor to do: add last row to table k1 as follows: add text '12' in 'Order' column, text 'Vendor Specific' in the 'Information' column and text 'One or more vendor specific information elements may appear in this frame' to the 'Notes' column.</t>
  </si>
  <si>
    <t>Editor to do: as indicated in the commenter's proposed resolution</t>
  </si>
  <si>
    <t>At Conference</t>
  </si>
  <si>
    <t>The text in 1-6 suggests the average is a number between  &lt; 1.
However, lines 16-17 suggest it is an integer 1-255</t>
  </si>
  <si>
    <t>I suspect lines 16-17 are correct. Clarify.</t>
  </si>
  <si>
    <t>16-17</t>
  </si>
  <si>
    <t>There are no units or range specified for the Average Error Threshold</t>
  </si>
  <si>
    <t>Specify units and range</t>
  </si>
  <si>
    <t>The text specifies an "appropriate retry count"
What is an appropriate retry count?</t>
  </si>
  <si>
    <t>12-15</t>
  </si>
  <si>
    <t>This is  very long, multi-clause sentence, which makes it very difficult to read</t>
  </si>
  <si>
    <t>Break it into multiple sentences</t>
  </si>
  <si>
    <t>Replace "A value 1 shall represent a 50us delay.." with "A value 1 shall represent a 200us delay.."</t>
  </si>
  <si>
    <t>Ratio should be "X to Y" not "X over Y"</t>
  </si>
  <si>
    <t>Replace "over" with "to"</t>
  </si>
  <si>
    <t>45</t>
  </si>
  <si>
    <t>Figure k46: Helpful to indicate that SSID is optional</t>
  </si>
  <si>
    <t>Add "(optional)" in SSID element field</t>
  </si>
  <si>
    <t>This paragraph seems to duplicate most of the previous paragraph</t>
  </si>
  <si>
    <t>Check for editorial error</t>
  </si>
  <si>
    <t>11.11.5</t>
  </si>
  <si>
    <t>Need to add the reference for Measurement Pause.</t>
  </si>
  <si>
    <t>Add reference to section 11.11.9.9 and 7.3.2.21.12</t>
  </si>
  <si>
    <t>Reference fo RRM3.7 is incorrect.</t>
  </si>
  <si>
    <t>Update to be 11.11.7 and 7.4.5.1</t>
  </si>
  <si>
    <t>Reference for RRM3.2 is incorrect.</t>
  </si>
  <si>
    <t>Update to be 11.11.6.</t>
  </si>
  <si>
    <t>The definition for the LCI measurement is missing lattitude, longitude and altitude accuracy MIB objects.</t>
  </si>
  <si>
    <t>Add missing objects.</t>
  </si>
  <si>
    <t>The pause timeout no longer exists.</t>
  </si>
  <si>
    <t>Remove dot11RRMRqstPauseTimeUnit</t>
  </si>
  <si>
    <t>This is where the LCI lattitude, longitude and altitude MIB objects should be added.</t>
  </si>
  <si>
    <t>61-74</t>
  </si>
  <si>
    <t>114</t>
  </si>
  <si>
    <t>The Frame Report does not return the measuring STA address.  The MIB object dot11FrameRprtMeasuringSTAAddr should be the transmit address instead.</t>
  </si>
  <si>
    <t>Change dot11FrameRprtMeasuringSTAAddr to dot11FrameRprtTxSTAAddr.</t>
  </si>
  <si>
    <t>The Freme Report definition is missing a MIB object for the PHY Type.</t>
  </si>
  <si>
    <t>Add missing object.</t>
  </si>
  <si>
    <t>dot11FrameRprtRCPI should be the average RCPI</t>
  </si>
  <si>
    <t>Change dot11FrameRprtRCPI to be dot11FrameRprtAvgRCPI.</t>
  </si>
  <si>
    <t>The definition for Frame Report is missing the Last RCPI value.</t>
  </si>
  <si>
    <t>The "Average Error Threshold field" is defined in units of MSDU.  When defining what it means to enable the "average" trigger condition, the average error threshold is compared against a value that is calculated when the number of discarded MSDUs is divided by ("over") the number of transmitted MSDUs (p. 23, line 2).   It doesn't make sense to compare a quantity expressed in number of MSDUs against a ratio of two quantities.</t>
  </si>
  <si>
    <t>Frame Response currently reports only the number of unicast data and management frames. It should be possible to report parameters such as RCPI, RSNI and frame count on both unicast and multicast frames rather than just the unicast frames.</t>
  </si>
  <si>
    <t>Either change the "Number of Unicast Data Frames" field to "Number of Frames" or add a new field "Number of frames" to the Frame Report as shown in doc 05/1092r0.  Additionally, change the first sentence of the description of a new "Number of Frames" field to read:  "Number of  Data Frames is a count of the data, both unicast and multicast, and management frames received with the indicated Transmit Address and BSSID during the measurement duration.</t>
  </si>
  <si>
    <t>Frame Request/Frame Response scheme currently requires the responding STA to report frame information about all STAs from which it has received frames. It does not provide a way to report information about frames received from a specific source address. This needs to be extended to provide a way to report RCPI, RSNI, number of frames etc from a specific address.</t>
  </si>
  <si>
    <t>Include a "Measurement Source Address" in the request as shown in doc. 05/1092r0</t>
  </si>
  <si>
    <t>There are no sections 11.11.9.5 and 11.11.9.6.  The sub-sections need to be renumbered</t>
  </si>
  <si>
    <t>11.11.9.9</t>
  </si>
  <si>
    <t>69</t>
  </si>
  <si>
    <t>44</t>
  </si>
  <si>
    <t>Extraneous period at the end of the sentence.</t>
  </si>
  <si>
    <t xml:space="preserve">The definition of 'neighbor AP' has a couple of problems:
1) The term 'validated AP' does not seem to be defined. 'Validated neighbor' is defined, but then there is a problem with the simple use of that definition here - see (2)
2) The use of the term 'neighbor AP' in 11.12 is not the same as a 'validated neighbor' AP. For example P71, L11 uses the term neighbor AP for 'neighbor APs not known to the AP'. </t>
  </si>
  <si>
    <t>Change the definition of neighbor AP to just refer to potential transition candidate, e.g. 'Any AP that is a potential candidate for a STA looking to transition away from its serving AP'. That will cover the use in 11.12 that refers to neighbor AP's that are not known. Then ensure that validated neighbor (AP) is used in appropriate places in 11.12.</t>
  </si>
  <si>
    <t xml:space="preserve">Added Column "Editor Comments"
Assign Categories
Changed comments #194 to "N" in y/n column had "E"
Changed comment #92 to "N" in y/n column had "."
Changed comment #1043 to "N" in y/n column had ""
Changed comment #969 to "N" in y/n  column had ""
Changed comment #881 to "Y" in y/n column had ""
Changed comments #865 &amp; #866 to "N" in y/no column ""
Change comment #98 to "N" in y/n column had ""
Changed comments #74, 75, and 75 to 7.3.2.. from 7.2.3..
Changed comment #880 to "N" in y/n column had ""
No Duplicates </t>
  </si>
  <si>
    <t>Assignee</t>
  </si>
  <si>
    <t>Assigned all of the incorrect references to Simon Barber
No Category duplication identified
Fixed Blanks
Added totals for category leads</t>
  </si>
  <si>
    <t>Identify the unassigned comments
Merge in category same as comments</t>
  </si>
  <si>
    <t>To do:</t>
  </si>
  <si>
    <t>Phone: 206-854-8199</t>
  </si>
  <si>
    <t>Fax: 425-865-2965</t>
  </si>
  <si>
    <t>email: richard.h.paine@boeing.com</t>
  </si>
  <si>
    <t>Commenter</t>
  </si>
  <si>
    <t>Clause</t>
  </si>
  <si>
    <t>Comment</t>
  </si>
  <si>
    <t>Suggested Remedy</t>
  </si>
  <si>
    <t>Resolution</t>
  </si>
  <si>
    <t>Category</t>
  </si>
  <si>
    <t>Editorial</t>
  </si>
  <si>
    <t>Comment Resolution</t>
  </si>
  <si>
    <t>Annex D</t>
  </si>
  <si>
    <t>Total</t>
  </si>
  <si>
    <t>Total:</t>
  </si>
  <si>
    <t>Deferred</t>
  </si>
  <si>
    <t>Accepted</t>
  </si>
  <si>
    <t>Counter</t>
  </si>
  <si>
    <t>Gray</t>
  </si>
  <si>
    <t>New</t>
  </si>
  <si>
    <t>Process to follow when updating master spreadsheet</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</si>
  <si>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</si>
  <si>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</si>
  <si>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</si>
  <si>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</si>
  <si>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</si>
  <si>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</si>
  <si>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</si>
  <si>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</si>
  <si>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</si>
  <si>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</si>
  <si>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</si>
  <si>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Copy columns A-G starting at Row number 9 through all populated rows</t>
  </si>
  <si>
    <t>Paste into master spreadsheet</t>
  </si>
  <si>
    <t>Save file as next revision</t>
  </si>
  <si>
    <t>Record the submitter and total comments</t>
  </si>
  <si>
    <t>Process to following when merging LB78 comments</t>
  </si>
  <si>
    <t>Do not copy rows, but just cells desired</t>
  </si>
  <si>
    <t>This will preserve the formatting, conditional coloring, etc.</t>
  </si>
  <si>
    <t>3.102</t>
  </si>
  <si>
    <t>All the receive reports reference the dot11PHYType, but neglect to inform which modulation and coding is in use for a received frame. It is useful to know if the clause 18 PHY is using DSSS or CCK or OFDM to receive frames.</t>
  </si>
  <si>
    <t>Change the description of the Condensed PHY Type to change bits 6 and 5 to convey PHY Mode, and change the dot11BeaconRprtPhyType MIB to indicate them: 00 unspecified modulation, 01 DSSS, 10 CCK, 11 OFDM</t>
  </si>
  <si>
    <t>Replace RPI by NCPI - noise channel power indication,  or something to distinguish from observation during receive.  Or remove one or more of these definitions.</t>
  </si>
  <si>
    <t>3.105</t>
  </si>
  <si>
    <t>Ensure line breaks are consistent within the Descriptive text.
Change "backto back" to "back to back"
Change "acrossmultiple" to "across multiple"
Change "isnot" to "is not"
Change "frames.If" to "frames.  If"
Change "independentfrom" to "independent from"</t>
  </si>
  <si>
    <t>99</t>
  </si>
  <si>
    <t>Standardize measurement types</t>
  </si>
  <si>
    <t>Change "lci" to "lciRequest"</t>
  </si>
  <si>
    <t>Change "pause" to "measurementPause"</t>
  </si>
  <si>
    <t>Syntax should be PHYType</t>
  </si>
  <si>
    <t>Change "INTEGER" to "PHYType" and delete appropriate text</t>
  </si>
  <si>
    <t>Invalid Reference</t>
  </si>
  <si>
    <t>46</t>
  </si>
  <si>
    <t>Line breaks</t>
  </si>
  <si>
    <t>Ensure line breaks are consistent within the Descriptive text.</t>
  </si>
  <si>
    <t>101</t>
  </si>
  <si>
    <t>frame should be element</t>
  </si>
  <si>
    <t>Change "frame" to "element"</t>
  </si>
  <si>
    <t>102</t>
  </si>
  <si>
    <t>Did we get rid of "dot11RRMRqstHysteresis"</t>
  </si>
  <si>
    <t>If not then add it back - I can provide text.</t>
  </si>
  <si>
    <t>Need a newline</t>
  </si>
  <si>
    <t>Add a newline before "dot11ChannelLoadRprtRegulatoryClass"</t>
  </si>
  <si>
    <t>119</t>
  </si>
  <si>
    <t>Update Descriptive text for dot11STAStatisticsAPServiceLoad</t>
  </si>
  <si>
    <t>Second sentence in paragraph is identical to sentence in first paragraph</t>
  </si>
  <si>
    <t>Remove redundancy</t>
  </si>
  <si>
    <t>The last two sentences of this paragraph are so vague that I think we would be better off just moving the NOTE section as part of this paragraph.</t>
  </si>
  <si>
    <t>merge NOTE text into paragraph to replace last two sentences.</t>
  </si>
  <si>
    <t>Spelling issue "Maeasurement"</t>
  </si>
  <si>
    <t>run spell checker</t>
  </si>
  <si>
    <t>Should this not be section 11.13.1?</t>
  </si>
  <si>
    <t xml:space="preserve">it is not clear to me how BSS load can be reported when the requested measurement duration value is greater than 0. </t>
  </si>
  <si>
    <t>Discrepancy between line 22 - 24 and lines 20 - 21 description of Measurement Report Field.  The Measurement Report Field does not contain the measurement report, as stated in lines 22 - 24, it contains a number that identifies the report as stated on lines 20 -21.</t>
  </si>
  <si>
    <t xml:space="preserve">Change "report," on line 24 to "report identifier," </t>
  </si>
  <si>
    <t>7.3.2.22.13</t>
  </si>
  <si>
    <t>34</t>
  </si>
  <si>
    <t>Link margins for both downlink an uplink are not actual margins but potential margins if product was operating at max transmit power. This is a potential link margin but not actual link margin.  This is another level of complexity from reality and is an error from caluclating actual link margins which as worded indictae actual and not potential.</t>
  </si>
  <si>
    <t>Use actual transmit power used to find actual link margins. Remove max tranmit power from calculations and reword acronyms</t>
  </si>
  <si>
    <t>Durand</t>
  </si>
  <si>
    <t>One type error in Table K7. The 92 should be -92 for RPI 0</t>
  </si>
  <si>
    <t>There are many error messages: "Error! Reference source not found."</t>
  </si>
  <si>
    <t>Jauh</t>
  </si>
  <si>
    <t>Reference is not found error. There are several in the document</t>
  </si>
  <si>
    <t>Put in the right references</t>
  </si>
  <si>
    <t>Measurements are in microseconds. This can put a very high burden on the overall system, effecting its overall performance. It might be very hard to actually implement</t>
  </si>
  <si>
    <t>Have some negotiation mechanism on what the supported measurement intervals are. A wide range of intervals should be allowed.</t>
  </si>
  <si>
    <t>Frederiks</t>
  </si>
  <si>
    <t>12.3.5.8.1</t>
  </si>
  <si>
    <t>"Reset the CCA state machine" is almost certainly a more drastic action than expected by 11k's authors</t>
  </si>
  <si>
    <t>Substitute "Reset slot-related timers in the CCA state machine"</t>
  </si>
  <si>
    <t>12.3.5.9.1</t>
  </si>
  <si>
    <t>ot</t>
  </si>
  <si>
    <t>to</t>
  </si>
  <si>
    <t>Heading not formatted correctly</t>
  </si>
  <si>
    <t>Format heading correctly</t>
  </si>
  <si>
    <t>The way the sentence reads is confusing</t>
  </si>
  <si>
    <t>Place the last clause (beginning with "when") first and adjust grammar.</t>
  </si>
  <si>
    <t>First and second sentence logically contradict each other.</t>
  </si>
  <si>
    <t>Adjust sentences to express the correct conditionals.</t>
  </si>
  <si>
    <t>Shouldn't the range of (valid) values be left to the 802.11e text?</t>
  </si>
  <si>
    <t>Delete last two sentences</t>
  </si>
  <si>
    <t>Kim, Joonsuk</t>
  </si>
  <si>
    <t>It appears that not all revisions approved at the September TGk meeting found their way into the draft. Accordingly, the document must be viewed as incomplete, and I cannot approve it without corrections.</t>
  </si>
  <si>
    <t>Miller, Robert</t>
  </si>
  <si>
    <t>Worstell</t>
  </si>
  <si>
    <t>Make it explicity acceptable to fill in some fields but provide NULL values for other fields within this report. Basically, define a NULL value for each field and make it ok to use the value NULL at any time for any field. Probably also need to describe the reception behavior - i.e. that a received value of NULL provides NO information.</t>
  </si>
  <si>
    <t>What is a Transmit QOS Metrics Report? At some point in this section, the name of the report changes from just a plain QOS Metrics Report to a Transmit QOS Metrics Report - is there a difference?</t>
  </si>
  <si>
    <t>I find the following line: A QAP shall refuse measurement requests for traffic to other QSTAs in the BSS -- does this prevent one AP from querying another? Why would we want to prevent this?</t>
  </si>
  <si>
    <t>Allow one QAP to query another QAP in some manner regarding total QOS traffic load.</t>
  </si>
  <si>
    <t>Wouldn't it be nice to allow a STA to report on all traffic for a given TC/TID? I.e. how about allowing a peer STA address of BCAST?</t>
  </si>
  <si>
    <t>Allow the peer STA address to be BCAST to allow aggregation of the total QOS statistics for all RA for a given TC/TID. For that matter, this should apply to just about any measurement that involves an address - another such example is the frame report.</t>
  </si>
  <si>
    <t>The valid values for this field are defined elsewhere.</t>
  </si>
  <si>
    <t>Delete the sentence: "Values 0 through 15 are defined. Values 16-255 are reserved."</t>
  </si>
  <si>
    <t>Nancy's comment #194 (N or Y) had an "E" changed ot "N"</t>
  </si>
  <si>
    <t>Add "entry length" in Figure k32 between BSSID and BSSID Information. Adjust the rules at the receiver of the Neighbor Report to skip and ignore any additional octets after the last defined field up through that length.  With 11k only, the length will be either 5 or 9 (depending on whether TSF offset is present). If a future amendment adds, for example, a 6-octet field at the end, the length will be either 11 or 15, and a STA that doesn't understand the new amendment will still work and skip the 6 octets of new stuff.</t>
  </si>
  <si>
    <t>Its not possible that two different APs will have the same authenticator.</t>
  </si>
  <si>
    <t>Either change it to "authentication server", or leave it to 11r to define</t>
  </si>
  <si>
    <t>Fix "Mesaurement", B7 in the figure</t>
  </si>
  <si>
    <t>Fix "continuos"</t>
  </si>
  <si>
    <t>Fix "entires"</t>
  </si>
  <si>
    <t>10.3.11</t>
  </si>
  <si>
    <t>Incorrect editor's instructions</t>
  </si>
  <si>
    <t>Note in editor's instructions that the section title is being changed, too.</t>
  </si>
  <si>
    <t>10.3.12.1.2</t>
  </si>
  <si>
    <t>48</t>
  </si>
  <si>
    <t>fix "Reqest", fourth body row of table, rightmost column</t>
  </si>
  <si>
    <t>10.3.12.3.2</t>
  </si>
  <si>
    <t>49</t>
  </si>
  <si>
    <t>10.3.17</t>
  </si>
  <si>
    <t>Section 10.3.17 already exists.</t>
  </si>
  <si>
    <t>Either make this section 10.3.17A, or add at end.</t>
  </si>
  <si>
    <t>Editor's instructions here are to "Insert". There shouldn't be any underlined text in the insertion.</t>
  </si>
  <si>
    <t>Remove the underlining</t>
  </si>
  <si>
    <t>42ff</t>
  </si>
  <si>
    <t>Editor's instructions here are to "Change". But none of the text is underlined, not strikethrough.</t>
  </si>
  <si>
    <t>Note the changes that are being requested in the text.</t>
  </si>
  <si>
    <t>IEEE Style guide doesn't allow bullet lists</t>
  </si>
  <si>
    <t>Make a dash list</t>
  </si>
  <si>
    <t>fix "progess"</t>
  </si>
  <si>
    <t xml:space="preserve">fix "Mesaurement" </t>
  </si>
  <si>
    <t>fix "receipient"</t>
  </si>
  <si>
    <t>fix "requesing"</t>
  </si>
  <si>
    <t>fix "Reponse"</t>
  </si>
  <si>
    <t>Fix "aquire"</t>
  </si>
  <si>
    <t>Fix "maesure"</t>
  </si>
  <si>
    <t>Remove double period at end of sentence</t>
  </si>
  <si>
    <t>remove double period</t>
  </si>
  <si>
    <t>Fix "Maeasurement"</t>
  </si>
  <si>
    <t>Fix "set ot RPI"</t>
  </si>
  <si>
    <t>12.3.5.10.2</t>
  </si>
  <si>
    <t>75</t>
  </si>
  <si>
    <t>12.3.5.12.2</t>
  </si>
  <si>
    <t>Confusing editor's instructions, as there is no text to insert after the third paragraph.</t>
  </si>
  <si>
    <t>Change instructions to "Change the first two paragraphs as follows:"</t>
  </si>
  <si>
    <t>Fix "multipled"</t>
  </si>
  <si>
    <t>17.3.12</t>
  </si>
  <si>
    <t>80</t>
  </si>
  <si>
    <t>Change "newparameter" to "new parameter"</t>
  </si>
  <si>
    <t>90</t>
  </si>
  <si>
    <t>??</t>
  </si>
  <si>
    <t>Fix "Reponse" in second column of RRM16.1</t>
  </si>
  <si>
    <t>91</t>
  </si>
  <si>
    <t>Fix "Reponse" in second column of RRM20</t>
  </si>
  <si>
    <t>Bold font is reserved for Editor's instructions, not for text to be inserted</t>
  </si>
  <si>
    <t>Change font to not be bold</t>
  </si>
  <si>
    <t>140</t>
  </si>
  <si>
    <t>Are these changes to Annex J within the PAR for Radio Resource Measurement?</t>
  </si>
  <si>
    <t>If not, submit these changes to 11m.</t>
  </si>
  <si>
    <t>Consufing editor's instructions, as there is already a row in Table J.1 with Regulatory Class 4.</t>
  </si>
  <si>
    <t>Perhaps the new row should be "6"</t>
  </si>
  <si>
    <t>Incorrect identification of text to change</t>
  </si>
  <si>
    <t>Underline "4" in Regulatory Class</t>
  </si>
  <si>
    <t>127</t>
  </si>
  <si>
    <t>130</t>
  </si>
  <si>
    <t>Cole</t>
  </si>
  <si>
    <t>If STA receives a new QoS metric measurement request while it is performing the triggered, how can it know that the triggered is only suspended? Isn't the report bit set to zero in the new request frame to indicate that the autonomous reports are not wanted from this request? Or can the bit be set, and the measuring STA knows the difference from the triggered reporting field? On page 71 lines 5-7 "A QoS metrics measurement request with no trigger conditions shall terminate a triggered QoS measurement for the TC, or TS specified in the request." is not in line with the text on page 70 lines 29-32.</t>
  </si>
  <si>
    <t>"For example, where information contained within a Neighbor Report is contradicted by information in the Beacon/Probe Response, the Beacon/Probe Response information should take precedence;" Can also measurements pilot frames have the information which can take the precedence over the information in the neighbor report.</t>
  </si>
  <si>
    <t>Add Measurement Pilot after Probe Response if needed.</t>
  </si>
  <si>
    <t>RRM 3 e.g. Parallel measurements. Reference 7.3.2.22 does not say anything about parallel measurements. But 11.11.6 says. 11.11.6 also has a lot of other information which here is stated to be in 11.11.7. Measurement Pause does not have any references altough it is explained at least in 11.11.9.9 and 7.3.2.21.12. Measurement pause does not have references because there is more space between lines in  protocol capability column.</t>
  </si>
  <si>
    <t>Correct and add references.</t>
  </si>
  <si>
    <t>RRM11. Is the reference 7.3.2.9 correct?</t>
  </si>
  <si>
    <t>Correct if needed.</t>
  </si>
  <si>
    <t>RRM20. Reference 7.3.2.28 is for RCPI element correct?</t>
  </si>
  <si>
    <t>Correct reference 7.3.2.29.</t>
  </si>
  <si>
    <t>96</t>
  </si>
  <si>
    <t>"Each row, dot11RRMRequestEntry, of the dot11 dot11RRMRequestTable"</t>
  </si>
  <si>
    <t>Remove additional dot11?</t>
  </si>
  <si>
    <t>65-70</t>
  </si>
  <si>
    <t>Attribute is ignored also in case of QoS metrics measurement? Should something about channel number values 0 (all suppoted channels) and 255 (iterative measurements) to be said here?</t>
  </si>
  <si>
    <t>Add QoS Metrics Measurement and clarify usage of channel numbers 0 and 255</t>
  </si>
  <si>
    <t>6-13</t>
  </si>
  <si>
    <t>Moreton</t>
  </si>
  <si>
    <t>Add a strikethrough "4" infront of the underlined "5"</t>
  </si>
  <si>
    <t>141</t>
  </si>
  <si>
    <t>Underline "21" in Regulatory Class</t>
  </si>
  <si>
    <t>Add a strikethrough "21" in front of the underlined "23"</t>
  </si>
  <si>
    <t>Marshall</t>
  </si>
  <si>
    <t>Scarpa</t>
  </si>
  <si>
    <t>A handheld device will run its battery down very quickly if constantly required to make measurements when otherwise it would be asleep.  As one of the stated key markets for 11k is VOIP, this is a major issue.</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</si>
  <si>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
  </si>
  <si>
    <t xml:space="preserve">Incorrect insertion reference </t>
  </si>
  <si>
    <t>Change "dot11RSNAOptionImplemented" to "dot11RSNAPreauthenticationImplemented"</t>
  </si>
  <si>
    <t>95</t>
  </si>
  <si>
    <t>Comments Addressed and/or Notes</t>
  </si>
  <si>
    <t>Category 
Owner</t>
  </si>
  <si>
    <t>Richard H. Paine, Paul Gray</t>
  </si>
  <si>
    <t>Same As</t>
  </si>
  <si>
    <t>Date</t>
  </si>
  <si>
    <t>Black</t>
  </si>
  <si>
    <t>Kwak</t>
  </si>
  <si>
    <t>Duplicates</t>
  </si>
  <si>
    <t>Submission</t>
  </si>
  <si>
    <t>Insert the definition for dot11QoSCFPollsUnusedCount</t>
  </si>
  <si>
    <t xml:space="preserve">dot11QoSCFPollsUnusedCount OBJECT-TYPE
 SYNTAX Counter32
 MAX-ACCESS read-only
 STATUS current
 DESCRIPTION
  “Need Definition”
 ::= { dot11CountersEntry 19 }
</t>
  </si>
  <si>
    <t>What happened to AP Service Load?  Did we vote it out of the MIB?</t>
  </si>
  <si>
    <t>If we did not vote it out, I submit text.</t>
  </si>
  <si>
    <t>11ma has definitions up through 3.121, 11e adds 44 additional ones. Start numbering the new definitions as 3.166</t>
  </si>
  <si>
    <t>Number definitions starting with 3.166</t>
  </si>
  <si>
    <t>3.104</t>
  </si>
  <si>
    <t>spelling</t>
  </si>
  <si>
    <t>fix "explictedly"</t>
  </si>
  <si>
    <t>Definition makes reference to the "secure Inter-Access Point Protocol (IAPP)."</t>
  </si>
  <si>
    <t>Either add a reference to the protocol definition in another document, or define it in this document.</t>
  </si>
  <si>
    <t>New clause after 5.2.4 should be numbered 5.2.4A</t>
  </si>
  <si>
    <t>Fix the section numbering. Or, if the intent is to add a new clause at the end, make it 5.2.6.</t>
  </si>
  <si>
    <t>5.4.6</t>
  </si>
  <si>
    <t>11e adds 5.4.5 and 5.4.6.  Next clause should be 5.4.7</t>
  </si>
  <si>
    <t xml:space="preserve">Fix the section numbering.  </t>
  </si>
  <si>
    <t>It would be more consistent with other parts of the document and with 11r if the following phrase ("to determine the most suitable AP target for roaming") were modified to reference BSS transitions instead of roaming.</t>
  </si>
  <si>
    <t>Change the phrase to read "to determine suitable AP targets for BSS transitions"</t>
  </si>
  <si>
    <t>It would be clearer if measurements were terminated "upon" receiving a triggered request instead of "by"</t>
  </si>
  <si>
    <t>Change the sentence to read "All triggered QoS measurements shall be terminated at a measuring non-AP QSTA upon receiving a triggered QoS metrics request …"</t>
  </si>
  <si>
    <t>11.13</t>
  </si>
  <si>
    <t>The description of what a STA does upon receiving a Link Measurement Request is confusing because it does not include a reference to the TCP Report element that a link measurement report must include</t>
  </si>
  <si>
    <t>Change the first paragraph of 11.13 to read "A STA may use a Link Measurement Request frame to request another STA to respond with a Link Measurement Report frame containing a TPC Report element.  A STA receiving a Link Mesaurement Request frame shall include the power used to transmit the response in the Transmit Power field of the TPC Report element and the estimated link margin in the Link Margin field of the TPC Report element."</t>
  </si>
  <si>
    <t>Delete the notion of 'currently providing service' and  assign AAD=0 if there are no frames for that AC during that measurement period.</t>
  </si>
  <si>
    <t>11.11.8</t>
  </si>
  <si>
    <t>65</t>
  </si>
  <si>
    <t>12</t>
  </si>
  <si>
    <t>Why is Triggered Autonomous Reporting only defined for the QoS Metrics measurement type? For example, a user might want to impose these measurement overhead only when the channel condition is good. Also, why does this entire clause describe it in general terms rather than specific only to QoS Metrics?</t>
  </si>
  <si>
    <t>Extend Triggered Autonomous Reporting to work with other measurement types.</t>
  </si>
  <si>
    <t>Yee</t>
  </si>
  <si>
    <t>in first para after figure "where the measurement is permitted on the channel and the channel is valid for the current regulatory domain" this text is repeated in several other places</t>
  </si>
  <si>
    <t>come up with a shorter term for this and put it in the definitions.</t>
  </si>
  <si>
    <t xml:space="preserve">7.3.2.22.7 </t>
  </si>
  <si>
    <t>in the frame report entry - you want to know both the average and a variance for the RSNI - in order to be able to better assess fading channels.</t>
  </si>
  <si>
    <t>include variance measure as well as average for RSNI</t>
  </si>
  <si>
    <t xml:space="preserve">last para - unicast management frames should be counted separately in order to be able to differentiate associated stations from auth/assoc attempts. </t>
  </si>
  <si>
    <t>have a separate counter for management frames vs data frames</t>
  </si>
  <si>
    <t>last para - does 'frames' here mean MSDUs or MPDUs?</t>
  </si>
  <si>
    <t>clarify</t>
  </si>
  <si>
    <t>last para - limit of 255 here is not high enough - especially as data rates go up with new standards.</t>
  </si>
  <si>
    <t>increase counts to 4 bytes</t>
  </si>
  <si>
    <t>last para - it's not possible here to remotely determine link quality or hidden node problems</t>
  </si>
  <si>
    <t>add a separate counter for frames that have the retry bit set, and add a counter for frames where the subsequent ack is not received</t>
  </si>
  <si>
    <t>there are 2 copies of the title page in this draft - the amendment numbers are different</t>
  </si>
  <si>
    <t>make them the same (I think 9 is correct)</t>
  </si>
  <si>
    <t>clarify - should say that measurement duration can only be 0 if it was 0 in the request</t>
  </si>
  <si>
    <t>why is this measurement necessary if we have the neighbor report request?</t>
  </si>
  <si>
    <t>remove it</t>
  </si>
  <si>
    <t>"beacon information" - what about measurement pilot information?</t>
  </si>
  <si>
    <t>add measurement pilot information</t>
  </si>
  <si>
    <t>The "s" of "handles" was added, but not identified as a change</t>
  </si>
  <si>
    <t>Underline the "s" of "handles"</t>
  </si>
  <si>
    <t>This table in existing section 7.3.2.21 is numbered 24, not 20a</t>
  </si>
  <si>
    <t>New text added in this table should be underlined</t>
  </si>
  <si>
    <t>Three rows of the table are shown with no entry in Enable/Request/Report. These rows should be deleted</t>
  </si>
  <si>
    <t>Delete these three rows from the table</t>
  </si>
  <si>
    <t>spelling. Note IEEE 2005 Style Guide section 22.2, item#6.</t>
  </si>
  <si>
    <t>Fix "behaviour"</t>
  </si>
  <si>
    <t>This table in 7.3.2.21 is numbered 25, not 20b</t>
  </si>
  <si>
    <t>Fix cross reference to Figures, and Figure numbering. Last figure in 7.3.2.21.3 is Figure 67.</t>
  </si>
  <si>
    <t>This is a repeat comment from LB73. Make the Noise Histogram optional in the PICS, similar as in 11h.</t>
  </si>
  <si>
    <t>Nitsche</t>
  </si>
  <si>
    <t>AP is spelled in lower case letters</t>
  </si>
  <si>
    <t>change "ap" to "AP"</t>
  </si>
  <si>
    <t>"THE AP which transmists..." This implies that there is only one AP transmitting a beacon but there might be more than one. E.g. two APs, accidentially or willingly serving on the same channel.</t>
  </si>
  <si>
    <t>change "the" to "any"</t>
  </si>
  <si>
    <t>6,8,19,21</t>
  </si>
  <si>
    <t>Fix References</t>
  </si>
  <si>
    <t>17--19</t>
  </si>
  <si>
    <t>"Not more than one bit shall be set ..." If not more than one bit is allowed to be set, why is a single bit assigned for each measurement report mode?</t>
  </si>
  <si>
    <t>Allow more than one bit to be set.</t>
  </si>
  <si>
    <t>Emmelmann</t>
  </si>
  <si>
    <t>For measurement reporting with greater than 255 frames, it is not clear if the data should be related to the first 255 frames, the last 255 frames or the measurement duration.</t>
  </si>
  <si>
    <t xml:space="preserve">The actual measurement start time in a measurement report indicates when the measurement which is being reported was conducted with respect to the BSS TSF timer.  The requesting station (usually an AP) may use this information to time corellate the measurement results  from different STAs.  Since measurement requests may be broadcast, the AP has a means of measuring , for example, noise and interference levels at all STA locations in the BSS at the same time.  But a STA may not be able to measure immediately, so the actiual start time indicates which STAs are reporting later (time skewed) results.  The small skews due to TSF synchronization within a BSS are considered negligible.  Accuracy for actual start time is being specified in the +/- TU range. </t>
  </si>
  <si>
    <t xml:space="preserve">It is not required that the antenna remain constant during a measurement.  Antenna ID definition in 7.3.2.30 clearly indicates use of special value when multiple antennas are used for measurement.  P27L10: replace "for the antenna" with "for the antenna(s)".  Same change at P29L13, P30L22.  </t>
  </si>
  <si>
    <t>Agreed that in in most noise measurements when very long measurement durations are used, antenna switching will likely occur. However, antenna switching is based on control algorithms not specified here and many algorithms may switch only upon a perceived fault.  Also if  one wishes to measure noise on one or all antennas at a STA, one needs to reduce the measurement duration to  a level below the antenna switching dwell time to get noise measurements made with single antenna.  The antenna ID field in noise histogram is useful, but less so than in other measurement reports.</t>
  </si>
  <si>
    <t>Clairify the text to use 1/2 dB(m) units with 2's complement representation.  P19L4: change "having the same units as RCPI" to "in 1/2 dBm units". P19L5 :change "a signed 7 bit interger in the range [-127, +127] in the same units as RCPI" to "an 8 bit 2's complement integer in units of 1/2 dBm".   P19L6 :change "a signed 7 bit interger in the range [-127, +127] in the same units as RSSI" to "an 8 bit 2's complement integer in units of 1/2 dB".</t>
  </si>
  <si>
    <t>P29L17: replace "at the time the Beacon, Measurement Pilot, or Probe Response frame being reported was received" with "at the start of reception of the first octet of the timestamp field of the reported Beacon, Measurement Pilot, or Probe Response frame".  This is the same wording used for the TSF time synchronization function.</t>
  </si>
  <si>
    <t>The commenters observation is correct.  Special vaiues 0 and 255 for channel number are only defined for iterative Beacon Request measurements.  No other measurement has this feature.  Iterative measurements are appropriate for Beacon Request measurement because they mimic the functionality already provided in teh specification by active and passive scanning. Additional clarification of the procedures for interative Beacon Request measurements are provided in 11.11.9.1.  No text change is needed.</t>
  </si>
  <si>
    <t>Commenter may misunderstand use of  255 for multiple antennas.  Multiple antennas here means that an antenna switch took place during the measurement duration so that part of the measurement was made with one antenna and the remainder of the measurement was made with another antenna.  A MIMO array with a fixed position, direction, and peak gain (including processing gain) may be indicated by one value of Antenna ID.  If the array is configurable for direction or gain, each configuration of the array will use a different Antenna ID value.  The commenter is invited to propose a more general suggested remedy in LB recirculation.  See comment #1406.</t>
  </si>
  <si>
    <t>The commenter references P17L2 (Figure k9)  which tags Threshhold/Offset field as optional.  The explicit information requested by the commenter is found on P19L3 indicating the field is not included if the Reporting Condition is 0.  No text change is needed</t>
  </si>
  <si>
    <t>P18L4: Change "The SSID element indicates the ESSs, or IBSSs for which beacon reports are requested. This may be a specific SSID, or may be the zero length SSID, termed the ‘wildcard SSID’.The wildcard SSID shall be used when requesting beacon reports for all SSIDs." to "The SSID element indicates the ESS(s), or IBSS(s) for which a beacon report is requested. When requesting beacon reports for all ESSs on the channel, the SSID field contains the 'wildcard SSID'; otherwise the SSID field contains a specific SSID for a single ESS or IBSS.  The 'wildcard SSID' is defined as a zero length (null) SSID used to represent all possible SSIDs."</t>
  </si>
  <si>
    <t>The requested clarifying procedural text is provided in 11.11.9.1.  The Beacon report provides information on a single received frame.  Whether the request was broadcast or not is not relevant.  A single Beacon request may generate multiple Beacon reports.  If multiple Beacons are received with the same BSSID  P67L2 indicates that the report shall describe the last received beacon frame shall be reported, including the RCPI from that last frame.</t>
  </si>
  <si>
    <t xml:space="preserve">The requested clarifying procedural text is provided in 11.11.9.1.  The Beacon report provides information on a single received frame.  Whether the request was broadcast or not is not relevant.  A single Beacon request may generate multiple Beacon reports.  If multiple Beacons are received with the same BSSID  P67L2 indicates that the report shall describe the last received beacon frame shall be reported, including the RSNI (replaces RSSI in latest TGk draft) from that last frame. </t>
  </si>
  <si>
    <t>Put in explicit flags/whatever so that a receiving STA can parse this structure without any other information.</t>
  </si>
  <si>
    <t>"The length field shall be set to 2."  And yet the payload is only one octet.</t>
  </si>
  <si>
    <t>"The length field shall be set to 1."</t>
  </si>
  <si>
    <t>Actual measurement start time is for a triggered QoS metrics report the TSF value at the reporting QSTA when the trigger condition was met.</t>
  </si>
  <si>
    <t xml:space="preserve">Measurement duration for a triggered QoS Metrics Report, metrics are reported over a number of transmitted MSDUs rather than a duration, hence Measurement Duration shall be set to 0. </t>
  </si>
  <si>
    <t>QoS Metrics</t>
  </si>
  <si>
    <t>LCI</t>
  </si>
  <si>
    <t>STA Statistics</t>
  </si>
  <si>
    <t>Frame Report</t>
  </si>
  <si>
    <t>Noise Histogram</t>
  </si>
  <si>
    <t>Notes</t>
  </si>
  <si>
    <t>Channel Load</t>
  </si>
  <si>
    <t>Antenna</t>
  </si>
  <si>
    <t>TPC Report Element</t>
  </si>
  <si>
    <t>ANA</t>
  </si>
  <si>
    <t>Mgmt frame flds</t>
  </si>
  <si>
    <t>Pilot frame</t>
  </si>
  <si>
    <t>Format Frme Types</t>
  </si>
  <si>
    <t>Generic catchall</t>
  </si>
  <si>
    <t>Channel Report</t>
  </si>
  <si>
    <t>Neighbor Report</t>
  </si>
  <si>
    <t>RCPI</t>
  </si>
  <si>
    <t>BSS Load</t>
  </si>
  <si>
    <t>Antenna Information</t>
  </si>
  <si>
    <t>RSN</t>
  </si>
  <si>
    <t>Action frame format</t>
  </si>
  <si>
    <t>Layer Management</t>
  </si>
  <si>
    <t>Scanning</t>
  </si>
  <si>
    <t>TPC</t>
  </si>
  <si>
    <t>Link Measurement</t>
  </si>
  <si>
    <t>PHY Spec</t>
  </si>
  <si>
    <t>DSSS</t>
  </si>
  <si>
    <t>OFDM</t>
  </si>
  <si>
    <t>HR DSSS</t>
  </si>
  <si>
    <t>PICs</t>
  </si>
  <si>
    <t>MIB</t>
  </si>
  <si>
    <t>Definitions</t>
  </si>
  <si>
    <t>The statement is made "Report is set to 1 to indicate that the transmitting STA will accept automnomous measurement reports of Measurement Type from the transmitting STA".  Again, is this the STA transmitting to itself?</t>
  </si>
  <si>
    <t>Spelling.</t>
  </si>
  <si>
    <t>Replace "automnomous" with "autonomous".</t>
  </si>
  <si>
    <t>Table 20a lists 3 "modes", 001/010/011, in which the mode bits themselves were deleted, but the "meaning" is described as "Reserved".  If you've deleted them how can they be "reserved"?</t>
  </si>
  <si>
    <t>"Un-delete" (is that even a word??) the values that are assigned in these cases to make it clear that they are truly reserved values.</t>
  </si>
  <si>
    <t>For the "mode" 100 is a request to not be sent autonomous measurement reports.  What is the purpose of this mode?  I can't find any justification for this, or how it might be used.</t>
  </si>
  <si>
    <t>The description for mode 110 indicates that the transmitting STA "may" accept measurement requests.  If it isn't going to accept them it seems like it should be using a mode of "101".</t>
  </si>
  <si>
    <t>Change the word "may" in the description of this mode to "will" or "shall".</t>
  </si>
  <si>
    <t>The description for mode 111 indicates that the transmitting STA "may" accept measurement requests.  If it isn't going to accept them it seems like it should be using a mode of "101".</t>
  </si>
  <si>
    <t>This entire paragraph is a duplicate of the paragraph on page 12, lines 13-19.</t>
  </si>
  <si>
    <t>Remove one of these texts.  Having this duplicated is just killing more trees.</t>
  </si>
  <si>
    <t>6,8</t>
  </si>
  <si>
    <t>Undefined references.</t>
  </si>
  <si>
    <t>Correct the references so that the reader can find out where to go look.</t>
  </si>
  <si>
    <t>2-14</t>
  </si>
  <si>
    <t>A straw-poll taken at the Vancouver 2005 meeting indicated continued support for keeping the noise histogram measurement mandatory (Straw Poll: Should the noise histogram measurement become an optional measurement in 11k? Result: Yes 3, No 9, Abstain 2.). Regarding the LCI measurement: it should be noted that it is only support for the format that is mandatory - see 11.11.9.8..</t>
  </si>
  <si>
    <t>Fixed typo. See 06/0138</t>
  </si>
  <si>
    <t>Reference should be 7.2.3.9. Also added 7.2.3.1. See 06/0138</t>
  </si>
  <si>
    <t>See 06/0138.</t>
  </si>
  <si>
    <t>Fixed Reference. See 06/0138</t>
  </si>
  <si>
    <r>
      <t xml:space="preserve">Merged Simon Black's  Annex A Comment Resolution Spreadsheet 11-06-0137r0 (xls) 
Accepts: 242, 758, 1110, 1179, 241, 1111, 1112, 1113, 1180, 1181, 608, 759, 1182, 1183, 609, 760
Declines: 803, 265
</t>
    </r>
    <r>
      <rPr>
        <b/>
        <u val="single"/>
        <sz val="10"/>
        <rFont val="Arial"/>
        <family val="2"/>
      </rPr>
      <t>Motion</t>
    </r>
    <r>
      <rPr>
        <sz val="10"/>
        <rFont val="Arial"/>
        <family val="0"/>
      </rPr>
      <t xml:space="preserve">
Move to accept the resolutions for TGk LB78 comments as documented in 06/0137r0 and normative text in doc 06/0138r0 and instruct the TGk editor to apply the changes and instructions therein. </t>
    </r>
  </si>
  <si>
    <t>Why is RPI being redefined here when it is already defined in 3.59 of the 802.11h amendment? The two definitions are incongruent.</t>
  </si>
  <si>
    <t>Reconcile the two definitions.</t>
  </si>
  <si>
    <t>Old terminology? "Transmit QoS Metrics".</t>
  </si>
  <si>
    <t>Replace with: "QoS Metrics"</t>
  </si>
  <si>
    <t>"At the end of the measurement duration, process" is specifying a specific implementation and not allowing the processing of beacons and other frames as they arrive.</t>
  </si>
  <si>
    <t>Substitute with "Process".</t>
  </si>
  <si>
    <t>The term "Received Channel Power Indicator" does not intuitively differentiate with "Received Power Indicator"</t>
  </si>
  <si>
    <t>Change the name to "Received Signal Power Indicator (RSPI)".</t>
  </si>
  <si>
    <t>The term "Received Power Indicator" is not intuitively associated with noise and interference</t>
  </si>
  <si>
    <t>A better approach might have been to enhance the 11e QBSS load element for the QoS case and to just have a BSS load element defined here for the non-QoS case. Otherwise the conditions for inclusion of this information need to be revised. Regardless, make the access delay measures optional.</t>
  </si>
  <si>
    <t>What happens for delays that are not an integral multiple of 50us, e.g. a MPDU is queued for a DIFS in an 11a PHY is queued for 34us. Is this counted as 0? Why is 50us a magic value?</t>
  </si>
  <si>
    <t>Clarify measurement protocol.</t>
  </si>
  <si>
    <t xml:space="preserve">Editorially this section is not good quality. Examples: Missing figure number on P40L5, 'The values between 0 and 254 shall be set equal to…'; a number being set equal to? Typos - e.g. P40L21 'continuous'. Duplication of normative behavior in P40L15-23 and P40L24-39. </t>
  </si>
  <si>
    <t>Tidy section editorially. Consider moving normative behavior to clause 11.</t>
  </si>
  <si>
    <t>Seems to have two definitions of value 255.</t>
  </si>
  <si>
    <t>Remove one.</t>
  </si>
  <si>
    <t>Suggest to add the following text….Each triggered measurement result shall set the Measurement Token in each Measurement Report element to zero and the Dialog Token value in the Measurement Report frame to zero.</t>
  </si>
  <si>
    <t>Item RRM2 needs to identify the use of TBTT in the neighbor report as optional.</t>
  </si>
  <si>
    <t>Add a PICS item indicating neighbor TBTT offset is optional.</t>
  </si>
  <si>
    <t>Add only 1 new management frame type --&gt; "Measurement Pilot" frame … Remove all other new frame types and associated sections.</t>
  </si>
  <si>
    <t>9</t>
  </si>
  <si>
    <t>0</t>
  </si>
  <si>
    <t>Table k1 is incomplete</t>
  </si>
  <si>
    <t>Please include note/definition/description of items 1 thru 10 in Table k1.</t>
  </si>
  <si>
    <t>7.3.2</t>
  </si>
  <si>
    <t>TBD in Table 20</t>
  </si>
  <si>
    <t>Please remove "Antenna Information" row in Table 20</t>
  </si>
  <si>
    <t>7.3.2.21.10</t>
  </si>
  <si>
    <t>Not clear how "change in value" effects measurement duration</t>
  </si>
  <si>
    <t>Need to clearly answer how a non-zero value of Measurement Duration changes the specified group.</t>
  </si>
  <si>
    <t xml:space="preserve">QoS Metrics Report generation is unclear </t>
  </si>
  <si>
    <t>Serving channel is defined and therefore does reflect the definition.</t>
  </si>
  <si>
    <t>06-0083r0</t>
  </si>
  <si>
    <t>06-0093r0</t>
  </si>
  <si>
    <t xml:space="preserve">It is important that the definition be referenced in the source.  RFC 3825 is not going to change and therefore is a valid definition source.  </t>
  </si>
  <si>
    <t>06-0094r0</t>
  </si>
  <si>
    <t>11k has had many discussions about changing the name of RPI and the decision has been to let RPI stay as defined by 11h.  The suggested name changes are RIPI, NCPI, IPI, and RINPI.  The decision is still to remain with RPI moniker.</t>
  </si>
  <si>
    <t>06-0096r0</t>
  </si>
  <si>
    <t>06-0097r0</t>
  </si>
  <si>
    <t>06-0099r0</t>
  </si>
  <si>
    <t>Remove the Capability Information and RSN Capabilities fields.</t>
  </si>
  <si>
    <t>It's not "RSN Capabilities"</t>
  </si>
  <si>
    <t>It's "RSN Information"</t>
  </si>
  <si>
    <t>Replace L71 and 72 with 
"The Average Access DelayBackGround element shall consist of an Average 
Access Delay (AAD) for the Backgound Access Category.  The AAD shall be a 
scalar indication of the Average Access Delay at a QAP for EDCF services 
of the Background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</si>
  <si>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120</t>
  </si>
  <si>
    <t>Update Descriptive text for dot11STAStatisticsAverageAccessDelayVIdeo</t>
  </si>
  <si>
    <t>Updated Marty's comments 1405, 356, 579, 737 - re-assigned these to Simon (Broken Reference)</t>
  </si>
  <si>
    <t>Get status from Simon if he fixed these comments in D3.1</t>
  </si>
  <si>
    <t>One potential purpose of a Measurement Pilot frames is to provide STAs a quick way of determining there is an AP in a channel, and to provide enough regulatory information for the STA to transmit a Probe Request so that it can find out more about the AP.
However, the Measurement Pilot frames appear to have grown in functionality so that they now contain all sorts of other information.</t>
  </si>
  <si>
    <t>Two examples of "probe request" in lower case.  A case sensitive search showed 22 examples in total.</t>
  </si>
  <si>
    <t>Frame names should be in upper case.</t>
  </si>
  <si>
    <t>If a wildcard SSID is included, then it seems perverse for off channel APs not to respond.  I think the changes to this clause are really the wrong way of fixing what is a genuine problem - that probe requests are required to be sent with broadcast addresses.  And because they're the wrong way of fixing the problem they have undesirable effects.</t>
  </si>
  <si>
    <t>Attribute is ignored also in case of QoS metrics measurement? Correct reference.</t>
  </si>
  <si>
    <t>Add QoS Metrics Measurement. Correct reference.</t>
  </si>
  <si>
    <t>34-35</t>
  </si>
  <si>
    <t>Measurement duration is ignored in LCI request and measurement pause request.</t>
  </si>
  <si>
    <t>67-70</t>
  </si>
  <si>
    <t>In Beacon request the zero length SSID is defined as "wildcard SSID" and in neighbor report absense of the SSID element indicates current ESS.</t>
  </si>
  <si>
    <t>102-103</t>
  </si>
  <si>
    <t>61-13</t>
  </si>
  <si>
    <t>According to 7.3.2.21.12 Time unit for the Pause time field is 10TU and the field is 16 bits.</t>
  </si>
  <si>
    <t>Change to, "The BSS Load information element shall be present if dot11RadioMeasurementEnabled is true"</t>
  </si>
  <si>
    <t>A handheld device will run its battery down very quickly if constantly required to make measurements when otherwise it would be asleep.  As one of the stated key markets for 11k is VOIP, this is a major issue.</t>
  </si>
  <si>
    <t>The "Measurement Pilot Frame" is trying to hit too many targets, and as a result runs the risk of becoming as bloated as the beacon, which would remove the point of having it.  It's reasonable to expect a measuring STA to come back at the next TBTT to make its measurement, so all the measurement stuff should be removed.</t>
  </si>
  <si>
    <t xml:space="preserve">The "Measurement Pilot Frame" is trying to hit too many targets, and as a result runs the risk of becoming as bloated as the beacon, which would remove the point of having it.  Remove the fields that are there to give a hint to a STA whether it might want to join - it will have to probe the AP to get the full configuration in any case. </t>
  </si>
  <si>
    <t>As these radio measurements can lead to a potential DoS and the reports can provide information that may affect the behavior of a STA, some mention must be made to the security implication of employing radio measurements.  Requirements must also be provided to TGw as that is the PAR that I assume will protect the radio measurement mechanisms.  This note is important as inclusion of radio measurement frames in TGw must be mentioned or TGk must define how TGw protects its radio measurement mechanisms.</t>
  </si>
  <si>
    <t>Embedded in comment.</t>
  </si>
  <si>
    <t>11.11.7</t>
  </si>
  <si>
    <t xml:space="preserve">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
</t>
  </si>
  <si>
    <t>Full Date:</t>
  </si>
  <si>
    <t>Richard Paine, Boeing</t>
  </si>
  <si>
    <t>Boeing</t>
  </si>
  <si>
    <t>6115 72nd Dr NE  Marysville, Wa 98270</t>
  </si>
  <si>
    <t>If the original request was a "broadcast" request, how is the RCPI value calculated?</t>
  </si>
  <si>
    <t>Provide clarifying text specifying how the RCPI value should be calculated.  Optionally, provide clarifying text stating that in the case of a broadcast request there may be more than one beacon report, each containing information specific to a given BSSID that responded to the original request.</t>
  </si>
  <si>
    <t>9-10</t>
  </si>
  <si>
    <t>If the original request was a "broadcast" request, how is the RSSI value calculated?</t>
  </si>
  <si>
    <t>If the Reported Frame Body is to be truncated, then the method and amount of truncation needs to be specified.</t>
  </si>
  <si>
    <t>Please specify the method and amount of truncation.</t>
  </si>
  <si>
    <t>Confusing editor's instructions.  What is intended to happen with the existing rows 4 and 5?</t>
  </si>
  <si>
    <t>Fix editor's instructions</t>
  </si>
  <si>
    <t>Incorrect editor's instructions. Shoud say to insert order 22 through 24.</t>
  </si>
  <si>
    <t>Incorrect section numbering. A new clause between 7.2.3.9 and 7.2.3.10 should be numbered 7.2.3.9A</t>
  </si>
  <si>
    <t>Fix the section numbering</t>
  </si>
  <si>
    <t>Incorrect table numbering. Previous table in base spec is 12; this table should be numbered 12A</t>
  </si>
  <si>
    <t>Fix the table numbering</t>
  </si>
  <si>
    <t>7.3.1.11</t>
  </si>
  <si>
    <t>Incorrect editor's instructions. Table of category values is Table 21</t>
  </si>
  <si>
    <t>Category value 4 is left undefined</t>
  </si>
  <si>
    <t>Add a row for value 4, Reserved</t>
  </si>
  <si>
    <t>Incorrect figure numbering. Previous figure in base spec is 41; 11e added 7 figures (41A through 41G). This figure should be numbered 41H</t>
  </si>
  <si>
    <t>Fix the figure numbering. K1 should be 41H. K2 should be 41I. K3 should be 41J. K4 should be 41K. K5 should be 41L. K6 shouldbe 41M.</t>
  </si>
  <si>
    <t>Table in 7.3.2 is numbered 22, not 20</t>
  </si>
  <si>
    <t>Make it table 22.</t>
  </si>
  <si>
    <t>Antenna Information element ID is TBD</t>
  </si>
  <si>
    <t>Allocate a number for the element ID</t>
  </si>
  <si>
    <t>Measurement Request element in existing section 7.3.2.21 is Figure 63</t>
  </si>
  <si>
    <t>Make it Figure 63</t>
  </si>
  <si>
    <t>Include clarification that a Radio Measurement-capable STA shall be able to decode and interpret only Measurement Request frames targeted to it.</t>
  </si>
  <si>
    <t>18-29</t>
  </si>
  <si>
    <t>It is said that the new measurement request supersedes any previous ongoing measurements. If the AP is the measuring station, what are the precedence rules are in case of several non-AP STAs are requesting measurements? It is not desirable that measurement request from the STA2 supersedes earlier request from STA1 but the AP should be able to perform the measurement either in parallel or one after the another. The same problem is valid in case of IBSS and in case of DLS (STA may receive requests from the AP and from the other DLS STA).</t>
  </si>
  <si>
    <t>Clarify STA operation. Clarify measurement requests precedence rules especially in case non-AP STAs are requesting AP to make measurements, in IBSS case and in DLS case.</t>
  </si>
  <si>
    <t>It may be good to add note that in case of measurement requested by using group address the requesting STA cannot know whether the request is correctly received or not and therefore using of group address should be considered carefully.</t>
  </si>
  <si>
    <t>Add text explaining that usage of group addresses in the measurement requests should be considered carefully as the requests are not acknowledged.</t>
  </si>
  <si>
    <t>Reference for measurement precedence rules 11.7.6</t>
  </si>
  <si>
    <t>In the current draft the refence should be 11.11.6</t>
  </si>
  <si>
    <t>Remove the first sentence</t>
  </si>
  <si>
    <t>11-14, 19-21</t>
  </si>
  <si>
    <t>What is Measurement Interval and where it is specified?</t>
  </si>
  <si>
    <t>11.11.9.8</t>
  </si>
  <si>
    <t>28-34</t>
  </si>
  <si>
    <t>7.3.2.22.12</t>
  </si>
  <si>
    <r>
      <t>Blank Categories</t>
    </r>
    <r>
      <rPr>
        <sz val="10"/>
        <rFont val="Arial"/>
        <family val="0"/>
      </rPr>
      <t xml:space="preserve">
</t>
    </r>
    <r>
      <rPr>
        <i/>
        <sz val="10"/>
        <rFont val="Arial"/>
        <family val="2"/>
      </rPr>
      <t>7.0
7.3.2
7.3.2.17
7.3.2.20
7.3.2.9
7.3.4.21.13
9.10
10.3.11
10.3.12.1.2
10.3.12.3.2
10.3.14.1.2
10.3.14.3.1
10.3.14.3.2
10.3.17
10.3.17.1.1
10.3.17.1.2
10.3.17.2.2
10.3.2.2.2
10.3.24
10.3.24.1.2
10.3.24.2.2
10.3.24.3.2
10.3.24.4.2
10.3.25
11.12.1
11.12.2
11.12.3
11.2.3</t>
    </r>
    <r>
      <rPr>
        <sz val="10"/>
        <rFont val="Arial"/>
        <family val="0"/>
      </rPr>
      <t xml:space="preserve">
</t>
    </r>
  </si>
  <si>
    <t>Assigned Comment #180 to Clause 7.3.2.21-22-6 (Kwak)
Incorporated Simon Barber's comment resolutions 1214r0
Added new column to track spreadsheet references
Added summaries for Editor (To Do and Done)</t>
  </si>
  <si>
    <t>05/1214r0</t>
  </si>
  <si>
    <t>05/1214r</t>
  </si>
  <si>
    <t>Complete</t>
  </si>
  <si>
    <t>Precentage</t>
  </si>
  <si>
    <t>Error! References</t>
  </si>
  <si>
    <t>Triggered Reporting Field is missing from the figure</t>
  </si>
  <si>
    <t>Add Triggered Reporting Field</t>
  </si>
  <si>
    <t>transmit delay is not explained</t>
  </si>
  <si>
    <t>Change the paragraph as follows:
Delay is set to 1 to request that a QoS Metrics Report be generated when the number of consecutive MSDUs for the TC, or TS given by the Traffic Identifier that experience a transmit delay greater than or equal to the lower bound of the bin of the Transmit Delay Histogram specified by the value in Delayed MSDU Range equals the value given in Delayed MSDU Count.  Transmit delay shall be measured from the time the MSDU is passed to the MAC until the point at which the entire MSDU has been successfully transmitted, including receipt of the final ACK from the peer QSTA if the QoSAck service class is being used</t>
  </si>
  <si>
    <t>Change the reference to be 7.3.2.30</t>
  </si>
  <si>
    <t>What is the measurement point? Is it the start of the frame or the end of the frame or something else?</t>
  </si>
  <si>
    <t>Define the measurement point.</t>
  </si>
  <si>
    <t>Statistice should be Statistics</t>
  </si>
  <si>
    <t>Fix</t>
  </si>
  <si>
    <t>4-6</t>
  </si>
  <si>
    <t>It is unclear what shall be reported in case of Group 1 is reported. If the Measurement Duration is not 0 then what is the change that should be reported? Change in APServiceLoad, in Average Access Delays etc. or what?</t>
  </si>
  <si>
    <t>Table k8</t>
  </si>
  <si>
    <t>Is dot11BSS Load Group only used by (Q)APs? "If the requested Statistics Group Data is not defined for the measuring STA" - where it is defined whether the Statistics Group Data is defined for the measuring STA or not?</t>
  </si>
  <si>
    <t>"In a requested Transmit QoS Metrics Report, all bit fields in the Reporting Reason field are set to 0. More than one bit field in the Reporting Reason field may be set to 1 if more than one trigger condition was met." The triggered QoS metrics measurement is also requested, although the request is received earlier so it may be good to clarify the terminology here.</t>
  </si>
  <si>
    <t>Moving average implies a simple 'linear' average. Is it allowed to average RSSI's? This only makes sense if the RSSI's are a linear function of the energy. If not, one should first compensate for that before averaging.</t>
  </si>
  <si>
    <t>Noted and referred to the chair and the editor.</t>
  </si>
  <si>
    <t>06-0115r0</t>
  </si>
  <si>
    <t>The text states "The absence of a SSID element indicates neighbor report for the current ESS".  Aside from the grammar being a little awkward the frame format does not imply that this SSID element can be optional, nor is there any way to signal that it is or is not present.</t>
  </si>
  <si>
    <t>Clarify the text to correctly indicate the optionality of this field, including possibly the frame format definition in figure k46, or make this a required field.</t>
  </si>
  <si>
    <t>11.9</t>
  </si>
  <si>
    <t>There is a phrase that states "with the following exception" at the end of the line.  What is the exception?</t>
  </si>
  <si>
    <t>Add text to specify what the exception is, or clearly indicate that the following paragraphs are all exceptions, and change this text to reflect that there exist more than one exception.</t>
  </si>
  <si>
    <t>10-12</t>
  </si>
  <si>
    <t xml:space="preserve">This seems like duplicate information that already exists in the beacon and probe responses as a result of the country information element. </t>
  </si>
  <si>
    <t>Remove the Measurement Pilot and all associated text.</t>
  </si>
  <si>
    <t>11.11.1</t>
  </si>
  <si>
    <t>19-23</t>
  </si>
  <si>
    <t>These appear to be definitions.</t>
  </si>
  <si>
    <t>Move to clause 3.</t>
  </si>
  <si>
    <t>35-40</t>
  </si>
  <si>
    <t>This paragraph discusses how to select a measurement start time, but does not specify units for the radomization process.</t>
  </si>
  <si>
    <t>Add text to clarify the units to be used for randomization.</t>
  </si>
  <si>
    <t>18-19</t>
  </si>
  <si>
    <t>The statement is made "Each separate measurement within the Radio Measurement Request frame shall be performed over a continuous time period".  If it is performing these measurements over a continuous time period how does that relate to data on the serving channel?  Does the serving channel stop sending data?</t>
  </si>
  <si>
    <t>Clarify how this continuous measurement is supposed to relate to data on the serving channel.  The problem here is not necessarily with regard to the STA sending uplink data, but rather the AP sending downlink data.</t>
  </si>
  <si>
    <t>Change the name to "Received Interference and Noise Power Indicator (RINPI)".</t>
  </si>
  <si>
    <t>The term "Average Noise Power Indicator" is not intuitively associated with interference</t>
  </si>
  <si>
    <t>Change the name to "Average Interference and Noise Power Indicator (AINPI)".</t>
  </si>
  <si>
    <t>Hsu</t>
  </si>
  <si>
    <t>3-8</t>
  </si>
  <si>
    <t>Grammar seems awkward</t>
  </si>
  <si>
    <t>The text states "A response to a QoS Metrics Request is a QoS Metrics Report".  This is the only request frame that explicitly states what the response is.</t>
  </si>
  <si>
    <t>Add text to all other clauses that states what the response will be.</t>
  </si>
  <si>
    <t>The text states "The Peer QSTA Address shall contain the 6 byte MAC address in the Address 1 field of the measured Data frames".  Does this mean that you only measure frames for a specific device?</t>
  </si>
  <si>
    <t>All some clarifying text to define if this measurement only applies to a specific target.</t>
  </si>
  <si>
    <t>The text refers to a "Transmit Delay Histogram", but there is no definition of the histogram by that name.  There are several references to this term, but nothing that defines it.</t>
  </si>
  <si>
    <t>Define the term , or change the term to describe the correct concept.  Either way, add a reference to what you are attempting to describe.</t>
  </si>
  <si>
    <t>15-17</t>
  </si>
  <si>
    <t>What do I have to do to "maintain a Measurement Pilot frame generation function" This does not appear to be explained. "...transmit Measurement Pilot frame..." ah that I can understand!</t>
  </si>
  <si>
    <t>Delete the words "maintain a Measurement Pilot frame generation function"</t>
  </si>
  <si>
    <t>"...buffer Measurement Pilot frames for power save reasons" I found this very unclear.</t>
  </si>
  <si>
    <t>Replace with "...buffer Measurement Pilot frames as part of the PSP mechanism"</t>
  </si>
  <si>
    <t>Edney</t>
  </si>
  <si>
    <t xml:space="preserve"> A solution for hidden node problem in 802.11 WLAN is important since the hidden terminals can severely degrade the system performance. I think we need some spec for this solution.</t>
  </si>
  <si>
    <t xml:space="preserve">Define hidden node problem  and solution for that. </t>
  </si>
  <si>
    <t>Kim, Yongsuk</t>
  </si>
  <si>
    <t>7.3.1.19</t>
  </si>
  <si>
    <t>I don't see the need of sending measurement pilot frame and send it periodically</t>
  </si>
  <si>
    <t>Use probe response frame should be good enough</t>
  </si>
  <si>
    <t>Lin, Huashih</t>
  </si>
  <si>
    <t>19-20</t>
  </si>
  <si>
    <t>The last sentence states "A Neighbor Report element shall only contain entries for validated neighbor APs that are members of ESSs requested in the Neighbor Report Request."
This statement is not entirely correct given that SSID element in Neighbor Report Request is optional.</t>
  </si>
  <si>
    <t>Delete the sentence since the rules are spelled out in 11.12.3</t>
  </si>
  <si>
    <t>11.12.2</t>
  </si>
  <si>
    <t>30-32</t>
  </si>
  <si>
    <t>Delete these two sentences since the behavior of an AP receiving a neighbor report request has been precisely stated in 11.12.3.</t>
  </si>
  <si>
    <t>11.12.3</t>
  </si>
  <si>
    <t>There have been some confusions in the past in terms of how TSF Offset information is used in calculating a neighbor AP's TBTT. It would be beneficial to add an informative section illustrating the use of TSF Offset (as in document 04/1213r0)</t>
  </si>
  <si>
    <t>Provide clarifying text specifying how the RSSI value should be calculated.  Optionally, provide clarifying text stating that in the case of a broadcast request there may be more than one beacon report, each containing information specific to a given BSSID that responded to the original request.</t>
  </si>
  <si>
    <t>11-12</t>
  </si>
  <si>
    <t>The descriptions of the various fields are using different grammar constructs.</t>
  </si>
  <si>
    <t>Suggest making them all consistent by either changing them to be of the form "The &lt;blah&gt; field …." or "&lt;blah&gt; indicates…", where blah is the name of the specific field.</t>
  </si>
  <si>
    <t>19,21</t>
  </si>
  <si>
    <t>18-27</t>
  </si>
  <si>
    <t>The threshold/offset field is optional in the frame format, and therefore it's presence must be implied based on the length of the frame.</t>
  </si>
  <si>
    <t>Add explicit information within the frame format to indicate that the field is present or not rather than have this be inferred.  Inference is a poor protocol definition.</t>
  </si>
  <si>
    <t>5,12</t>
  </si>
  <si>
    <t>The text states "The BSSID field indicates the BSSID of the particular BSS, or BSSs…".  The BSSID field is only 6 octets in length, so how can there be multiple BSSs.</t>
  </si>
  <si>
    <t>Remove the text ", or BSSs".</t>
  </si>
  <si>
    <t>The text states "The SSID element indicates the ESSs, or IBSSs for which…".  The plural context here seems inappropriate since you can only define a single ESS or IBSS given the definition of the field.</t>
  </si>
  <si>
    <t>Remove the  plural context.  Also, editorially there should be another comma following the text "or IBSSs".</t>
  </si>
  <si>
    <t>5-6</t>
  </si>
  <si>
    <t>The text states "…in the same units as RCPI".  What are the units?</t>
  </si>
  <si>
    <t>Clearly define the units being used, or provide a reference that states what the units are (I was not able to find a good reference in the text).</t>
  </si>
  <si>
    <t>The text states "…in the same units as RSSI".  What are the units?</t>
  </si>
  <si>
    <t>ID</t>
  </si>
  <si>
    <t>Ensure everyone is comfortable with their assignments</t>
  </si>
  <si>
    <t>Re-assigned clauses 12, 15, 17, and 18 to Kwak
Per Floyd's request reassigned comment 1303 to 11.11.9.4</t>
  </si>
  <si>
    <t>Remove Transmit Power Used and Transceiver Noise floor parameters.</t>
  </si>
  <si>
    <t>Provide some technical justification for inclusion of this field, or remove it from all reports in which it occurs.  If it is used, please provide some answer to the clock skew question.</t>
  </si>
  <si>
    <t>"The value 255 shall indicate that this frame was transmitted using multiple antennas. that the antenna identifier is unknown. The value 255 indicates that this measurement was made with multiple antennas."</t>
  </si>
  <si>
    <t>Clarify e.g. remove "...that the antenna identifier is unknown. The value 255 indicates that this measurement was made with multiple antennas."</t>
  </si>
  <si>
    <t>"Antenna ID is defined in 7.3.2.29."</t>
  </si>
  <si>
    <t>Correct: "Antenna ID is defined in 7.3.2.30".</t>
  </si>
  <si>
    <t>I did not find reference 11.13.9</t>
  </si>
  <si>
    <t>Correct reference. 11.14.2?</t>
  </si>
  <si>
    <t>10.3.17.1.1</t>
  </si>
  <si>
    <t>TPC procedures chapter is in 802.11h specified in 11.5, not in 11.9. Also all the subsections are specified as 11.5.1-4</t>
  </si>
  <si>
    <t>Change 11.9 to 11.5 in all the cases which refers TPC procedures.</t>
  </si>
  <si>
    <t>27-28</t>
  </si>
  <si>
    <t>The commenter's option 2 is in fact the correct interpretation.  This interpretation for interative Beacon Request measurements is unambiguously described in 11.11.9.1..  Section 7 field descriptions are purposely terse but correct.  Additional details for understanding the use of these fields is provided in Section 11. No text change is needed.</t>
  </si>
  <si>
    <t xml:space="preserve">The comment processor agrees with the comment totally.  However, TGk has been unable to determine how to draft a description of conditional reporting which  could cover both Beacon  measurements and QOS metrics measurement for a traffic stream.  The arguement from the authors of the QOS traffic stream is that because Beacon measurments may be on the non-serving channel while QOS traffic streams are always on the serving channel, these are somehow fundamentally different.  (?)  In any case, there is no suggested remedy to consider here as an alternative to the two different ways of describing conditional reporting in the TGk draft.  The comment author is invited to provide suggested alternative text. </t>
  </si>
  <si>
    <t>The commenter's suggestion is not consistent with procedure in 11.11.9.1.  Wording in 11.11.9.1 may be clarified as follows to address the commenter's concerns.  P67L10&amp;L13&amp;L16&amp;L20:  change "measurements" to "iterative measurements".  Add new sentence to end of paragraphs at P69L14&amp;L23: "Note that while the STA is processing a Beacon measurement request for interative channel measurements, the STA may not begin processing the next measurement request in the measurement request frame."</t>
  </si>
  <si>
    <t>P18L8-11, replace paragraph with  "The Reporting Condition defines when the measured results are to be reported to the requesting STA. The Reporting Condition values are defined in Table k3. Non-zero values for Reporting Condition may be used only for repeated measurements. Reporting Condition shall be set to 0 for single measurements or when m</t>
  </si>
  <si>
    <t xml:space="preserve">P19, Table k3, column 1 header: change from "Condtion Description for Repeated Measurement" to "Condition for Report to be issued in Repeated Measurement".   P19 Table k3, col1row2, change "Report" to "Unconditional, i.e. report".  P19 Table k3, in 3 places: replace "serving APs RCPI" with "serving AP's reference RCPI  level".  P19 Table k3, in 3 places: replace "serving APs RSSI" with "serving AP's reference RSNI  level".  P67L36&amp;38&amp;40: change "AP's RCPI" to "AP's reference RCPI level".  P67L36&amp;38: change "AP's RSSI" to "AP's reference RSNI level".  P67L40: change "or RSSI" to "or serving AP's reference RSNI level".  Also see resolutions in #1486 and #469 to understand the difference between threshold crossing report and in-range report. </t>
  </si>
  <si>
    <t>While it is relarively simple to calculate average value in a pipelined processing fashion (recalculating average with each new input value), the same is not true for variance calculation since the mean is needed before one is able to calculate the variance contribution of each input sample.  Adding a variance calculation for upto 255 samples for upto n different Transmit Addresses in the same frame measurement is relatively complex.  TG should discuss and decide on cost/benefit of such a suggestion.</t>
  </si>
  <si>
    <t xml:space="preserve">The Last RCPI value provides the power level of the most recently received frame counted in this frame reporte element,  The 8 bit field for counted frames saturates at 255.  If a more accurate relative measure of usage is desired, the measurement may be repeated with a shorter measurement duration.. TGk has discussed the suggested remedy and decided that the 8 bit value is adequate.  </t>
  </si>
  <si>
    <t>It seems that the assumption for management frames is that only one of each element may be included in the specified order.  A repetition of an allowed element at the appropriate order point in the frame is not allowed.  That is why the exteded supported rates element was added.  Need TGk to discuss solution.</t>
  </si>
  <si>
    <t xml:space="preserve"> Section 7.3.2.26 AP Channel Report element is not a measurement, it is an element description of an optional element which may be present in Beacons and Probe Responses.  This element provdes a small subset of information (just the channel numbers) available in the Neighbor Report.  AP Channel Report info is thus available to all STA before association and even before initial network authentication.  Neighbor Report info is only available to associated STAs.</t>
  </si>
  <si>
    <t xml:space="preserve">Accuracy  is the sum of systematic error (bias) and precision error.  The commenter is correct in that accuracy and precision are identical in calibrated instruments in  which the systematic error have been removed by calibration.  Since non of these TGk measurements are intended as complex  calibrated measurements, here accuracy is the correct term. </t>
  </si>
  <si>
    <t>One of the purposes of the access delay metric is to be able to compare AP loading at any AC of interest between two or more roaming candidate APs. As a comparative metric, the resolution needs to be fine enough to evaluate differences between APs operating anywhere along the loading  range from 50usec to 5.5msec. Scaling formula for Access Delay as described in 05/1260r0 shall be added to next version of draft.</t>
  </si>
  <si>
    <t xml:space="preserve">Loading  access delays for lower priority access categories are impacted and increased by loads in higher priority access categories.  For this reason, if an access category has no traffic, the expected access delay for new traffic in this access category will be equal to the access delay of the next higher priority access category.  See 05/0079r1 for further details. </t>
  </si>
  <si>
    <t>It is unnecessarily restrictive to require that autonomous reporting be subject to trigger conditions.  Moreover, this restriction is not very well aligned with normative behaviors defined by 11h.  The limits imposed on autonomous reporting by this clause makes the signaling for setting up and tearing down triggered autonomous reporting unncessarly complex and jeopardizes the future extensibility of the radio measurement amendment.  Triggered autonomous reporting is not the only useful type of autonomous reporting.  For example, this restriction prevents vendors from coming up with creative ways to use autonomous mesurements to improve the performance of a system (e.g. why not allow a STA to autonomously submit a beacon table report to its serving AP indicating that a neighbor AP is out there with the same TBTT, etc.).</t>
  </si>
  <si>
    <t>Remove text on page 65 reading "In radio measurement, an autonomous report shall be subject to trigger conditions" and reading "A STA shall not sent autonomous reports for radio measurement types without trigger conditions having been set.  Also, remove text throught clause 11.11.8 that restricts STA from using any type of autonomous reporting other than triggered reporting.</t>
  </si>
  <si>
    <t xml:space="preserve">Any STA requesting triggered reporting must include a trigger reporting field in its Transmit QoS Metrics measurement request for the request to be useful.  To also require the requesting STA to set the enable and report bits to 1 is redundant.  The enable and report bits may be safely set aside for non-triggered autonomous reporting, or alternatively could apply to all types of autonomous reports and not just those subject to trigger conditions. </t>
  </si>
  <si>
    <t>Measurement Request Mode field in existing section 7.3.2.21 is Figure 64</t>
  </si>
  <si>
    <t>Make it Figure 64</t>
  </si>
  <si>
    <t>Fix cross reference to Figure</t>
  </si>
  <si>
    <t>Should be Figure 64, not 46h</t>
  </si>
  <si>
    <t>Added text in this paragraph should be identified</t>
  </si>
  <si>
    <t>Underline the added text</t>
  </si>
  <si>
    <t>Fix cross reference to Table</t>
  </si>
  <si>
    <t>Should be Table 24, not 20a</t>
  </si>
  <si>
    <t>Fix "automnomous"</t>
  </si>
  <si>
    <t>Antenna Information Element ID missing</t>
  </si>
  <si>
    <t>Define an appropriate Element ID</t>
  </si>
  <si>
    <t>Table k3: The meaning of RSSI is not clear. Only RCPI and RSNI are defined in 11k.</t>
  </si>
  <si>
    <t>Define RSSI, or use RSNI instead, or remove RSSI completely.</t>
  </si>
  <si>
    <t>RSNI is a relative measure, so dBm is not applicable.</t>
  </si>
  <si>
    <t>Use dB instead.</t>
  </si>
  <si>
    <t>"decibels relative to 1 mW" is a bit confusing</t>
  </si>
  <si>
    <t>Use dBm instead.</t>
  </si>
  <si>
    <t>"in units of decibels" is a bit confusing</t>
  </si>
  <si>
    <t>The meaning of RSSI is not clear. Only RCPI and RSNI are defined in 11k.</t>
  </si>
  <si>
    <t>Measuring RCPI in the preamble is easy, whereas measuring "over the entire frame" costs extra implementation effort, which does not seem to be justified, since RCPI does not significantly change during a frame.</t>
  </si>
  <si>
    <t>This is a repeat comment from LB73. I am willing to accept the comment resolution LB73-972 if its essential contents is added to the draft. Something like "measured over the entire frame or by other means as long as the required accuracy is met" would be okay.</t>
  </si>
  <si>
    <t>17.2.3.5</t>
  </si>
  <si>
    <t>The measurement of a Noise Histogram adds significant complexity to the PHY. There is still no evidence that this complexity is justified for improving network performance.</t>
  </si>
  <si>
    <r>
      <t xml:space="preserve">The spec states "An AP </t>
    </r>
    <r>
      <rPr>
        <u val="single"/>
        <sz val="8"/>
        <rFont val="Arial"/>
        <family val="2"/>
      </rPr>
      <t>accepting</t>
    </r>
    <r>
      <rPr>
        <sz val="8"/>
        <rFont val="Arial"/>
        <family val="2"/>
      </rPr>
      <t xml:space="preserve"> a Neighbor Report Request shall respond with a Neighbor Report Response frame. If there are …". 
The word "accepting" is misleading. What should the AP do if it doesn't accept the neighbor report request? </t>
    </r>
  </si>
  <si>
    <r>
      <t xml:space="preserve">In Active mode, this shall be regardless of whether </t>
    </r>
    <r>
      <rPr>
        <u val="single"/>
        <sz val="8"/>
        <rFont val="Arial"/>
        <family val="2"/>
      </rPr>
      <t>or not</t>
    </r>
    <r>
      <rPr>
        <sz val="8"/>
        <rFont val="Arial"/>
        <family val="2"/>
      </rPr>
      <t xml:space="preserve"> a received Probe Reponse frame was triggered by the measuring STAs Probe Request.</t>
    </r>
  </si>
  <si>
    <r>
      <t xml:space="preserve">"It is transmitted by a STA requesting another STA to make one or more measurements </t>
    </r>
    <r>
      <rPr>
        <u val="single"/>
        <sz val="8"/>
        <rFont val="Arial"/>
        <family val="2"/>
      </rPr>
      <t>on</t>
    </r>
    <r>
      <rPr>
        <sz val="8"/>
        <rFont val="Arial"/>
        <family val="2"/>
      </rPr>
      <t xml:space="preserve"> one or more channels."</t>
    </r>
  </si>
  <si>
    <t>With the new addition of the BSS Load group there is no way in the STA statistics MIB table to tell which group was returned.</t>
  </si>
  <si>
    <t>Add a new MIB object that would allow a manager to determine which parameters will be valid.</t>
  </si>
  <si>
    <t>Change the name of dot11STAStatisticsFCSCount to be more accurate.</t>
  </si>
  <si>
    <t>Change name to dot11STAStatisticsFCSErrorCount.</t>
  </si>
  <si>
    <t>The QoS metrics report definition is missing MIB objects for the reporting reasons.</t>
  </si>
  <si>
    <t>Each bin the QoS metrics report are 4 bytes the definition here does not support for bytes per bin.</t>
  </si>
  <si>
    <t>Update object to support 4 bytes per bin.</t>
  </si>
  <si>
    <t>Why not reference the two defined fixed fields for Transmit Power (use Transmit Power Used in 7.3.1.22) and Max Transmit Power (use 7.3.1.21). That would remove some duplication in the draft.
As an aside consider adding the tolerance for the transmit power value to the Transmit Power Used definition in 7.3.1.22.</t>
  </si>
  <si>
    <t>I don't think we need to bold the added material.</t>
  </si>
  <si>
    <t>Please show in normal type face.</t>
  </si>
  <si>
    <t>100</t>
  </si>
  <si>
    <t>Error! Reference source not found not appropirate for submittion to sponsor.</t>
  </si>
  <si>
    <t>Please insert correct references so it can be checked by voters and reviewers.</t>
  </si>
  <si>
    <t>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of a hidden station and mechanism for its detection since the old ones in D2.2 do not constitute a necessary condition for the hidden station.</t>
  </si>
  <si>
    <t xml:space="preserve">Add a definition of hidden terminals as "A hidden station to a particular station is a station that is not capable of making CCA busy at the particular station, but, at the same time, the hidden station is capable of making CCA busy at a third party station which is capable of making CCA busy at the particular station.". Details about the hidden terminal detection will be proposed in a separate document. </t>
  </si>
  <si>
    <t>Lee</t>
  </si>
  <si>
    <t>Kim, Youngsoo</t>
  </si>
  <si>
    <t>Choi</t>
  </si>
  <si>
    <t>11.11.4</t>
  </si>
  <si>
    <t>62</t>
  </si>
  <si>
    <t>Does the Antenna Information element need to be present if the STA has only one antenna? See also 7.3.2.9.</t>
  </si>
  <si>
    <t>Review. Best to avoid including information in frames (particularly if it is a Beacon) if it is not useful.</t>
  </si>
  <si>
    <t>Copy section 7.3.2.13 QBSS Load  from TGe amendment to TGk draft.  Add editing instruction to modify section.  Modify QBSS Load section to add Access Category Service Load after Available Admission Capacity.  P40: Delete Access Category Service Load, Station Count, and Channel Utilization from BSS Load.  Rewrite field description for AP Service Load appropriately.  Modify condition for including BSS Service Load in Beacon and Probe Response on P6 and P8.  Condition to be modified to include BSS Load if RadioMeasurement is true in a non-QAP.</t>
  </si>
  <si>
    <t>See resolution in comment #1279.  AP Service load is modifed to be a generic load metric for non-QAPs.  QBSS load is modified to add access delay loading metrics for each Access Category.  Access delay is a TGk amendment item which applies to TGk terminals not legacy terminals.  Doc 05/0079r1 show that average access delay measurements do not require hardware.  Transmission and queuing records in the MAC layer are adequate.</t>
  </si>
  <si>
    <t xml:space="preserve">The commenter is correct.  Total number of antennas is a useful parameter.  TGk had considered the suggestion earlier and decided that since the total number of antennas is not a dynamic parameter, it is more like a configuration parameter.  TGk decided that it was not efficient to send the static parameter for total antnennas over the air each time an Antenna ID is reported.  It is more efficient for the requesting STA to get the total number of antennas by some other means.  </t>
  </si>
  <si>
    <t>The flexibility the commenter requests is already in the TGk draft. The antenna ID accommodates up to 254 different antenna configurations defined by unique position, direction and gain.  This flexibility should be adequate for all configurable low-medium complexity MIMO arrays.  The commenter is invited to propose a more flexible suggested remedy in LB recirculation.  See comment #1166.</t>
  </si>
  <si>
    <t>Shift range to -20--&gt;+108dB?  It may be a better use of the margins available on either end of the normal range.  The degree to which SNIRs exceed +60dB seems of little practical interest, while operation at levels below 0dB is of great interest in evolving</t>
  </si>
  <si>
    <t>Antenna ID is meaningful in that it identifies the antenna used for a measurment.  The antenna characteristics directly affect the reported measurment results so the Antenna ID information is needed in the measurment report. As pointed out in comment # 1051, when antenna switching occurs during a measurment duration, the Antenna ID does not contain useful information.  This is not the normal case for all measurments except the Noise Histogram measurement which may have extremely long measurement durations.</t>
  </si>
  <si>
    <t>Note duplication within Kwak's resolution spreadsheet.  Not sure which comment resolution to use.  Currently default to 1st approved which was Paine</t>
  </si>
  <si>
    <r>
      <t>#</t>
    </r>
    <r>
      <rPr>
        <b/>
        <sz val="8"/>
        <rFont val="Arial"/>
        <family val="2"/>
      </rPr>
      <t xml:space="preserve">       </t>
    </r>
    <r>
      <rPr>
        <b/>
        <u val="single"/>
        <sz val="8"/>
        <rFont val="Arial"/>
        <family val="2"/>
      </rPr>
      <t xml:space="preserve">Dupe Resolution Doc Ref from 06-120r2 </t>
    </r>
    <r>
      <rPr>
        <sz val="8"/>
        <rFont val="Arial"/>
        <family val="0"/>
      </rPr>
      <t xml:space="preserve">
2       06-0096r0
889   06-0096r0
1026 06-0096r0
1142 06-0096r0
1146 06-0096r0
445   06-0101r0
446   06-0101r0
447   06-0101r0
698   06-0101r0
57     06-0101r1
267   06-0102r0</t>
    </r>
  </si>
  <si>
    <t>Remaining</t>
  </si>
  <si>
    <t>same as</t>
  </si>
  <si>
    <r>
      <t xml:space="preserve">Suggest: 'A serving AP shall include a TSF Offset field in the Neighbor List Entry only if </t>
    </r>
    <r>
      <rPr>
        <u val="single"/>
        <sz val="8"/>
        <rFont val="Arial"/>
        <family val="2"/>
      </rPr>
      <t>the Neighbor TSF Offset Request bit was set in the corresponding Neighbor Report Request frame and the reporting AP</t>
    </r>
    <r>
      <rPr>
        <sz val="8"/>
        <rFont val="Arial"/>
        <family val="2"/>
      </rPr>
      <t xml:space="preserve"> is able to guarantee an accumulated error of ±1.5 TU or better on the TSF Offset subfield.
See also related comment about ambiguity in TSF Offset field name and suggested renaming to TSF Information. Above text does not include that suggested change.</t>
    </r>
  </si>
  <si>
    <r>
      <t>Suggest: '</t>
    </r>
    <r>
      <rPr>
        <u val="single"/>
        <sz val="8"/>
        <rFont val="Arial"/>
        <family val="2"/>
      </rPr>
      <t>A</t>
    </r>
    <r>
      <rPr>
        <sz val="8"/>
        <rFont val="Arial"/>
        <family val="2"/>
      </rPr>
      <t xml:space="preserve"> STA may calculate link margin with information received in measurement pilot frames, use it to assess the current link condition and assist in roaming decision</t>
    </r>
    <r>
      <rPr>
        <u val="single"/>
        <sz val="8"/>
        <rFont val="Arial"/>
        <family val="2"/>
      </rPr>
      <t>s</t>
    </r>
    <r>
      <rPr>
        <sz val="8"/>
        <rFont val="Arial"/>
        <family val="2"/>
      </rPr>
      <t xml:space="preserve">. </t>
    </r>
  </si>
  <si>
    <r>
      <t>Mark changes correctly: Mark with underline the text '</t>
    </r>
    <r>
      <rPr>
        <u val="single"/>
        <sz val="8"/>
        <rFont val="Arial"/>
        <family val="2"/>
      </rPr>
      <t>sent to each destination MAC address for which a corresponding Measurement Report element has not been received</t>
    </r>
    <r>
      <rPr>
        <sz val="8"/>
        <rFont val="Arial"/>
        <family val="2"/>
      </rPr>
      <t xml:space="preserve">'
</t>
    </r>
  </si>
  <si>
    <t>If dot11MultiDomainCapabilityEnabled does not have to be true to include Country Element, remove the sentence from the text or change it.</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</si>
  <si>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This is a key issue for me, and has to be resolved before I could change my vote.</t>
  </si>
  <si>
    <t>9.10</t>
  </si>
  <si>
    <t>Include "Measurement Pilot Frame" in the list of example frames that can be used to set the NAV in other STAs.  (9.10 has not yet been modified by 11k, so does not appear in the draft.)</t>
  </si>
  <si>
    <t>Editor
Notes</t>
  </si>
  <si>
    <t>Move reference on line 16 to line 6.</t>
  </si>
  <si>
    <t>1-6</t>
  </si>
  <si>
    <t>The text refers to a "moving average number of transmitted MSDUs specified in Measurement Count"
Given that Measurement count is constant, a moving average does not make sense.</t>
  </si>
  <si>
    <t>I suspect the intent of this text is to trigger a measurement when more than X MSDU's out of the last Y MSDUs are dropped. The text needs to be changed to say that</t>
  </si>
  <si>
    <t>Power used to transmit the response frame and corresponding Link Margin are reported using a TPC Report element</t>
  </si>
  <si>
    <t xml:space="preserve">AP can turn them off. Only means for DLP.  Established by TGh and properly nuamed by TGk.  Info is STA specific, cannot be appended to beacons. </t>
  </si>
  <si>
    <t>06-0152r1</t>
  </si>
  <si>
    <t xml:space="preserve">AP can turn link measurment requests off individually or by broadcast. A full link measurement report from an AP is superior to a RPC report in a beacon/probe response because it also contains the link margin, antenna ID info and signal quality (RCPI and RSNI) which are not included in TPC report alone.  Append antenna ID, RCPI and RSNI to the first paragraph. Delete this paragraph. This detail is already in .11ma, sec 7.3.2.18 TPC Report Element. </t>
  </si>
  <si>
    <t>no longer an issue since this paragraph is deleted</t>
  </si>
  <si>
    <r>
      <t xml:space="preserve">Merged Peter's  LCI-Azimuth, Annex I and Annex J Comment Resolutions 11-06-0048r2 (xls)
</t>
    </r>
    <r>
      <rPr>
        <b/>
        <sz val="10"/>
        <rFont val="Arial"/>
        <family val="2"/>
      </rPr>
      <t>Addresses comments</t>
    </r>
    <r>
      <rPr>
        <sz val="10"/>
        <rFont val="Arial"/>
        <family val="0"/>
      </rPr>
      <t xml:space="preserve">: 8, 83, 157, 328, 350, 472, 473, 619, 620, 621, 622, 623, 624, 625, 755, 885, 919, 955, 999, 1000, 1010, 1011, 1012, 1134, 1135, 1139, 1140, 1141, 1250, 1251, 1266, 1305, 1341, 1363, 1422, 1423 and 1424
</t>
    </r>
    <r>
      <rPr>
        <b/>
        <u val="single"/>
        <sz val="10"/>
        <rFont val="Arial"/>
        <family val="2"/>
      </rPr>
      <t>Motion</t>
    </r>
    <r>
      <rPr>
        <sz val="10"/>
        <rFont val="Arial"/>
        <family val="0"/>
      </rPr>
      <t xml:space="preserve">
Move to accept the resolutions for TGk LB78 comments as written in spreadsheet 06/0048r2 and doc 06/0047r3, deleting the 06/0047r3 7.3.2.22 fourth and fifth paragraphs and inserting those paragraphs after the third paragraph of 11.11.9.8 of 06/0047r3; Furthermore changing the resolution of the comments in 06/0048r2 as follows: comment 618 change to Decline , comment 1000 change to Accept,  comment 1135 change to Accept, and instruct the TGk editor to apply the changes and instructions therein.</t>
    </r>
  </si>
  <si>
    <t>* Ganesh</t>
  </si>
  <si>
    <t>05-1230r3</t>
  </si>
  <si>
    <t>Reference to section 7.3.1.22 added.</t>
  </si>
  <si>
    <t>See resolution for comment 425</t>
  </si>
  <si>
    <t>Reference to section 7.3.1.21 added</t>
  </si>
  <si>
    <t>See comment 367 for resolution</t>
  </si>
  <si>
    <r>
      <t xml:space="preserve">Change the paragraph as follows: '— The Enable bit (bit 1) is used to differentiate between a request to make a measurement and a request to control the measurement requests and </t>
    </r>
    <r>
      <rPr>
        <u val="single"/>
        <sz val="8"/>
        <rFont val="Arial"/>
        <family val="2"/>
      </rPr>
      <t>triggered or</t>
    </r>
    <r>
      <rPr>
        <sz val="8"/>
        <rFont val="Arial"/>
        <family val="2"/>
      </rPr>
      <t xml:space="preserve">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t>
    </r>
    <r>
      <rPr>
        <u val="single"/>
        <sz val="8"/>
        <rFont val="Arial"/>
        <family val="2"/>
      </rPr>
      <t>,</t>
    </r>
    <r>
      <rPr>
        <sz val="8"/>
        <rFont val="Arial"/>
        <family val="2"/>
      </rPr>
      <t xml:space="preserve">  </t>
    </r>
    <r>
      <rPr>
        <u val="single"/>
        <sz val="8"/>
        <rFont val="Arial"/>
        <family val="2"/>
      </rPr>
      <t>triggered</t>
    </r>
    <r>
      <rPr>
        <sz val="8"/>
        <rFont val="Arial"/>
        <family val="2"/>
      </rPr>
      <t xml:space="preserve"> or autonomous reports of the type indicated in the Measurement Type field to the transmitting STA depending on the values of Request, and Report. If Enable is set to 1 the Measurement Request field is notonly present</t>
    </r>
    <r>
      <rPr>
        <u val="single"/>
        <sz val="8"/>
        <rFont val="Arial"/>
        <family val="2"/>
      </rPr>
      <t xml:space="preserve"> when establishing a triggered measurement</t>
    </r>
    <r>
      <rPr>
        <sz val="8"/>
        <rFont val="Arial"/>
        <family val="2"/>
      </rPr>
      <t>. See Table 20a.'</t>
    </r>
  </si>
  <si>
    <r>
      <t>Change sentence as follows: Request is set to 1 to indicate that the transmitting STA may accept measurement requests of Measurement Type from the transmitting</t>
    </r>
    <r>
      <rPr>
        <u val="single"/>
        <sz val="8"/>
        <rFont val="Arial"/>
        <family val="2"/>
      </rPr>
      <t>destination</t>
    </r>
    <r>
      <rPr>
        <sz val="8"/>
        <rFont val="Arial"/>
        <family val="2"/>
      </rPr>
      <t xml:space="preserve"> STA. </t>
    </r>
  </si>
  <si>
    <r>
      <t xml:space="preserve">Change the paragraph as follows: 'The Report bit (bit 3) is only valid if Enable is set to 1. Report is set to 0 to request that the destination STA not issue </t>
    </r>
    <r>
      <rPr>
        <u val="single"/>
        <sz val="8"/>
        <rFont val="Arial"/>
        <family val="2"/>
      </rPr>
      <t xml:space="preserve">triggered or </t>
    </r>
    <r>
      <rPr>
        <sz val="8"/>
        <rFont val="Arial"/>
        <family val="2"/>
      </rPr>
      <t xml:space="preserve">autonomous measurement reports of Measurement Type to the transmitting STA. Report is set to 1 to </t>
    </r>
    <r>
      <rPr>
        <u val="single"/>
        <sz val="8"/>
        <rFont val="Arial"/>
        <family val="2"/>
      </rPr>
      <t xml:space="preserve">establish triggered reporting or to </t>
    </r>
    <r>
      <rPr>
        <sz val="8"/>
        <rFont val="Arial"/>
        <family val="2"/>
      </rPr>
      <t>indicate that the transmitting STA will accept autonomous measurement reports of Measurement Type from the transmitting</t>
    </r>
    <r>
      <rPr>
        <u val="single"/>
        <sz val="8"/>
        <rFont val="Arial"/>
        <family val="2"/>
      </rPr>
      <t>destination</t>
    </r>
    <r>
      <rPr>
        <sz val="8"/>
        <rFont val="Arial"/>
        <family val="2"/>
      </rPr>
      <t xml:space="preserve"> STA. See Table 20a.'
</t>
    </r>
  </si>
  <si>
    <t>The text states "In doing so, the STA may either reject any Measurement Request element with a mandatory measurement duration exceeding the maximum allowed off-serving channel time, or measure for a reduced duration".  This seems to be in contradiction to statements in 11.11.4 that indicate that the STA "shall" perform the measurements.</t>
  </si>
  <si>
    <t>Resolve the ambiguity between clause 11.11.4 and 11.11.5 related to this statement.</t>
  </si>
  <si>
    <t>repleace sentence beginning at P66L23 with "If no Beacons or Probe Responses were received in the measurement duration, and if Measurement Mode is in the measurement request is Passive Pilot, process all Measurement Pilot Frames with the rquested BSSID  to compile the measurement report."  P66L26:  replace "report." with "report.  Otherwise, compile an empty Beacon measurement report."</t>
  </si>
  <si>
    <t>P62L19: replace "continuous time period."  with " continuous measurement duration time period.  In Measurement Request frames, the requested Measurement Duration value shall not be set set to 0 except for Beacon Request with Measurement Mode set to Beacon Table mode and Statistics Request measurements."   P67L27: replace "channel" with "channel and measurement duration".</t>
  </si>
  <si>
    <t xml:space="preserve">Clairifying informatin describing conditional reproting is provided on P67L30-43.    Further clarification provided here at P66L11:  Replace "RCPI or RSSI value." with "RCPI or RSSI value.  When the Measurement Request frame contains a 0 value for the Number of Repetitions field, the Reporting Condition field in all Beacon Requests in that frame shall be set to 0." </t>
  </si>
  <si>
    <t xml:space="preserve"> When Passive Pilot mode is requested, Beacons and Probe Response received during the measurement duration take precedance over any received Measurement Pilot frame since Beacons and Probe Repesonses contain more useful information.  When no Beacons or Probe Responses are received, any received Measurement Pilot frames for the BSSID requested.  See clarification in comment #114.</t>
  </si>
  <si>
    <t xml:space="preserve">  The commenter suggests alternate wording for 'process".  However the intent of this clause is to describe one way to achieve the required Beacon report results.  There are other equally suitable procedures not detailed here.  The sction is modified to indicate that alternate equivalent procedures are allowed.  P66L20&amp;28: replace "following procedure" with "following procedure (or equivalent procedure)"</t>
  </si>
  <si>
    <t>P67L36 Replace "frame." with "frame. If multiple Beacons, Measurement Pilots or Probe Response frames with the requested BSSID are received during the measurement duration, the reporting condition shall only be applied to the latest received Beacon, Measurement Pilot or Probe Response."</t>
  </si>
  <si>
    <t xml:space="preserve">The moving average reference levels are always measurements on the serving AP.  All STAs normally receive or attempt to receive all serving AP Beacons, except when in power save sleep mode.  Normally, any STA associating with an AP will have received 10 Becons within 10 Beacon Interval periods after first association.  The additional complexity of adding a timeout to cover such unlikely events seems unwarranted. As written, the reference level requires at least 10 Beacons.  Until 10 Beacons are received (within first second or two after first association), no reference level can be computed and no condition specifying a reference level may be satisfied.  </t>
  </si>
  <si>
    <t xml:space="preserve">There are two wildcard values for channel defined for Beacon request.  Value 0 is used as wildcard for all channels in the Regualtory Class, as described at P67L9-14.  Value 255 is used here as wildcard for all channels in the AP channel report, which may be a subset of all channels in the Regulatory class. It is highly unlikely that any regulatory class will have more than 200 channels due to the definition of regulatoy triplet. </t>
  </si>
  <si>
    <t>Replace sentence beginning at P69L9 with "The STA may use Noise Histogram RPI density values to calculate ANPI.  The Noise Histogram Report RPI densities may be used to calculate an average RPI power for channel during the measurement duration when NAV is equal to zero.  This caculated average RPI power value may be reported as the value for ANPI. Other equivalent or superior methods to measure ANPI may also be used."</t>
  </si>
  <si>
    <t xml:space="preserve">The use of RPI as a measure of power at the antenna connector with microsecond resolution was established by TGh amendment for use in RPI histogram measurement.  TGk has modified the measurement for noise histogram andd formalized the RPI MAC-PHY interface, using the same TGh concept.  RPI (measured input power) values are provided by PHY to MAC with microsecond resolution. Since CCA is bassed on detecting power thresholds with microsecond resolution, most if not all PHYs already measure these RP| values for CCA purposes.  TGk provides interface to access these values in MAC for noise and interference measurement purposes.  </t>
  </si>
  <si>
    <t>As the commenter notes, the PHY-CCARESET.request is used to turn reporting on and off in the PHY.  The PHY-CCARESET.confirm occurs in response to the the PHY-CCAREST.request and may contain RPI values for the period which just ended (prior period) at the receipt of the PHY-CCARESET.request. If RPI reporting was off prior to receipt of the PHY-CCARESET.request, then there are no RPI values to report in this PHY-CCARESET.confirm.  If RPI reporting was on prior to receipt of the PHY-CCARESET.request, then there are no RPI values to report in this PHY-CCARESET.confirm.  The text as written is correct and we are not overloading PHY-CCAREST.</t>
  </si>
  <si>
    <t xml:space="preserve">The first sentence  is a PHY requirement is for setting the primitive, the result is that the state  will be receive.  Wording is correct.  Second "is" is used to provide information concerning prior SME actions needed to set the channel.  There is no PHY requirement here. </t>
  </si>
  <si>
    <t>Finer resolution permits better comparative measurements when majority of accuracy is allocated to systematic errors (biases) such due to battery level, temperature, and aging.  This is the case for 802.11 STAs.  Also see comment #22.  Accuracy  is the sum of systematic error (bias) and precision error.  Accuracy and precision are identical in calibrated instruments in  which the systematic error has been removed by calibration.  Since non of these TGk measurements are intended as complex, calibrated measurements, much finer resolution is needed to permit useful comparative measurements, i.e. measuring RCPI for AP X and then AP Y will provide a useful measure of the difference in RCPI levels (RCPIx-RCPIy) between the two APs in 1/2 dB units. This would not be possible with courser resolution for definition of RCPI.</t>
  </si>
  <si>
    <t>The 1.1 X bandwidth is needed not to require use of any particular bandwidth, but to indicate the generality of the RCPI indicator.  Since the indicator includes noise power, at low signal levels, the noise contribution (directly proportional to bandwidth) is significant.   802.11 already has 10, 20, and 40 MHz channel widths defined.  Since it is conceivable that a 40MHz  BW receiver could also be used to receive 20 Mhz and 10 MHz signal, a clear statement of the noise bandwidth for RCPI purpose is needed.   Even with 20MHz channels, multiple data rates are defined as low as 1 Mhz.  The question about the noise contribution in an RCPI measurement of a 1 Mbps data frame is significant.  Will noise be for 20MHz or 1Mhz bandwidth?  A 13 db difference in noise would be present depending on use of 1.1x channel BW vs. 1.1x data rate BW for measurement.  In any case, without a specified noise bandwidth for RCPI, the RCPI values at low signal powers will be ambiguous.  The noise bandwidth specification is required.</t>
  </si>
  <si>
    <t>1.  Noise floor is -100 dBm for 20MHx channels.  Max input power is X, Y, Z.  In LB73, wording was added to indicate specified accuracy is limited to dynamic range of receiver, there are no required performance specs outside this range. TGh's RPI histogram was a statistical (probablity density description) of interference in a channel used for radar detection purposes.  The range of interest in the TGh RPI histogram is not related at all to the range of interest here.  For RCPI which measures  the power (signal+noise+interference) a range is chosen to exceed current practice with reasonable margin on both ends.  -118 dBn is 18 db below the noise floor of a 20Mhz channel, only 5db below the noise floor of a 1Mhz channel.  802.11 has already defined 10Mhz channels; other channels to come.....  A 1 octet replorting value across this range permits resolution in .5 dB steps.  Finer resolution permits better comparative measurements when majority of accuracy is allocated to systematic errors (biases) such due to battery level, temperature, and aging.   Also see comments #22 and #62.</t>
  </si>
  <si>
    <t>The techniques and algortihms for power measurement vary greatly.  802.11 specification strives to be algorthim independent as much as possible.  We specify what a STA must do, but seldom specify how it should be done.  In the case of RCPI, there are many competing methods to compute power, and all of them are viable.  In the PHY section defining RCPI we purposely avoid limiting the measurement to only one method.</t>
  </si>
  <si>
    <t>Antenna switch during post preamble portion of frame is extremely  unlikety.  See revised wording in comment #1217.</t>
  </si>
  <si>
    <t>"currently in use terminology"  has been deleted from TGk draft. RCPI (and RSNI) are defined for systems with multiple antennas.  That is precisely why Antenna ID is needed to identify which antenna was used for the measurement.  However, It is not anticipated that antenna switching will take place during frame body reception.  It is possible that antenna switch may occur between the PHY preamble and the frame body.  In this case the definition of RCPI indicated that power should be over the entire frame, implying that power to be reported is the power at the antenna connector while receiving the frame body.  In most measurement reports, the Antenna ID is provided with the reported RCPI so the antenna is known.  Also Antenna connector shall be separately defined.</t>
  </si>
  <si>
    <t>Alternate name change accepted.  Change RPI to Idle Power Indicator (IPI) in all places.</t>
  </si>
  <si>
    <t>Suggested change would be a misnomer since RCPI ncludes more than just signal power; it includes interference and noise as well. RPI is changed to IPI in TGk draft to eliminate confusion of RPI used by TGh and RPI as used by TGk.</t>
  </si>
  <si>
    <t>Discuss with TGk.</t>
  </si>
  <si>
    <t>Antenna gain is explicity inlcuded by taking power at the antenna connector.  Power at the antenna connector will be greater for higher gain antennas, if the antenna is oriented for peak gain for the frame being received.  Power may be lower with higher gain antennas if the pointing is terribly misaligned..</t>
  </si>
  <si>
    <t>A single Antenna ID may represent multiple antennas in a fixed array or even a MIMO array.  The antenna ID depends on a unique and fixed relative position, direction and peak gain. A new definition for antenna connector to be added to the TGk draft.</t>
  </si>
  <si>
    <t>TGk to discuss.  In the PHY clauses defining RCPI, there is no averaging mentioned, though the power is to be the power measured over the entire frame, preamble and body.  If an antenna switch takes place between the preamble and body, the power measured for the body would be  the preferred power to report.</t>
  </si>
  <si>
    <t>See reolution in comment #1217.</t>
  </si>
  <si>
    <t>Do it.  Here and throughout document.</t>
  </si>
  <si>
    <t>Alternate name change accepted.  Change RPI to Idle Power (IPI) Indicator in all places.</t>
  </si>
  <si>
    <t>See resolutin in comment #1477.</t>
  </si>
  <si>
    <t>Clarification is provided in Section 11.11.9.7:  at P69L18 add new sentence at end of paragraph, "The reported change in data value shall be the value of the data at the end of the actual measurement duration minus the value of the data at the beginning of the actual measurement duration."</t>
  </si>
  <si>
    <t>QOS metric provides performance data on single TS in single STA. BSS Load Access Delay values provides loading metric for entire BSS at the indicated AC.  The QOS metric for any one stream is not representative of the total AC loading in a BSSl  BSS Load metric is used by STA in a comparative way to evaluate AP roaming candidates and is very important.  BSS load presence in Statistics Report provides a means for upper layer applications to access these loading metrics from the wired DS.  Includein BSS Load  in the beacons provides STAs access to this information over the air interface.</t>
  </si>
  <si>
    <t>Statistics Group tables modified to indicate that BSSLoad  element is only available at an AP.  P20L20 Table k4 Col1Row3: add under BSS load name, "(only available at AP)".  P31L11 Table k8 Col2Row3: replace "Load Group:" with "Load Group (only available at AP):".</t>
  </si>
  <si>
    <t>Need TGk to discuss issue.  Aloso same question applies to Parent TSF field in Beacon Report. Black suggests +/- 1 TU.  TGh has used +/- 32 usec.  Accurate TSF offset measurement requires &lt; +/- 1/8 TU.  Need to decide. Also see local time definition in 10.3.2.2.2.</t>
  </si>
  <si>
    <t>P16L7: Replace "Regulatory Class indicates the frequency band  for which the measurement request applies." with "Regulatory Class indicates the channel set for which the measurement request applies. Regulatory Class and Channel Number together specify the channel frequency and spacing for which the measurement request applies."  Same change applies to P16L20, P17L11, and P19L13,  P26L15, P27L4, P28L6, and P30L3.</t>
  </si>
  <si>
    <t>P16L11:  Change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to "preferred  or mandatory duration of the requested measurement, expressed in TUs."  Same change at P16L24, P17L15, P20L3.</t>
  </si>
  <si>
    <t>Exchange the positions of Regulatory Class and Channel Number in the figure in this subclause.  Also reorder text paragraphs to match the figure order.  Do this in the figure and in the filed description text in sections 7.3.2.21.4, 7.3.2.21.5, 7.3.2.21.6, 7.3.2.21.7, 7.3.2.22.4, 7.3.2.22.5, 7.3.2.22.6, and  7.3.2.22.7</t>
  </si>
  <si>
    <t>Channel busy does not depend on a choice of physical vs. virtual CS.  All STAs are defined to have both physical CS and virtual CS, as detailed in 9.2.1.  In this measurement report, channel busy measurement requires monitoring both physical and virtual CS simultaneously.  If EITHER physical or virtual mechanism indicates busy, the channel  time is counted as busy time.   The sentence beginning  at P26L23 is clarified to read, "Channel busy time shall be the time during which either the physical carrier sense or the virtual carrier sense (NAV) or both indicates that the channel is busy. See 9.2.1  for description of carrier sense mechanism."  New clarified wording to be moved to 11.11.9.3 as indicated in resolution #1049.</t>
  </si>
  <si>
    <t>P18L1: Change "particular BSS, or BSSs for which a beacon report is requested. This may be the BSSID of an individual BSS, or may be the broadcast BSSID. The BSSID shall be set to the broadcast BSSID when requesting beacon reports for all BSSs on the channel." to "BSS(s) for which a beacon report is requested.  When requesting beacon reports for all BSSs on the channel, the BSSID field contains the broadcast BSSID; otherwise the BSSID field contains a specific BSSID for a single BSS."</t>
  </si>
  <si>
    <t>The 11k text here in consistent with latest version of 11ma.  11ma uses wildcard reference in several places, 11k only in this one place. 11ma does not generally define wilcard SSID or broadcast BSSID.  TGk is the same.  Commenter is invited to go to 11ma to suggest the change to add a general definition of wildcard SSID.</t>
  </si>
  <si>
    <t>The 11 modes represent permutations of the use of  3 basic conditions, each of which has unique desireable properties: absolute threshold, relative threshold, and relative range.  Each condition may apply to input power (RCPI) or input signal quality (RSNI see comment #1486).  Absolute Threshold condition allows reporting only when the measured value of power or SNR crosses the absolute threshold, useful for link evaluation, ranging and interference detection. Relative threshold condition allows reporting when measured value of power or SNR crosses threshold which is offset with respect to current measured value for serving AP, very useful for monitoring neighbor APs for roaming. Relative range conditions are simlar to relative threshold condition in that a report is issued when relative threshold is first crossed, but differ in that reports continue for all subsequent measurements while measured value remains in the defined reporting range with respect to the current measured value for the serving AP. Relative range reporting is useful for monitoring neighbor APs for roaming when repeated confirmation or updates of measured condition (roaming candidate list) is desired for high priority traffic streams like VoIP.  These 3 conditions when permuted for measurand (RCPI or RSNI) and threshold crossing direction yield 10 different reporting conditions, as described in Table k3.</t>
  </si>
  <si>
    <t>TGk has discussed the content guidelines for section 7 several times.  Section 7 format descriptions should not contain procedural text but should contain sufficient information to determine the values described in the various formats.  Without Table K3, there is insufficient information to determine how to set or evaluate the contents of Reporting Condition field.</t>
  </si>
  <si>
    <t>The two paragraphs does contain duplicate information. The one difference between the two paragraphs is the second sentence of the first paragraphs, which states "If a RCPI element is received in a Probe Response frame, the RCPI value shall be included in the RCPIMeasurement parameter of the BSSDescription in the MLME-SCAN.confirm.". However, the last sentence in this clause of 802.11REVma states "When all channels in the ChannelList have been scanned, the MLME shall issue an MLME-SCAN.confirm with the BSSDescriptionSet containing all of the information gathered during the scan." which justify removing the first paragraph altogether as shown in document 06/0015r1.</t>
  </si>
  <si>
    <t>0016r0</t>
  </si>
  <si>
    <t>Proposed resolution is incorrect as RCPI is only included in response frames, such as probe-response, association-response etc.</t>
  </si>
  <si>
    <t>The sentence as written in the current draft is clearly describing that the probe-response shall contain RCPI when dot11RadioMeasurementEnabled is true.</t>
  </si>
  <si>
    <r>
      <t xml:space="preserve">Merged Floyd Simpson Clause 11.1 comment resolutions
Accepts: 90, 779
Counter: 256
Declines: 1443, 1444
</t>
    </r>
    <r>
      <rPr>
        <b/>
        <u val="single"/>
        <sz val="10"/>
        <rFont val="Arial"/>
        <family val="2"/>
      </rPr>
      <t>Motion</t>
    </r>
    <r>
      <rPr>
        <sz val="10"/>
        <rFont val="Arial"/>
        <family val="0"/>
      </rPr>
      <t xml:space="preserve">
Move to accept the resolutions for TGk LB78 comments as written in doc 06/0016r1 and instruct the tGk editor to incorporate the changes found in document 06/0015r1 in the next TGk draft.</t>
    </r>
  </si>
  <si>
    <t xml:space="preserve">Why is it that if the target measurement duration is set to 0 only actual measurement duration less than the requested duration can be made? Why not more? After all, it is 'target' and not 'maximum' measurement duration. </t>
  </si>
  <si>
    <t>Remove "less than the requested duration".</t>
  </si>
  <si>
    <t>1</t>
  </si>
  <si>
    <t>"Triggered Autonomus Reporting" appears only here and not where QoS Metrics messages are described.</t>
  </si>
  <si>
    <t>Make consistent.</t>
  </si>
  <si>
    <t>Srinivasan</t>
  </si>
  <si>
    <t>3.96</t>
  </si>
  <si>
    <t>The name "non-serving channel" does not reflect the definition of the term.</t>
  </si>
  <si>
    <t>Change the name to "non-operating channel".</t>
  </si>
  <si>
    <t>3.100</t>
  </si>
  <si>
    <t>Clause 0 comments 0080r0 were already resolved by Simon Barber?</t>
  </si>
  <si>
    <t>Change "Any validated AP" to "Any Validated Neighbor AP" per definition 3.104.</t>
  </si>
  <si>
    <t>06-0082r1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</si>
</sst>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3">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25"/>
      <name val="Arial"/>
      <family val="0"/>
    </font>
    <font>
      <sz val="11.5"/>
      <name val="Arial"/>
      <family val="0"/>
    </font>
    <font>
      <b/>
      <u val="single"/>
      <sz val="10"/>
      <name val="Arial"/>
      <family val="2"/>
    </font>
    <font>
      <i/>
      <sz val="10"/>
      <name val="Arial"/>
      <family val="2"/>
    </font>
    <font>
      <u val="single"/>
      <sz val="8"/>
      <name val="Arial"/>
      <family val="2"/>
    </font>
    <font>
      <sz val="8"/>
      <color indexed="18"/>
      <name val="Arial"/>
      <family val="2"/>
    </font>
    <font>
      <b/>
      <sz val="8"/>
      <name val="Arial"/>
      <family val="2"/>
    </font>
    <font>
      <b/>
      <i/>
      <sz val="10"/>
      <name val="Arial"/>
      <family val="2"/>
    </font>
    <font>
      <b/>
      <u val="single"/>
      <sz val="8"/>
      <name val="Arial"/>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51"/>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47">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thin">
        <color indexed="8"/>
      </top>
      <bottom style="thin">
        <color indexed="8"/>
      </bottom>
    </border>
    <border>
      <left style="thin"/>
      <right style="medium"/>
      <top style="thin">
        <color indexed="8"/>
      </top>
      <bottom style="thin">
        <color indexed="8"/>
      </bottom>
    </border>
    <border>
      <left>
        <color indexed="63"/>
      </left>
      <right>
        <color indexed="63"/>
      </right>
      <top>
        <color indexed="63"/>
      </top>
      <bottom style="thin">
        <color indexed="8"/>
      </bottom>
    </border>
    <border>
      <left style="thin"/>
      <right style="medium"/>
      <top>
        <color indexed="63"/>
      </top>
      <bottom style="thin">
        <color indexed="8"/>
      </bottom>
    </border>
    <border>
      <left>
        <color indexed="63"/>
      </left>
      <right>
        <color indexed="63"/>
      </right>
      <top style="thin">
        <color indexed="8"/>
      </top>
      <bottom>
        <color indexed="63"/>
      </bottom>
    </border>
    <border>
      <left style="thin"/>
      <right style="medium"/>
      <top style="thin">
        <color indexed="8"/>
      </top>
      <bottom>
        <color indexed="63"/>
      </bottom>
    </border>
    <border>
      <left style="thin">
        <color indexed="8"/>
      </left>
      <right style="thin">
        <color indexed="8"/>
      </right>
      <top style="thin">
        <color indexed="8"/>
      </top>
      <bottom style="thin">
        <color indexed="8"/>
      </bottom>
    </border>
    <border>
      <left style="thin"/>
      <right style="medium"/>
      <top style="thin"/>
      <bottom>
        <color indexed="63"/>
      </bottom>
    </border>
    <border>
      <left style="thin"/>
      <right style="medium"/>
      <top>
        <color indexed="63"/>
      </top>
      <bottom>
        <color indexed="63"/>
      </bottom>
    </border>
    <border>
      <left>
        <color indexed="63"/>
      </left>
      <right style="thin">
        <color indexed="8"/>
      </right>
      <top>
        <color indexed="63"/>
      </top>
      <bottom>
        <color indexed="63"/>
      </bottom>
    </border>
    <border>
      <left>
        <color indexed="63"/>
      </left>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thin"/>
      <right style="thin"/>
      <top style="thin">
        <color indexed="8"/>
      </top>
      <bottom style="thin">
        <color indexed="8"/>
      </bottom>
    </border>
    <border>
      <left style="thin"/>
      <right style="thin">
        <color indexed="8"/>
      </right>
      <top style="thin">
        <color indexed="8"/>
      </top>
      <bottom style="thin"/>
    </border>
    <border>
      <left style="thin"/>
      <right style="thin"/>
      <top>
        <color indexed="63"/>
      </top>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color indexed="8"/>
      </left>
      <right>
        <color indexed="63"/>
      </right>
      <top>
        <color indexed="63"/>
      </top>
      <bottom style="thin">
        <color indexed="8"/>
      </bottom>
    </border>
    <border>
      <left style="thin">
        <color indexed="8"/>
      </left>
      <right style="medium">
        <color indexed="8"/>
      </right>
      <top style="thin">
        <color indexed="8"/>
      </top>
      <bottom style="thin">
        <color indexed="8"/>
      </bottom>
    </border>
    <border>
      <left style="thin"/>
      <right style="medium"/>
      <top style="thin">
        <color indexed="8"/>
      </top>
      <bottom style="thin"/>
    </border>
    <border>
      <left style="thin"/>
      <right style="medium"/>
      <top>
        <color indexed="63"/>
      </top>
      <bottom style="thin"/>
    </border>
    <border>
      <left style="thin"/>
      <right style="thin"/>
      <top style="thin"/>
      <bottom style="thin">
        <color indexed="8"/>
      </bottom>
    </border>
    <border>
      <left style="thin">
        <color indexed="8"/>
      </left>
      <right style="thin"/>
      <top style="thin">
        <color indexed="8"/>
      </top>
      <bottom style="thin">
        <color indexed="8"/>
      </bottom>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3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center" wrapText="1"/>
    </xf>
    <xf numFmtId="0" fontId="0" fillId="0" borderId="0" xfId="0" applyAlignment="1">
      <alignment horizontal="lef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0" fillId="0" borderId="2" xfId="0" applyFont="1" applyBorder="1" applyAlignment="1">
      <alignment horizontal="center"/>
    </xf>
    <xf numFmtId="0" fontId="12"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right" indent="1"/>
    </xf>
    <xf numFmtId="0" fontId="9" fillId="0" borderId="2" xfId="0" applyFont="1" applyBorder="1" applyAlignment="1">
      <alignment horizontal="center"/>
    </xf>
    <xf numFmtId="49" fontId="9" fillId="0" borderId="0" xfId="0" applyNumberFormat="1" applyFont="1" applyAlignment="1">
      <alignment/>
    </xf>
    <xf numFmtId="0" fontId="16"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7" fillId="0" borderId="6" xfId="0" applyFont="1" applyBorder="1" applyAlignment="1">
      <alignment horizontal="left" indent="1"/>
    </xf>
    <xf numFmtId="0" fontId="0" fillId="0" borderId="6" xfId="0" applyBorder="1" applyAlignment="1">
      <alignment horizontal="left" indent="1"/>
    </xf>
    <xf numFmtId="0" fontId="17"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0" fillId="0" borderId="0" xfId="0" applyAlignment="1">
      <alignment horizontal="center" wrapText="1"/>
    </xf>
    <xf numFmtId="0" fontId="0" fillId="0" borderId="0" xfId="0" applyAlignment="1">
      <alignment wrapText="1"/>
    </xf>
    <xf numFmtId="14" fontId="0" fillId="0" borderId="0" xfId="0" applyNumberFormat="1" applyAlignment="1">
      <alignment wrapText="1"/>
    </xf>
    <xf numFmtId="0" fontId="20" fillId="0" borderId="11" xfId="0" applyFont="1" applyBorder="1" applyAlignment="1">
      <alignment vertical="top"/>
    </xf>
    <xf numFmtId="49" fontId="7" fillId="0" borderId="2" xfId="0" applyNumberFormat="1" applyFont="1" applyFill="1" applyBorder="1" applyAlignment="1" applyProtection="1">
      <alignment vertical="top" wrapText="1"/>
      <protection locked="0"/>
    </xf>
    <xf numFmtId="49" fontId="7" fillId="0" borderId="12" xfId="0" applyNumberFormat="1" applyFont="1" applyFill="1" applyBorder="1" applyAlignment="1" applyProtection="1">
      <alignment vertical="top" wrapText="1"/>
      <protection locked="0"/>
    </xf>
    <xf numFmtId="49" fontId="7" fillId="0" borderId="13" xfId="0" applyNumberFormat="1" applyFont="1" applyFill="1" applyBorder="1" applyAlignment="1" applyProtection="1">
      <alignment vertical="top" wrapText="1"/>
      <protection locked="0"/>
    </xf>
    <xf numFmtId="49" fontId="7" fillId="0" borderId="14" xfId="0" applyNumberFormat="1" applyFont="1" applyFill="1" applyBorder="1" applyAlignment="1" applyProtection="1">
      <alignment vertical="top" wrapText="1"/>
      <protection locked="0"/>
    </xf>
    <xf numFmtId="0" fontId="7" fillId="0" borderId="2" xfId="0" applyFont="1" applyBorder="1" applyAlignment="1">
      <alignment horizontal="left" vertical="top"/>
    </xf>
    <xf numFmtId="0" fontId="7" fillId="0" borderId="0" xfId="0" applyFont="1" applyAlignment="1">
      <alignment vertical="top"/>
    </xf>
    <xf numFmtId="0" fontId="7" fillId="0" borderId="2" xfId="0" applyFont="1" applyBorder="1" applyAlignment="1">
      <alignment vertical="top"/>
    </xf>
    <xf numFmtId="0" fontId="20" fillId="0" borderId="15" xfId="0" applyFont="1" applyBorder="1" applyAlignment="1">
      <alignment vertical="top"/>
    </xf>
    <xf numFmtId="0" fontId="20" fillId="0" borderId="16" xfId="0" applyFont="1" applyBorder="1" applyAlignment="1">
      <alignment vertical="top"/>
    </xf>
    <xf numFmtId="0" fontId="20" fillId="0" borderId="2" xfId="0" applyFont="1" applyBorder="1" applyAlignment="1">
      <alignment vertical="top" wrapText="1"/>
    </xf>
    <xf numFmtId="0" fontId="20" fillId="0" borderId="2" xfId="0" applyFont="1" applyBorder="1" applyAlignment="1">
      <alignment vertical="top"/>
    </xf>
    <xf numFmtId="0" fontId="20" fillId="0" borderId="17" xfId="0" applyFont="1" applyBorder="1" applyAlignment="1">
      <alignment vertical="top"/>
    </xf>
    <xf numFmtId="0" fontId="20" fillId="0" borderId="11"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2" xfId="0"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17"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7" fillId="0" borderId="12" xfId="0" applyFont="1" applyFill="1" applyBorder="1" applyAlignment="1" applyProtection="1">
      <alignment vertical="top" wrapText="1"/>
      <protection locked="0"/>
    </xf>
    <xf numFmtId="0" fontId="7" fillId="0" borderId="18" xfId="0" applyFont="1" applyFill="1" applyBorder="1" applyAlignment="1" applyProtection="1">
      <alignment vertical="top" wrapText="1"/>
      <protection locked="0"/>
    </xf>
    <xf numFmtId="0" fontId="7" fillId="0" borderId="19" xfId="0" applyFont="1" applyFill="1" applyBorder="1" applyAlignment="1" applyProtection="1">
      <alignment vertical="top" wrapText="1"/>
      <protection locked="0"/>
    </xf>
    <xf numFmtId="0" fontId="7" fillId="0" borderId="13" xfId="0" applyFont="1" applyFill="1" applyBorder="1" applyAlignment="1" applyProtection="1">
      <alignment vertical="top" wrapText="1"/>
      <protection locked="0"/>
    </xf>
    <xf numFmtId="0" fontId="7" fillId="0" borderId="20" xfId="0" applyFont="1" applyFill="1" applyBorder="1" applyAlignment="1" applyProtection="1">
      <alignment vertical="top" wrapText="1"/>
      <protection locked="0"/>
    </xf>
    <xf numFmtId="0" fontId="7" fillId="0" borderId="21" xfId="0" applyFont="1" applyFill="1" applyBorder="1" applyAlignment="1" applyProtection="1">
      <alignment vertical="top" wrapText="1"/>
      <protection locked="0"/>
    </xf>
    <xf numFmtId="0" fontId="7" fillId="0" borderId="17" xfId="0" applyFont="1" applyBorder="1" applyAlignment="1">
      <alignment vertical="top" wrapText="1"/>
    </xf>
    <xf numFmtId="0" fontId="7" fillId="0" borderId="22" xfId="0" applyFont="1" applyFill="1" applyBorder="1" applyAlignment="1" applyProtection="1">
      <alignment vertical="top" wrapText="1"/>
      <protection locked="0"/>
    </xf>
    <xf numFmtId="0" fontId="7" fillId="0" borderId="23" xfId="0" applyFont="1" applyFill="1" applyBorder="1" applyAlignment="1" applyProtection="1">
      <alignment vertical="top" wrapText="1"/>
      <protection locked="0"/>
    </xf>
    <xf numFmtId="0" fontId="7" fillId="0" borderId="18" xfId="0" applyFont="1" applyFill="1" applyBorder="1" applyAlignment="1" applyProtection="1" quotePrefix="1">
      <alignment vertical="top" wrapText="1"/>
      <protection locked="0"/>
    </xf>
    <xf numFmtId="49" fontId="7" fillId="0" borderId="24" xfId="0" applyNumberFormat="1" applyFont="1" applyFill="1" applyBorder="1" applyAlignment="1" applyProtection="1">
      <alignment vertical="top" wrapText="1"/>
      <protection locked="0"/>
    </xf>
    <xf numFmtId="0" fontId="7" fillId="0" borderId="24" xfId="0" applyFont="1" applyFill="1" applyBorder="1" applyAlignment="1" applyProtection="1">
      <alignment vertical="top" wrapText="1"/>
      <protection locked="0"/>
    </xf>
    <xf numFmtId="0" fontId="7" fillId="0" borderId="19" xfId="0" applyFont="1" applyBorder="1" applyAlignment="1">
      <alignment vertical="top" wrapTex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25" xfId="0" applyFont="1" applyFill="1" applyBorder="1" applyAlignment="1" applyProtection="1">
      <alignment vertical="top" wrapText="1"/>
      <protection locked="0"/>
    </xf>
    <xf numFmtId="0" fontId="7" fillId="0" borderId="14" xfId="0"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7" fillId="0" borderId="26" xfId="0" applyFont="1" applyFill="1" applyBorder="1" applyAlignment="1" applyProtection="1">
      <alignment vertical="top" wrapText="1"/>
      <protection locked="0"/>
    </xf>
    <xf numFmtId="49" fontId="7" fillId="0" borderId="18" xfId="0" applyNumberFormat="1" applyFont="1" applyFill="1" applyBorder="1" applyAlignment="1" applyProtection="1">
      <alignment vertical="top" wrapText="1"/>
      <protection locked="0"/>
    </xf>
    <xf numFmtId="49" fontId="7" fillId="0" borderId="22" xfId="0" applyNumberFormat="1" applyFont="1" applyFill="1" applyBorder="1" applyAlignment="1" applyProtection="1">
      <alignment vertical="top" wrapText="1"/>
      <protection locked="0"/>
    </xf>
    <xf numFmtId="49" fontId="7" fillId="0" borderId="27" xfId="0" applyNumberFormat="1" applyFont="1" applyFill="1" applyBorder="1" applyAlignment="1" applyProtection="1">
      <alignment vertical="top" wrapText="1"/>
      <protection locked="0"/>
    </xf>
    <xf numFmtId="0" fontId="7" fillId="0" borderId="21" xfId="0" applyFont="1" applyBorder="1" applyAlignment="1">
      <alignment vertical="top" wrapText="1"/>
    </xf>
    <xf numFmtId="0" fontId="17" fillId="0" borderId="0" xfId="0" applyFont="1" applyAlignment="1">
      <alignment horizontal="center"/>
    </xf>
    <xf numFmtId="0" fontId="20" fillId="0" borderId="11" xfId="0" applyFont="1" applyBorder="1" applyAlignment="1">
      <alignment horizontal="left" vertical="top"/>
    </xf>
    <xf numFmtId="49" fontId="7" fillId="0" borderId="2" xfId="0" applyNumberFormat="1" applyFont="1" applyFill="1" applyBorder="1" applyAlignment="1" applyProtection="1">
      <alignment horizontal="left" vertical="top" wrapText="1"/>
      <protection locked="0"/>
    </xf>
    <xf numFmtId="49" fontId="7" fillId="0" borderId="12" xfId="0" applyNumberFormat="1" applyFont="1" applyFill="1" applyBorder="1" applyAlignment="1" applyProtection="1">
      <alignment horizontal="left" vertical="top" wrapText="1"/>
      <protection locked="0"/>
    </xf>
    <xf numFmtId="49" fontId="7" fillId="0" borderId="13" xfId="0" applyNumberFormat="1" applyFont="1" applyFill="1" applyBorder="1" applyAlignment="1" applyProtection="1">
      <alignment horizontal="left" vertical="top" wrapText="1"/>
      <protection locked="0"/>
    </xf>
    <xf numFmtId="0" fontId="7" fillId="0" borderId="13" xfId="0" applyNumberFormat="1" applyFont="1" applyBorder="1" applyAlignment="1">
      <alignment horizontal="left" vertical="top" wrapText="1"/>
    </xf>
    <xf numFmtId="49" fontId="7" fillId="0" borderId="14" xfId="0" applyNumberFormat="1" applyFont="1" applyFill="1" applyBorder="1" applyAlignment="1" applyProtection="1">
      <alignment horizontal="left" vertical="top" wrapText="1"/>
      <protection locked="0"/>
    </xf>
    <xf numFmtId="49" fontId="7" fillId="0" borderId="24" xfId="0" applyNumberFormat="1" applyFont="1" applyFill="1" applyBorder="1" applyAlignment="1" applyProtection="1">
      <alignment horizontal="left" vertical="top" wrapText="1"/>
      <protection locked="0"/>
    </xf>
    <xf numFmtId="49" fontId="7" fillId="0" borderId="0"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7" fillId="0" borderId="28" xfId="0" applyFont="1" applyBorder="1" applyAlignment="1">
      <alignment vertical="top" wrapText="1"/>
    </xf>
    <xf numFmtId="49" fontId="7" fillId="0" borderId="29" xfId="0" applyNumberFormat="1" applyFont="1" applyFill="1" applyBorder="1" applyAlignment="1" applyProtection="1">
      <alignment vertical="top" wrapText="1"/>
      <protection locked="0"/>
    </xf>
    <xf numFmtId="0" fontId="7" fillId="0" borderId="29" xfId="0"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0" borderId="30" xfId="0" applyFont="1" applyFill="1" applyBorder="1" applyAlignment="1" applyProtection="1">
      <alignment vertical="top" wrapText="1"/>
      <protection locked="0"/>
    </xf>
    <xf numFmtId="0" fontId="7" fillId="0" borderId="19" xfId="0" applyNumberFormat="1" applyFont="1" applyFill="1" applyBorder="1" applyAlignment="1" applyProtection="1">
      <alignment vertical="top" wrapText="1"/>
      <protection locked="0"/>
    </xf>
    <xf numFmtId="0" fontId="9" fillId="2" borderId="2" xfId="0" applyFont="1" applyFill="1" applyBorder="1" applyAlignment="1">
      <alignment horizontal="left"/>
    </xf>
    <xf numFmtId="0" fontId="9" fillId="0" borderId="2" xfId="0" applyFont="1" applyBorder="1" applyAlignment="1">
      <alignment horizontal="right"/>
    </xf>
    <xf numFmtId="0" fontId="16" fillId="0" borderId="0" xfId="0" applyFont="1" applyAlignment="1">
      <alignment wrapText="1"/>
    </xf>
    <xf numFmtId="0" fontId="0" fillId="0" borderId="0" xfId="0" applyFont="1" applyAlignment="1">
      <alignment/>
    </xf>
    <xf numFmtId="0" fontId="9" fillId="0" borderId="0" xfId="0" applyFont="1" applyAlignment="1">
      <alignment horizontal="left"/>
    </xf>
    <xf numFmtId="0" fontId="12" fillId="0" borderId="0" xfId="0" applyFont="1" applyAlignment="1">
      <alignment horizontal="center"/>
    </xf>
    <xf numFmtId="0" fontId="0" fillId="0" borderId="0" xfId="0" applyFont="1" applyAlignment="1">
      <alignment horizontal="center"/>
    </xf>
    <xf numFmtId="0" fontId="0" fillId="0" borderId="2" xfId="0" applyFont="1" applyBorder="1" applyAlignment="1">
      <alignment/>
    </xf>
    <xf numFmtId="16" fontId="7" fillId="0" borderId="2" xfId="0" applyNumberFormat="1" applyFont="1" applyBorder="1" applyAlignment="1">
      <alignment vertical="top" wrapText="1"/>
    </xf>
    <xf numFmtId="0" fontId="9" fillId="0" borderId="0" xfId="0" applyFont="1" applyAlignment="1">
      <alignment wrapText="1"/>
    </xf>
    <xf numFmtId="0" fontId="9" fillId="2" borderId="15" xfId="0" applyFont="1" applyFill="1" applyBorder="1" applyAlignment="1">
      <alignment horizontal="center" wrapText="1"/>
    </xf>
    <xf numFmtId="0" fontId="0" fillId="0" borderId="15" xfId="0" applyFont="1" applyBorder="1" applyAlignment="1">
      <alignment horizontal="center"/>
    </xf>
    <xf numFmtId="0" fontId="9" fillId="2" borderId="11" xfId="0" applyFont="1" applyFill="1" applyBorder="1" applyAlignment="1">
      <alignment horizontal="center" wrapText="1"/>
    </xf>
    <xf numFmtId="0" fontId="0" fillId="0" borderId="11" xfId="0" applyFont="1" applyBorder="1" applyAlignment="1">
      <alignment horizontal="center"/>
    </xf>
    <xf numFmtId="0" fontId="12" fillId="0" borderId="11" xfId="0" applyFont="1" applyBorder="1" applyAlignment="1">
      <alignment/>
    </xf>
    <xf numFmtId="0" fontId="9" fillId="2" borderId="16" xfId="0" applyFont="1" applyFill="1" applyBorder="1" applyAlignment="1">
      <alignment horizontal="center" wrapText="1"/>
    </xf>
    <xf numFmtId="0" fontId="9" fillId="2" borderId="17" xfId="0" applyFont="1" applyFill="1" applyBorder="1" applyAlignment="1">
      <alignment horizontal="center" wrapText="1"/>
    </xf>
    <xf numFmtId="0" fontId="0" fillId="0" borderId="16" xfId="0" applyFont="1" applyBorder="1" applyAlignment="1">
      <alignment horizontal="center"/>
    </xf>
    <xf numFmtId="0" fontId="0" fillId="0" borderId="17" xfId="0" applyFont="1" applyBorder="1" applyAlignment="1">
      <alignment horizontal="center"/>
    </xf>
    <xf numFmtId="0" fontId="9" fillId="0" borderId="17" xfId="0" applyFont="1" applyBorder="1" applyAlignment="1">
      <alignment horizontal="center"/>
    </xf>
    <xf numFmtId="0" fontId="0" fillId="3" borderId="2" xfId="0" applyFill="1" applyBorder="1" applyAlignment="1">
      <alignment horizontal="left" indent="1"/>
    </xf>
    <xf numFmtId="0" fontId="0" fillId="3" borderId="2" xfId="0" applyFill="1" applyBorder="1" applyAlignment="1">
      <alignment horizontal="center"/>
    </xf>
    <xf numFmtId="0" fontId="0" fillId="3" borderId="2" xfId="0" applyFont="1" applyFill="1" applyBorder="1" applyAlignment="1">
      <alignment horizontal="center"/>
    </xf>
    <xf numFmtId="0" fontId="0" fillId="3" borderId="15" xfId="0" applyFont="1" applyFill="1" applyBorder="1" applyAlignment="1">
      <alignment horizontal="center"/>
    </xf>
    <xf numFmtId="0" fontId="0" fillId="3" borderId="16" xfId="0" applyFont="1" applyFill="1" applyBorder="1" applyAlignment="1">
      <alignment horizontal="center"/>
    </xf>
    <xf numFmtId="0" fontId="0" fillId="3" borderId="17" xfId="0" applyFont="1" applyFill="1" applyBorder="1" applyAlignment="1">
      <alignment horizontal="center"/>
    </xf>
    <xf numFmtId="0" fontId="0" fillId="3" borderId="11" xfId="0" applyFont="1" applyFill="1" applyBorder="1" applyAlignment="1">
      <alignment horizontal="center"/>
    </xf>
    <xf numFmtId="0" fontId="0" fillId="3" borderId="2" xfId="0" applyFont="1" applyFill="1" applyBorder="1" applyAlignment="1">
      <alignment/>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9" fillId="0" borderId="11" xfId="0" applyFont="1" applyBorder="1" applyAlignment="1">
      <alignment horizontal="center"/>
    </xf>
    <xf numFmtId="10" fontId="21" fillId="4" borderId="31" xfId="0" applyNumberFormat="1" applyFont="1" applyFill="1" applyBorder="1" applyAlignment="1">
      <alignment horizontal="center"/>
    </xf>
    <xf numFmtId="0" fontId="17" fillId="4" borderId="32" xfId="0" applyFont="1" applyFill="1" applyBorder="1" applyAlignment="1">
      <alignment horizontal="center"/>
    </xf>
    <xf numFmtId="0" fontId="17" fillId="4" borderId="33" xfId="0" applyFont="1" applyFill="1" applyBorder="1" applyAlignment="1">
      <alignment horizontal="center"/>
    </xf>
    <xf numFmtId="0" fontId="0" fillId="4" borderId="2" xfId="0" applyFill="1" applyBorder="1" applyAlignment="1">
      <alignment horizontal="left" indent="1"/>
    </xf>
    <xf numFmtId="0" fontId="0" fillId="4" borderId="2" xfId="0" applyFill="1" applyBorder="1" applyAlignment="1">
      <alignment horizontal="center"/>
    </xf>
    <xf numFmtId="0" fontId="0" fillId="4" borderId="2" xfId="0" applyFont="1" applyFill="1" applyBorder="1" applyAlignment="1">
      <alignment horizontal="center"/>
    </xf>
    <xf numFmtId="0" fontId="0" fillId="4" borderId="15" xfId="0" applyFont="1" applyFill="1" applyBorder="1" applyAlignment="1">
      <alignment horizontal="center"/>
    </xf>
    <xf numFmtId="0" fontId="0" fillId="4" borderId="16" xfId="0" applyFont="1" applyFill="1" applyBorder="1" applyAlignment="1">
      <alignment horizontal="center"/>
    </xf>
    <xf numFmtId="0" fontId="0" fillId="4" borderId="17" xfId="0" applyFont="1" applyFill="1" applyBorder="1" applyAlignment="1">
      <alignment horizontal="center"/>
    </xf>
    <xf numFmtId="0" fontId="0" fillId="4" borderId="11" xfId="0" applyFont="1" applyFill="1" applyBorder="1" applyAlignment="1">
      <alignment horizontal="center"/>
    </xf>
    <xf numFmtId="0" fontId="0" fillId="4" borderId="2" xfId="0" applyFont="1" applyFill="1" applyBorder="1" applyAlignment="1">
      <alignment/>
    </xf>
    <xf numFmtId="0" fontId="7" fillId="3" borderId="18"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0" fillId="0" borderId="0" xfId="0" applyAlignment="1">
      <alignment vertical="top" wrapText="1"/>
    </xf>
    <xf numFmtId="0" fontId="0" fillId="0" borderId="0" xfId="0" applyFont="1" applyAlignment="1">
      <alignment wrapText="1"/>
    </xf>
    <xf numFmtId="0" fontId="17" fillId="0" borderId="0" xfId="0" applyFont="1" applyAlignment="1">
      <alignment horizontal="left"/>
    </xf>
    <xf numFmtId="0" fontId="7" fillId="0" borderId="0" xfId="0" applyFont="1" applyAlignment="1">
      <alignment wrapText="1"/>
    </xf>
    <xf numFmtId="0" fontId="7" fillId="0" borderId="34" xfId="0" applyFont="1" applyBorder="1" applyAlignment="1">
      <alignment vertical="top" wrapText="1"/>
    </xf>
    <xf numFmtId="0" fontId="7" fillId="0" borderId="24" xfId="0" applyNumberFormat="1" applyFont="1" applyBorder="1" applyAlignment="1">
      <alignment horizontal="left" vertical="top" wrapText="1"/>
    </xf>
    <xf numFmtId="0" fontId="19" fillId="0" borderId="0" xfId="0" applyFont="1" applyAlignment="1">
      <alignment horizontal="left" vertical="top"/>
    </xf>
    <xf numFmtId="49" fontId="7" fillId="3" borderId="13" xfId="0" applyNumberFormat="1" applyFont="1" applyFill="1" applyBorder="1" applyAlignment="1" applyProtection="1">
      <alignment horizontal="left" vertical="top" wrapText="1"/>
      <protection locked="0"/>
    </xf>
    <xf numFmtId="0" fontId="7" fillId="0" borderId="35" xfId="0" applyNumberFormat="1" applyFont="1" applyBorder="1" applyAlignment="1">
      <alignment horizontal="left" vertical="top" wrapText="1"/>
    </xf>
    <xf numFmtId="0" fontId="7" fillId="0" borderId="29" xfId="0" applyNumberFormat="1" applyFont="1" applyBorder="1" applyAlignment="1">
      <alignment horizontal="left" vertical="top" wrapText="1"/>
    </xf>
    <xf numFmtId="0" fontId="7" fillId="0" borderId="36" xfId="0" applyFont="1" applyBorder="1" applyAlignment="1">
      <alignment horizontal="left" vertical="top"/>
    </xf>
    <xf numFmtId="49" fontId="7" fillId="5" borderId="12" xfId="0" applyNumberFormat="1" applyFont="1" applyFill="1" applyBorder="1" applyAlignment="1" applyProtection="1">
      <alignment horizontal="left" vertical="top" wrapText="1"/>
      <protection locked="0"/>
    </xf>
    <xf numFmtId="0" fontId="7" fillId="0" borderId="12" xfId="0" applyNumberFormat="1" applyFont="1" applyFill="1" applyBorder="1" applyAlignment="1" applyProtection="1">
      <alignment vertical="top" wrapText="1"/>
      <protection locked="0"/>
    </xf>
    <xf numFmtId="0" fontId="7" fillId="0" borderId="24" xfId="0" applyFont="1" applyBorder="1" applyAlignment="1">
      <alignment vertical="top" wrapText="1"/>
    </xf>
    <xf numFmtId="0" fontId="7" fillId="0" borderId="30" xfId="0" applyFont="1" applyBorder="1" applyAlignment="1">
      <alignment vertical="top" wrapText="1"/>
    </xf>
    <xf numFmtId="0" fontId="7" fillId="0" borderId="29" xfId="0" applyFont="1" applyBorder="1" applyAlignment="1">
      <alignment vertical="top" wrapText="1"/>
    </xf>
    <xf numFmtId="0" fontId="7" fillId="0" borderId="15" xfId="0" applyNumberFormat="1" applyFont="1" applyFill="1" applyBorder="1" applyAlignment="1" applyProtection="1">
      <alignment vertical="top" wrapText="1"/>
      <protection locked="0"/>
    </xf>
    <xf numFmtId="0" fontId="7" fillId="0" borderId="18" xfId="0" applyFont="1" applyBorder="1" applyAlignment="1" applyProtection="1">
      <alignment vertical="top" wrapText="1"/>
      <protection locked="0"/>
    </xf>
    <xf numFmtId="0" fontId="7" fillId="0" borderId="37" xfId="0" applyFont="1" applyBorder="1" applyAlignment="1">
      <alignment vertical="top" wrapText="1"/>
    </xf>
    <xf numFmtId="0" fontId="7" fillId="0" borderId="0" xfId="0" applyFont="1" applyAlignment="1">
      <alignment vertical="top" wrapText="1"/>
    </xf>
    <xf numFmtId="0" fontId="7" fillId="0" borderId="38" xfId="0" applyFont="1" applyBorder="1" applyAlignment="1">
      <alignment vertical="top" wrapText="1"/>
    </xf>
    <xf numFmtId="0" fontId="7" fillId="0" borderId="15" xfId="0" applyFont="1" applyBorder="1" applyAlignment="1">
      <alignment vertical="top"/>
    </xf>
    <xf numFmtId="0" fontId="7" fillId="0" borderId="39" xfId="0" applyFont="1" applyBorder="1" applyAlignment="1">
      <alignment vertical="top" wrapText="1"/>
    </xf>
    <xf numFmtId="0" fontId="7" fillId="0" borderId="8" xfId="0" applyFont="1" applyBorder="1" applyAlignment="1">
      <alignment vertical="top" wrapText="1"/>
    </xf>
    <xf numFmtId="0" fontId="7" fillId="2" borderId="15" xfId="0" applyFont="1" applyFill="1" applyBorder="1" applyAlignment="1">
      <alignment vertical="top" wrapText="1"/>
    </xf>
    <xf numFmtId="0" fontId="7" fillId="5" borderId="18" xfId="0" applyFont="1" applyFill="1" applyBorder="1" applyAlignment="1" applyProtection="1">
      <alignment vertical="top" wrapText="1"/>
      <protection locked="0"/>
    </xf>
    <xf numFmtId="0" fontId="7" fillId="0" borderId="19" xfId="0" applyFont="1" applyBorder="1" applyAlignment="1" applyProtection="1">
      <alignment vertical="top" wrapText="1"/>
      <protection locked="0"/>
    </xf>
    <xf numFmtId="0" fontId="7" fillId="0" borderId="40" xfId="0" applyFont="1" applyFill="1" applyBorder="1" applyAlignment="1" applyProtection="1">
      <alignment vertical="top" wrapText="1"/>
      <protection locked="0"/>
    </xf>
    <xf numFmtId="0" fontId="7" fillId="3" borderId="19" xfId="0" applyFont="1" applyFill="1" applyBorder="1" applyAlignment="1" applyProtection="1">
      <alignment vertical="top" wrapText="1"/>
      <protection locked="0"/>
    </xf>
    <xf numFmtId="0" fontId="7" fillId="0" borderId="41" xfId="0" applyFont="1" applyBorder="1" applyAlignment="1">
      <alignment vertical="top" wrapText="1"/>
    </xf>
    <xf numFmtId="0" fontId="7" fillId="0" borderId="42" xfId="0" applyFont="1" applyBorder="1" applyAlignment="1">
      <alignment vertical="top" wrapText="1"/>
    </xf>
    <xf numFmtId="0" fontId="7" fillId="5" borderId="19" xfId="0" applyFont="1" applyFill="1" applyBorder="1" applyAlignment="1" applyProtection="1">
      <alignment vertical="top" wrapText="1"/>
      <protection locked="0"/>
    </xf>
    <xf numFmtId="0" fontId="7" fillId="0" borderId="43" xfId="0" applyFont="1" applyBorder="1" applyAlignment="1">
      <alignment vertical="top" wrapText="1"/>
    </xf>
    <xf numFmtId="0" fontId="7" fillId="0" borderId="2" xfId="0" applyFont="1" applyBorder="1" applyAlignment="1">
      <alignment horizontal="left" vertical="top" wrapText="1"/>
    </xf>
    <xf numFmtId="0" fontId="7" fillId="5" borderId="2" xfId="0" applyFont="1" applyFill="1" applyBorder="1" applyAlignment="1">
      <alignment vertical="top" wrapText="1"/>
    </xf>
    <xf numFmtId="0" fontId="7" fillId="3" borderId="11" xfId="0" applyFont="1" applyFill="1" applyBorder="1" applyAlignment="1">
      <alignment vertical="top" wrapText="1"/>
    </xf>
    <xf numFmtId="0" fontId="7" fillId="3" borderId="20" xfId="0" applyFont="1" applyFill="1" applyBorder="1" applyAlignment="1" applyProtection="1">
      <alignment vertical="top" wrapText="1"/>
      <protection locked="0"/>
    </xf>
    <xf numFmtId="0" fontId="7" fillId="2" borderId="11" xfId="0" applyFont="1" applyFill="1" applyBorder="1" applyAlignment="1">
      <alignment vertical="top" wrapText="1"/>
    </xf>
    <xf numFmtId="0" fontId="7" fillId="3" borderId="11" xfId="0" applyFont="1" applyFill="1" applyBorder="1" applyAlignment="1">
      <alignment vertical="top"/>
    </xf>
    <xf numFmtId="0" fontId="7" fillId="3" borderId="2" xfId="0" applyFont="1" applyFill="1" applyBorder="1" applyAlignment="1">
      <alignment vertical="top" wrapText="1"/>
    </xf>
    <xf numFmtId="0" fontId="7" fillId="5" borderId="2" xfId="0" applyFont="1" applyFill="1" applyBorder="1" applyAlignment="1">
      <alignment vertical="top"/>
    </xf>
    <xf numFmtId="0" fontId="7" fillId="2" borderId="2" xfId="0" applyFont="1" applyFill="1" applyBorder="1" applyAlignment="1">
      <alignment vertical="top" wrapText="1"/>
    </xf>
    <xf numFmtId="0" fontId="0" fillId="6" borderId="2" xfId="0" applyFill="1" applyBorder="1" applyAlignment="1">
      <alignment horizontal="left" indent="1"/>
    </xf>
    <xf numFmtId="0" fontId="0" fillId="6" borderId="2" xfId="0" applyFill="1" applyBorder="1" applyAlignment="1">
      <alignment horizontal="center"/>
    </xf>
    <xf numFmtId="0" fontId="0" fillId="6" borderId="2" xfId="0" applyFont="1" applyFill="1" applyBorder="1" applyAlignment="1">
      <alignment horizontal="center"/>
    </xf>
    <xf numFmtId="0" fontId="0" fillId="6" borderId="15" xfId="0" applyFont="1" applyFill="1" applyBorder="1" applyAlignment="1">
      <alignment horizontal="center"/>
    </xf>
    <xf numFmtId="0" fontId="0" fillId="6" borderId="16" xfId="0" applyFont="1" applyFill="1" applyBorder="1" applyAlignment="1">
      <alignment horizontal="center"/>
    </xf>
    <xf numFmtId="0" fontId="0" fillId="6" borderId="17" xfId="0" applyFont="1" applyFill="1" applyBorder="1" applyAlignment="1">
      <alignment horizontal="center"/>
    </xf>
    <xf numFmtId="0" fontId="0" fillId="6" borderId="11" xfId="0" applyFont="1" applyFill="1" applyBorder="1" applyAlignment="1">
      <alignment horizontal="center"/>
    </xf>
    <xf numFmtId="0" fontId="0" fillId="6" borderId="2" xfId="0" applyFont="1" applyFill="1" applyBorder="1" applyAlignment="1">
      <alignment/>
    </xf>
    <xf numFmtId="0" fontId="0" fillId="7" borderId="2" xfId="0" applyFill="1" applyBorder="1" applyAlignment="1">
      <alignment horizontal="left" indent="1"/>
    </xf>
    <xf numFmtId="0" fontId="0" fillId="7" borderId="2" xfId="0" applyFill="1" applyBorder="1" applyAlignment="1">
      <alignment horizontal="center"/>
    </xf>
    <xf numFmtId="0" fontId="0" fillId="7" borderId="2" xfId="0" applyFont="1" applyFill="1" applyBorder="1" applyAlignment="1">
      <alignment horizontal="center"/>
    </xf>
    <xf numFmtId="0" fontId="0" fillId="7" borderId="15" xfId="0" applyFont="1" applyFill="1" applyBorder="1" applyAlignment="1">
      <alignment horizontal="center"/>
    </xf>
    <xf numFmtId="0" fontId="0" fillId="7" borderId="16" xfId="0" applyFont="1" applyFill="1" applyBorder="1" applyAlignment="1">
      <alignment horizontal="center"/>
    </xf>
    <xf numFmtId="0" fontId="0" fillId="7" borderId="17" xfId="0" applyFont="1" applyFill="1" applyBorder="1" applyAlignment="1">
      <alignment horizontal="center"/>
    </xf>
    <xf numFmtId="0" fontId="0" fillId="7" borderId="11" xfId="0" applyFont="1" applyFill="1" applyBorder="1" applyAlignment="1">
      <alignment horizontal="center"/>
    </xf>
    <xf numFmtId="0" fontId="0" fillId="7" borderId="2" xfId="0" applyFont="1" applyFill="1" applyBorder="1" applyAlignment="1">
      <alignment/>
    </xf>
    <xf numFmtId="0" fontId="0" fillId="0" borderId="15" xfId="0" applyBorder="1" applyAlignment="1">
      <alignment/>
    </xf>
    <xf numFmtId="0" fontId="0" fillId="0" borderId="11" xfId="0" applyBorder="1" applyAlignment="1">
      <alignment horizontal="center"/>
    </xf>
    <xf numFmtId="0" fontId="9" fillId="2" borderId="15" xfId="0" applyFont="1" applyFill="1" applyBorder="1" applyAlignment="1">
      <alignment/>
    </xf>
    <xf numFmtId="0" fontId="9" fillId="2" borderId="11" xfId="0" applyFont="1" applyFill="1" applyBorder="1" applyAlignment="1">
      <alignment horizontal="center"/>
    </xf>
    <xf numFmtId="0" fontId="7" fillId="5" borderId="0" xfId="0" applyFont="1" applyFill="1" applyAlignment="1">
      <alignment vertical="top" wrapText="1"/>
    </xf>
    <xf numFmtId="0" fontId="7" fillId="0" borderId="0" xfId="0" applyFont="1" applyBorder="1" applyAlignment="1">
      <alignment vertical="top" wrapText="1"/>
    </xf>
    <xf numFmtId="0" fontId="7" fillId="3" borderId="15" xfId="0" applyFont="1" applyFill="1" applyBorder="1" applyAlignment="1">
      <alignment vertical="top" wrapText="1"/>
    </xf>
    <xf numFmtId="49" fontId="7" fillId="0" borderId="36" xfId="0" applyNumberFormat="1" applyFont="1" applyFill="1" applyBorder="1" applyAlignment="1" applyProtection="1">
      <alignment horizontal="left" vertical="top" wrapText="1"/>
      <protection locked="0"/>
    </xf>
    <xf numFmtId="0" fontId="7" fillId="0" borderId="44" xfId="0" applyFont="1" applyFill="1" applyBorder="1" applyAlignment="1" applyProtection="1">
      <alignment vertical="top" wrapText="1"/>
      <protection locked="0"/>
    </xf>
    <xf numFmtId="49" fontId="7" fillId="0" borderId="44" xfId="0" applyNumberFormat="1" applyFont="1" applyFill="1" applyBorder="1" applyAlignment="1" applyProtection="1">
      <alignment horizontal="left" vertical="top" wrapText="1"/>
      <protection locked="0"/>
    </xf>
    <xf numFmtId="0" fontId="22" fillId="0" borderId="0" xfId="0" applyFont="1" applyAlignment="1">
      <alignment wrapText="1"/>
    </xf>
    <xf numFmtId="1" fontId="21" fillId="4" borderId="45" xfId="0" applyNumberFormat="1" applyFont="1" applyFill="1" applyBorder="1" applyAlignment="1">
      <alignment horizontal="center"/>
    </xf>
    <xf numFmtId="10" fontId="21" fillId="4" borderId="46" xfId="0" applyNumberFormat="1" applyFont="1" applyFill="1" applyBorder="1" applyAlignment="1">
      <alignment horizontal="center"/>
    </xf>
    <xf numFmtId="0" fontId="7" fillId="0" borderId="2" xfId="0" applyFont="1" applyBorder="1" applyAlignment="1">
      <alignment/>
    </xf>
    <xf numFmtId="0" fontId="0" fillId="8" borderId="2" xfId="0" applyFill="1" applyBorder="1" applyAlignment="1">
      <alignment horizontal="left" indent="1"/>
    </xf>
    <xf numFmtId="0" fontId="0" fillId="8" borderId="2" xfId="0" applyFill="1" applyBorder="1" applyAlignment="1">
      <alignment horizontal="center"/>
    </xf>
    <xf numFmtId="0" fontId="0" fillId="8" borderId="2" xfId="0" applyFont="1" applyFill="1" applyBorder="1" applyAlignment="1">
      <alignment horizontal="center"/>
    </xf>
    <xf numFmtId="0" fontId="0" fillId="8" borderId="15" xfId="0" applyFont="1" applyFill="1" applyBorder="1" applyAlignment="1">
      <alignment horizontal="center"/>
    </xf>
    <xf numFmtId="0" fontId="0" fillId="8" borderId="16" xfId="0" applyFont="1" applyFill="1" applyBorder="1" applyAlignment="1">
      <alignment horizontal="center"/>
    </xf>
    <xf numFmtId="0" fontId="0" fillId="8" borderId="17" xfId="0" applyFont="1" applyFill="1" applyBorder="1" applyAlignment="1">
      <alignment horizontal="center"/>
    </xf>
    <xf numFmtId="0" fontId="0" fillId="8" borderId="11" xfId="0" applyFont="1" applyFill="1" applyBorder="1" applyAlignment="1">
      <alignment horizontal="center"/>
    </xf>
    <xf numFmtId="0" fontId="0" fillId="8" borderId="2" xfId="0" applyFont="1" applyFill="1" applyBorder="1" applyAlignment="1">
      <alignment/>
    </xf>
    <xf numFmtId="0" fontId="0" fillId="0" borderId="15" xfId="0" applyFill="1" applyBorder="1" applyAlignment="1">
      <alignment/>
    </xf>
    <xf numFmtId="0" fontId="0" fillId="0" borderId="11" xfId="0" applyFill="1" applyBorder="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8875"/>
          <c:w val="0.987"/>
          <c:h val="0.91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OverView!$A$51:$A$61</c:f>
              <c:strCache/>
            </c:strRef>
          </c:cat>
          <c:val>
            <c:numRef>
              <c:f>OverView!$B$51:$B$61</c:f>
              <c:numCache/>
            </c:numRef>
          </c:val>
          <c:shape val="box"/>
        </c:ser>
        <c:shape val="box"/>
        <c:axId val="3000610"/>
        <c:axId val="19908827"/>
      </c:bar3DChart>
      <c:catAx>
        <c:axId val="3000610"/>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19908827"/>
        <c:crosses val="autoZero"/>
        <c:auto val="1"/>
        <c:lblOffset val="100"/>
        <c:tickLblSkip val="1"/>
        <c:noMultiLvlLbl val="0"/>
      </c:catAx>
      <c:valAx>
        <c:axId val="19908827"/>
        <c:scaling>
          <c:orientation val="minMax"/>
        </c:scaling>
        <c:axPos val="l"/>
        <c:majorGridlines/>
        <c:delete val="0"/>
        <c:numFmt formatCode="General" sourceLinked="1"/>
        <c:majorTickMark val="out"/>
        <c:minorTickMark val="none"/>
        <c:tickLblPos val="nextTo"/>
        <c:crossAx val="3000610"/>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LB78.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62</xdr:row>
      <xdr:rowOff>152400</xdr:rowOff>
    </xdr:from>
    <xdr:to>
      <xdr:col>9</xdr:col>
      <xdr:colOff>457200</xdr:colOff>
      <xdr:row>90</xdr:row>
      <xdr:rowOff>95250</xdr:rowOff>
    </xdr:to>
    <xdr:graphicFrame>
      <xdr:nvGraphicFramePr>
        <xdr:cNvPr id="1" name="Chart 4"/>
        <xdr:cNvGraphicFramePr/>
      </xdr:nvGraphicFramePr>
      <xdr:xfrm>
        <a:off x="66675" y="1042035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47</xdr:row>
      <xdr:rowOff>152400</xdr:rowOff>
    </xdr:from>
    <xdr:to>
      <xdr:col>7</xdr:col>
      <xdr:colOff>28575</xdr:colOff>
      <xdr:row>58</xdr:row>
      <xdr:rowOff>123825</xdr:rowOff>
    </xdr:to>
    <xdr:sp>
      <xdr:nvSpPr>
        <xdr:cNvPr id="2" name="Line 5"/>
        <xdr:cNvSpPr>
          <a:spLocks/>
        </xdr:cNvSpPr>
      </xdr:nvSpPr>
      <xdr:spPr>
        <a:xfrm flipV="1">
          <a:off x="3676650" y="7953375"/>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2356</v>
      </c>
    </row>
    <row r="2" ht="18.75">
      <c r="B2" s="1" t="s">
        <v>2863</v>
      </c>
    </row>
    <row r="3" spans="1:2" ht="18.75">
      <c r="A3" s="2" t="s">
        <v>2361</v>
      </c>
      <c r="B3" s="1" t="s">
        <v>201</v>
      </c>
    </row>
    <row r="4" spans="1:6" ht="18.75">
      <c r="A4" s="2" t="s">
        <v>2355</v>
      </c>
      <c r="B4" s="12" t="s">
        <v>1505</v>
      </c>
      <c r="F4" s="7"/>
    </row>
    <row r="5" spans="1:2" ht="15.75">
      <c r="A5" s="2" t="s">
        <v>2360</v>
      </c>
      <c r="B5" s="8" t="s">
        <v>3076</v>
      </c>
    </row>
    <row r="6" s="3" customFormat="1" ht="16.5" thickBot="1"/>
    <row r="7" spans="1:2" s="4" customFormat="1" ht="18.75">
      <c r="A7" s="4" t="s">
        <v>2358</v>
      </c>
      <c r="B7" s="9" t="s">
        <v>2342</v>
      </c>
    </row>
    <row r="8" spans="1:2" ht="15.75">
      <c r="A8" s="2" t="s">
        <v>3075</v>
      </c>
      <c r="B8" s="8" t="s">
        <v>2161</v>
      </c>
    </row>
    <row r="9" spans="1:9" ht="15.75">
      <c r="A9" s="2" t="s">
        <v>2359</v>
      </c>
      <c r="B9" s="8" t="s">
        <v>2857</v>
      </c>
      <c r="C9" s="8"/>
      <c r="D9" s="8"/>
      <c r="E9" s="8"/>
      <c r="F9" s="8"/>
      <c r="G9" s="8"/>
      <c r="H9" s="8"/>
      <c r="I9" s="8"/>
    </row>
    <row r="10" spans="2:9" ht="15.75">
      <c r="B10" s="8" t="s">
        <v>3077</v>
      </c>
      <c r="C10" s="8"/>
      <c r="D10" s="8"/>
      <c r="E10" s="8"/>
      <c r="F10" s="8"/>
      <c r="G10" s="8"/>
      <c r="H10" s="8"/>
      <c r="I10" s="8"/>
    </row>
    <row r="11" spans="2:9" ht="15.75">
      <c r="B11" s="8" t="s">
        <v>3078</v>
      </c>
      <c r="C11" s="8"/>
      <c r="D11" s="8"/>
      <c r="E11" s="8"/>
      <c r="F11" s="8"/>
      <c r="G11" s="8"/>
      <c r="H11" s="8"/>
      <c r="I11" s="8"/>
    </row>
    <row r="12" spans="2:9" ht="15.75">
      <c r="B12" s="8" t="s">
        <v>2652</v>
      </c>
      <c r="C12" s="8"/>
      <c r="D12" s="8"/>
      <c r="E12" s="8"/>
      <c r="F12" s="8"/>
      <c r="G12" s="8"/>
      <c r="H12" s="8"/>
      <c r="I12" s="8"/>
    </row>
    <row r="13" spans="2:9" ht="15.75">
      <c r="B13" s="8" t="s">
        <v>2653</v>
      </c>
      <c r="C13" s="8"/>
      <c r="D13" s="8"/>
      <c r="E13" s="8"/>
      <c r="F13" s="8"/>
      <c r="G13" s="8"/>
      <c r="H13" s="8"/>
      <c r="I13" s="8"/>
    </row>
    <row r="14" spans="2:9" ht="15.75">
      <c r="B14" s="8" t="s">
        <v>2654</v>
      </c>
      <c r="C14" s="8"/>
      <c r="D14" s="8"/>
      <c r="E14" s="8"/>
      <c r="F14" s="8"/>
      <c r="G14" s="8"/>
      <c r="H14" s="8"/>
      <c r="I14" s="8"/>
    </row>
    <row r="15" ht="15.75">
      <c r="A15" s="2" t="s">
        <v>2357</v>
      </c>
    </row>
    <row r="27" spans="1:5" ht="15.75" customHeight="1">
      <c r="A27" s="6"/>
      <c r="B27" s="234"/>
      <c r="C27" s="234"/>
      <c r="D27" s="234"/>
      <c r="E27" s="234"/>
    </row>
    <row r="28" spans="1:5" ht="15.75" customHeight="1">
      <c r="A28" s="4"/>
      <c r="B28" s="5"/>
      <c r="C28" s="5"/>
      <c r="D28" s="5"/>
      <c r="E28" s="5"/>
    </row>
    <row r="29" spans="1:5" ht="15.75" customHeight="1">
      <c r="A29" s="4"/>
      <c r="B29" s="233"/>
      <c r="C29" s="233"/>
      <c r="D29" s="233"/>
      <c r="E29" s="233"/>
    </row>
    <row r="30" spans="1:5" ht="15.75" customHeight="1">
      <c r="A30" s="4"/>
      <c r="B30" s="5"/>
      <c r="C30" s="5"/>
      <c r="D30" s="5"/>
      <c r="E30" s="5"/>
    </row>
    <row r="31" spans="1:5" ht="15.75" customHeight="1">
      <c r="A31" s="4"/>
      <c r="B31" s="233"/>
      <c r="C31" s="233"/>
      <c r="D31" s="233"/>
      <c r="E31" s="233"/>
    </row>
    <row r="32" spans="2:5" ht="15.75" customHeight="1">
      <c r="B32" s="233"/>
      <c r="C32" s="233"/>
      <c r="D32" s="233"/>
      <c r="E32" s="233"/>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T2000"/>
  <sheetViews>
    <sheetView workbookViewId="0" topLeftCell="A1">
      <pane ySplit="975" topLeftCell="BM1" activePane="bottomLeft" state="split"/>
      <selection pane="topLeft" activeCell="A1" sqref="A1:IV16384"/>
      <selection pane="bottomLeft" activeCell="A1" sqref="A1"/>
    </sheetView>
  </sheetViews>
  <sheetFormatPr defaultColWidth="9.140625" defaultRowHeight="12.75"/>
  <cols>
    <col min="1" max="1" width="6.00390625" style="51" customWidth="1"/>
    <col min="2" max="2" width="9.57421875" style="51" customWidth="1"/>
    <col min="3" max="3" width="10.00390625" style="98" customWidth="1"/>
    <col min="4" max="5" width="3.28125" style="51" customWidth="1"/>
    <col min="6" max="6" width="3.57421875" style="51" customWidth="1"/>
    <col min="7" max="7" width="4.140625" style="51" customWidth="1"/>
    <col min="8" max="8" width="30.8515625" style="51" customWidth="1"/>
    <col min="9" max="9" width="31.57421875" style="51" customWidth="1"/>
    <col min="10" max="10" width="9.7109375" style="51" customWidth="1"/>
    <col min="11" max="11" width="18.8515625" style="51" customWidth="1"/>
    <col min="12" max="12" width="5.28125" style="51" customWidth="1"/>
    <col min="13" max="15" width="8.28125" style="51" customWidth="1"/>
    <col min="16" max="16" width="18.7109375" style="51" customWidth="1"/>
    <col min="17" max="17" width="9.57421875" style="51" customWidth="1"/>
    <col min="18" max="18" width="9.8515625" style="51" customWidth="1"/>
    <col min="19" max="19" width="5.00390625" style="51" customWidth="1"/>
    <col min="20" max="20" width="9.421875" style="51" customWidth="1"/>
    <col min="21" max="16384" width="27.00390625" style="51" customWidth="1"/>
  </cols>
  <sheetData>
    <row r="1" spans="1:20" ht="36" customHeight="1">
      <c r="A1" s="53" t="s">
        <v>3210</v>
      </c>
      <c r="B1" s="54" t="s">
        <v>2655</v>
      </c>
      <c r="C1" s="90" t="s">
        <v>2656</v>
      </c>
      <c r="D1" s="45" t="s">
        <v>2317</v>
      </c>
      <c r="E1" s="45" t="s">
        <v>2318</v>
      </c>
      <c r="F1" s="55" t="s">
        <v>2319</v>
      </c>
      <c r="G1" s="55" t="s">
        <v>2320</v>
      </c>
      <c r="H1" s="56" t="s">
        <v>2657</v>
      </c>
      <c r="I1" s="57" t="s">
        <v>2658</v>
      </c>
      <c r="J1" s="58" t="s">
        <v>2659</v>
      </c>
      <c r="K1" s="55" t="s">
        <v>2662</v>
      </c>
      <c r="L1" s="55" t="s">
        <v>2858</v>
      </c>
      <c r="M1" s="55" t="s">
        <v>2345</v>
      </c>
      <c r="N1" s="55" t="s">
        <v>3305</v>
      </c>
      <c r="O1" s="55" t="s">
        <v>1709</v>
      </c>
      <c r="P1" s="55" t="s">
        <v>2660</v>
      </c>
      <c r="Q1" s="55" t="s">
        <v>2321</v>
      </c>
      <c r="R1" s="55" t="s">
        <v>2330</v>
      </c>
      <c r="S1" s="55" t="s">
        <v>2670</v>
      </c>
      <c r="T1" s="55" t="s">
        <v>984</v>
      </c>
    </row>
    <row r="2" spans="1:20" ht="135">
      <c r="A2" s="59">
        <v>2</v>
      </c>
      <c r="B2" s="60" t="s">
        <v>1095</v>
      </c>
      <c r="C2" s="91" t="s">
        <v>2690</v>
      </c>
      <c r="D2" s="46" t="s">
        <v>98</v>
      </c>
      <c r="E2" s="46"/>
      <c r="F2" s="61" t="s">
        <v>1190</v>
      </c>
      <c r="G2" s="61" t="s">
        <v>1191</v>
      </c>
      <c r="H2" s="62" t="s">
        <v>2306</v>
      </c>
      <c r="I2" s="63" t="s">
        <v>2693</v>
      </c>
      <c r="J2" s="64" t="s">
        <v>2316</v>
      </c>
      <c r="K2" s="65" t="s">
        <v>3042</v>
      </c>
      <c r="L2" s="65"/>
      <c r="M2" s="65"/>
      <c r="N2" s="65"/>
      <c r="O2" s="65" t="s">
        <v>1708</v>
      </c>
      <c r="P2" s="65" t="s">
        <v>1707</v>
      </c>
      <c r="Q2" s="65" t="s">
        <v>3043</v>
      </c>
      <c r="R2" s="65" t="s">
        <v>2339</v>
      </c>
      <c r="S2" s="65"/>
      <c r="T2" s="65" t="s">
        <v>3043</v>
      </c>
    </row>
    <row r="3" spans="1:20" ht="45">
      <c r="A3" s="59">
        <v>3</v>
      </c>
      <c r="B3" s="60" t="s">
        <v>1095</v>
      </c>
      <c r="C3" s="91" t="s">
        <v>2694</v>
      </c>
      <c r="D3" s="46" t="s">
        <v>844</v>
      </c>
      <c r="E3" s="46"/>
      <c r="F3" s="61" t="s">
        <v>1190</v>
      </c>
      <c r="G3" s="61" t="s">
        <v>1191</v>
      </c>
      <c r="H3" s="62" t="s">
        <v>1632</v>
      </c>
      <c r="I3" s="63" t="s">
        <v>1633</v>
      </c>
      <c r="J3" s="64" t="s">
        <v>2667</v>
      </c>
      <c r="K3" s="61" t="s">
        <v>2229</v>
      </c>
      <c r="L3" s="65"/>
      <c r="M3" s="65"/>
      <c r="N3" s="65"/>
      <c r="O3" s="65" t="s">
        <v>1708</v>
      </c>
      <c r="P3" s="65" t="s">
        <v>1707</v>
      </c>
      <c r="Q3" s="65" t="s">
        <v>2230</v>
      </c>
      <c r="R3" s="65" t="s">
        <v>2339</v>
      </c>
      <c r="S3" s="65"/>
      <c r="T3" s="65" t="s">
        <v>2230</v>
      </c>
    </row>
    <row r="4" spans="1:20" ht="33.75">
      <c r="A4" s="59">
        <v>4</v>
      </c>
      <c r="B4" s="60" t="s">
        <v>1095</v>
      </c>
      <c r="C4" s="91" t="s">
        <v>1160</v>
      </c>
      <c r="D4" s="46"/>
      <c r="E4" s="46"/>
      <c r="F4" s="61" t="s">
        <v>1190</v>
      </c>
      <c r="G4" s="61" t="s">
        <v>1191</v>
      </c>
      <c r="H4" s="62" t="s">
        <v>1634</v>
      </c>
      <c r="I4" s="63"/>
      <c r="J4" s="64" t="s">
        <v>2667</v>
      </c>
      <c r="K4" s="65"/>
      <c r="L4" s="65"/>
      <c r="M4" s="65"/>
      <c r="N4" s="65"/>
      <c r="O4" s="65" t="s">
        <v>1708</v>
      </c>
      <c r="P4" s="65" t="s">
        <v>1160</v>
      </c>
      <c r="Q4" s="65" t="s">
        <v>2216</v>
      </c>
      <c r="R4" s="65" t="s">
        <v>2339</v>
      </c>
      <c r="S4" s="65"/>
      <c r="T4" s="65" t="s">
        <v>2216</v>
      </c>
    </row>
    <row r="5" spans="1:20" ht="22.5">
      <c r="A5" s="59">
        <v>5</v>
      </c>
      <c r="B5" s="60" t="s">
        <v>1095</v>
      </c>
      <c r="C5" s="91" t="s">
        <v>1635</v>
      </c>
      <c r="D5" s="46" t="s">
        <v>98</v>
      </c>
      <c r="E5" s="46" t="s">
        <v>1024</v>
      </c>
      <c r="F5" s="61" t="s">
        <v>1190</v>
      </c>
      <c r="G5" s="61" t="s">
        <v>1191</v>
      </c>
      <c r="H5" s="62" t="s">
        <v>1636</v>
      </c>
      <c r="I5" s="63" t="s">
        <v>1637</v>
      </c>
      <c r="J5" s="64" t="s">
        <v>2316</v>
      </c>
      <c r="K5" s="65" t="s">
        <v>2236</v>
      </c>
      <c r="L5" s="65"/>
      <c r="M5" s="65"/>
      <c r="N5" s="65"/>
      <c r="O5" s="65" t="s">
        <v>1708</v>
      </c>
      <c r="P5" s="65" t="s">
        <v>1582</v>
      </c>
      <c r="Q5" s="65" t="s">
        <v>2237</v>
      </c>
      <c r="R5" s="65" t="s">
        <v>2339</v>
      </c>
      <c r="S5" s="65"/>
      <c r="T5" s="65" t="s">
        <v>2237</v>
      </c>
    </row>
    <row r="6" spans="1:20" ht="90">
      <c r="A6" s="59">
        <v>6</v>
      </c>
      <c r="B6" s="60" t="s">
        <v>1095</v>
      </c>
      <c r="C6" s="91" t="s">
        <v>1064</v>
      </c>
      <c r="D6" s="46" t="s">
        <v>1065</v>
      </c>
      <c r="E6" s="46" t="s">
        <v>2079</v>
      </c>
      <c r="F6" s="61" t="s">
        <v>1067</v>
      </c>
      <c r="G6" s="61" t="s">
        <v>1191</v>
      </c>
      <c r="H6" s="167" t="s">
        <v>1069</v>
      </c>
      <c r="I6" s="63" t="s">
        <v>1070</v>
      </c>
      <c r="J6" s="64" t="s">
        <v>2316</v>
      </c>
      <c r="K6" s="65" t="s">
        <v>36</v>
      </c>
      <c r="L6" s="65">
        <v>6</v>
      </c>
      <c r="M6" s="65"/>
      <c r="N6" s="65"/>
      <c r="O6" s="65" t="s">
        <v>1319</v>
      </c>
      <c r="P6" s="65" t="s">
        <v>1711</v>
      </c>
      <c r="Q6" s="65" t="s">
        <v>37</v>
      </c>
      <c r="R6" s="65"/>
      <c r="S6" s="65"/>
      <c r="T6" s="65"/>
    </row>
    <row r="7" spans="1:20" ht="67.5">
      <c r="A7" s="59">
        <v>7</v>
      </c>
      <c r="B7" s="60" t="s">
        <v>1095</v>
      </c>
      <c r="C7" s="91" t="s">
        <v>157</v>
      </c>
      <c r="D7" s="46" t="s">
        <v>92</v>
      </c>
      <c r="E7" s="46" t="s">
        <v>98</v>
      </c>
      <c r="F7" s="61" t="s">
        <v>1067</v>
      </c>
      <c r="G7" s="61" t="s">
        <v>1191</v>
      </c>
      <c r="H7" s="62" t="s">
        <v>1091</v>
      </c>
      <c r="I7" s="63" t="s">
        <v>1092</v>
      </c>
      <c r="J7" s="64" t="s">
        <v>2667</v>
      </c>
      <c r="K7" s="65" t="s">
        <v>393</v>
      </c>
      <c r="L7" s="65">
        <v>7</v>
      </c>
      <c r="M7" s="65"/>
      <c r="N7" s="65"/>
      <c r="O7" s="65" t="s">
        <v>2861</v>
      </c>
      <c r="P7" s="65" t="s">
        <v>1580</v>
      </c>
      <c r="Q7" s="65" t="s">
        <v>353</v>
      </c>
      <c r="R7" s="65" t="s">
        <v>2339</v>
      </c>
      <c r="S7" s="65"/>
      <c r="T7" s="65" t="s">
        <v>354</v>
      </c>
    </row>
    <row r="8" spans="1:20" ht="112.5">
      <c r="A8" s="59">
        <v>8</v>
      </c>
      <c r="B8" s="60" t="s">
        <v>1095</v>
      </c>
      <c r="C8" s="91" t="s">
        <v>1764</v>
      </c>
      <c r="D8" s="46" t="s">
        <v>184</v>
      </c>
      <c r="E8" s="46"/>
      <c r="F8" s="61" t="s">
        <v>1067</v>
      </c>
      <c r="G8" s="61" t="s">
        <v>1191</v>
      </c>
      <c r="H8" s="167" t="s">
        <v>1093</v>
      </c>
      <c r="I8" s="63" t="s">
        <v>1094</v>
      </c>
      <c r="J8" s="64" t="s">
        <v>2668</v>
      </c>
      <c r="K8" s="65" t="s">
        <v>105</v>
      </c>
      <c r="L8" s="65"/>
      <c r="M8" s="65"/>
      <c r="N8" s="65"/>
      <c r="O8" s="65" t="s">
        <v>1349</v>
      </c>
      <c r="P8" s="65" t="s">
        <v>1496</v>
      </c>
      <c r="Q8" s="65" t="s">
        <v>66</v>
      </c>
      <c r="R8" s="65" t="s">
        <v>2339</v>
      </c>
      <c r="S8" s="65"/>
      <c r="T8" s="65" t="s">
        <v>106</v>
      </c>
    </row>
    <row r="9" spans="1:20" ht="45">
      <c r="A9" s="59">
        <v>9</v>
      </c>
      <c r="B9" s="60" t="s">
        <v>1134</v>
      </c>
      <c r="C9" s="91" t="s">
        <v>1160</v>
      </c>
      <c r="D9" s="46" t="s">
        <v>1100</v>
      </c>
      <c r="E9" s="46" t="s">
        <v>1101</v>
      </c>
      <c r="F9" s="61" t="s">
        <v>1190</v>
      </c>
      <c r="G9" s="61" t="s">
        <v>1068</v>
      </c>
      <c r="H9" s="62" t="s">
        <v>1102</v>
      </c>
      <c r="I9" s="63" t="s">
        <v>1103</v>
      </c>
      <c r="J9" s="64" t="s">
        <v>2667</v>
      </c>
      <c r="K9" s="65"/>
      <c r="L9" s="65">
        <v>99</v>
      </c>
      <c r="M9" s="65" t="s">
        <v>2171</v>
      </c>
      <c r="N9" s="65" t="s">
        <v>2504</v>
      </c>
      <c r="O9" s="65" t="s">
        <v>2066</v>
      </c>
      <c r="P9" s="65" t="s">
        <v>1736</v>
      </c>
      <c r="Q9" s="65" t="s">
        <v>76</v>
      </c>
      <c r="R9" s="65" t="s">
        <v>2329</v>
      </c>
      <c r="S9" s="65"/>
      <c r="T9" s="65" t="s">
        <v>3120</v>
      </c>
    </row>
    <row r="10" spans="1:20" ht="213.75">
      <c r="A10" s="59">
        <v>10</v>
      </c>
      <c r="B10" s="60" t="s">
        <v>1134</v>
      </c>
      <c r="C10" s="91" t="s">
        <v>157</v>
      </c>
      <c r="D10" s="46" t="s">
        <v>92</v>
      </c>
      <c r="E10" s="46" t="s">
        <v>1104</v>
      </c>
      <c r="F10" s="61" t="s">
        <v>1067</v>
      </c>
      <c r="G10" s="61" t="s">
        <v>1191</v>
      </c>
      <c r="H10" s="62" t="s">
        <v>1105</v>
      </c>
      <c r="I10" s="63" t="s">
        <v>1106</v>
      </c>
      <c r="J10" s="64" t="s">
        <v>2667</v>
      </c>
      <c r="K10" s="65" t="s">
        <v>2940</v>
      </c>
      <c r="L10" s="65"/>
      <c r="M10" s="65"/>
      <c r="N10" s="65"/>
      <c r="O10" s="65" t="s">
        <v>2861</v>
      </c>
      <c r="P10" s="65" t="s">
        <v>1580</v>
      </c>
      <c r="Q10" s="65" t="s">
        <v>353</v>
      </c>
      <c r="R10" s="65" t="s">
        <v>2339</v>
      </c>
      <c r="S10" s="65"/>
      <c r="T10" s="65" t="s">
        <v>354</v>
      </c>
    </row>
    <row r="11" spans="1:20" ht="78.75">
      <c r="A11" s="59">
        <v>11</v>
      </c>
      <c r="B11" s="60" t="s">
        <v>1134</v>
      </c>
      <c r="C11" s="91" t="s">
        <v>1107</v>
      </c>
      <c r="D11" s="46" t="s">
        <v>1108</v>
      </c>
      <c r="E11" s="46" t="s">
        <v>1109</v>
      </c>
      <c r="F11" s="61" t="s">
        <v>1067</v>
      </c>
      <c r="G11" s="61" t="s">
        <v>1191</v>
      </c>
      <c r="H11" s="62" t="s">
        <v>2724</v>
      </c>
      <c r="I11" s="63" t="s">
        <v>2725</v>
      </c>
      <c r="J11" s="64"/>
      <c r="K11" s="65"/>
      <c r="L11" s="65"/>
      <c r="M11" s="65"/>
      <c r="N11" s="65"/>
      <c r="O11" s="65" t="s">
        <v>2860</v>
      </c>
      <c r="P11" s="65" t="s">
        <v>1714</v>
      </c>
      <c r="Q11" s="65"/>
      <c r="R11" s="65"/>
      <c r="S11" s="65"/>
      <c r="T11" s="65"/>
    </row>
    <row r="12" spans="1:20" ht="56.25">
      <c r="A12" s="59">
        <v>12</v>
      </c>
      <c r="B12" s="60" t="s">
        <v>1134</v>
      </c>
      <c r="C12" s="91" t="s">
        <v>2726</v>
      </c>
      <c r="D12" s="46" t="s">
        <v>2727</v>
      </c>
      <c r="E12" s="46" t="s">
        <v>833</v>
      </c>
      <c r="F12" s="61" t="s">
        <v>1067</v>
      </c>
      <c r="G12" s="61" t="s">
        <v>1068</v>
      </c>
      <c r="H12" s="62" t="s">
        <v>159</v>
      </c>
      <c r="I12" s="63" t="s">
        <v>160</v>
      </c>
      <c r="J12" s="64"/>
      <c r="K12" s="65"/>
      <c r="L12" s="65"/>
      <c r="M12" s="65"/>
      <c r="N12" s="65"/>
      <c r="O12" s="65" t="s">
        <v>2860</v>
      </c>
      <c r="P12" s="65" t="s">
        <v>1501</v>
      </c>
      <c r="Q12" s="65"/>
      <c r="R12" s="65"/>
      <c r="S12" s="65"/>
      <c r="T12" s="65"/>
    </row>
    <row r="13" spans="1:20" ht="22.5">
      <c r="A13" s="59">
        <v>13</v>
      </c>
      <c r="B13" s="60" t="s">
        <v>1134</v>
      </c>
      <c r="C13" s="91" t="s">
        <v>2085</v>
      </c>
      <c r="D13" s="46" t="s">
        <v>304</v>
      </c>
      <c r="E13" s="46" t="s">
        <v>905</v>
      </c>
      <c r="F13" s="61" t="s">
        <v>1190</v>
      </c>
      <c r="G13" s="61" t="s">
        <v>1191</v>
      </c>
      <c r="H13" s="62" t="s">
        <v>161</v>
      </c>
      <c r="I13" s="63" t="s">
        <v>162</v>
      </c>
      <c r="J13" s="64" t="s">
        <v>2667</v>
      </c>
      <c r="K13" s="65"/>
      <c r="L13" s="65">
        <v>13</v>
      </c>
      <c r="M13" s="65"/>
      <c r="N13" s="65"/>
      <c r="O13" s="65" t="s">
        <v>2861</v>
      </c>
      <c r="P13" s="65" t="s">
        <v>1716</v>
      </c>
      <c r="Q13" s="65" t="s">
        <v>353</v>
      </c>
      <c r="R13" s="65" t="s">
        <v>2339</v>
      </c>
      <c r="S13" s="65"/>
      <c r="T13" s="65" t="s">
        <v>354</v>
      </c>
    </row>
    <row r="14" spans="1:20" ht="33.75">
      <c r="A14" s="59">
        <v>14</v>
      </c>
      <c r="B14" s="60" t="s">
        <v>1134</v>
      </c>
      <c r="C14" s="91" t="s">
        <v>163</v>
      </c>
      <c r="D14" s="46" t="s">
        <v>164</v>
      </c>
      <c r="E14" s="46" t="s">
        <v>165</v>
      </c>
      <c r="F14" s="61" t="s">
        <v>1067</v>
      </c>
      <c r="G14" s="61" t="s">
        <v>1068</v>
      </c>
      <c r="H14" s="62" t="s">
        <v>166</v>
      </c>
      <c r="I14" s="63" t="s">
        <v>167</v>
      </c>
      <c r="J14" s="64" t="s">
        <v>2667</v>
      </c>
      <c r="K14" s="65" t="s">
        <v>675</v>
      </c>
      <c r="L14" s="65"/>
      <c r="M14" s="65"/>
      <c r="N14" s="65"/>
      <c r="O14" s="65" t="s">
        <v>2861</v>
      </c>
      <c r="P14" s="65" t="s">
        <v>1718</v>
      </c>
      <c r="Q14" s="65" t="s">
        <v>353</v>
      </c>
      <c r="R14" s="65" t="s">
        <v>2339</v>
      </c>
      <c r="S14" s="65"/>
      <c r="T14" s="65" t="s">
        <v>354</v>
      </c>
    </row>
    <row r="15" spans="1:20" ht="22.5">
      <c r="A15" s="59">
        <v>15</v>
      </c>
      <c r="B15" s="60" t="s">
        <v>1134</v>
      </c>
      <c r="C15" s="91" t="s">
        <v>312</v>
      </c>
      <c r="D15" s="46" t="s">
        <v>1526</v>
      </c>
      <c r="E15" s="46" t="s">
        <v>168</v>
      </c>
      <c r="F15" s="61" t="s">
        <v>1190</v>
      </c>
      <c r="G15" s="61" t="s">
        <v>1191</v>
      </c>
      <c r="H15" s="62" t="s">
        <v>169</v>
      </c>
      <c r="I15" s="63" t="s">
        <v>170</v>
      </c>
      <c r="J15" s="64"/>
      <c r="K15" s="65"/>
      <c r="L15" s="65"/>
      <c r="M15" s="65"/>
      <c r="N15" s="65"/>
      <c r="O15" s="65" t="s">
        <v>2860</v>
      </c>
      <c r="P15" s="65" t="s">
        <v>1726</v>
      </c>
      <c r="Q15" s="65"/>
      <c r="R15" s="65"/>
      <c r="S15" s="65"/>
      <c r="T15" s="65"/>
    </row>
    <row r="16" spans="1:20" ht="22.5">
      <c r="A16" s="59">
        <v>16</v>
      </c>
      <c r="B16" s="60" t="s">
        <v>1134</v>
      </c>
      <c r="C16" s="91" t="s">
        <v>171</v>
      </c>
      <c r="D16" s="46" t="s">
        <v>250</v>
      </c>
      <c r="E16" s="46" t="s">
        <v>172</v>
      </c>
      <c r="F16" s="61" t="s">
        <v>1190</v>
      </c>
      <c r="G16" s="61" t="s">
        <v>1191</v>
      </c>
      <c r="H16" s="62" t="s">
        <v>173</v>
      </c>
      <c r="I16" s="63" t="s">
        <v>174</v>
      </c>
      <c r="J16" s="64" t="s">
        <v>2667</v>
      </c>
      <c r="K16" s="65" t="s">
        <v>341</v>
      </c>
      <c r="L16" s="65"/>
      <c r="M16" s="65"/>
      <c r="N16" s="65"/>
      <c r="O16" s="65" t="s">
        <v>1719</v>
      </c>
      <c r="P16" s="65" t="s">
        <v>1730</v>
      </c>
      <c r="Q16" s="65" t="s">
        <v>68</v>
      </c>
      <c r="R16" s="65" t="s">
        <v>2339</v>
      </c>
      <c r="S16" s="65"/>
      <c r="T16" s="65" t="s">
        <v>342</v>
      </c>
    </row>
    <row r="17" spans="1:20" ht="11.25">
      <c r="A17" s="59">
        <v>17</v>
      </c>
      <c r="B17" s="60" t="s">
        <v>1134</v>
      </c>
      <c r="C17" s="91" t="s">
        <v>171</v>
      </c>
      <c r="D17" s="46" t="s">
        <v>175</v>
      </c>
      <c r="E17" s="46" t="s">
        <v>98</v>
      </c>
      <c r="F17" s="61" t="s">
        <v>1190</v>
      </c>
      <c r="G17" s="61" t="s">
        <v>1191</v>
      </c>
      <c r="H17" s="62" t="s">
        <v>176</v>
      </c>
      <c r="I17" s="63" t="s">
        <v>177</v>
      </c>
      <c r="J17" s="64" t="s">
        <v>2667</v>
      </c>
      <c r="K17" s="65" t="s">
        <v>341</v>
      </c>
      <c r="L17" s="65"/>
      <c r="M17" s="65"/>
      <c r="N17" s="65"/>
      <c r="O17" s="65" t="s">
        <v>1719</v>
      </c>
      <c r="P17" s="65" t="s">
        <v>1730</v>
      </c>
      <c r="Q17" s="65" t="s">
        <v>68</v>
      </c>
      <c r="R17" s="65" t="s">
        <v>2339</v>
      </c>
      <c r="S17" s="65"/>
      <c r="T17" s="65" t="s">
        <v>342</v>
      </c>
    </row>
    <row r="18" spans="1:20" ht="247.5">
      <c r="A18" s="59">
        <v>18</v>
      </c>
      <c r="B18" s="60" t="s">
        <v>1134</v>
      </c>
      <c r="C18" s="91" t="s">
        <v>178</v>
      </c>
      <c r="D18" s="46" t="s">
        <v>179</v>
      </c>
      <c r="E18" s="46" t="s">
        <v>1040</v>
      </c>
      <c r="F18" s="61" t="s">
        <v>1067</v>
      </c>
      <c r="G18" s="61" t="s">
        <v>1068</v>
      </c>
      <c r="H18" s="62" t="s">
        <v>180</v>
      </c>
      <c r="I18" s="63" t="s">
        <v>181</v>
      </c>
      <c r="J18" s="64" t="s">
        <v>2316</v>
      </c>
      <c r="K18" s="65" t="s">
        <v>359</v>
      </c>
      <c r="L18" s="65"/>
      <c r="M18" s="65"/>
      <c r="N18" s="65"/>
      <c r="O18" s="65" t="s">
        <v>1319</v>
      </c>
      <c r="P18" s="65" t="s">
        <v>1724</v>
      </c>
      <c r="Q18" s="65" t="s">
        <v>74</v>
      </c>
      <c r="R18" s="65" t="s">
        <v>2329</v>
      </c>
      <c r="S18" s="65"/>
      <c r="T18" s="65" t="s">
        <v>360</v>
      </c>
    </row>
    <row r="19" spans="1:20" ht="11.25">
      <c r="A19" s="59">
        <v>19</v>
      </c>
      <c r="B19" s="60" t="s">
        <v>1134</v>
      </c>
      <c r="C19" s="91" t="s">
        <v>182</v>
      </c>
      <c r="D19" s="46" t="s">
        <v>183</v>
      </c>
      <c r="E19" s="46" t="s">
        <v>184</v>
      </c>
      <c r="F19" s="61" t="s">
        <v>1190</v>
      </c>
      <c r="G19" s="61" t="s">
        <v>1191</v>
      </c>
      <c r="H19" s="62" t="s">
        <v>185</v>
      </c>
      <c r="I19" s="63" t="s">
        <v>186</v>
      </c>
      <c r="J19" s="64" t="s">
        <v>2668</v>
      </c>
      <c r="K19" s="65" t="s">
        <v>670</v>
      </c>
      <c r="L19" s="65">
        <v>19</v>
      </c>
      <c r="M19" s="65"/>
      <c r="N19" s="65"/>
      <c r="O19" s="65" t="s">
        <v>2861</v>
      </c>
      <c r="P19" s="65" t="s">
        <v>1731</v>
      </c>
      <c r="Q19" s="65" t="s">
        <v>353</v>
      </c>
      <c r="R19" s="65" t="s">
        <v>2339</v>
      </c>
      <c r="S19" s="65"/>
      <c r="T19" s="65" t="s">
        <v>354</v>
      </c>
    </row>
    <row r="20" spans="1:20" ht="135">
      <c r="A20" s="59">
        <v>20</v>
      </c>
      <c r="B20" s="60" t="s">
        <v>1134</v>
      </c>
      <c r="C20" s="91" t="s">
        <v>187</v>
      </c>
      <c r="D20" s="46" t="s">
        <v>188</v>
      </c>
      <c r="E20" s="46" t="s">
        <v>189</v>
      </c>
      <c r="F20" s="61" t="s">
        <v>1190</v>
      </c>
      <c r="G20" s="61" t="s">
        <v>1191</v>
      </c>
      <c r="H20" s="62" t="s">
        <v>1122</v>
      </c>
      <c r="I20" s="63"/>
      <c r="J20" s="64" t="s">
        <v>2316</v>
      </c>
      <c r="K20" s="65" t="s">
        <v>3338</v>
      </c>
      <c r="L20" s="65"/>
      <c r="M20" s="65"/>
      <c r="N20" s="65"/>
      <c r="O20" s="65" t="s">
        <v>2861</v>
      </c>
      <c r="P20" s="65" t="s">
        <v>1732</v>
      </c>
      <c r="Q20" s="65" t="s">
        <v>353</v>
      </c>
      <c r="R20" s="65" t="s">
        <v>2339</v>
      </c>
      <c r="S20" s="65"/>
      <c r="T20" s="65" t="s">
        <v>354</v>
      </c>
    </row>
    <row r="21" spans="1:20" ht="213.75">
      <c r="A21" s="59">
        <v>21</v>
      </c>
      <c r="B21" s="60" t="s">
        <v>1134</v>
      </c>
      <c r="C21" s="91" t="s">
        <v>1123</v>
      </c>
      <c r="D21" s="46" t="s">
        <v>1124</v>
      </c>
      <c r="E21" s="46" t="s">
        <v>1125</v>
      </c>
      <c r="F21" s="61" t="s">
        <v>1067</v>
      </c>
      <c r="G21" s="61" t="s">
        <v>1068</v>
      </c>
      <c r="H21" s="62" t="s">
        <v>1126</v>
      </c>
      <c r="I21" s="63" t="s">
        <v>1127</v>
      </c>
      <c r="J21" s="64" t="s">
        <v>2316</v>
      </c>
      <c r="K21" s="65" t="s">
        <v>3342</v>
      </c>
      <c r="L21" s="65"/>
      <c r="M21" s="65"/>
      <c r="N21" s="65"/>
      <c r="O21" s="65" t="s">
        <v>2861</v>
      </c>
      <c r="P21" s="65" t="s">
        <v>1733</v>
      </c>
      <c r="Q21" s="65" t="s">
        <v>353</v>
      </c>
      <c r="R21" s="65" t="s">
        <v>2339</v>
      </c>
      <c r="S21" s="65"/>
      <c r="T21" s="65" t="s">
        <v>354</v>
      </c>
    </row>
    <row r="22" spans="1:20" ht="81" customHeight="1">
      <c r="A22" s="59">
        <v>22</v>
      </c>
      <c r="B22" s="60" t="s">
        <v>1134</v>
      </c>
      <c r="C22" s="91" t="s">
        <v>1123</v>
      </c>
      <c r="D22" s="46" t="s">
        <v>1124</v>
      </c>
      <c r="E22" s="46" t="s">
        <v>95</v>
      </c>
      <c r="F22" s="61" t="s">
        <v>1067</v>
      </c>
      <c r="G22" s="61" t="s">
        <v>1191</v>
      </c>
      <c r="H22" s="62" t="s">
        <v>1128</v>
      </c>
      <c r="I22" s="63" t="s">
        <v>1129</v>
      </c>
      <c r="J22" s="64" t="s">
        <v>2666</v>
      </c>
      <c r="K22" s="65" t="s">
        <v>234</v>
      </c>
      <c r="L22" s="65"/>
      <c r="M22" s="65"/>
      <c r="N22" s="65"/>
      <c r="O22" s="65" t="s">
        <v>2861</v>
      </c>
      <c r="P22" s="65" t="s">
        <v>1733</v>
      </c>
      <c r="Q22" s="65" t="s">
        <v>353</v>
      </c>
      <c r="R22" s="65" t="s">
        <v>2339</v>
      </c>
      <c r="S22" s="65"/>
      <c r="T22" s="65" t="s">
        <v>354</v>
      </c>
    </row>
    <row r="23" spans="1:20" ht="45">
      <c r="A23" s="59">
        <v>23</v>
      </c>
      <c r="B23" s="60" t="s">
        <v>1134</v>
      </c>
      <c r="C23" s="91" t="s">
        <v>1130</v>
      </c>
      <c r="D23" s="46" t="s">
        <v>1131</v>
      </c>
      <c r="E23" s="46" t="s">
        <v>1132</v>
      </c>
      <c r="F23" s="61" t="s">
        <v>1067</v>
      </c>
      <c r="G23" s="61" t="s">
        <v>1191</v>
      </c>
      <c r="H23" s="62" t="s">
        <v>1133</v>
      </c>
      <c r="I23" s="63"/>
      <c r="J23" s="64" t="s">
        <v>2666</v>
      </c>
      <c r="K23" s="65"/>
      <c r="L23" s="65">
        <v>169</v>
      </c>
      <c r="M23" s="65"/>
      <c r="N23" s="65"/>
      <c r="O23" s="65" t="s">
        <v>2861</v>
      </c>
      <c r="P23" s="65" t="s">
        <v>1734</v>
      </c>
      <c r="Q23" s="65" t="s">
        <v>353</v>
      </c>
      <c r="R23" s="65" t="s">
        <v>2339</v>
      </c>
      <c r="S23" s="65"/>
      <c r="T23" s="65" t="s">
        <v>354</v>
      </c>
    </row>
    <row r="24" spans="1:20" ht="11.25">
      <c r="A24" s="59">
        <v>24</v>
      </c>
      <c r="B24" s="60" t="s">
        <v>1173</v>
      </c>
      <c r="C24" s="91" t="s">
        <v>1135</v>
      </c>
      <c r="D24" s="46" t="s">
        <v>1188</v>
      </c>
      <c r="E24" s="46" t="s">
        <v>2490</v>
      </c>
      <c r="F24" s="61" t="s">
        <v>1190</v>
      </c>
      <c r="G24" s="61" t="s">
        <v>1191</v>
      </c>
      <c r="H24" s="62" t="s">
        <v>1136</v>
      </c>
      <c r="I24" s="63" t="s">
        <v>1137</v>
      </c>
      <c r="J24" s="64" t="s">
        <v>2667</v>
      </c>
      <c r="K24" s="65"/>
      <c r="L24" s="65"/>
      <c r="M24" s="65" t="s">
        <v>2171</v>
      </c>
      <c r="N24" s="65" t="s">
        <v>2504</v>
      </c>
      <c r="O24" s="65" t="s">
        <v>2066</v>
      </c>
      <c r="P24" s="65" t="s">
        <v>1736</v>
      </c>
      <c r="Q24" s="65" t="s">
        <v>76</v>
      </c>
      <c r="R24" s="65" t="s">
        <v>2329</v>
      </c>
      <c r="S24" s="65"/>
      <c r="T24" s="65" t="s">
        <v>3120</v>
      </c>
    </row>
    <row r="25" spans="1:20" ht="11.25">
      <c r="A25" s="59">
        <v>25</v>
      </c>
      <c r="B25" s="60" t="s">
        <v>1173</v>
      </c>
      <c r="C25" s="91" t="s">
        <v>1135</v>
      </c>
      <c r="D25" s="46" t="s">
        <v>1188</v>
      </c>
      <c r="E25" s="46" t="s">
        <v>1041</v>
      </c>
      <c r="F25" s="61" t="s">
        <v>1190</v>
      </c>
      <c r="G25" s="61" t="s">
        <v>1191</v>
      </c>
      <c r="H25" s="62" t="s">
        <v>1138</v>
      </c>
      <c r="I25" s="63" t="s">
        <v>1137</v>
      </c>
      <c r="J25" s="64" t="s">
        <v>2667</v>
      </c>
      <c r="K25" s="65"/>
      <c r="L25" s="65"/>
      <c r="M25" s="65" t="s">
        <v>2171</v>
      </c>
      <c r="N25" s="65" t="s">
        <v>2504</v>
      </c>
      <c r="O25" s="65" t="s">
        <v>2066</v>
      </c>
      <c r="P25" s="65" t="s">
        <v>1736</v>
      </c>
      <c r="Q25" s="65" t="s">
        <v>76</v>
      </c>
      <c r="R25" s="65" t="s">
        <v>2329</v>
      </c>
      <c r="S25" s="65"/>
      <c r="T25" s="65" t="s">
        <v>3120</v>
      </c>
    </row>
    <row r="26" spans="1:20" ht="11.25">
      <c r="A26" s="59">
        <v>26</v>
      </c>
      <c r="B26" s="60" t="s">
        <v>1173</v>
      </c>
      <c r="C26" s="91" t="s">
        <v>1139</v>
      </c>
      <c r="D26" s="46" t="s">
        <v>1188</v>
      </c>
      <c r="E26" s="46" t="s">
        <v>92</v>
      </c>
      <c r="F26" s="61" t="s">
        <v>1190</v>
      </c>
      <c r="G26" s="61" t="s">
        <v>1191</v>
      </c>
      <c r="H26" s="62" t="s">
        <v>1140</v>
      </c>
      <c r="I26" s="63" t="s">
        <v>1137</v>
      </c>
      <c r="J26" s="64" t="s">
        <v>2667</v>
      </c>
      <c r="K26" s="65"/>
      <c r="L26" s="65"/>
      <c r="M26" s="65" t="s">
        <v>2171</v>
      </c>
      <c r="N26" s="65" t="s">
        <v>2504</v>
      </c>
      <c r="O26" s="65" t="s">
        <v>2066</v>
      </c>
      <c r="P26" s="65" t="s">
        <v>1736</v>
      </c>
      <c r="Q26" s="65" t="s">
        <v>76</v>
      </c>
      <c r="R26" s="65" t="s">
        <v>2329</v>
      </c>
      <c r="S26" s="65"/>
      <c r="T26" s="65" t="s">
        <v>3120</v>
      </c>
    </row>
    <row r="27" spans="1:20" ht="11.25">
      <c r="A27" s="59">
        <v>27</v>
      </c>
      <c r="B27" s="60" t="s">
        <v>1173</v>
      </c>
      <c r="C27" s="91" t="s">
        <v>1139</v>
      </c>
      <c r="D27" s="46" t="s">
        <v>1188</v>
      </c>
      <c r="E27" s="46" t="s">
        <v>905</v>
      </c>
      <c r="F27" s="61" t="s">
        <v>1190</v>
      </c>
      <c r="G27" s="61" t="s">
        <v>1191</v>
      </c>
      <c r="H27" s="62" t="s">
        <v>1141</v>
      </c>
      <c r="I27" s="63" t="s">
        <v>1137</v>
      </c>
      <c r="J27" s="64" t="s">
        <v>2667</v>
      </c>
      <c r="K27" s="65"/>
      <c r="L27" s="65"/>
      <c r="M27" s="65" t="s">
        <v>2171</v>
      </c>
      <c r="N27" s="65" t="s">
        <v>2504</v>
      </c>
      <c r="O27" s="65" t="s">
        <v>2066</v>
      </c>
      <c r="P27" s="65" t="s">
        <v>1736</v>
      </c>
      <c r="Q27" s="65" t="s">
        <v>76</v>
      </c>
      <c r="R27" s="65" t="s">
        <v>2329</v>
      </c>
      <c r="S27" s="65"/>
      <c r="T27" s="65" t="s">
        <v>3120</v>
      </c>
    </row>
    <row r="28" spans="1:20" ht="11.25">
      <c r="A28" s="59">
        <v>28</v>
      </c>
      <c r="B28" s="60" t="s">
        <v>1173</v>
      </c>
      <c r="C28" s="91" t="s">
        <v>157</v>
      </c>
      <c r="D28" s="46" t="s">
        <v>89</v>
      </c>
      <c r="E28" s="46" t="s">
        <v>625</v>
      </c>
      <c r="F28" s="61" t="s">
        <v>1190</v>
      </c>
      <c r="G28" s="61" t="s">
        <v>1191</v>
      </c>
      <c r="H28" s="62" t="s">
        <v>1142</v>
      </c>
      <c r="I28" s="63" t="s">
        <v>1137</v>
      </c>
      <c r="J28" s="64" t="s">
        <v>2667</v>
      </c>
      <c r="K28" s="65"/>
      <c r="L28" s="65"/>
      <c r="M28" s="65" t="s">
        <v>2171</v>
      </c>
      <c r="N28" s="65" t="s">
        <v>2504</v>
      </c>
      <c r="O28" s="65" t="s">
        <v>2066</v>
      </c>
      <c r="P28" s="65" t="s">
        <v>1736</v>
      </c>
      <c r="Q28" s="65" t="s">
        <v>76</v>
      </c>
      <c r="R28" s="65" t="s">
        <v>2329</v>
      </c>
      <c r="S28" s="65"/>
      <c r="T28" s="65" t="s">
        <v>3120</v>
      </c>
    </row>
    <row r="29" spans="1:20" ht="11.25">
      <c r="A29" s="59">
        <v>29</v>
      </c>
      <c r="B29" s="60" t="s">
        <v>1173</v>
      </c>
      <c r="C29" s="91" t="s">
        <v>157</v>
      </c>
      <c r="D29" s="46" t="s">
        <v>89</v>
      </c>
      <c r="E29" s="46" t="s">
        <v>2890</v>
      </c>
      <c r="F29" s="61" t="s">
        <v>1190</v>
      </c>
      <c r="G29" s="61" t="s">
        <v>1191</v>
      </c>
      <c r="H29" s="62" t="s">
        <v>1143</v>
      </c>
      <c r="I29" s="63" t="s">
        <v>1137</v>
      </c>
      <c r="J29" s="64" t="s">
        <v>2667</v>
      </c>
      <c r="K29" s="65"/>
      <c r="L29" s="65"/>
      <c r="M29" s="65" t="s">
        <v>2171</v>
      </c>
      <c r="N29" s="65" t="s">
        <v>2504</v>
      </c>
      <c r="O29" s="65" t="s">
        <v>2066</v>
      </c>
      <c r="P29" s="65" t="s">
        <v>1736</v>
      </c>
      <c r="Q29" s="65" t="s">
        <v>76</v>
      </c>
      <c r="R29" s="65" t="s">
        <v>2329</v>
      </c>
      <c r="S29" s="65"/>
      <c r="T29" s="65" t="s">
        <v>3120</v>
      </c>
    </row>
    <row r="30" spans="1:20" ht="11.25">
      <c r="A30" s="59">
        <v>30</v>
      </c>
      <c r="B30" s="60" t="s">
        <v>1173</v>
      </c>
      <c r="C30" s="91" t="s">
        <v>1144</v>
      </c>
      <c r="D30" s="46" t="s">
        <v>92</v>
      </c>
      <c r="E30" s="46" t="s">
        <v>2890</v>
      </c>
      <c r="F30" s="61" t="s">
        <v>1190</v>
      </c>
      <c r="G30" s="61" t="s">
        <v>1191</v>
      </c>
      <c r="H30" s="62" t="s">
        <v>1145</v>
      </c>
      <c r="I30" s="63" t="s">
        <v>1137</v>
      </c>
      <c r="J30" s="64" t="s">
        <v>2667</v>
      </c>
      <c r="K30" s="65"/>
      <c r="L30" s="65"/>
      <c r="M30" s="65" t="s">
        <v>2171</v>
      </c>
      <c r="N30" s="65" t="s">
        <v>2504</v>
      </c>
      <c r="O30" s="65" t="s">
        <v>2066</v>
      </c>
      <c r="P30" s="65" t="s">
        <v>1736</v>
      </c>
      <c r="Q30" s="65" t="s">
        <v>76</v>
      </c>
      <c r="R30" s="65" t="s">
        <v>2329</v>
      </c>
      <c r="S30" s="65"/>
      <c r="T30" s="65" t="s">
        <v>3120</v>
      </c>
    </row>
    <row r="31" spans="1:20" ht="11.25">
      <c r="A31" s="59">
        <v>31</v>
      </c>
      <c r="B31" s="60" t="s">
        <v>1173</v>
      </c>
      <c r="C31" s="91" t="s">
        <v>1144</v>
      </c>
      <c r="D31" s="46" t="s">
        <v>92</v>
      </c>
      <c r="E31" s="46" t="s">
        <v>309</v>
      </c>
      <c r="F31" s="61" t="s">
        <v>1190</v>
      </c>
      <c r="G31" s="61" t="s">
        <v>1191</v>
      </c>
      <c r="H31" s="62" t="s">
        <v>1146</v>
      </c>
      <c r="I31" s="63" t="s">
        <v>1137</v>
      </c>
      <c r="J31" s="64" t="s">
        <v>2667</v>
      </c>
      <c r="K31" s="65"/>
      <c r="L31" s="65"/>
      <c r="M31" s="65" t="s">
        <v>2171</v>
      </c>
      <c r="N31" s="65" t="s">
        <v>2504</v>
      </c>
      <c r="O31" s="65" t="s">
        <v>2066</v>
      </c>
      <c r="P31" s="65" t="s">
        <v>1736</v>
      </c>
      <c r="Q31" s="65" t="s">
        <v>76</v>
      </c>
      <c r="R31" s="65" t="s">
        <v>2329</v>
      </c>
      <c r="S31" s="65"/>
      <c r="T31" s="65" t="s">
        <v>3120</v>
      </c>
    </row>
    <row r="32" spans="1:20" ht="11.25">
      <c r="A32" s="59">
        <v>32</v>
      </c>
      <c r="B32" s="60" t="s">
        <v>1173</v>
      </c>
      <c r="C32" s="91" t="s">
        <v>1023</v>
      </c>
      <c r="D32" s="46" t="s">
        <v>1024</v>
      </c>
      <c r="E32" s="46" t="s">
        <v>309</v>
      </c>
      <c r="F32" s="61" t="s">
        <v>1190</v>
      </c>
      <c r="G32" s="61" t="s">
        <v>1191</v>
      </c>
      <c r="H32" s="62" t="s">
        <v>1147</v>
      </c>
      <c r="I32" s="63" t="s">
        <v>1137</v>
      </c>
      <c r="J32" s="64" t="s">
        <v>2667</v>
      </c>
      <c r="K32" s="65"/>
      <c r="L32" s="65"/>
      <c r="M32" s="65" t="s">
        <v>2171</v>
      </c>
      <c r="N32" s="65" t="s">
        <v>2504</v>
      </c>
      <c r="O32" s="65" t="s">
        <v>2066</v>
      </c>
      <c r="P32" s="65" t="s">
        <v>1736</v>
      </c>
      <c r="Q32" s="65" t="s">
        <v>76</v>
      </c>
      <c r="R32" s="65" t="s">
        <v>2329</v>
      </c>
      <c r="S32" s="65"/>
      <c r="T32" s="65" t="s">
        <v>3120</v>
      </c>
    </row>
    <row r="33" spans="1:20" ht="11.25">
      <c r="A33" s="59">
        <v>33</v>
      </c>
      <c r="B33" s="60" t="s">
        <v>1173</v>
      </c>
      <c r="C33" s="91" t="s">
        <v>1023</v>
      </c>
      <c r="D33" s="46" t="s">
        <v>1024</v>
      </c>
      <c r="E33" s="46" t="s">
        <v>1188</v>
      </c>
      <c r="F33" s="61" t="s">
        <v>1190</v>
      </c>
      <c r="G33" s="61" t="s">
        <v>1191</v>
      </c>
      <c r="H33" s="62" t="s">
        <v>1148</v>
      </c>
      <c r="I33" s="63" t="s">
        <v>1137</v>
      </c>
      <c r="J33" s="64" t="s">
        <v>2667</v>
      </c>
      <c r="K33" s="65"/>
      <c r="L33" s="65"/>
      <c r="M33" s="65" t="s">
        <v>2171</v>
      </c>
      <c r="N33" s="65" t="s">
        <v>2504</v>
      </c>
      <c r="O33" s="65" t="s">
        <v>2066</v>
      </c>
      <c r="P33" s="65" t="s">
        <v>1736</v>
      </c>
      <c r="Q33" s="65" t="s">
        <v>76</v>
      </c>
      <c r="R33" s="65" t="s">
        <v>2329</v>
      </c>
      <c r="S33" s="65"/>
      <c r="T33" s="65" t="s">
        <v>3120</v>
      </c>
    </row>
    <row r="34" spans="1:20" ht="11.25">
      <c r="A34" s="59">
        <v>34</v>
      </c>
      <c r="B34" s="60" t="s">
        <v>1173</v>
      </c>
      <c r="C34" s="91" t="s">
        <v>1027</v>
      </c>
      <c r="D34" s="46" t="s">
        <v>1028</v>
      </c>
      <c r="E34" s="46" t="s">
        <v>844</v>
      </c>
      <c r="F34" s="61" t="s">
        <v>1190</v>
      </c>
      <c r="G34" s="61" t="s">
        <v>1191</v>
      </c>
      <c r="H34" s="62" t="s">
        <v>1149</v>
      </c>
      <c r="I34" s="63" t="s">
        <v>1137</v>
      </c>
      <c r="J34" s="64" t="s">
        <v>2667</v>
      </c>
      <c r="K34" s="65"/>
      <c r="L34" s="65"/>
      <c r="M34" s="65" t="s">
        <v>2171</v>
      </c>
      <c r="N34" s="65" t="s">
        <v>2504</v>
      </c>
      <c r="O34" s="65" t="s">
        <v>2066</v>
      </c>
      <c r="P34" s="65" t="s">
        <v>1736</v>
      </c>
      <c r="Q34" s="65" t="s">
        <v>76</v>
      </c>
      <c r="R34" s="65" t="s">
        <v>2329</v>
      </c>
      <c r="S34" s="65"/>
      <c r="T34" s="65" t="s">
        <v>3120</v>
      </c>
    </row>
    <row r="35" spans="1:20" ht="11.25">
      <c r="A35" s="59">
        <v>35</v>
      </c>
      <c r="B35" s="60" t="s">
        <v>1173</v>
      </c>
      <c r="C35" s="91" t="s">
        <v>1027</v>
      </c>
      <c r="D35" s="46" t="s">
        <v>1028</v>
      </c>
      <c r="E35" s="46" t="s">
        <v>625</v>
      </c>
      <c r="F35" s="61" t="s">
        <v>1190</v>
      </c>
      <c r="G35" s="61" t="s">
        <v>1191</v>
      </c>
      <c r="H35" s="62" t="s">
        <v>1150</v>
      </c>
      <c r="I35" s="63" t="s">
        <v>1137</v>
      </c>
      <c r="J35" s="64" t="s">
        <v>2667</v>
      </c>
      <c r="K35" s="65"/>
      <c r="L35" s="65"/>
      <c r="M35" s="65" t="s">
        <v>2171</v>
      </c>
      <c r="N35" s="65" t="s">
        <v>2504</v>
      </c>
      <c r="O35" s="65" t="s">
        <v>2066</v>
      </c>
      <c r="P35" s="65" t="s">
        <v>1736</v>
      </c>
      <c r="Q35" s="65" t="s">
        <v>76</v>
      </c>
      <c r="R35" s="65" t="s">
        <v>2329</v>
      </c>
      <c r="S35" s="65"/>
      <c r="T35" s="65" t="s">
        <v>3120</v>
      </c>
    </row>
    <row r="36" spans="1:20" ht="11.25">
      <c r="A36" s="59">
        <v>36</v>
      </c>
      <c r="B36" s="60" t="s">
        <v>1173</v>
      </c>
      <c r="C36" s="91" t="s">
        <v>1030</v>
      </c>
      <c r="D36" s="46" t="s">
        <v>1031</v>
      </c>
      <c r="E36" s="46" t="s">
        <v>625</v>
      </c>
      <c r="F36" s="61" t="s">
        <v>1190</v>
      </c>
      <c r="G36" s="61" t="s">
        <v>1191</v>
      </c>
      <c r="H36" s="62" t="s">
        <v>1151</v>
      </c>
      <c r="I36" s="63" t="s">
        <v>1137</v>
      </c>
      <c r="J36" s="64" t="s">
        <v>2667</v>
      </c>
      <c r="K36" s="65"/>
      <c r="L36" s="65"/>
      <c r="M36" s="65" t="s">
        <v>2171</v>
      </c>
      <c r="N36" s="65" t="s">
        <v>2504</v>
      </c>
      <c r="O36" s="65" t="s">
        <v>2066</v>
      </c>
      <c r="P36" s="65" t="s">
        <v>1736</v>
      </c>
      <c r="Q36" s="65" t="s">
        <v>76</v>
      </c>
      <c r="R36" s="65" t="s">
        <v>2329</v>
      </c>
      <c r="S36" s="65"/>
      <c r="T36" s="65" t="s">
        <v>3120</v>
      </c>
    </row>
    <row r="37" spans="1:20" ht="11.25">
      <c r="A37" s="59">
        <v>37</v>
      </c>
      <c r="B37" s="60" t="s">
        <v>1173</v>
      </c>
      <c r="C37" s="91" t="s">
        <v>1030</v>
      </c>
      <c r="D37" s="46" t="s">
        <v>1031</v>
      </c>
      <c r="E37" s="46" t="s">
        <v>1065</v>
      </c>
      <c r="F37" s="61" t="s">
        <v>1190</v>
      </c>
      <c r="G37" s="61" t="s">
        <v>1191</v>
      </c>
      <c r="H37" s="62" t="s">
        <v>1152</v>
      </c>
      <c r="I37" s="63" t="s">
        <v>1137</v>
      </c>
      <c r="J37" s="64" t="s">
        <v>2667</v>
      </c>
      <c r="K37" s="65"/>
      <c r="L37" s="65"/>
      <c r="M37" s="65" t="s">
        <v>2171</v>
      </c>
      <c r="N37" s="65" t="s">
        <v>2504</v>
      </c>
      <c r="O37" s="65" t="s">
        <v>2066</v>
      </c>
      <c r="P37" s="65" t="s">
        <v>1736</v>
      </c>
      <c r="Q37" s="65" t="s">
        <v>76</v>
      </c>
      <c r="R37" s="65" t="s">
        <v>2329</v>
      </c>
      <c r="S37" s="65"/>
      <c r="T37" s="65" t="s">
        <v>3120</v>
      </c>
    </row>
    <row r="38" spans="1:20" ht="11.25">
      <c r="A38" s="59">
        <v>38</v>
      </c>
      <c r="B38" s="60" t="s">
        <v>1173</v>
      </c>
      <c r="C38" s="91" t="s">
        <v>1033</v>
      </c>
      <c r="D38" s="46" t="s">
        <v>1034</v>
      </c>
      <c r="E38" s="46" t="s">
        <v>98</v>
      </c>
      <c r="F38" s="61" t="s">
        <v>1190</v>
      </c>
      <c r="G38" s="61" t="s">
        <v>1191</v>
      </c>
      <c r="H38" s="62" t="s">
        <v>1153</v>
      </c>
      <c r="I38" s="63" t="s">
        <v>1137</v>
      </c>
      <c r="J38" s="64" t="s">
        <v>2667</v>
      </c>
      <c r="K38" s="65"/>
      <c r="L38" s="65"/>
      <c r="M38" s="65" t="s">
        <v>2171</v>
      </c>
      <c r="N38" s="65" t="s">
        <v>2504</v>
      </c>
      <c r="O38" s="65" t="s">
        <v>2066</v>
      </c>
      <c r="P38" s="65" t="s">
        <v>1736</v>
      </c>
      <c r="Q38" s="65" t="s">
        <v>76</v>
      </c>
      <c r="R38" s="65" t="s">
        <v>2329</v>
      </c>
      <c r="S38" s="65"/>
      <c r="T38" s="65" t="s">
        <v>3120</v>
      </c>
    </row>
    <row r="39" spans="1:20" ht="11.25">
      <c r="A39" s="59">
        <v>39</v>
      </c>
      <c r="B39" s="60" t="s">
        <v>1173</v>
      </c>
      <c r="C39" s="91" t="s">
        <v>1033</v>
      </c>
      <c r="D39" s="46" t="s">
        <v>1034</v>
      </c>
      <c r="E39" s="46" t="s">
        <v>1635</v>
      </c>
      <c r="F39" s="61" t="s">
        <v>1190</v>
      </c>
      <c r="G39" s="61" t="s">
        <v>1191</v>
      </c>
      <c r="H39" s="62" t="s">
        <v>1154</v>
      </c>
      <c r="I39" s="63" t="s">
        <v>1137</v>
      </c>
      <c r="J39" s="64" t="s">
        <v>2667</v>
      </c>
      <c r="K39" s="65"/>
      <c r="L39" s="65"/>
      <c r="M39" s="65" t="s">
        <v>2171</v>
      </c>
      <c r="N39" s="65" t="s">
        <v>2504</v>
      </c>
      <c r="O39" s="65" t="s">
        <v>2066</v>
      </c>
      <c r="P39" s="65" t="s">
        <v>1736</v>
      </c>
      <c r="Q39" s="65" t="s">
        <v>76</v>
      </c>
      <c r="R39" s="65" t="s">
        <v>2329</v>
      </c>
      <c r="S39" s="65"/>
      <c r="T39" s="65" t="s">
        <v>3120</v>
      </c>
    </row>
    <row r="40" spans="1:20" ht="11.25">
      <c r="A40" s="59">
        <v>40</v>
      </c>
      <c r="B40" s="60" t="s">
        <v>1173</v>
      </c>
      <c r="C40" s="91" t="s">
        <v>1036</v>
      </c>
      <c r="D40" s="46" t="s">
        <v>1037</v>
      </c>
      <c r="E40" s="46" t="s">
        <v>89</v>
      </c>
      <c r="F40" s="61" t="s">
        <v>1190</v>
      </c>
      <c r="G40" s="61" t="s">
        <v>1191</v>
      </c>
      <c r="H40" s="62" t="s">
        <v>1155</v>
      </c>
      <c r="I40" s="63" t="s">
        <v>1137</v>
      </c>
      <c r="J40" s="64" t="s">
        <v>2667</v>
      </c>
      <c r="K40" s="65"/>
      <c r="L40" s="65"/>
      <c r="M40" s="65" t="s">
        <v>2171</v>
      </c>
      <c r="N40" s="65" t="s">
        <v>2504</v>
      </c>
      <c r="O40" s="65" t="s">
        <v>2066</v>
      </c>
      <c r="P40" s="65" t="s">
        <v>1736</v>
      </c>
      <c r="Q40" s="65" t="s">
        <v>76</v>
      </c>
      <c r="R40" s="65" t="s">
        <v>2329</v>
      </c>
      <c r="S40" s="65"/>
      <c r="T40" s="65" t="s">
        <v>3120</v>
      </c>
    </row>
    <row r="41" spans="1:20" ht="11.25">
      <c r="A41" s="59">
        <v>41</v>
      </c>
      <c r="B41" s="60" t="s">
        <v>1173</v>
      </c>
      <c r="C41" s="91" t="s">
        <v>1036</v>
      </c>
      <c r="D41" s="46" t="s">
        <v>1037</v>
      </c>
      <c r="E41" s="46" t="s">
        <v>95</v>
      </c>
      <c r="F41" s="61" t="s">
        <v>1190</v>
      </c>
      <c r="G41" s="61" t="s">
        <v>1191</v>
      </c>
      <c r="H41" s="62" t="s">
        <v>1156</v>
      </c>
      <c r="I41" s="63" t="s">
        <v>1137</v>
      </c>
      <c r="J41" s="64" t="s">
        <v>2667</v>
      </c>
      <c r="K41" s="65"/>
      <c r="L41" s="65"/>
      <c r="M41" s="65" t="s">
        <v>2171</v>
      </c>
      <c r="N41" s="65" t="s">
        <v>2504</v>
      </c>
      <c r="O41" s="65" t="s">
        <v>2066</v>
      </c>
      <c r="P41" s="65" t="s">
        <v>1736</v>
      </c>
      <c r="Q41" s="65" t="s">
        <v>76</v>
      </c>
      <c r="R41" s="65" t="s">
        <v>2329</v>
      </c>
      <c r="S41" s="65"/>
      <c r="T41" s="65" t="s">
        <v>3120</v>
      </c>
    </row>
    <row r="42" spans="1:20" ht="11.25">
      <c r="A42" s="59">
        <v>42</v>
      </c>
      <c r="B42" s="60" t="s">
        <v>1173</v>
      </c>
      <c r="C42" s="91" t="s">
        <v>1039</v>
      </c>
      <c r="D42" s="46" t="s">
        <v>1040</v>
      </c>
      <c r="E42" s="46" t="s">
        <v>1188</v>
      </c>
      <c r="F42" s="61" t="s">
        <v>1190</v>
      </c>
      <c r="G42" s="61" t="s">
        <v>1191</v>
      </c>
      <c r="H42" s="62" t="s">
        <v>1157</v>
      </c>
      <c r="I42" s="63" t="s">
        <v>1137</v>
      </c>
      <c r="J42" s="64" t="s">
        <v>2667</v>
      </c>
      <c r="K42" s="65"/>
      <c r="L42" s="65"/>
      <c r="M42" s="65" t="s">
        <v>2171</v>
      </c>
      <c r="N42" s="65" t="s">
        <v>2504</v>
      </c>
      <c r="O42" s="65" t="s">
        <v>2066</v>
      </c>
      <c r="P42" s="65" t="s">
        <v>1736</v>
      </c>
      <c r="Q42" s="65" t="s">
        <v>76</v>
      </c>
      <c r="R42" s="65" t="s">
        <v>2329</v>
      </c>
      <c r="S42" s="65"/>
      <c r="T42" s="65" t="s">
        <v>3120</v>
      </c>
    </row>
    <row r="43" spans="1:20" ht="11.25">
      <c r="A43" s="59">
        <v>43</v>
      </c>
      <c r="B43" s="60" t="s">
        <v>1173</v>
      </c>
      <c r="C43" s="91" t="s">
        <v>1158</v>
      </c>
      <c r="D43" s="46" t="s">
        <v>2609</v>
      </c>
      <c r="E43" s="46" t="s">
        <v>89</v>
      </c>
      <c r="F43" s="61" t="s">
        <v>1190</v>
      </c>
      <c r="G43" s="61" t="s">
        <v>1191</v>
      </c>
      <c r="H43" s="62" t="s">
        <v>1159</v>
      </c>
      <c r="I43" s="63" t="s">
        <v>1137</v>
      </c>
      <c r="J43" s="64" t="s">
        <v>2667</v>
      </c>
      <c r="K43" s="65"/>
      <c r="L43" s="65"/>
      <c r="M43" s="65" t="s">
        <v>2171</v>
      </c>
      <c r="N43" s="65" t="s">
        <v>2504</v>
      </c>
      <c r="O43" s="65" t="s">
        <v>2066</v>
      </c>
      <c r="P43" s="65" t="s">
        <v>1736</v>
      </c>
      <c r="Q43" s="65" t="s">
        <v>76</v>
      </c>
      <c r="R43" s="65" t="s">
        <v>2329</v>
      </c>
      <c r="S43" s="65"/>
      <c r="T43" s="65" t="s">
        <v>3120</v>
      </c>
    </row>
    <row r="44" spans="1:20" ht="22.5">
      <c r="A44" s="59">
        <v>44</v>
      </c>
      <c r="B44" s="60" t="s">
        <v>1173</v>
      </c>
      <c r="C44" s="91" t="s">
        <v>2663</v>
      </c>
      <c r="D44" s="46" t="s">
        <v>3276</v>
      </c>
      <c r="E44" s="46" t="s">
        <v>1376</v>
      </c>
      <c r="F44" s="61" t="s">
        <v>1190</v>
      </c>
      <c r="G44" s="61" t="s">
        <v>1191</v>
      </c>
      <c r="H44" s="62" t="s">
        <v>1161</v>
      </c>
      <c r="I44" s="63" t="s">
        <v>1137</v>
      </c>
      <c r="J44" s="64" t="s">
        <v>2667</v>
      </c>
      <c r="K44" s="65"/>
      <c r="L44" s="65"/>
      <c r="M44" s="65" t="s">
        <v>2171</v>
      </c>
      <c r="N44" s="65" t="s">
        <v>2504</v>
      </c>
      <c r="O44" s="65" t="s">
        <v>2066</v>
      </c>
      <c r="P44" s="65" t="s">
        <v>1736</v>
      </c>
      <c r="Q44" s="65" t="s">
        <v>76</v>
      </c>
      <c r="R44" s="65" t="s">
        <v>2329</v>
      </c>
      <c r="S44" s="65"/>
      <c r="T44" s="65" t="s">
        <v>3120</v>
      </c>
    </row>
    <row r="45" spans="1:20" ht="22.5">
      <c r="A45" s="59">
        <v>45</v>
      </c>
      <c r="B45" s="60" t="s">
        <v>1173</v>
      </c>
      <c r="C45" s="91" t="s">
        <v>2663</v>
      </c>
      <c r="D45" s="46" t="s">
        <v>1460</v>
      </c>
      <c r="E45" s="46" t="s">
        <v>1028</v>
      </c>
      <c r="F45" s="61" t="s">
        <v>1190</v>
      </c>
      <c r="G45" s="61" t="s">
        <v>1191</v>
      </c>
      <c r="H45" s="62" t="s">
        <v>1162</v>
      </c>
      <c r="I45" s="63" t="s">
        <v>1137</v>
      </c>
      <c r="J45" s="64" t="s">
        <v>2667</v>
      </c>
      <c r="K45" s="65"/>
      <c r="L45" s="65"/>
      <c r="M45" s="65" t="s">
        <v>2171</v>
      </c>
      <c r="N45" s="65" t="s">
        <v>2504</v>
      </c>
      <c r="O45" s="65" t="s">
        <v>2066</v>
      </c>
      <c r="P45" s="65" t="s">
        <v>1736</v>
      </c>
      <c r="Q45" s="65" t="s">
        <v>76</v>
      </c>
      <c r="R45" s="65" t="s">
        <v>2329</v>
      </c>
      <c r="S45" s="65"/>
      <c r="T45" s="65" t="s">
        <v>3120</v>
      </c>
    </row>
    <row r="46" spans="1:20" ht="22.5">
      <c r="A46" s="59">
        <v>46</v>
      </c>
      <c r="B46" s="60" t="s">
        <v>1173</v>
      </c>
      <c r="C46" s="91" t="s">
        <v>2663</v>
      </c>
      <c r="D46" s="46" t="s">
        <v>1457</v>
      </c>
      <c r="E46" s="46" t="s">
        <v>782</v>
      </c>
      <c r="F46" s="61" t="s">
        <v>1190</v>
      </c>
      <c r="G46" s="61" t="s">
        <v>1191</v>
      </c>
      <c r="H46" s="62" t="s">
        <v>1163</v>
      </c>
      <c r="I46" s="63" t="s">
        <v>1137</v>
      </c>
      <c r="J46" s="64" t="s">
        <v>2667</v>
      </c>
      <c r="K46" s="65"/>
      <c r="L46" s="65"/>
      <c r="M46" s="65" t="s">
        <v>2171</v>
      </c>
      <c r="N46" s="65" t="s">
        <v>2504</v>
      </c>
      <c r="O46" s="65" t="s">
        <v>2066</v>
      </c>
      <c r="P46" s="65" t="s">
        <v>1736</v>
      </c>
      <c r="Q46" s="65" t="s">
        <v>76</v>
      </c>
      <c r="R46" s="65" t="s">
        <v>2329</v>
      </c>
      <c r="S46" s="65"/>
      <c r="T46" s="65" t="s">
        <v>3120</v>
      </c>
    </row>
    <row r="47" spans="1:20" ht="22.5">
      <c r="A47" s="59">
        <v>47</v>
      </c>
      <c r="B47" s="60" t="s">
        <v>1173</v>
      </c>
      <c r="C47" s="91" t="s">
        <v>2663</v>
      </c>
      <c r="D47" s="46" t="s">
        <v>1461</v>
      </c>
      <c r="E47" s="46" t="s">
        <v>98</v>
      </c>
      <c r="F47" s="61" t="s">
        <v>1190</v>
      </c>
      <c r="G47" s="61" t="s">
        <v>1191</v>
      </c>
      <c r="H47" s="62" t="s">
        <v>1164</v>
      </c>
      <c r="I47" s="63" t="s">
        <v>1137</v>
      </c>
      <c r="J47" s="64" t="s">
        <v>2667</v>
      </c>
      <c r="K47" s="65"/>
      <c r="L47" s="65"/>
      <c r="M47" s="65" t="s">
        <v>2171</v>
      </c>
      <c r="N47" s="65" t="s">
        <v>2504</v>
      </c>
      <c r="O47" s="65" t="s">
        <v>2066</v>
      </c>
      <c r="P47" s="65" t="s">
        <v>1736</v>
      </c>
      <c r="Q47" s="65" t="s">
        <v>76</v>
      </c>
      <c r="R47" s="65" t="s">
        <v>2329</v>
      </c>
      <c r="S47" s="65"/>
      <c r="T47" s="65" t="s">
        <v>3120</v>
      </c>
    </row>
    <row r="48" spans="1:20" ht="22.5">
      <c r="A48" s="59">
        <v>48</v>
      </c>
      <c r="B48" s="60" t="s">
        <v>1173</v>
      </c>
      <c r="C48" s="91" t="s">
        <v>2663</v>
      </c>
      <c r="D48" s="46" t="s">
        <v>1462</v>
      </c>
      <c r="E48" s="46" t="s">
        <v>1382</v>
      </c>
      <c r="F48" s="61" t="s">
        <v>1190</v>
      </c>
      <c r="G48" s="61" t="s">
        <v>1191</v>
      </c>
      <c r="H48" s="62" t="s">
        <v>1165</v>
      </c>
      <c r="I48" s="63" t="s">
        <v>1137</v>
      </c>
      <c r="J48" s="64" t="s">
        <v>2667</v>
      </c>
      <c r="K48" s="65"/>
      <c r="L48" s="65"/>
      <c r="M48" s="65" t="s">
        <v>2171</v>
      </c>
      <c r="N48" s="65" t="s">
        <v>2504</v>
      </c>
      <c r="O48" s="65" t="s">
        <v>2066</v>
      </c>
      <c r="P48" s="65" t="s">
        <v>1736</v>
      </c>
      <c r="Q48" s="65" t="s">
        <v>76</v>
      </c>
      <c r="R48" s="65" t="s">
        <v>2329</v>
      </c>
      <c r="S48" s="65"/>
      <c r="T48" s="65" t="s">
        <v>3120</v>
      </c>
    </row>
    <row r="49" spans="1:20" ht="22.5">
      <c r="A49" s="59">
        <v>49</v>
      </c>
      <c r="B49" s="60" t="s">
        <v>1173</v>
      </c>
      <c r="C49" s="91" t="s">
        <v>2663</v>
      </c>
      <c r="D49" s="46" t="s">
        <v>2824</v>
      </c>
      <c r="E49" s="46" t="s">
        <v>175</v>
      </c>
      <c r="F49" s="61" t="s">
        <v>1190</v>
      </c>
      <c r="G49" s="61" t="s">
        <v>1191</v>
      </c>
      <c r="H49" s="62" t="s">
        <v>1166</v>
      </c>
      <c r="I49" s="63" t="s">
        <v>1137</v>
      </c>
      <c r="J49" s="64" t="s">
        <v>2667</v>
      </c>
      <c r="K49" s="65"/>
      <c r="L49" s="65"/>
      <c r="M49" s="65" t="s">
        <v>2171</v>
      </c>
      <c r="N49" s="65" t="s">
        <v>2504</v>
      </c>
      <c r="O49" s="65" t="s">
        <v>2066</v>
      </c>
      <c r="P49" s="65" t="s">
        <v>1736</v>
      </c>
      <c r="Q49" s="65" t="s">
        <v>76</v>
      </c>
      <c r="R49" s="65" t="s">
        <v>2329</v>
      </c>
      <c r="S49" s="65"/>
      <c r="T49" s="65" t="s">
        <v>3120</v>
      </c>
    </row>
    <row r="50" spans="1:20" ht="22.5">
      <c r="A50" s="59">
        <v>50</v>
      </c>
      <c r="B50" s="60" t="s">
        <v>1173</v>
      </c>
      <c r="C50" s="91" t="s">
        <v>2663</v>
      </c>
      <c r="D50" s="46" t="s">
        <v>2825</v>
      </c>
      <c r="E50" s="46" t="s">
        <v>832</v>
      </c>
      <c r="F50" s="61" t="s">
        <v>1190</v>
      </c>
      <c r="G50" s="61" t="s">
        <v>1191</v>
      </c>
      <c r="H50" s="62" t="s">
        <v>1167</v>
      </c>
      <c r="I50" s="63" t="s">
        <v>1137</v>
      </c>
      <c r="J50" s="64" t="s">
        <v>2667</v>
      </c>
      <c r="K50" s="65"/>
      <c r="L50" s="65"/>
      <c r="M50" s="65" t="s">
        <v>2171</v>
      </c>
      <c r="N50" s="65" t="s">
        <v>2504</v>
      </c>
      <c r="O50" s="65" t="s">
        <v>2066</v>
      </c>
      <c r="P50" s="65" t="s">
        <v>1736</v>
      </c>
      <c r="Q50" s="65" t="s">
        <v>76</v>
      </c>
      <c r="R50" s="65" t="s">
        <v>2329</v>
      </c>
      <c r="S50" s="65"/>
      <c r="T50" s="65" t="s">
        <v>3120</v>
      </c>
    </row>
    <row r="51" spans="1:20" ht="22.5">
      <c r="A51" s="59">
        <v>51</v>
      </c>
      <c r="B51" s="60" t="s">
        <v>1173</v>
      </c>
      <c r="C51" s="91" t="s">
        <v>1027</v>
      </c>
      <c r="D51" s="46"/>
      <c r="E51" s="46"/>
      <c r="F51" s="61" t="s">
        <v>1190</v>
      </c>
      <c r="G51" s="61" t="s">
        <v>1191</v>
      </c>
      <c r="H51" s="62" t="s">
        <v>1168</v>
      </c>
      <c r="I51" s="63" t="s">
        <v>1169</v>
      </c>
      <c r="J51" s="64" t="s">
        <v>2667</v>
      </c>
      <c r="K51" s="65"/>
      <c r="L51" s="65">
        <v>51</v>
      </c>
      <c r="M51" s="65"/>
      <c r="N51" s="65"/>
      <c r="O51" s="65" t="s">
        <v>2861</v>
      </c>
      <c r="P51" s="65" t="s">
        <v>1499</v>
      </c>
      <c r="Q51" s="65" t="s">
        <v>353</v>
      </c>
      <c r="R51" s="65" t="s">
        <v>2339</v>
      </c>
      <c r="S51" s="65"/>
      <c r="T51" s="65" t="s">
        <v>354</v>
      </c>
    </row>
    <row r="52" spans="1:20" ht="22.5">
      <c r="A52" s="59">
        <v>52</v>
      </c>
      <c r="B52" s="60" t="s">
        <v>1173</v>
      </c>
      <c r="C52" s="91" t="s">
        <v>1030</v>
      </c>
      <c r="D52" s="46"/>
      <c r="E52" s="46"/>
      <c r="F52" s="61" t="s">
        <v>1190</v>
      </c>
      <c r="G52" s="61" t="s">
        <v>1191</v>
      </c>
      <c r="H52" s="62" t="s">
        <v>1170</v>
      </c>
      <c r="I52" s="63" t="s">
        <v>1171</v>
      </c>
      <c r="J52" s="64" t="s">
        <v>2667</v>
      </c>
      <c r="K52" s="65" t="s">
        <v>389</v>
      </c>
      <c r="L52" s="65">
        <v>52</v>
      </c>
      <c r="M52" s="65"/>
      <c r="N52" s="65"/>
      <c r="O52" s="65" t="s">
        <v>2861</v>
      </c>
      <c r="P52" s="65" t="s">
        <v>1580</v>
      </c>
      <c r="Q52" s="65" t="s">
        <v>353</v>
      </c>
      <c r="R52" s="65" t="s">
        <v>2339</v>
      </c>
      <c r="S52" s="65"/>
      <c r="T52" s="65" t="s">
        <v>354</v>
      </c>
    </row>
    <row r="53" spans="1:20" ht="22.5">
      <c r="A53" s="59">
        <v>53</v>
      </c>
      <c r="B53" s="60" t="s">
        <v>1173</v>
      </c>
      <c r="C53" s="91" t="s">
        <v>1033</v>
      </c>
      <c r="D53" s="46"/>
      <c r="E53" s="46"/>
      <c r="F53" s="61" t="s">
        <v>1190</v>
      </c>
      <c r="G53" s="61" t="s">
        <v>1191</v>
      </c>
      <c r="H53" s="62" t="s">
        <v>1172</v>
      </c>
      <c r="I53" s="63" t="s">
        <v>1171</v>
      </c>
      <c r="J53" s="64"/>
      <c r="K53" s="65"/>
      <c r="L53" s="65"/>
      <c r="M53" s="65"/>
      <c r="N53" s="65"/>
      <c r="O53" s="65" t="s">
        <v>2315</v>
      </c>
      <c r="P53" s="65" t="s">
        <v>1498</v>
      </c>
      <c r="Q53" s="65"/>
      <c r="R53" s="65"/>
      <c r="S53" s="65"/>
      <c r="T53" s="65"/>
    </row>
    <row r="54" spans="1:20" ht="123.75">
      <c r="A54" s="59">
        <v>54</v>
      </c>
      <c r="B54" s="60" t="s">
        <v>2113</v>
      </c>
      <c r="C54" s="91" t="s">
        <v>920</v>
      </c>
      <c r="D54" s="46"/>
      <c r="E54" s="46"/>
      <c r="F54" s="61" t="s">
        <v>1067</v>
      </c>
      <c r="G54" s="61" t="s">
        <v>1068</v>
      </c>
      <c r="H54" s="167" t="s">
        <v>2114</v>
      </c>
      <c r="I54" s="63" t="s">
        <v>2115</v>
      </c>
      <c r="J54" s="64" t="s">
        <v>2316</v>
      </c>
      <c r="K54" s="65" t="s">
        <v>2212</v>
      </c>
      <c r="L54" s="65"/>
      <c r="M54" s="65"/>
      <c r="N54" s="65"/>
      <c r="O54" s="65" t="s">
        <v>1708</v>
      </c>
      <c r="P54" s="65" t="s">
        <v>1160</v>
      </c>
      <c r="Q54" s="65" t="s">
        <v>2213</v>
      </c>
      <c r="R54" s="65" t="s">
        <v>2339</v>
      </c>
      <c r="S54" s="65"/>
      <c r="T54" s="65" t="s">
        <v>2213</v>
      </c>
    </row>
    <row r="55" spans="1:20" ht="67.5">
      <c r="A55" s="59">
        <v>55</v>
      </c>
      <c r="B55" s="60" t="s">
        <v>1651</v>
      </c>
      <c r="C55" s="92" t="s">
        <v>2116</v>
      </c>
      <c r="D55" s="47" t="s">
        <v>98</v>
      </c>
      <c r="E55" s="47" t="s">
        <v>3374</v>
      </c>
      <c r="F55" s="66" t="s">
        <v>1067</v>
      </c>
      <c r="G55" s="66" t="s">
        <v>1068</v>
      </c>
      <c r="H55" s="67" t="s">
        <v>2117</v>
      </c>
      <c r="I55" s="68" t="s">
        <v>1645</v>
      </c>
      <c r="J55" s="64" t="s">
        <v>2668</v>
      </c>
      <c r="K55" s="65" t="s">
        <v>3343</v>
      </c>
      <c r="L55" s="65">
        <v>1217</v>
      </c>
      <c r="M55" s="65"/>
      <c r="N55" s="65"/>
      <c r="O55" s="65" t="s">
        <v>2861</v>
      </c>
      <c r="P55" s="65" t="s">
        <v>1707</v>
      </c>
      <c r="Q55" s="65" t="s">
        <v>353</v>
      </c>
      <c r="R55" s="65" t="s">
        <v>2339</v>
      </c>
      <c r="S55" s="65"/>
      <c r="T55" s="65" t="s">
        <v>354</v>
      </c>
    </row>
    <row r="56" spans="1:20" ht="393.75">
      <c r="A56" s="59">
        <v>56</v>
      </c>
      <c r="B56" s="60" t="s">
        <v>1651</v>
      </c>
      <c r="C56" s="93" t="s">
        <v>1646</v>
      </c>
      <c r="D56" s="48" t="s">
        <v>98</v>
      </c>
      <c r="E56" s="48" t="s">
        <v>1635</v>
      </c>
      <c r="F56" s="69" t="s">
        <v>1067</v>
      </c>
      <c r="G56" s="69" t="s">
        <v>1068</v>
      </c>
      <c r="H56" s="67" t="s">
        <v>2117</v>
      </c>
      <c r="I56" s="68" t="s">
        <v>1647</v>
      </c>
      <c r="J56" s="64" t="s">
        <v>2668</v>
      </c>
      <c r="K56" s="65" t="s">
        <v>3344</v>
      </c>
      <c r="L56" s="65"/>
      <c r="M56" s="65"/>
      <c r="N56" s="65"/>
      <c r="O56" s="65" t="s">
        <v>2861</v>
      </c>
      <c r="P56" s="65" t="s">
        <v>1707</v>
      </c>
      <c r="Q56" s="65" t="s">
        <v>353</v>
      </c>
      <c r="R56" s="65" t="s">
        <v>2339</v>
      </c>
      <c r="S56" s="65"/>
      <c r="T56" s="65" t="s">
        <v>354</v>
      </c>
    </row>
    <row r="57" spans="1:20" ht="22.5">
      <c r="A57" s="59">
        <v>57</v>
      </c>
      <c r="B57" s="60" t="s">
        <v>1651</v>
      </c>
      <c r="C57" s="93" t="s">
        <v>1648</v>
      </c>
      <c r="D57" s="48" t="s">
        <v>98</v>
      </c>
      <c r="E57" s="48" t="s">
        <v>97</v>
      </c>
      <c r="F57" s="69" t="s">
        <v>1067</v>
      </c>
      <c r="G57" s="69" t="s">
        <v>1068</v>
      </c>
      <c r="H57" s="67" t="s">
        <v>1649</v>
      </c>
      <c r="I57" s="68" t="s">
        <v>1650</v>
      </c>
      <c r="J57" s="64" t="s">
        <v>2667</v>
      </c>
      <c r="K57" s="61" t="s">
        <v>2231</v>
      </c>
      <c r="L57" s="65"/>
      <c r="M57" s="65"/>
      <c r="N57" s="65"/>
      <c r="O57" s="65" t="s">
        <v>1708</v>
      </c>
      <c r="P57" s="65" t="s">
        <v>1707</v>
      </c>
      <c r="Q57" s="65" t="s">
        <v>2232</v>
      </c>
      <c r="R57" s="65" t="s">
        <v>2339</v>
      </c>
      <c r="S57" s="65"/>
      <c r="T57" s="65" t="s">
        <v>2232</v>
      </c>
    </row>
    <row r="58" spans="1:20" ht="67.5">
      <c r="A58" s="59">
        <v>58</v>
      </c>
      <c r="B58" s="60" t="s">
        <v>611</v>
      </c>
      <c r="C58" s="93" t="s">
        <v>1023</v>
      </c>
      <c r="D58" s="48" t="s">
        <v>1024</v>
      </c>
      <c r="E58" s="48" t="s">
        <v>833</v>
      </c>
      <c r="F58" s="69" t="s">
        <v>1067</v>
      </c>
      <c r="G58" s="69" t="s">
        <v>1068</v>
      </c>
      <c r="H58" s="67" t="s">
        <v>606</v>
      </c>
      <c r="I58" s="68" t="s">
        <v>607</v>
      </c>
      <c r="J58" s="64" t="s">
        <v>2316</v>
      </c>
      <c r="K58" s="65" t="s">
        <v>386</v>
      </c>
      <c r="L58" s="65">
        <v>58</v>
      </c>
      <c r="M58" s="65"/>
      <c r="N58" s="65"/>
      <c r="O58" s="65" t="s">
        <v>2861</v>
      </c>
      <c r="P58" s="65" t="s">
        <v>1500</v>
      </c>
      <c r="Q58" s="65" t="s">
        <v>353</v>
      </c>
      <c r="R58" s="65" t="s">
        <v>2339</v>
      </c>
      <c r="S58" s="65"/>
      <c r="T58" s="65" t="s">
        <v>354</v>
      </c>
    </row>
    <row r="59" spans="1:20" ht="22.5">
      <c r="A59" s="59">
        <v>59</v>
      </c>
      <c r="B59" s="60" t="s">
        <v>611</v>
      </c>
      <c r="C59" s="92" t="s">
        <v>2726</v>
      </c>
      <c r="D59" s="47" t="s">
        <v>184</v>
      </c>
      <c r="E59" s="47" t="s">
        <v>833</v>
      </c>
      <c r="F59" s="66" t="s">
        <v>1067</v>
      </c>
      <c r="G59" s="66" t="s">
        <v>1068</v>
      </c>
      <c r="H59" s="70" t="s">
        <v>608</v>
      </c>
      <c r="I59" s="71" t="s">
        <v>607</v>
      </c>
      <c r="J59" s="64"/>
      <c r="K59" s="65"/>
      <c r="L59" s="65">
        <v>59</v>
      </c>
      <c r="M59" s="65"/>
      <c r="N59" s="65"/>
      <c r="O59" s="65" t="s">
        <v>2860</v>
      </c>
      <c r="P59" s="65" t="s">
        <v>1501</v>
      </c>
      <c r="Q59" s="65"/>
      <c r="R59" s="65"/>
      <c r="S59" s="65"/>
      <c r="T59" s="65"/>
    </row>
    <row r="60" spans="1:20" ht="33.75">
      <c r="A60" s="59">
        <v>60</v>
      </c>
      <c r="B60" s="60" t="s">
        <v>611</v>
      </c>
      <c r="C60" s="92" t="s">
        <v>312</v>
      </c>
      <c r="D60" s="47" t="s">
        <v>3285</v>
      </c>
      <c r="E60" s="47" t="s">
        <v>172</v>
      </c>
      <c r="F60" s="66" t="s">
        <v>1067</v>
      </c>
      <c r="G60" s="66" t="s">
        <v>1068</v>
      </c>
      <c r="H60" s="70" t="s">
        <v>609</v>
      </c>
      <c r="I60" s="71" t="s">
        <v>610</v>
      </c>
      <c r="J60" s="64"/>
      <c r="K60" s="65"/>
      <c r="L60" s="65">
        <v>60</v>
      </c>
      <c r="M60" s="65"/>
      <c r="N60" s="65"/>
      <c r="O60" s="65" t="s">
        <v>2860</v>
      </c>
      <c r="P60" s="65" t="s">
        <v>1726</v>
      </c>
      <c r="Q60" s="65"/>
      <c r="R60" s="65"/>
      <c r="S60" s="65"/>
      <c r="T60" s="65"/>
    </row>
    <row r="61" spans="1:20" ht="45">
      <c r="A61" s="59">
        <v>61</v>
      </c>
      <c r="B61" s="60" t="s">
        <v>612</v>
      </c>
      <c r="C61" s="92" t="s">
        <v>613</v>
      </c>
      <c r="D61" s="47" t="s">
        <v>614</v>
      </c>
      <c r="E61" s="47" t="s">
        <v>1066</v>
      </c>
      <c r="F61" s="66" t="s">
        <v>1067</v>
      </c>
      <c r="G61" s="66" t="s">
        <v>1068</v>
      </c>
      <c r="H61" s="70" t="s">
        <v>618</v>
      </c>
      <c r="I61" s="71" t="s">
        <v>619</v>
      </c>
      <c r="J61" s="64" t="s">
        <v>2666</v>
      </c>
      <c r="K61" s="65"/>
      <c r="L61" s="65">
        <v>169</v>
      </c>
      <c r="M61" s="65"/>
      <c r="N61" s="65"/>
      <c r="O61" s="65" t="s">
        <v>2861</v>
      </c>
      <c r="P61" s="65" t="s">
        <v>1732</v>
      </c>
      <c r="Q61" s="65" t="s">
        <v>353</v>
      </c>
      <c r="R61" s="65" t="s">
        <v>2339</v>
      </c>
      <c r="S61" s="65"/>
      <c r="T61" s="65" t="s">
        <v>354</v>
      </c>
    </row>
    <row r="62" spans="1:20" ht="409.5">
      <c r="A62" s="59">
        <v>62</v>
      </c>
      <c r="B62" s="60" t="s">
        <v>612</v>
      </c>
      <c r="C62" s="93" t="s">
        <v>613</v>
      </c>
      <c r="D62" s="48" t="s">
        <v>614</v>
      </c>
      <c r="E62" s="48" t="s">
        <v>615</v>
      </c>
      <c r="F62" s="69" t="s">
        <v>1067</v>
      </c>
      <c r="G62" s="69" t="s">
        <v>1068</v>
      </c>
      <c r="H62" s="67" t="s">
        <v>621</v>
      </c>
      <c r="I62" s="68" t="s">
        <v>620</v>
      </c>
      <c r="J62" s="64" t="s">
        <v>2666</v>
      </c>
      <c r="K62" s="65" t="s">
        <v>3339</v>
      </c>
      <c r="L62" s="65">
        <v>62</v>
      </c>
      <c r="M62" s="65"/>
      <c r="N62" s="65"/>
      <c r="O62" s="65" t="s">
        <v>2861</v>
      </c>
      <c r="P62" s="65" t="s">
        <v>1732</v>
      </c>
      <c r="Q62" s="65" t="s">
        <v>353</v>
      </c>
      <c r="R62" s="65" t="s">
        <v>2339</v>
      </c>
      <c r="S62" s="65"/>
      <c r="T62" s="65" t="s">
        <v>354</v>
      </c>
    </row>
    <row r="63" spans="1:20" ht="45">
      <c r="A63" s="59">
        <v>63</v>
      </c>
      <c r="B63" s="60" t="s">
        <v>612</v>
      </c>
      <c r="C63" s="93" t="s">
        <v>1123</v>
      </c>
      <c r="D63" s="48" t="s">
        <v>1124</v>
      </c>
      <c r="E63" s="48" t="s">
        <v>1188</v>
      </c>
      <c r="F63" s="69" t="s">
        <v>1067</v>
      </c>
      <c r="G63" s="69" t="s">
        <v>1068</v>
      </c>
      <c r="H63" s="67" t="s">
        <v>618</v>
      </c>
      <c r="I63" s="68" t="s">
        <v>619</v>
      </c>
      <c r="J63" s="64" t="s">
        <v>2666</v>
      </c>
      <c r="K63" s="65"/>
      <c r="L63" s="65">
        <v>169</v>
      </c>
      <c r="M63" s="65"/>
      <c r="N63" s="65"/>
      <c r="O63" s="65" t="s">
        <v>2861</v>
      </c>
      <c r="P63" s="65" t="s">
        <v>1733</v>
      </c>
      <c r="Q63" s="65" t="s">
        <v>353</v>
      </c>
      <c r="R63" s="65" t="s">
        <v>2339</v>
      </c>
      <c r="S63" s="65"/>
      <c r="T63" s="65" t="s">
        <v>354</v>
      </c>
    </row>
    <row r="64" spans="1:20" ht="56.25">
      <c r="A64" s="59">
        <v>64</v>
      </c>
      <c r="B64" s="60" t="s">
        <v>612</v>
      </c>
      <c r="C64" s="93" t="s">
        <v>1123</v>
      </c>
      <c r="D64" s="48" t="s">
        <v>1124</v>
      </c>
      <c r="E64" s="48" t="s">
        <v>616</v>
      </c>
      <c r="F64" s="69" t="s">
        <v>1067</v>
      </c>
      <c r="G64" s="69" t="s">
        <v>1068</v>
      </c>
      <c r="H64" s="67" t="s">
        <v>621</v>
      </c>
      <c r="I64" s="68" t="s">
        <v>620</v>
      </c>
      <c r="J64" s="64" t="s">
        <v>2666</v>
      </c>
      <c r="K64" s="65"/>
      <c r="L64" s="65">
        <v>62</v>
      </c>
      <c r="M64" s="65"/>
      <c r="N64" s="65"/>
      <c r="O64" s="65" t="s">
        <v>2861</v>
      </c>
      <c r="P64" s="65" t="s">
        <v>1733</v>
      </c>
      <c r="Q64" s="65" t="s">
        <v>353</v>
      </c>
      <c r="R64" s="65" t="s">
        <v>2339</v>
      </c>
      <c r="S64" s="65"/>
      <c r="T64" s="65" t="s">
        <v>354</v>
      </c>
    </row>
    <row r="65" spans="1:20" ht="45">
      <c r="A65" s="59">
        <v>65</v>
      </c>
      <c r="B65" s="60" t="s">
        <v>612</v>
      </c>
      <c r="C65" s="93" t="s">
        <v>1130</v>
      </c>
      <c r="D65" s="48" t="s">
        <v>1131</v>
      </c>
      <c r="E65" s="48" t="s">
        <v>2890</v>
      </c>
      <c r="F65" s="69" t="s">
        <v>1067</v>
      </c>
      <c r="G65" s="69" t="s">
        <v>1068</v>
      </c>
      <c r="H65" s="67" t="s">
        <v>618</v>
      </c>
      <c r="I65" s="68" t="s">
        <v>619</v>
      </c>
      <c r="J65" s="64" t="s">
        <v>2666</v>
      </c>
      <c r="K65" s="65"/>
      <c r="L65" s="65">
        <v>169</v>
      </c>
      <c r="M65" s="65"/>
      <c r="N65" s="65"/>
      <c r="O65" s="65" t="s">
        <v>2861</v>
      </c>
      <c r="P65" s="65" t="s">
        <v>1734</v>
      </c>
      <c r="Q65" s="65" t="s">
        <v>353</v>
      </c>
      <c r="R65" s="65" t="s">
        <v>2339</v>
      </c>
      <c r="S65" s="65"/>
      <c r="T65" s="65" t="s">
        <v>354</v>
      </c>
    </row>
    <row r="66" spans="1:20" ht="56.25">
      <c r="A66" s="59">
        <v>66</v>
      </c>
      <c r="B66" s="60" t="s">
        <v>612</v>
      </c>
      <c r="C66" s="93" t="s">
        <v>1130</v>
      </c>
      <c r="D66" s="48" t="s">
        <v>1131</v>
      </c>
      <c r="E66" s="48" t="s">
        <v>617</v>
      </c>
      <c r="F66" s="69" t="s">
        <v>1067</v>
      </c>
      <c r="G66" s="69" t="s">
        <v>1068</v>
      </c>
      <c r="H66" s="67" t="s">
        <v>621</v>
      </c>
      <c r="I66" s="68" t="s">
        <v>620</v>
      </c>
      <c r="J66" s="64" t="s">
        <v>2666</v>
      </c>
      <c r="K66" s="65"/>
      <c r="L66" s="65">
        <v>62</v>
      </c>
      <c r="M66" s="65"/>
      <c r="N66" s="65"/>
      <c r="O66" s="65" t="s">
        <v>2861</v>
      </c>
      <c r="P66" s="65" t="s">
        <v>1734</v>
      </c>
      <c r="Q66" s="65" t="s">
        <v>353</v>
      </c>
      <c r="R66" s="65" t="s">
        <v>2339</v>
      </c>
      <c r="S66" s="65"/>
      <c r="T66" s="65" t="s">
        <v>354</v>
      </c>
    </row>
    <row r="67" spans="1:20" ht="45">
      <c r="A67" s="59">
        <v>67</v>
      </c>
      <c r="B67" s="60" t="s">
        <v>3177</v>
      </c>
      <c r="C67" s="92" t="s">
        <v>622</v>
      </c>
      <c r="D67" s="47" t="s">
        <v>3374</v>
      </c>
      <c r="E67" s="47" t="s">
        <v>1031</v>
      </c>
      <c r="F67" s="66" t="s">
        <v>1067</v>
      </c>
      <c r="G67" s="66" t="s">
        <v>1191</v>
      </c>
      <c r="H67" s="70" t="s">
        <v>623</v>
      </c>
      <c r="I67" s="71" t="s">
        <v>624</v>
      </c>
      <c r="J67" s="64" t="s">
        <v>2668</v>
      </c>
      <c r="K67" s="65" t="s">
        <v>3383</v>
      </c>
      <c r="L67" s="65"/>
      <c r="M67" s="65"/>
      <c r="N67" s="65"/>
      <c r="O67" s="65" t="s">
        <v>1708</v>
      </c>
      <c r="P67" s="65" t="s">
        <v>1707</v>
      </c>
      <c r="Q67" s="65" t="s">
        <v>3384</v>
      </c>
      <c r="R67" s="65" t="s">
        <v>2339</v>
      </c>
      <c r="S67" s="65"/>
      <c r="T67" s="65" t="s">
        <v>3384</v>
      </c>
    </row>
    <row r="68" spans="1:20" ht="22.5">
      <c r="A68" s="59">
        <v>68</v>
      </c>
      <c r="B68" s="60" t="s">
        <v>3177</v>
      </c>
      <c r="C68" s="93" t="s">
        <v>1646</v>
      </c>
      <c r="D68" s="48" t="s">
        <v>98</v>
      </c>
      <c r="E68" s="48" t="s">
        <v>625</v>
      </c>
      <c r="F68" s="69" t="s">
        <v>1190</v>
      </c>
      <c r="G68" s="69" t="s">
        <v>1191</v>
      </c>
      <c r="H68" s="67" t="s">
        <v>626</v>
      </c>
      <c r="I68" s="68" t="s">
        <v>627</v>
      </c>
      <c r="J68" s="64" t="s">
        <v>2667</v>
      </c>
      <c r="K68" s="65"/>
      <c r="L68" s="65"/>
      <c r="M68" s="65"/>
      <c r="N68" s="65"/>
      <c r="O68" s="65" t="s">
        <v>2861</v>
      </c>
      <c r="P68" s="65" t="s">
        <v>1707</v>
      </c>
      <c r="Q68" s="65" t="s">
        <v>353</v>
      </c>
      <c r="R68" s="65" t="s">
        <v>2339</v>
      </c>
      <c r="S68" s="65"/>
      <c r="T68" s="65" t="s">
        <v>354</v>
      </c>
    </row>
    <row r="69" spans="1:20" ht="101.25">
      <c r="A69" s="59">
        <v>69</v>
      </c>
      <c r="B69" s="60" t="s">
        <v>3177</v>
      </c>
      <c r="C69" s="93" t="s">
        <v>628</v>
      </c>
      <c r="D69" s="48" t="s">
        <v>98</v>
      </c>
      <c r="E69" s="48" t="s">
        <v>89</v>
      </c>
      <c r="F69" s="69" t="s">
        <v>1067</v>
      </c>
      <c r="G69" s="69" t="s">
        <v>1068</v>
      </c>
      <c r="H69" s="67" t="s">
        <v>629</v>
      </c>
      <c r="I69" s="68" t="s">
        <v>1885</v>
      </c>
      <c r="J69" s="64" t="s">
        <v>2667</v>
      </c>
      <c r="K69" s="61" t="s">
        <v>1885</v>
      </c>
      <c r="L69" s="65"/>
      <c r="M69" s="65"/>
      <c r="N69" s="65"/>
      <c r="O69" s="65" t="s">
        <v>1708</v>
      </c>
      <c r="P69" s="65" t="s">
        <v>1707</v>
      </c>
      <c r="Q69" s="65" t="s">
        <v>3044</v>
      </c>
      <c r="R69" s="65" t="s">
        <v>2339</v>
      </c>
      <c r="S69" s="65"/>
      <c r="T69" s="65" t="s">
        <v>3044</v>
      </c>
    </row>
    <row r="70" spans="1:20" ht="45">
      <c r="A70" s="59">
        <v>70</v>
      </c>
      <c r="B70" s="60" t="s">
        <v>3177</v>
      </c>
      <c r="C70" s="93" t="s">
        <v>2694</v>
      </c>
      <c r="D70" s="48" t="s">
        <v>98</v>
      </c>
      <c r="E70" s="48" t="s">
        <v>95</v>
      </c>
      <c r="F70" s="69" t="s">
        <v>1067</v>
      </c>
      <c r="G70" s="69" t="s">
        <v>1191</v>
      </c>
      <c r="H70" s="67" t="s">
        <v>1886</v>
      </c>
      <c r="I70" s="68" t="s">
        <v>1887</v>
      </c>
      <c r="J70" s="64" t="s">
        <v>2667</v>
      </c>
      <c r="K70" s="61" t="s">
        <v>2229</v>
      </c>
      <c r="L70" s="65"/>
      <c r="M70" s="65"/>
      <c r="N70" s="65"/>
      <c r="O70" s="65" t="s">
        <v>1708</v>
      </c>
      <c r="P70" s="65" t="s">
        <v>1707</v>
      </c>
      <c r="Q70" s="65" t="s">
        <v>2230</v>
      </c>
      <c r="R70" s="65" t="s">
        <v>2339</v>
      </c>
      <c r="S70" s="65"/>
      <c r="T70" s="65" t="s">
        <v>2230</v>
      </c>
    </row>
    <row r="71" spans="1:20" ht="11.25">
      <c r="A71" s="59">
        <v>71</v>
      </c>
      <c r="B71" s="60" t="s">
        <v>3177</v>
      </c>
      <c r="C71" s="93" t="s">
        <v>1888</v>
      </c>
      <c r="D71" s="48" t="s">
        <v>844</v>
      </c>
      <c r="E71" s="48" t="s">
        <v>625</v>
      </c>
      <c r="F71" s="69" t="s">
        <v>1190</v>
      </c>
      <c r="G71" s="69" t="s">
        <v>1191</v>
      </c>
      <c r="H71" s="67" t="s">
        <v>1889</v>
      </c>
      <c r="I71" s="68" t="s">
        <v>1890</v>
      </c>
      <c r="J71" s="64" t="s">
        <v>2667</v>
      </c>
      <c r="K71" s="65"/>
      <c r="L71" s="65"/>
      <c r="M71" s="65"/>
      <c r="N71" s="65"/>
      <c r="O71" s="65" t="s">
        <v>1708</v>
      </c>
      <c r="P71" s="65" t="s">
        <v>1582</v>
      </c>
      <c r="Q71" s="65" t="s">
        <v>2238</v>
      </c>
      <c r="R71" s="65" t="s">
        <v>2339</v>
      </c>
      <c r="S71" s="65"/>
      <c r="T71" s="65" t="s">
        <v>2238</v>
      </c>
    </row>
    <row r="72" spans="1:20" ht="213.75">
      <c r="A72" s="59">
        <v>72</v>
      </c>
      <c r="B72" s="60" t="s">
        <v>3177</v>
      </c>
      <c r="C72" s="93" t="s">
        <v>1891</v>
      </c>
      <c r="D72" s="48" t="s">
        <v>1041</v>
      </c>
      <c r="E72" s="48" t="s">
        <v>625</v>
      </c>
      <c r="F72" s="69" t="s">
        <v>1067</v>
      </c>
      <c r="G72" s="69" t="s">
        <v>1191</v>
      </c>
      <c r="H72" s="67" t="s">
        <v>1892</v>
      </c>
      <c r="I72" s="68" t="s">
        <v>1893</v>
      </c>
      <c r="J72" s="64" t="s">
        <v>2316</v>
      </c>
      <c r="K72" s="65" t="s">
        <v>1794</v>
      </c>
      <c r="L72" s="65"/>
      <c r="M72" s="65"/>
      <c r="N72" s="65"/>
      <c r="O72" s="65" t="s">
        <v>1719</v>
      </c>
      <c r="P72" s="65" t="s">
        <v>1721</v>
      </c>
      <c r="Q72" s="65" t="s">
        <v>1795</v>
      </c>
      <c r="R72" s="65" t="s">
        <v>2339</v>
      </c>
      <c r="S72" s="65"/>
      <c r="T72" s="65" t="s">
        <v>1795</v>
      </c>
    </row>
    <row r="73" spans="1:20" ht="11.25">
      <c r="A73" s="59">
        <v>73</v>
      </c>
      <c r="B73" s="60" t="s">
        <v>3177</v>
      </c>
      <c r="C73" s="93" t="s">
        <v>1375</v>
      </c>
      <c r="D73" s="48" t="s">
        <v>2890</v>
      </c>
      <c r="E73" s="48" t="s">
        <v>1132</v>
      </c>
      <c r="F73" s="69" t="s">
        <v>1190</v>
      </c>
      <c r="G73" s="69" t="s">
        <v>1191</v>
      </c>
      <c r="H73" s="67" t="s">
        <v>1894</v>
      </c>
      <c r="I73" s="68" t="s">
        <v>2482</v>
      </c>
      <c r="J73" s="64"/>
      <c r="K73" s="65"/>
      <c r="L73" s="65"/>
      <c r="M73" s="65"/>
      <c r="N73" s="65"/>
      <c r="O73" s="65" t="s">
        <v>2860</v>
      </c>
      <c r="P73" s="65" t="s">
        <v>1714</v>
      </c>
      <c r="Q73" s="65"/>
      <c r="R73" s="65"/>
      <c r="S73" s="65"/>
      <c r="T73" s="65"/>
    </row>
    <row r="74" spans="1:20" ht="56.25">
      <c r="A74" s="59">
        <v>74</v>
      </c>
      <c r="B74" s="60" t="s">
        <v>3177</v>
      </c>
      <c r="C74" s="93" t="s">
        <v>1375</v>
      </c>
      <c r="D74" s="48" t="s">
        <v>1376</v>
      </c>
      <c r="E74" s="48" t="s">
        <v>1132</v>
      </c>
      <c r="F74" s="69" t="s">
        <v>1067</v>
      </c>
      <c r="G74" s="69" t="s">
        <v>1191</v>
      </c>
      <c r="H74" s="67" t="s">
        <v>2483</v>
      </c>
      <c r="I74" s="68" t="s">
        <v>2484</v>
      </c>
      <c r="J74" s="64"/>
      <c r="K74" s="65"/>
      <c r="L74" s="65"/>
      <c r="M74" s="65"/>
      <c r="N74" s="65"/>
      <c r="O74" s="65" t="s">
        <v>2860</v>
      </c>
      <c r="P74" s="65" t="s">
        <v>1714</v>
      </c>
      <c r="Q74" s="65"/>
      <c r="R74" s="65"/>
      <c r="S74" s="65"/>
      <c r="T74" s="65"/>
    </row>
    <row r="75" spans="1:20" ht="78.75">
      <c r="A75" s="59">
        <v>75</v>
      </c>
      <c r="B75" s="60" t="s">
        <v>3177</v>
      </c>
      <c r="C75" s="93" t="s">
        <v>1375</v>
      </c>
      <c r="D75" s="48" t="s">
        <v>1376</v>
      </c>
      <c r="E75" s="48" t="s">
        <v>97</v>
      </c>
      <c r="F75" s="69" t="s">
        <v>1067</v>
      </c>
      <c r="G75" s="69" t="s">
        <v>1191</v>
      </c>
      <c r="H75" s="67" t="s">
        <v>2485</v>
      </c>
      <c r="I75" s="68" t="s">
        <v>2486</v>
      </c>
      <c r="J75" s="64"/>
      <c r="K75" s="65"/>
      <c r="L75" s="65"/>
      <c r="M75" s="65"/>
      <c r="N75" s="65"/>
      <c r="O75" s="65" t="s">
        <v>2860</v>
      </c>
      <c r="P75" s="65" t="s">
        <v>1714</v>
      </c>
      <c r="Q75" s="65"/>
      <c r="R75" s="65"/>
      <c r="S75" s="65"/>
      <c r="T75" s="65"/>
    </row>
    <row r="76" spans="1:20" ht="56.25">
      <c r="A76" s="59">
        <v>76</v>
      </c>
      <c r="B76" s="60" t="s">
        <v>3177</v>
      </c>
      <c r="C76" s="93" t="s">
        <v>1375</v>
      </c>
      <c r="D76" s="48" t="s">
        <v>309</v>
      </c>
      <c r="E76" s="48" t="s">
        <v>2487</v>
      </c>
      <c r="F76" s="69" t="s">
        <v>1067</v>
      </c>
      <c r="G76" s="69" t="s">
        <v>1191</v>
      </c>
      <c r="H76" s="67" t="s">
        <v>2488</v>
      </c>
      <c r="I76" s="68" t="s">
        <v>2489</v>
      </c>
      <c r="J76" s="64"/>
      <c r="K76" s="65"/>
      <c r="L76" s="65"/>
      <c r="M76" s="65"/>
      <c r="N76" s="65"/>
      <c r="O76" s="65" t="s">
        <v>2860</v>
      </c>
      <c r="P76" s="65" t="s">
        <v>1714</v>
      </c>
      <c r="Q76" s="65"/>
      <c r="R76" s="65"/>
      <c r="S76" s="65"/>
      <c r="T76" s="65"/>
    </row>
    <row r="77" spans="1:20" ht="22.5">
      <c r="A77" s="59">
        <v>77</v>
      </c>
      <c r="B77" s="60" t="s">
        <v>3177</v>
      </c>
      <c r="C77" s="93" t="s">
        <v>1135</v>
      </c>
      <c r="D77" s="48" t="s">
        <v>1188</v>
      </c>
      <c r="E77" s="48" t="s">
        <v>2490</v>
      </c>
      <c r="F77" s="69" t="s">
        <v>1190</v>
      </c>
      <c r="G77" s="69" t="s">
        <v>1191</v>
      </c>
      <c r="H77" s="67" t="s">
        <v>2491</v>
      </c>
      <c r="I77" s="68" t="s">
        <v>2492</v>
      </c>
      <c r="J77" s="64" t="s">
        <v>2667</v>
      </c>
      <c r="K77" s="65"/>
      <c r="L77" s="65"/>
      <c r="M77" s="65" t="s">
        <v>2171</v>
      </c>
      <c r="N77" s="65" t="s">
        <v>2504</v>
      </c>
      <c r="O77" s="65" t="s">
        <v>2861</v>
      </c>
      <c r="P77" s="65" t="s">
        <v>1500</v>
      </c>
      <c r="Q77" s="65" t="s">
        <v>353</v>
      </c>
      <c r="R77" s="65" t="s">
        <v>2339</v>
      </c>
      <c r="S77" s="65"/>
      <c r="T77" s="65" t="s">
        <v>354</v>
      </c>
    </row>
    <row r="78" spans="1:20" ht="22.5">
      <c r="A78" s="59">
        <v>78</v>
      </c>
      <c r="B78" s="60" t="s">
        <v>3177</v>
      </c>
      <c r="C78" s="93" t="s">
        <v>2493</v>
      </c>
      <c r="D78" s="48" t="s">
        <v>905</v>
      </c>
      <c r="E78" s="48" t="s">
        <v>1066</v>
      </c>
      <c r="F78" s="69" t="s">
        <v>1067</v>
      </c>
      <c r="G78" s="69" t="s">
        <v>1191</v>
      </c>
      <c r="H78" s="67" t="s">
        <v>2494</v>
      </c>
      <c r="I78" s="68" t="s">
        <v>2495</v>
      </c>
      <c r="J78" s="64"/>
      <c r="K78" s="65"/>
      <c r="L78" s="65"/>
      <c r="M78" s="65"/>
      <c r="N78" s="65"/>
      <c r="O78" s="65" t="s">
        <v>2860</v>
      </c>
      <c r="P78" s="65" t="s">
        <v>1714</v>
      </c>
      <c r="Q78" s="65"/>
      <c r="R78" s="65"/>
      <c r="S78" s="65"/>
      <c r="T78" s="65"/>
    </row>
    <row r="79" spans="1:20" ht="22.5">
      <c r="A79" s="59">
        <v>79</v>
      </c>
      <c r="B79" s="60" t="s">
        <v>3177</v>
      </c>
      <c r="C79" s="93" t="s">
        <v>94</v>
      </c>
      <c r="D79" s="48" t="s">
        <v>95</v>
      </c>
      <c r="E79" s="48" t="s">
        <v>3374</v>
      </c>
      <c r="F79" s="69" t="s">
        <v>1190</v>
      </c>
      <c r="G79" s="69" t="s">
        <v>1191</v>
      </c>
      <c r="H79" s="67" t="s">
        <v>2496</v>
      </c>
      <c r="I79" s="68" t="s">
        <v>2497</v>
      </c>
      <c r="J79" s="64"/>
      <c r="K79" s="65"/>
      <c r="L79" s="65"/>
      <c r="M79" s="65"/>
      <c r="N79" s="65"/>
      <c r="O79" s="65" t="s">
        <v>2860</v>
      </c>
      <c r="P79" s="65" t="s">
        <v>1501</v>
      </c>
      <c r="Q79" s="65"/>
      <c r="R79" s="65"/>
      <c r="S79" s="65"/>
      <c r="T79" s="65"/>
    </row>
    <row r="80" spans="1:20" ht="11.25">
      <c r="A80" s="59">
        <v>80</v>
      </c>
      <c r="B80" s="60" t="s">
        <v>3177</v>
      </c>
      <c r="C80" s="93" t="s">
        <v>1023</v>
      </c>
      <c r="D80" s="48" t="s">
        <v>1024</v>
      </c>
      <c r="E80" s="48" t="s">
        <v>2890</v>
      </c>
      <c r="F80" s="69" t="s">
        <v>1190</v>
      </c>
      <c r="G80" s="69" t="s">
        <v>1191</v>
      </c>
      <c r="H80" s="67" t="s">
        <v>2498</v>
      </c>
      <c r="I80" s="68" t="s">
        <v>2499</v>
      </c>
      <c r="J80" s="64" t="s">
        <v>2667</v>
      </c>
      <c r="K80" s="65" t="s">
        <v>389</v>
      </c>
      <c r="L80" s="65">
        <v>80</v>
      </c>
      <c r="M80" s="65"/>
      <c r="N80" s="65"/>
      <c r="O80" s="65" t="s">
        <v>2861</v>
      </c>
      <c r="P80" s="65" t="s">
        <v>1500</v>
      </c>
      <c r="Q80" s="65" t="s">
        <v>353</v>
      </c>
      <c r="R80" s="65" t="s">
        <v>2339</v>
      </c>
      <c r="S80" s="65"/>
      <c r="T80" s="65" t="s">
        <v>354</v>
      </c>
    </row>
    <row r="81" spans="1:20" ht="168.75">
      <c r="A81" s="59">
        <v>81</v>
      </c>
      <c r="B81" s="60" t="s">
        <v>3177</v>
      </c>
      <c r="C81" s="93" t="s">
        <v>1030</v>
      </c>
      <c r="D81" s="48" t="s">
        <v>2076</v>
      </c>
      <c r="E81" s="48" t="s">
        <v>89</v>
      </c>
      <c r="F81" s="69" t="s">
        <v>1067</v>
      </c>
      <c r="G81" s="69" t="s">
        <v>1191</v>
      </c>
      <c r="H81" s="67" t="s">
        <v>1760</v>
      </c>
      <c r="I81" s="68" t="s">
        <v>1761</v>
      </c>
      <c r="J81" s="64" t="s">
        <v>2667</v>
      </c>
      <c r="K81" s="65" t="s">
        <v>2941</v>
      </c>
      <c r="L81" s="65">
        <v>81</v>
      </c>
      <c r="M81" s="65"/>
      <c r="N81" s="65"/>
      <c r="O81" s="65" t="s">
        <v>2861</v>
      </c>
      <c r="P81" s="65" t="s">
        <v>1580</v>
      </c>
      <c r="Q81" s="65" t="s">
        <v>353</v>
      </c>
      <c r="R81" s="65" t="s">
        <v>2339</v>
      </c>
      <c r="S81" s="65"/>
      <c r="T81" s="65" t="s">
        <v>354</v>
      </c>
    </row>
    <row r="82" spans="1:20" ht="45">
      <c r="A82" s="59">
        <v>82</v>
      </c>
      <c r="B82" s="60" t="s">
        <v>3177</v>
      </c>
      <c r="C82" s="93" t="s">
        <v>1033</v>
      </c>
      <c r="D82" s="48" t="s">
        <v>1034</v>
      </c>
      <c r="E82" s="48" t="s">
        <v>1034</v>
      </c>
      <c r="F82" s="69" t="s">
        <v>1190</v>
      </c>
      <c r="G82" s="69" t="s">
        <v>1191</v>
      </c>
      <c r="H82" s="67" t="s">
        <v>1762</v>
      </c>
      <c r="I82" s="68" t="s">
        <v>1763</v>
      </c>
      <c r="J82" s="64"/>
      <c r="K82" s="65"/>
      <c r="L82" s="65"/>
      <c r="M82" s="65"/>
      <c r="N82" s="65"/>
      <c r="O82" s="65" t="s">
        <v>2315</v>
      </c>
      <c r="P82" s="65" t="s">
        <v>1498</v>
      </c>
      <c r="Q82" s="65"/>
      <c r="R82" s="65"/>
      <c r="S82" s="65"/>
      <c r="T82" s="65"/>
    </row>
    <row r="83" spans="1:20" ht="67.5">
      <c r="A83" s="59">
        <v>83</v>
      </c>
      <c r="B83" s="60" t="s">
        <v>3177</v>
      </c>
      <c r="C83" s="93" t="s">
        <v>1764</v>
      </c>
      <c r="D83" s="48" t="s">
        <v>1765</v>
      </c>
      <c r="E83" s="48" t="s">
        <v>1635</v>
      </c>
      <c r="F83" s="69" t="s">
        <v>1190</v>
      </c>
      <c r="G83" s="69" t="s">
        <v>1191</v>
      </c>
      <c r="H83" s="67" t="s">
        <v>1766</v>
      </c>
      <c r="I83" s="68" t="s">
        <v>1767</v>
      </c>
      <c r="J83" s="64" t="s">
        <v>2667</v>
      </c>
      <c r="K83" s="65"/>
      <c r="L83" s="65"/>
      <c r="M83" s="65"/>
      <c r="N83" s="65"/>
      <c r="O83" s="65" t="s">
        <v>1349</v>
      </c>
      <c r="P83" s="65" t="s">
        <v>1496</v>
      </c>
      <c r="Q83" s="65" t="s">
        <v>66</v>
      </c>
      <c r="R83" s="65" t="s">
        <v>2339</v>
      </c>
      <c r="S83" s="65"/>
      <c r="T83" s="65" t="s">
        <v>106</v>
      </c>
    </row>
    <row r="84" spans="1:20" ht="78.75">
      <c r="A84" s="59">
        <v>84</v>
      </c>
      <c r="B84" s="60" t="s">
        <v>3177</v>
      </c>
      <c r="C84" s="93" t="s">
        <v>1039</v>
      </c>
      <c r="D84" s="48" t="s">
        <v>172</v>
      </c>
      <c r="E84" s="48" t="s">
        <v>98</v>
      </c>
      <c r="F84" s="69" t="s">
        <v>1067</v>
      </c>
      <c r="G84" s="69" t="s">
        <v>1191</v>
      </c>
      <c r="H84" s="67" t="s">
        <v>1768</v>
      </c>
      <c r="I84" s="68" t="s">
        <v>1769</v>
      </c>
      <c r="J84" s="64"/>
      <c r="K84" s="65"/>
      <c r="L84" s="65"/>
      <c r="M84" s="65"/>
      <c r="N84" s="65"/>
      <c r="O84" s="65" t="s">
        <v>1723</v>
      </c>
      <c r="P84" s="65" t="s">
        <v>1722</v>
      </c>
      <c r="Q84" s="65"/>
      <c r="R84" s="65"/>
      <c r="S84" s="65"/>
      <c r="T84" s="65"/>
    </row>
    <row r="85" spans="1:20" ht="78.75">
      <c r="A85" s="59">
        <v>85</v>
      </c>
      <c r="B85" s="60" t="s">
        <v>3177</v>
      </c>
      <c r="C85" s="93" t="s">
        <v>1039</v>
      </c>
      <c r="D85" s="48" t="s">
        <v>172</v>
      </c>
      <c r="E85" s="48" t="s">
        <v>1188</v>
      </c>
      <c r="F85" s="69" t="s">
        <v>1067</v>
      </c>
      <c r="G85" s="69" t="s">
        <v>1191</v>
      </c>
      <c r="H85" s="67" t="s">
        <v>1770</v>
      </c>
      <c r="I85" s="68" t="s">
        <v>1771</v>
      </c>
      <c r="J85" s="64"/>
      <c r="K85" s="65"/>
      <c r="L85" s="65"/>
      <c r="M85" s="65"/>
      <c r="N85" s="65"/>
      <c r="O85" s="65" t="s">
        <v>1723</v>
      </c>
      <c r="P85" s="65" t="s">
        <v>1722</v>
      </c>
      <c r="Q85" s="65"/>
      <c r="R85" s="65"/>
      <c r="S85" s="65"/>
      <c r="T85" s="65"/>
    </row>
    <row r="86" spans="1:20" ht="123.75">
      <c r="A86" s="59">
        <v>86</v>
      </c>
      <c r="B86" s="60" t="s">
        <v>3177</v>
      </c>
      <c r="C86" s="93" t="s">
        <v>1039</v>
      </c>
      <c r="D86" s="48" t="s">
        <v>1040</v>
      </c>
      <c r="E86" s="48" t="s">
        <v>625</v>
      </c>
      <c r="F86" s="69" t="s">
        <v>1067</v>
      </c>
      <c r="G86" s="69" t="s">
        <v>1191</v>
      </c>
      <c r="H86" s="67" t="s">
        <v>1772</v>
      </c>
      <c r="I86" s="68" t="s">
        <v>1773</v>
      </c>
      <c r="J86" s="64"/>
      <c r="K86" s="65"/>
      <c r="L86" s="65"/>
      <c r="M86" s="65"/>
      <c r="N86" s="65"/>
      <c r="O86" s="65" t="s">
        <v>1723</v>
      </c>
      <c r="P86" s="65" t="s">
        <v>1722</v>
      </c>
      <c r="Q86" s="65"/>
      <c r="R86" s="65"/>
      <c r="S86" s="65"/>
      <c r="T86" s="65"/>
    </row>
    <row r="87" spans="1:20" ht="56.25">
      <c r="A87" s="59">
        <v>87</v>
      </c>
      <c r="B87" s="60" t="s">
        <v>3177</v>
      </c>
      <c r="C87" s="93" t="s">
        <v>2085</v>
      </c>
      <c r="D87" s="48" t="s">
        <v>1774</v>
      </c>
      <c r="E87" s="48" t="s">
        <v>2727</v>
      </c>
      <c r="F87" s="69" t="s">
        <v>1067</v>
      </c>
      <c r="G87" s="69" t="s">
        <v>1191</v>
      </c>
      <c r="H87" s="67" t="s">
        <v>1775</v>
      </c>
      <c r="I87" s="68" t="s">
        <v>2606</v>
      </c>
      <c r="J87" s="64" t="s">
        <v>2668</v>
      </c>
      <c r="K87" s="65" t="s">
        <v>673</v>
      </c>
      <c r="L87" s="65"/>
      <c r="M87" s="65"/>
      <c r="N87" s="65"/>
      <c r="O87" s="65" t="s">
        <v>2861</v>
      </c>
      <c r="P87" s="65" t="s">
        <v>1716</v>
      </c>
      <c r="Q87" s="65" t="s">
        <v>353</v>
      </c>
      <c r="R87" s="65" t="s">
        <v>2339</v>
      </c>
      <c r="S87" s="65"/>
      <c r="T87" s="65" t="s">
        <v>354</v>
      </c>
    </row>
    <row r="88" spans="1:20" ht="11.25">
      <c r="A88" s="59">
        <v>88</v>
      </c>
      <c r="B88" s="60" t="s">
        <v>3177</v>
      </c>
      <c r="C88" s="93" t="s">
        <v>163</v>
      </c>
      <c r="D88" s="48" t="s">
        <v>164</v>
      </c>
      <c r="E88" s="48" t="s">
        <v>2490</v>
      </c>
      <c r="F88" s="69" t="s">
        <v>1190</v>
      </c>
      <c r="G88" s="69" t="s">
        <v>1191</v>
      </c>
      <c r="H88" s="67" t="s">
        <v>2607</v>
      </c>
      <c r="I88" s="68" t="s">
        <v>2608</v>
      </c>
      <c r="J88" s="64" t="s">
        <v>2667</v>
      </c>
      <c r="K88" s="65" t="s">
        <v>389</v>
      </c>
      <c r="L88" s="65"/>
      <c r="M88" s="65"/>
      <c r="N88" s="65"/>
      <c r="O88" s="65" t="s">
        <v>2861</v>
      </c>
      <c r="P88" s="65" t="s">
        <v>1718</v>
      </c>
      <c r="Q88" s="65" t="s">
        <v>353</v>
      </c>
      <c r="R88" s="65" t="s">
        <v>2339</v>
      </c>
      <c r="S88" s="65"/>
      <c r="T88" s="65" t="s">
        <v>354</v>
      </c>
    </row>
    <row r="89" spans="1:20" ht="22.5">
      <c r="A89" s="59">
        <v>89</v>
      </c>
      <c r="B89" s="60" t="s">
        <v>3177</v>
      </c>
      <c r="C89" s="93" t="s">
        <v>1158</v>
      </c>
      <c r="D89" s="48" t="s">
        <v>2609</v>
      </c>
      <c r="E89" s="48" t="s">
        <v>1041</v>
      </c>
      <c r="F89" s="69" t="s">
        <v>1190</v>
      </c>
      <c r="G89" s="69" t="s">
        <v>1191</v>
      </c>
      <c r="H89" s="67" t="s">
        <v>2610</v>
      </c>
      <c r="I89" s="68" t="s">
        <v>2611</v>
      </c>
      <c r="J89" s="64"/>
      <c r="K89" s="65"/>
      <c r="L89" s="65"/>
      <c r="M89" s="65"/>
      <c r="N89" s="65"/>
      <c r="O89" s="65" t="s">
        <v>1319</v>
      </c>
      <c r="P89" s="65" t="s">
        <v>1735</v>
      </c>
      <c r="Q89" s="65"/>
      <c r="R89" s="65"/>
      <c r="S89" s="65"/>
      <c r="T89" s="65"/>
    </row>
    <row r="90" spans="1:20" ht="360">
      <c r="A90" s="59">
        <v>90</v>
      </c>
      <c r="B90" s="60" t="s">
        <v>3177</v>
      </c>
      <c r="C90" s="93" t="s">
        <v>791</v>
      </c>
      <c r="D90" s="48" t="s">
        <v>792</v>
      </c>
      <c r="E90" s="48" t="s">
        <v>2079</v>
      </c>
      <c r="F90" s="69" t="s">
        <v>1190</v>
      </c>
      <c r="G90" s="69" t="s">
        <v>1191</v>
      </c>
      <c r="H90" s="67" t="s">
        <v>2612</v>
      </c>
      <c r="I90" s="68" t="s">
        <v>2613</v>
      </c>
      <c r="J90" s="64" t="s">
        <v>2667</v>
      </c>
      <c r="K90" s="65" t="s">
        <v>3367</v>
      </c>
      <c r="L90" s="65"/>
      <c r="M90" s="65"/>
      <c r="N90" s="65"/>
      <c r="O90" s="65" t="s">
        <v>1719</v>
      </c>
      <c r="P90" s="65" t="s">
        <v>1725</v>
      </c>
      <c r="Q90" s="65" t="s">
        <v>65</v>
      </c>
      <c r="R90" s="65"/>
      <c r="S90" s="65"/>
      <c r="T90" s="65" t="s">
        <v>3368</v>
      </c>
    </row>
    <row r="91" spans="1:20" ht="45">
      <c r="A91" s="59">
        <v>91</v>
      </c>
      <c r="B91" s="60" t="s">
        <v>3177</v>
      </c>
      <c r="C91" s="93" t="s">
        <v>2614</v>
      </c>
      <c r="D91" s="48" t="s">
        <v>3285</v>
      </c>
      <c r="E91" s="48" t="s">
        <v>2487</v>
      </c>
      <c r="F91" s="69" t="s">
        <v>1190</v>
      </c>
      <c r="G91" s="69" t="s">
        <v>1191</v>
      </c>
      <c r="H91" s="67" t="s">
        <v>2530</v>
      </c>
      <c r="I91" s="68" t="s">
        <v>2531</v>
      </c>
      <c r="J91" s="64"/>
      <c r="K91" s="65"/>
      <c r="L91" s="65"/>
      <c r="M91" s="65"/>
      <c r="N91" s="65"/>
      <c r="O91" s="65" t="s">
        <v>2860</v>
      </c>
      <c r="P91" s="65" t="s">
        <v>1726</v>
      </c>
      <c r="Q91" s="65"/>
      <c r="R91" s="65"/>
      <c r="S91" s="65"/>
      <c r="T91" s="65"/>
    </row>
    <row r="92" spans="1:20" ht="90">
      <c r="A92" s="59">
        <v>92</v>
      </c>
      <c r="B92" s="60" t="s">
        <v>3177</v>
      </c>
      <c r="C92" s="93" t="s">
        <v>312</v>
      </c>
      <c r="D92" s="48" t="s">
        <v>2532</v>
      </c>
      <c r="E92" s="48" t="s">
        <v>1132</v>
      </c>
      <c r="F92" s="69" t="s">
        <v>1067</v>
      </c>
      <c r="G92" s="69" t="s">
        <v>1191</v>
      </c>
      <c r="H92" s="67" t="s">
        <v>2533</v>
      </c>
      <c r="I92" s="68" t="s">
        <v>2534</v>
      </c>
      <c r="J92" s="64"/>
      <c r="K92" s="65"/>
      <c r="L92" s="65"/>
      <c r="M92" s="65"/>
      <c r="N92" s="65"/>
      <c r="O92" s="65" t="s">
        <v>2860</v>
      </c>
      <c r="P92" s="65" t="s">
        <v>1726</v>
      </c>
      <c r="Q92" s="65"/>
      <c r="R92" s="65"/>
      <c r="S92" s="65"/>
      <c r="T92" s="65"/>
    </row>
    <row r="93" spans="1:20" ht="90">
      <c r="A93" s="59">
        <v>93</v>
      </c>
      <c r="B93" s="60" t="s">
        <v>3177</v>
      </c>
      <c r="C93" s="93" t="s">
        <v>2888</v>
      </c>
      <c r="D93" s="48" t="s">
        <v>2889</v>
      </c>
      <c r="E93" s="48" t="s">
        <v>164</v>
      </c>
      <c r="F93" s="69" t="s">
        <v>1067</v>
      </c>
      <c r="G93" s="69" t="s">
        <v>1191</v>
      </c>
      <c r="H93" s="67" t="s">
        <v>2535</v>
      </c>
      <c r="I93" s="68" t="s">
        <v>2536</v>
      </c>
      <c r="J93" s="64"/>
      <c r="K93" s="65"/>
      <c r="L93" s="65"/>
      <c r="M93" s="65"/>
      <c r="N93" s="65"/>
      <c r="O93" s="65" t="s">
        <v>2860</v>
      </c>
      <c r="P93" s="65" t="s">
        <v>1726</v>
      </c>
      <c r="Q93" s="65"/>
      <c r="R93" s="65"/>
      <c r="S93" s="65"/>
      <c r="T93" s="65"/>
    </row>
    <row r="94" spans="1:20" ht="22.5">
      <c r="A94" s="59">
        <v>94</v>
      </c>
      <c r="B94" s="60" t="s">
        <v>3177</v>
      </c>
      <c r="C94" s="93" t="s">
        <v>2537</v>
      </c>
      <c r="D94" s="48" t="s">
        <v>2538</v>
      </c>
      <c r="E94" s="48" t="s">
        <v>92</v>
      </c>
      <c r="F94" s="69" t="s">
        <v>1190</v>
      </c>
      <c r="G94" s="69" t="s">
        <v>1191</v>
      </c>
      <c r="H94" s="67" t="s">
        <v>2539</v>
      </c>
      <c r="I94" s="68" t="s">
        <v>2540</v>
      </c>
      <c r="J94" s="64" t="s">
        <v>2316</v>
      </c>
      <c r="K94" s="65" t="s">
        <v>349</v>
      </c>
      <c r="L94" s="65"/>
      <c r="M94" s="65"/>
      <c r="N94" s="65"/>
      <c r="O94" s="65" t="s">
        <v>1723</v>
      </c>
      <c r="P94" s="65" t="s">
        <v>1495</v>
      </c>
      <c r="Q94" s="65" t="s">
        <v>350</v>
      </c>
      <c r="R94" s="65" t="s">
        <v>2339</v>
      </c>
      <c r="S94" s="65"/>
      <c r="T94" s="65" t="s">
        <v>350</v>
      </c>
    </row>
    <row r="95" spans="1:20" ht="90">
      <c r="A95" s="59">
        <v>95</v>
      </c>
      <c r="B95" s="60" t="s">
        <v>3177</v>
      </c>
      <c r="C95" s="93" t="s">
        <v>2537</v>
      </c>
      <c r="D95" s="48" t="s">
        <v>2538</v>
      </c>
      <c r="E95" s="48" t="s">
        <v>1108</v>
      </c>
      <c r="F95" s="69" t="s">
        <v>1190</v>
      </c>
      <c r="G95" s="69" t="s">
        <v>1191</v>
      </c>
      <c r="H95" s="67" t="s">
        <v>2541</v>
      </c>
      <c r="I95" s="68" t="s">
        <v>2542</v>
      </c>
      <c r="J95" s="64" t="s">
        <v>2668</v>
      </c>
      <c r="K95" s="65" t="s">
        <v>465</v>
      </c>
      <c r="L95" s="65"/>
      <c r="M95" s="65"/>
      <c r="N95" s="65"/>
      <c r="O95" s="65" t="s">
        <v>1723</v>
      </c>
      <c r="P95" s="65" t="s">
        <v>1495</v>
      </c>
      <c r="Q95" s="65" t="s">
        <v>466</v>
      </c>
      <c r="R95" s="65" t="s">
        <v>2339</v>
      </c>
      <c r="S95" s="65"/>
      <c r="T95" s="65" t="s">
        <v>350</v>
      </c>
    </row>
    <row r="96" spans="1:20" ht="213.75">
      <c r="A96" s="59">
        <v>96</v>
      </c>
      <c r="B96" s="60" t="s">
        <v>3177</v>
      </c>
      <c r="C96" s="93" t="s">
        <v>2543</v>
      </c>
      <c r="D96" s="48" t="s">
        <v>250</v>
      </c>
      <c r="E96" s="48" t="s">
        <v>905</v>
      </c>
      <c r="F96" s="69" t="s">
        <v>1190</v>
      </c>
      <c r="G96" s="69" t="s">
        <v>1191</v>
      </c>
      <c r="H96" s="67" t="s">
        <v>3173</v>
      </c>
      <c r="I96" s="68" t="s">
        <v>3174</v>
      </c>
      <c r="J96" s="64" t="s">
        <v>2668</v>
      </c>
      <c r="K96" s="65" t="s">
        <v>343</v>
      </c>
      <c r="L96" s="65"/>
      <c r="M96" s="65"/>
      <c r="N96" s="65"/>
      <c r="O96" s="65" t="s">
        <v>1719</v>
      </c>
      <c r="P96" s="65" t="s">
        <v>1730</v>
      </c>
      <c r="Q96" s="65" t="s">
        <v>68</v>
      </c>
      <c r="R96" s="65" t="s">
        <v>2339</v>
      </c>
      <c r="S96" s="65"/>
      <c r="T96" s="65" t="s">
        <v>342</v>
      </c>
    </row>
    <row r="97" spans="1:20" ht="33.75">
      <c r="A97" s="59">
        <v>97</v>
      </c>
      <c r="B97" s="60" t="s">
        <v>3177</v>
      </c>
      <c r="C97" s="93" t="s">
        <v>2543</v>
      </c>
      <c r="D97" s="48" t="s">
        <v>250</v>
      </c>
      <c r="E97" s="48" t="s">
        <v>2727</v>
      </c>
      <c r="F97" s="69" t="s">
        <v>1190</v>
      </c>
      <c r="G97" s="69" t="s">
        <v>1191</v>
      </c>
      <c r="H97" s="67" t="s">
        <v>3175</v>
      </c>
      <c r="I97" s="68" t="s">
        <v>3176</v>
      </c>
      <c r="J97" s="64" t="s">
        <v>2667</v>
      </c>
      <c r="K97" s="65" t="s">
        <v>341</v>
      </c>
      <c r="L97" s="65"/>
      <c r="M97" s="65"/>
      <c r="N97" s="65"/>
      <c r="O97" s="65" t="s">
        <v>1719</v>
      </c>
      <c r="P97" s="65" t="s">
        <v>1730</v>
      </c>
      <c r="Q97" s="65" t="s">
        <v>68</v>
      </c>
      <c r="R97" s="65" t="s">
        <v>2339</v>
      </c>
      <c r="S97" s="65"/>
      <c r="T97" s="65" t="s">
        <v>342</v>
      </c>
    </row>
    <row r="98" spans="1:20" ht="90">
      <c r="A98" s="59">
        <v>98</v>
      </c>
      <c r="B98" s="60" t="s">
        <v>3180</v>
      </c>
      <c r="C98" s="92" t="s">
        <v>920</v>
      </c>
      <c r="D98" s="47"/>
      <c r="E98" s="47"/>
      <c r="F98" s="66" t="s">
        <v>1067</v>
      </c>
      <c r="G98" s="66" t="s">
        <v>1191</v>
      </c>
      <c r="H98" s="70" t="s">
        <v>3178</v>
      </c>
      <c r="I98" s="71" t="s">
        <v>3179</v>
      </c>
      <c r="J98" s="64" t="s">
        <v>2316</v>
      </c>
      <c r="K98" s="65" t="s">
        <v>2212</v>
      </c>
      <c r="L98" s="65"/>
      <c r="M98" s="65"/>
      <c r="N98" s="65"/>
      <c r="O98" s="65" t="s">
        <v>1708</v>
      </c>
      <c r="P98" s="65" t="s">
        <v>1160</v>
      </c>
      <c r="Q98" s="65" t="s">
        <v>2213</v>
      </c>
      <c r="R98" s="65" t="s">
        <v>2339</v>
      </c>
      <c r="S98" s="65"/>
      <c r="T98" s="65" t="s">
        <v>2213</v>
      </c>
    </row>
    <row r="99" spans="1:20" ht="33.75">
      <c r="A99" s="59">
        <v>99</v>
      </c>
      <c r="B99" s="60" t="s">
        <v>3184</v>
      </c>
      <c r="C99" s="92" t="s">
        <v>3181</v>
      </c>
      <c r="D99" s="47"/>
      <c r="E99" s="47"/>
      <c r="F99" s="66" t="s">
        <v>1067</v>
      </c>
      <c r="G99" s="66" t="s">
        <v>1068</v>
      </c>
      <c r="H99" s="70" t="s">
        <v>3182</v>
      </c>
      <c r="I99" s="71" t="s">
        <v>3183</v>
      </c>
      <c r="J99" s="64"/>
      <c r="K99" s="65"/>
      <c r="L99" s="65">
        <v>99</v>
      </c>
      <c r="M99" s="65"/>
      <c r="N99" s="65"/>
      <c r="O99" s="65" t="s">
        <v>1319</v>
      </c>
      <c r="P99" s="65" t="s">
        <v>1713</v>
      </c>
      <c r="Q99" s="65"/>
      <c r="R99" s="65"/>
      <c r="S99" s="65"/>
      <c r="T99" s="65"/>
    </row>
    <row r="100" spans="1:20" ht="101.25">
      <c r="A100" s="59">
        <v>100</v>
      </c>
      <c r="B100" s="60" t="s">
        <v>1812</v>
      </c>
      <c r="C100" s="93" t="s">
        <v>2537</v>
      </c>
      <c r="D100" s="48" t="s">
        <v>2538</v>
      </c>
      <c r="E100" s="48" t="s">
        <v>3185</v>
      </c>
      <c r="F100" s="69" t="s">
        <v>1067</v>
      </c>
      <c r="G100" s="69" t="s">
        <v>1191</v>
      </c>
      <c r="H100" s="67" t="s">
        <v>3186</v>
      </c>
      <c r="I100" s="68" t="s">
        <v>3187</v>
      </c>
      <c r="J100" s="64" t="s">
        <v>2316</v>
      </c>
      <c r="K100" s="65" t="s">
        <v>467</v>
      </c>
      <c r="L100" s="65"/>
      <c r="M100" s="65"/>
      <c r="N100" s="65"/>
      <c r="O100" s="65" t="s">
        <v>1723</v>
      </c>
      <c r="P100" s="65" t="s">
        <v>1495</v>
      </c>
      <c r="Q100" s="65" t="s">
        <v>350</v>
      </c>
      <c r="R100" s="65" t="s">
        <v>2339</v>
      </c>
      <c r="S100" s="65"/>
      <c r="T100" s="65" t="s">
        <v>350</v>
      </c>
    </row>
    <row r="101" spans="1:20" ht="90">
      <c r="A101" s="59">
        <v>101</v>
      </c>
      <c r="B101" s="60" t="s">
        <v>1812</v>
      </c>
      <c r="C101" s="93" t="s">
        <v>3188</v>
      </c>
      <c r="D101" s="48" t="s">
        <v>2538</v>
      </c>
      <c r="E101" s="48" t="s">
        <v>3189</v>
      </c>
      <c r="F101" s="69" t="s">
        <v>1067</v>
      </c>
      <c r="G101" s="69" t="s">
        <v>1191</v>
      </c>
      <c r="H101" s="67" t="s">
        <v>3263</v>
      </c>
      <c r="I101" s="68" t="s">
        <v>3190</v>
      </c>
      <c r="J101" s="64" t="s">
        <v>2667</v>
      </c>
      <c r="K101" s="65"/>
      <c r="L101" s="65"/>
      <c r="M101" s="65"/>
      <c r="N101" s="65"/>
      <c r="O101" s="65" t="s">
        <v>1723</v>
      </c>
      <c r="P101" s="65" t="s">
        <v>1495</v>
      </c>
      <c r="Q101" s="65" t="s">
        <v>466</v>
      </c>
      <c r="R101" s="65" t="s">
        <v>2339</v>
      </c>
      <c r="S101" s="65"/>
      <c r="T101" s="65" t="s">
        <v>350</v>
      </c>
    </row>
    <row r="102" spans="1:20" ht="236.25">
      <c r="A102" s="59">
        <v>102</v>
      </c>
      <c r="B102" s="60" t="s">
        <v>1812</v>
      </c>
      <c r="C102" s="93" t="s">
        <v>3191</v>
      </c>
      <c r="D102" s="48" t="s">
        <v>250</v>
      </c>
      <c r="E102" s="48"/>
      <c r="F102" s="69" t="s">
        <v>1067</v>
      </c>
      <c r="G102" s="69" t="s">
        <v>1191</v>
      </c>
      <c r="H102" s="67" t="s">
        <v>3192</v>
      </c>
      <c r="I102" s="68" t="s">
        <v>1809</v>
      </c>
      <c r="J102" s="64" t="s">
        <v>2666</v>
      </c>
      <c r="K102" s="65" t="s">
        <v>468</v>
      </c>
      <c r="L102" s="65"/>
      <c r="M102" s="65"/>
      <c r="N102" s="65"/>
      <c r="O102" s="65" t="s">
        <v>1723</v>
      </c>
      <c r="P102" s="65" t="s">
        <v>1495</v>
      </c>
      <c r="Q102" s="65"/>
      <c r="R102" s="65"/>
      <c r="S102" s="65"/>
      <c r="T102" s="65" t="s">
        <v>350</v>
      </c>
    </row>
    <row r="103" spans="1:20" ht="33.75">
      <c r="A103" s="59">
        <v>103</v>
      </c>
      <c r="B103" s="60" t="s">
        <v>1812</v>
      </c>
      <c r="C103" s="93" t="s">
        <v>919</v>
      </c>
      <c r="D103" s="48"/>
      <c r="E103" s="48"/>
      <c r="F103" s="69" t="s">
        <v>1190</v>
      </c>
      <c r="G103" s="69" t="s">
        <v>1191</v>
      </c>
      <c r="H103" s="67" t="s">
        <v>1810</v>
      </c>
      <c r="I103" s="68" t="s">
        <v>1811</v>
      </c>
      <c r="J103" s="64" t="s">
        <v>2667</v>
      </c>
      <c r="K103" s="65"/>
      <c r="L103" s="65"/>
      <c r="M103" s="65" t="s">
        <v>2171</v>
      </c>
      <c r="N103" s="65" t="s">
        <v>2504</v>
      </c>
      <c r="O103" s="65" t="s">
        <v>2066</v>
      </c>
      <c r="P103" s="65" t="s">
        <v>1736</v>
      </c>
      <c r="Q103" s="65" t="s">
        <v>76</v>
      </c>
      <c r="R103" s="65" t="s">
        <v>2329</v>
      </c>
      <c r="S103" s="65"/>
      <c r="T103" s="65" t="s">
        <v>3120</v>
      </c>
    </row>
    <row r="104" spans="1:20" ht="33.75">
      <c r="A104" s="59">
        <v>104</v>
      </c>
      <c r="B104" s="60" t="s">
        <v>1813</v>
      </c>
      <c r="C104" s="92" t="s">
        <v>3181</v>
      </c>
      <c r="D104" s="47"/>
      <c r="E104" s="47"/>
      <c r="F104" s="66" t="s">
        <v>1067</v>
      </c>
      <c r="G104" s="66" t="s">
        <v>1068</v>
      </c>
      <c r="H104" s="70" t="s">
        <v>3182</v>
      </c>
      <c r="I104" s="71" t="s">
        <v>3183</v>
      </c>
      <c r="J104" s="64"/>
      <c r="K104" s="65"/>
      <c r="L104" s="65">
        <v>99</v>
      </c>
      <c r="M104" s="65"/>
      <c r="N104" s="65"/>
      <c r="O104" s="65" t="s">
        <v>1319</v>
      </c>
      <c r="P104" s="65" t="s">
        <v>1713</v>
      </c>
      <c r="Q104" s="65"/>
      <c r="R104" s="65"/>
      <c r="S104" s="65"/>
      <c r="T104" s="65"/>
    </row>
    <row r="105" spans="1:20" ht="45">
      <c r="A105" s="59">
        <v>105</v>
      </c>
      <c r="B105" s="60" t="s">
        <v>1292</v>
      </c>
      <c r="C105" s="92" t="s">
        <v>2116</v>
      </c>
      <c r="D105" s="47" t="s">
        <v>98</v>
      </c>
      <c r="E105" s="47" t="s">
        <v>3374</v>
      </c>
      <c r="F105" s="66" t="s">
        <v>1067</v>
      </c>
      <c r="G105" s="66" t="s">
        <v>1068</v>
      </c>
      <c r="H105" s="70" t="s">
        <v>1814</v>
      </c>
      <c r="I105" s="71" t="s">
        <v>1815</v>
      </c>
      <c r="J105" s="64" t="s">
        <v>2668</v>
      </c>
      <c r="K105" s="65" t="s">
        <v>3345</v>
      </c>
      <c r="L105" s="65">
        <v>105</v>
      </c>
      <c r="M105" s="65"/>
      <c r="N105" s="65"/>
      <c r="O105" s="65" t="s">
        <v>2861</v>
      </c>
      <c r="P105" s="65" t="s">
        <v>1707</v>
      </c>
      <c r="Q105" s="65" t="s">
        <v>353</v>
      </c>
      <c r="R105" s="65" t="s">
        <v>2339</v>
      </c>
      <c r="S105" s="65"/>
      <c r="T105" s="65" t="s">
        <v>354</v>
      </c>
    </row>
    <row r="106" spans="1:20" ht="123.75">
      <c r="A106" s="59">
        <v>106</v>
      </c>
      <c r="B106" s="60" t="s">
        <v>1292</v>
      </c>
      <c r="C106" s="93" t="s">
        <v>1646</v>
      </c>
      <c r="D106" s="48" t="s">
        <v>98</v>
      </c>
      <c r="E106" s="48" t="s">
        <v>309</v>
      </c>
      <c r="F106" s="69" t="s">
        <v>1067</v>
      </c>
      <c r="G106" s="69" t="s">
        <v>1068</v>
      </c>
      <c r="H106" s="70" t="s">
        <v>1814</v>
      </c>
      <c r="I106" s="68" t="s">
        <v>1816</v>
      </c>
      <c r="J106" s="64" t="s">
        <v>2668</v>
      </c>
      <c r="K106" s="65" t="s">
        <v>3346</v>
      </c>
      <c r="L106" s="65">
        <v>903</v>
      </c>
      <c r="M106" s="65"/>
      <c r="N106" s="65"/>
      <c r="O106" s="65" t="s">
        <v>2861</v>
      </c>
      <c r="P106" s="65" t="s">
        <v>1707</v>
      </c>
      <c r="Q106" s="65" t="s">
        <v>353</v>
      </c>
      <c r="R106" s="65" t="s">
        <v>2339</v>
      </c>
      <c r="S106" s="65"/>
      <c r="T106" s="65" t="s">
        <v>354</v>
      </c>
    </row>
    <row r="107" spans="1:20" ht="168.75">
      <c r="A107" s="59">
        <v>107</v>
      </c>
      <c r="B107" s="60" t="s">
        <v>1292</v>
      </c>
      <c r="C107" s="93" t="s">
        <v>1817</v>
      </c>
      <c r="D107" s="48" t="s">
        <v>625</v>
      </c>
      <c r="E107" s="48" t="s">
        <v>1041</v>
      </c>
      <c r="F107" s="69" t="s">
        <v>1067</v>
      </c>
      <c r="G107" s="69" t="s">
        <v>1068</v>
      </c>
      <c r="H107" s="70" t="s">
        <v>1818</v>
      </c>
      <c r="I107" s="68" t="s">
        <v>3025</v>
      </c>
      <c r="J107" s="64" t="s">
        <v>2667</v>
      </c>
      <c r="K107" s="65" t="s">
        <v>2162</v>
      </c>
      <c r="L107" s="65"/>
      <c r="M107" s="65" t="s">
        <v>2171</v>
      </c>
      <c r="N107" s="65" t="s">
        <v>2504</v>
      </c>
      <c r="O107" s="65" t="s">
        <v>1319</v>
      </c>
      <c r="P107" s="65" t="s">
        <v>1710</v>
      </c>
      <c r="Q107" s="65" t="s">
        <v>73</v>
      </c>
      <c r="R107" s="65" t="s">
        <v>2329</v>
      </c>
      <c r="S107" s="65"/>
      <c r="T107" s="65" t="s">
        <v>2168</v>
      </c>
    </row>
    <row r="108" spans="1:20" ht="112.5">
      <c r="A108" s="59">
        <v>108</v>
      </c>
      <c r="B108" s="60" t="s">
        <v>1292</v>
      </c>
      <c r="C108" s="93" t="s">
        <v>1891</v>
      </c>
      <c r="D108" s="48" t="s">
        <v>3026</v>
      </c>
      <c r="E108" s="48" t="s">
        <v>3027</v>
      </c>
      <c r="F108" s="69" t="s">
        <v>1190</v>
      </c>
      <c r="G108" s="69" t="s">
        <v>1068</v>
      </c>
      <c r="H108" s="67" t="s">
        <v>3028</v>
      </c>
      <c r="I108" s="68" t="s">
        <v>3029</v>
      </c>
      <c r="J108" s="64" t="s">
        <v>2316</v>
      </c>
      <c r="K108" s="65" t="s">
        <v>1796</v>
      </c>
      <c r="L108" s="65"/>
      <c r="M108" s="65"/>
      <c r="N108" s="65"/>
      <c r="O108" s="65" t="s">
        <v>1719</v>
      </c>
      <c r="P108" s="65" t="s">
        <v>1721</v>
      </c>
      <c r="Q108" s="65" t="s">
        <v>1795</v>
      </c>
      <c r="R108" s="65" t="s">
        <v>2339</v>
      </c>
      <c r="S108" s="65"/>
      <c r="T108" s="65" t="s">
        <v>1795</v>
      </c>
    </row>
    <row r="109" spans="1:20" ht="22.5">
      <c r="A109" s="59">
        <v>109</v>
      </c>
      <c r="B109" s="60" t="s">
        <v>1292</v>
      </c>
      <c r="C109" s="93" t="s">
        <v>3030</v>
      </c>
      <c r="D109" s="48" t="s">
        <v>2890</v>
      </c>
      <c r="E109" s="48" t="s">
        <v>1635</v>
      </c>
      <c r="F109" s="69" t="s">
        <v>1067</v>
      </c>
      <c r="G109" s="69" t="s">
        <v>1191</v>
      </c>
      <c r="H109" s="67" t="s">
        <v>3031</v>
      </c>
      <c r="I109" s="68" t="s">
        <v>3032</v>
      </c>
      <c r="J109" s="64"/>
      <c r="K109" s="65"/>
      <c r="L109" s="65"/>
      <c r="M109" s="65"/>
      <c r="N109" s="65"/>
      <c r="O109" s="65" t="s">
        <v>1708</v>
      </c>
      <c r="P109" s="65" t="s">
        <v>53</v>
      </c>
      <c r="Q109" s="65"/>
      <c r="R109" s="65"/>
      <c r="S109" s="65"/>
      <c r="T109" s="65"/>
    </row>
    <row r="110" spans="1:20" ht="146.25">
      <c r="A110" s="59">
        <v>110</v>
      </c>
      <c r="B110" s="60" t="s">
        <v>1292</v>
      </c>
      <c r="C110" s="93" t="s">
        <v>3033</v>
      </c>
      <c r="D110" s="48" t="s">
        <v>1132</v>
      </c>
      <c r="E110" s="48" t="s">
        <v>1188</v>
      </c>
      <c r="F110" s="69" t="s">
        <v>1067</v>
      </c>
      <c r="G110" s="69" t="s">
        <v>1068</v>
      </c>
      <c r="H110" s="67" t="s">
        <v>3034</v>
      </c>
      <c r="I110" s="68" t="s">
        <v>3035</v>
      </c>
      <c r="J110" s="64" t="s">
        <v>2667</v>
      </c>
      <c r="K110" s="65" t="s">
        <v>3355</v>
      </c>
      <c r="L110" s="65"/>
      <c r="M110" s="65"/>
      <c r="N110" s="65"/>
      <c r="O110" s="65" t="s">
        <v>2861</v>
      </c>
      <c r="P110" s="65" t="s">
        <v>1497</v>
      </c>
      <c r="Q110" s="65" t="s">
        <v>353</v>
      </c>
      <c r="R110" s="65" t="s">
        <v>2339</v>
      </c>
      <c r="S110" s="65"/>
      <c r="T110" s="65"/>
    </row>
    <row r="111" spans="1:20" ht="45">
      <c r="A111" s="59">
        <v>111</v>
      </c>
      <c r="B111" s="60" t="s">
        <v>1292</v>
      </c>
      <c r="C111" s="93" t="s">
        <v>94</v>
      </c>
      <c r="D111" s="48" t="s">
        <v>97</v>
      </c>
      <c r="E111" s="48" t="s">
        <v>3374</v>
      </c>
      <c r="F111" s="69" t="s">
        <v>1067</v>
      </c>
      <c r="G111" s="69" t="s">
        <v>1068</v>
      </c>
      <c r="H111" s="67" t="s">
        <v>3036</v>
      </c>
      <c r="I111" s="68" t="s">
        <v>2376</v>
      </c>
      <c r="J111" s="64"/>
      <c r="K111" s="65"/>
      <c r="L111" s="65"/>
      <c r="M111" s="65"/>
      <c r="N111" s="65"/>
      <c r="O111" s="65" t="s">
        <v>2860</v>
      </c>
      <c r="P111" s="65" t="s">
        <v>1501</v>
      </c>
      <c r="Q111" s="65"/>
      <c r="R111" s="65"/>
      <c r="S111" s="65"/>
      <c r="T111" s="65"/>
    </row>
    <row r="112" spans="1:20" ht="78.75">
      <c r="A112" s="59">
        <v>112</v>
      </c>
      <c r="B112" s="60" t="s">
        <v>1292</v>
      </c>
      <c r="C112" s="93" t="s">
        <v>1030</v>
      </c>
      <c r="D112" s="48" t="s">
        <v>2076</v>
      </c>
      <c r="E112" s="48" t="s">
        <v>97</v>
      </c>
      <c r="F112" s="69" t="s">
        <v>1067</v>
      </c>
      <c r="G112" s="69" t="s">
        <v>1068</v>
      </c>
      <c r="H112" s="67" t="s">
        <v>2377</v>
      </c>
      <c r="I112" s="68" t="s">
        <v>2378</v>
      </c>
      <c r="J112" s="64" t="s">
        <v>2667</v>
      </c>
      <c r="K112" s="65" t="s">
        <v>203</v>
      </c>
      <c r="L112" s="65">
        <v>112</v>
      </c>
      <c r="M112" s="65"/>
      <c r="N112" s="65"/>
      <c r="O112" s="65" t="s">
        <v>2861</v>
      </c>
      <c r="P112" s="65" t="s">
        <v>1580</v>
      </c>
      <c r="Q112" s="65" t="s">
        <v>353</v>
      </c>
      <c r="R112" s="65" t="s">
        <v>2339</v>
      </c>
      <c r="S112" s="65"/>
      <c r="T112" s="65" t="s">
        <v>354</v>
      </c>
    </row>
    <row r="113" spans="1:20" ht="45">
      <c r="A113" s="59">
        <v>113</v>
      </c>
      <c r="B113" s="60" t="s">
        <v>1292</v>
      </c>
      <c r="C113" s="93" t="s">
        <v>307</v>
      </c>
      <c r="D113" s="48" t="s">
        <v>308</v>
      </c>
      <c r="E113" s="48" t="s">
        <v>1132</v>
      </c>
      <c r="F113" s="69" t="s">
        <v>1190</v>
      </c>
      <c r="G113" s="69" t="s">
        <v>1191</v>
      </c>
      <c r="H113" s="67" t="s">
        <v>2379</v>
      </c>
      <c r="I113" s="68" t="s">
        <v>2380</v>
      </c>
      <c r="J113" s="64" t="s">
        <v>2667</v>
      </c>
      <c r="K113" s="65"/>
      <c r="L113" s="65">
        <v>939</v>
      </c>
      <c r="M113" s="65"/>
      <c r="N113" s="65"/>
      <c r="O113" s="65" t="s">
        <v>2861</v>
      </c>
      <c r="P113" s="65" t="s">
        <v>1717</v>
      </c>
      <c r="Q113" s="65" t="s">
        <v>353</v>
      </c>
      <c r="R113" s="65" t="s">
        <v>2339</v>
      </c>
      <c r="S113" s="65"/>
      <c r="T113" s="65" t="s">
        <v>354</v>
      </c>
    </row>
    <row r="114" spans="1:20" ht="213.75">
      <c r="A114" s="59">
        <v>114</v>
      </c>
      <c r="B114" s="60" t="s">
        <v>1292</v>
      </c>
      <c r="C114" s="93" t="s">
        <v>315</v>
      </c>
      <c r="D114" s="48" t="s">
        <v>832</v>
      </c>
      <c r="E114" s="48" t="s">
        <v>92</v>
      </c>
      <c r="F114" s="69" t="s">
        <v>1067</v>
      </c>
      <c r="G114" s="69" t="s">
        <v>1068</v>
      </c>
      <c r="H114" s="67" t="s">
        <v>681</v>
      </c>
      <c r="I114" s="68" t="s">
        <v>1291</v>
      </c>
      <c r="J114" s="64" t="s">
        <v>2667</v>
      </c>
      <c r="K114" s="65" t="s">
        <v>3327</v>
      </c>
      <c r="L114" s="65"/>
      <c r="M114" s="65"/>
      <c r="N114" s="65"/>
      <c r="O114" s="65" t="s">
        <v>2861</v>
      </c>
      <c r="P114" s="65" t="s">
        <v>1578</v>
      </c>
      <c r="Q114" s="65" t="s">
        <v>353</v>
      </c>
      <c r="R114" s="65" t="s">
        <v>2339</v>
      </c>
      <c r="S114" s="65"/>
      <c r="T114" s="65" t="s">
        <v>354</v>
      </c>
    </row>
    <row r="115" spans="1:20" ht="157.5">
      <c r="A115" s="59">
        <v>115</v>
      </c>
      <c r="B115" s="60" t="s">
        <v>2585</v>
      </c>
      <c r="C115" s="93" t="s">
        <v>1036</v>
      </c>
      <c r="D115" s="48" t="s">
        <v>1037</v>
      </c>
      <c r="E115" s="48" t="s">
        <v>92</v>
      </c>
      <c r="F115" s="69" t="s">
        <v>1067</v>
      </c>
      <c r="G115" s="69" t="s">
        <v>1068</v>
      </c>
      <c r="H115" s="67" t="s">
        <v>1293</v>
      </c>
      <c r="I115" s="68" t="s">
        <v>1761</v>
      </c>
      <c r="J115" s="64" t="s">
        <v>2666</v>
      </c>
      <c r="K115" s="65" t="s">
        <v>3232</v>
      </c>
      <c r="L115" s="65"/>
      <c r="M115" s="65"/>
      <c r="N115" s="65"/>
      <c r="O115" s="65" t="s">
        <v>2861</v>
      </c>
      <c r="P115" s="65" t="s">
        <v>1720</v>
      </c>
      <c r="Q115" s="65" t="s">
        <v>353</v>
      </c>
      <c r="R115" s="65" t="s">
        <v>2339</v>
      </c>
      <c r="S115" s="65"/>
      <c r="T115" s="65" t="s">
        <v>354</v>
      </c>
    </row>
    <row r="116" spans="1:20" ht="11.25">
      <c r="A116" s="59">
        <v>116</v>
      </c>
      <c r="B116" s="60" t="s">
        <v>2585</v>
      </c>
      <c r="C116" s="93" t="s">
        <v>1036</v>
      </c>
      <c r="D116" s="48" t="s">
        <v>1037</v>
      </c>
      <c r="E116" s="48" t="s">
        <v>92</v>
      </c>
      <c r="F116" s="69" t="s">
        <v>1190</v>
      </c>
      <c r="G116" s="69" t="s">
        <v>1068</v>
      </c>
      <c r="H116" s="67" t="s">
        <v>1294</v>
      </c>
      <c r="I116" s="68" t="s">
        <v>1295</v>
      </c>
      <c r="J116" s="64" t="s">
        <v>2667</v>
      </c>
      <c r="K116" s="65" t="s">
        <v>389</v>
      </c>
      <c r="L116" s="65"/>
      <c r="M116" s="65"/>
      <c r="N116" s="65"/>
      <c r="O116" s="65" t="s">
        <v>2861</v>
      </c>
      <c r="P116" s="65" t="s">
        <v>1720</v>
      </c>
      <c r="Q116" s="65" t="s">
        <v>353</v>
      </c>
      <c r="R116" s="65" t="s">
        <v>2339</v>
      </c>
      <c r="S116" s="65"/>
      <c r="T116" s="65" t="s">
        <v>354</v>
      </c>
    </row>
    <row r="117" spans="1:20" ht="11.25">
      <c r="A117" s="59">
        <v>117</v>
      </c>
      <c r="B117" s="60" t="s">
        <v>2585</v>
      </c>
      <c r="C117" s="93" t="s">
        <v>1158</v>
      </c>
      <c r="D117" s="48" t="s">
        <v>2609</v>
      </c>
      <c r="E117" s="48" t="s">
        <v>1132</v>
      </c>
      <c r="F117" s="69" t="s">
        <v>1190</v>
      </c>
      <c r="G117" s="69" t="s">
        <v>1068</v>
      </c>
      <c r="H117" s="67" t="s">
        <v>2582</v>
      </c>
      <c r="I117" s="68" t="s">
        <v>1295</v>
      </c>
      <c r="J117" s="64"/>
      <c r="K117" s="65"/>
      <c r="L117" s="65"/>
      <c r="M117" s="65"/>
      <c r="N117" s="65"/>
      <c r="O117" s="65" t="s">
        <v>1319</v>
      </c>
      <c r="P117" s="65" t="s">
        <v>1735</v>
      </c>
      <c r="Q117" s="65"/>
      <c r="R117" s="65"/>
      <c r="S117" s="65"/>
      <c r="T117" s="65"/>
    </row>
    <row r="118" spans="1:20" ht="180">
      <c r="A118" s="59">
        <v>118</v>
      </c>
      <c r="B118" s="60" t="s">
        <v>2585</v>
      </c>
      <c r="C118" s="93" t="s">
        <v>312</v>
      </c>
      <c r="D118" s="48" t="s">
        <v>3285</v>
      </c>
      <c r="E118" s="48"/>
      <c r="F118" s="69" t="s">
        <v>1067</v>
      </c>
      <c r="G118" s="69" t="s">
        <v>1068</v>
      </c>
      <c r="H118" s="67" t="s">
        <v>2583</v>
      </c>
      <c r="I118" s="68" t="s">
        <v>2584</v>
      </c>
      <c r="J118" s="64"/>
      <c r="K118" s="65"/>
      <c r="L118" s="65"/>
      <c r="M118" s="65"/>
      <c r="N118" s="65"/>
      <c r="O118" s="65" t="s">
        <v>2860</v>
      </c>
      <c r="P118" s="65" t="s">
        <v>1726</v>
      </c>
      <c r="Q118" s="65"/>
      <c r="R118" s="65"/>
      <c r="S118" s="65"/>
      <c r="T118" s="65"/>
    </row>
    <row r="119" spans="1:20" ht="409.5">
      <c r="A119" s="59">
        <v>119</v>
      </c>
      <c r="B119" s="60" t="s">
        <v>462</v>
      </c>
      <c r="C119" s="93" t="s">
        <v>613</v>
      </c>
      <c r="D119" s="48" t="s">
        <v>614</v>
      </c>
      <c r="E119" s="48" t="s">
        <v>1108</v>
      </c>
      <c r="F119" s="69" t="s">
        <v>1067</v>
      </c>
      <c r="G119" s="69" t="s">
        <v>1068</v>
      </c>
      <c r="H119" s="67" t="s">
        <v>460</v>
      </c>
      <c r="I119" s="68" t="s">
        <v>461</v>
      </c>
      <c r="J119" s="64" t="s">
        <v>2316</v>
      </c>
      <c r="K119" s="185" t="s">
        <v>3340</v>
      </c>
      <c r="L119" s="65">
        <v>119</v>
      </c>
      <c r="M119" s="65"/>
      <c r="N119" s="65"/>
      <c r="O119" s="65" t="s">
        <v>2861</v>
      </c>
      <c r="P119" s="65" t="s">
        <v>1732</v>
      </c>
      <c r="Q119" s="65" t="s">
        <v>353</v>
      </c>
      <c r="R119" s="65" t="s">
        <v>2339</v>
      </c>
      <c r="S119" s="65"/>
      <c r="T119" s="65" t="s">
        <v>354</v>
      </c>
    </row>
    <row r="120" spans="1:20" ht="135">
      <c r="A120" s="59">
        <v>120</v>
      </c>
      <c r="B120" s="60" t="s">
        <v>1425</v>
      </c>
      <c r="C120" s="92" t="s">
        <v>1817</v>
      </c>
      <c r="D120" s="47" t="s">
        <v>625</v>
      </c>
      <c r="E120" s="47" t="s">
        <v>3026</v>
      </c>
      <c r="F120" s="66" t="s">
        <v>1067</v>
      </c>
      <c r="G120" s="66" t="s">
        <v>1068</v>
      </c>
      <c r="H120" s="70" t="s">
        <v>463</v>
      </c>
      <c r="I120" s="71" t="s">
        <v>464</v>
      </c>
      <c r="J120" s="64" t="s">
        <v>2668</v>
      </c>
      <c r="K120" s="65" t="s">
        <v>2164</v>
      </c>
      <c r="L120" s="65">
        <v>120</v>
      </c>
      <c r="M120" s="65" t="s">
        <v>2171</v>
      </c>
      <c r="N120" s="65" t="s">
        <v>2504</v>
      </c>
      <c r="O120" s="65" t="s">
        <v>1319</v>
      </c>
      <c r="P120" s="65" t="s">
        <v>1710</v>
      </c>
      <c r="Q120" s="65" t="s">
        <v>72</v>
      </c>
      <c r="R120" s="65" t="s">
        <v>2329</v>
      </c>
      <c r="S120" s="65"/>
      <c r="T120" s="65" t="s">
        <v>2163</v>
      </c>
    </row>
    <row r="121" spans="1:20" ht="56.25">
      <c r="A121" s="59">
        <v>121</v>
      </c>
      <c r="B121" s="60" t="s">
        <v>1425</v>
      </c>
      <c r="C121" s="92" t="s">
        <v>157</v>
      </c>
      <c r="D121" s="47" t="s">
        <v>89</v>
      </c>
      <c r="E121" s="47" t="s">
        <v>98</v>
      </c>
      <c r="F121" s="66" t="s">
        <v>1067</v>
      </c>
      <c r="G121" s="66" t="s">
        <v>1068</v>
      </c>
      <c r="H121" s="70" t="s">
        <v>469</v>
      </c>
      <c r="I121" s="71" t="s">
        <v>1042</v>
      </c>
      <c r="J121" s="64" t="s">
        <v>2666</v>
      </c>
      <c r="K121" s="65" t="s">
        <v>235</v>
      </c>
      <c r="L121" s="65">
        <v>121</v>
      </c>
      <c r="M121" s="65"/>
      <c r="N121" s="65"/>
      <c r="O121" s="65" t="s">
        <v>2861</v>
      </c>
      <c r="P121" s="65" t="s">
        <v>1580</v>
      </c>
      <c r="Q121" s="65" t="s">
        <v>353</v>
      </c>
      <c r="R121" s="65" t="s">
        <v>2339</v>
      </c>
      <c r="S121" s="65"/>
      <c r="T121" s="65" t="s">
        <v>354</v>
      </c>
    </row>
    <row r="122" spans="1:20" ht="33.75">
      <c r="A122" s="59">
        <v>122</v>
      </c>
      <c r="B122" s="60" t="s">
        <v>1425</v>
      </c>
      <c r="C122" s="92" t="s">
        <v>94</v>
      </c>
      <c r="D122" s="47" t="s">
        <v>905</v>
      </c>
      <c r="E122" s="47" t="s">
        <v>95</v>
      </c>
      <c r="F122" s="66" t="s">
        <v>1067</v>
      </c>
      <c r="G122" s="66" t="s">
        <v>1068</v>
      </c>
      <c r="H122" s="70" t="s">
        <v>1043</v>
      </c>
      <c r="I122" s="71" t="s">
        <v>607</v>
      </c>
      <c r="J122" s="64"/>
      <c r="K122" s="65"/>
      <c r="L122" s="65"/>
      <c r="M122" s="65"/>
      <c r="N122" s="65"/>
      <c r="O122" s="65" t="s">
        <v>2860</v>
      </c>
      <c r="P122" s="65" t="s">
        <v>1501</v>
      </c>
      <c r="Q122" s="65"/>
      <c r="R122" s="65"/>
      <c r="S122" s="65"/>
      <c r="T122" s="65"/>
    </row>
    <row r="123" spans="1:20" ht="45">
      <c r="A123" s="59">
        <v>123</v>
      </c>
      <c r="B123" s="60" t="s">
        <v>1425</v>
      </c>
      <c r="C123" s="93" t="s">
        <v>1023</v>
      </c>
      <c r="D123" s="48" t="s">
        <v>1024</v>
      </c>
      <c r="E123" s="48" t="s">
        <v>833</v>
      </c>
      <c r="F123" s="69" t="s">
        <v>1067</v>
      </c>
      <c r="G123" s="69" t="s">
        <v>1068</v>
      </c>
      <c r="H123" s="67" t="s">
        <v>606</v>
      </c>
      <c r="I123" s="68" t="s">
        <v>607</v>
      </c>
      <c r="J123" s="64" t="s">
        <v>2316</v>
      </c>
      <c r="K123" s="65"/>
      <c r="L123" s="65">
        <v>58</v>
      </c>
      <c r="M123" s="65"/>
      <c r="N123" s="65"/>
      <c r="O123" s="65" t="s">
        <v>2861</v>
      </c>
      <c r="P123" s="65" t="s">
        <v>1500</v>
      </c>
      <c r="Q123" s="65" t="s">
        <v>353</v>
      </c>
      <c r="R123" s="65" t="s">
        <v>2339</v>
      </c>
      <c r="S123" s="65"/>
      <c r="T123" s="65" t="s">
        <v>354</v>
      </c>
    </row>
    <row r="124" spans="1:20" ht="101.25">
      <c r="A124" s="59">
        <v>124</v>
      </c>
      <c r="B124" s="60" t="s">
        <v>1425</v>
      </c>
      <c r="C124" s="92" t="s">
        <v>1027</v>
      </c>
      <c r="D124" s="47" t="s">
        <v>1024</v>
      </c>
      <c r="E124" s="47" t="s">
        <v>1024</v>
      </c>
      <c r="F124" s="66" t="s">
        <v>1067</v>
      </c>
      <c r="G124" s="66" t="s">
        <v>1068</v>
      </c>
      <c r="H124" s="70" t="s">
        <v>1422</v>
      </c>
      <c r="I124" s="68" t="s">
        <v>607</v>
      </c>
      <c r="J124" s="64" t="s">
        <v>2316</v>
      </c>
      <c r="K124" s="65" t="s">
        <v>387</v>
      </c>
      <c r="L124" s="65">
        <v>124</v>
      </c>
      <c r="M124" s="65"/>
      <c r="N124" s="65"/>
      <c r="O124" s="65" t="s">
        <v>2861</v>
      </c>
      <c r="P124" s="65" t="s">
        <v>1499</v>
      </c>
      <c r="Q124" s="65" t="s">
        <v>353</v>
      </c>
      <c r="R124" s="65" t="s">
        <v>2339</v>
      </c>
      <c r="S124" s="65"/>
      <c r="T124" s="65" t="s">
        <v>354</v>
      </c>
    </row>
    <row r="125" spans="1:20" ht="22.5">
      <c r="A125" s="59">
        <v>125</v>
      </c>
      <c r="B125" s="60" t="s">
        <v>1425</v>
      </c>
      <c r="C125" s="92" t="s">
        <v>2726</v>
      </c>
      <c r="D125" s="47" t="s">
        <v>184</v>
      </c>
      <c r="E125" s="47" t="s">
        <v>833</v>
      </c>
      <c r="F125" s="66" t="s">
        <v>1067</v>
      </c>
      <c r="G125" s="66" t="s">
        <v>1068</v>
      </c>
      <c r="H125" s="70" t="s">
        <v>608</v>
      </c>
      <c r="I125" s="71" t="s">
        <v>607</v>
      </c>
      <c r="J125" s="64"/>
      <c r="K125" s="65"/>
      <c r="L125" s="65">
        <v>59</v>
      </c>
      <c r="M125" s="65"/>
      <c r="N125" s="65"/>
      <c r="O125" s="65" t="s">
        <v>2860</v>
      </c>
      <c r="P125" s="65" t="s">
        <v>1501</v>
      </c>
      <c r="Q125" s="65"/>
      <c r="R125" s="65"/>
      <c r="S125" s="65"/>
      <c r="T125" s="65"/>
    </row>
    <row r="126" spans="1:20" ht="33.75">
      <c r="A126" s="59">
        <v>126</v>
      </c>
      <c r="B126" s="60" t="s">
        <v>1425</v>
      </c>
      <c r="C126" s="92" t="s">
        <v>312</v>
      </c>
      <c r="D126" s="47" t="s">
        <v>3285</v>
      </c>
      <c r="E126" s="47" t="s">
        <v>172</v>
      </c>
      <c r="F126" s="66" t="s">
        <v>1067</v>
      </c>
      <c r="G126" s="66" t="s">
        <v>1068</v>
      </c>
      <c r="H126" s="70" t="s">
        <v>609</v>
      </c>
      <c r="I126" s="71" t="s">
        <v>610</v>
      </c>
      <c r="J126" s="64"/>
      <c r="K126" s="65"/>
      <c r="L126" s="65">
        <v>60</v>
      </c>
      <c r="M126" s="65"/>
      <c r="N126" s="65"/>
      <c r="O126" s="65" t="s">
        <v>2860</v>
      </c>
      <c r="P126" s="65" t="s">
        <v>1726</v>
      </c>
      <c r="Q126" s="65"/>
      <c r="R126" s="65"/>
      <c r="S126" s="65"/>
      <c r="T126" s="65"/>
    </row>
    <row r="127" spans="1:20" ht="135">
      <c r="A127" s="59">
        <v>127</v>
      </c>
      <c r="B127" s="60" t="s">
        <v>1425</v>
      </c>
      <c r="C127" s="92" t="s">
        <v>171</v>
      </c>
      <c r="D127" s="47" t="s">
        <v>250</v>
      </c>
      <c r="E127" s="47" t="s">
        <v>1037</v>
      </c>
      <c r="F127" s="66" t="s">
        <v>1067</v>
      </c>
      <c r="G127" s="66" t="s">
        <v>1068</v>
      </c>
      <c r="H127" s="70" t="s">
        <v>1423</v>
      </c>
      <c r="I127" s="71" t="s">
        <v>1424</v>
      </c>
      <c r="J127" s="64" t="s">
        <v>2668</v>
      </c>
      <c r="K127" s="65" t="s">
        <v>344</v>
      </c>
      <c r="L127" s="65">
        <v>127</v>
      </c>
      <c r="M127" s="65"/>
      <c r="N127" s="65"/>
      <c r="O127" s="65" t="s">
        <v>1719</v>
      </c>
      <c r="P127" s="65" t="s">
        <v>1730</v>
      </c>
      <c r="Q127" s="65" t="s">
        <v>68</v>
      </c>
      <c r="R127" s="65" t="s">
        <v>2339</v>
      </c>
      <c r="S127" s="65"/>
      <c r="T127" s="65" t="s">
        <v>342</v>
      </c>
    </row>
    <row r="128" spans="1:20" ht="45">
      <c r="A128" s="59">
        <v>128</v>
      </c>
      <c r="B128" s="60" t="s">
        <v>1463</v>
      </c>
      <c r="C128" s="93" t="s">
        <v>315</v>
      </c>
      <c r="D128" s="48" t="s">
        <v>316</v>
      </c>
      <c r="E128" s="48" t="s">
        <v>1065</v>
      </c>
      <c r="F128" s="69" t="s">
        <v>1190</v>
      </c>
      <c r="G128" s="69" t="s">
        <v>1068</v>
      </c>
      <c r="H128" s="67" t="s">
        <v>1426</v>
      </c>
      <c r="I128" s="68" t="s">
        <v>3264</v>
      </c>
      <c r="J128" s="64" t="s">
        <v>2667</v>
      </c>
      <c r="K128" s="65" t="s">
        <v>389</v>
      </c>
      <c r="L128" s="65"/>
      <c r="M128" s="65"/>
      <c r="N128" s="65"/>
      <c r="O128" s="65" t="s">
        <v>2861</v>
      </c>
      <c r="P128" s="65" t="s">
        <v>1578</v>
      </c>
      <c r="Q128" s="65" t="s">
        <v>353</v>
      </c>
      <c r="R128" s="65" t="s">
        <v>2339</v>
      </c>
      <c r="S128" s="65"/>
      <c r="T128" s="65" t="s">
        <v>354</v>
      </c>
    </row>
    <row r="129" spans="1:20" ht="101.25">
      <c r="A129" s="59">
        <v>129</v>
      </c>
      <c r="B129" s="60" t="s">
        <v>1463</v>
      </c>
      <c r="C129" s="93" t="s">
        <v>320</v>
      </c>
      <c r="D129" s="48" t="s">
        <v>321</v>
      </c>
      <c r="E129" s="48" t="s">
        <v>1066</v>
      </c>
      <c r="F129" s="69" t="s">
        <v>1067</v>
      </c>
      <c r="G129" s="69" t="s">
        <v>1068</v>
      </c>
      <c r="H129" s="67" t="s">
        <v>1427</v>
      </c>
      <c r="I129" s="68"/>
      <c r="J129" s="64"/>
      <c r="K129" s="65"/>
      <c r="L129" s="65"/>
      <c r="M129" s="65"/>
      <c r="N129" s="65"/>
      <c r="O129" s="65" t="s">
        <v>2860</v>
      </c>
      <c r="P129" s="65" t="s">
        <v>1726</v>
      </c>
      <c r="Q129" s="65"/>
      <c r="R129" s="65"/>
      <c r="S129" s="65"/>
      <c r="T129" s="65"/>
    </row>
    <row r="130" spans="1:20" ht="225">
      <c r="A130" s="59">
        <v>130</v>
      </c>
      <c r="B130" s="60" t="s">
        <v>1463</v>
      </c>
      <c r="C130" s="93" t="s">
        <v>2543</v>
      </c>
      <c r="D130" s="48" t="s">
        <v>250</v>
      </c>
      <c r="E130" s="48" t="s">
        <v>2727</v>
      </c>
      <c r="F130" s="69" t="s">
        <v>1067</v>
      </c>
      <c r="G130" s="69" t="s">
        <v>1068</v>
      </c>
      <c r="H130" s="67" t="s">
        <v>864</v>
      </c>
      <c r="I130" s="68" t="s">
        <v>1456</v>
      </c>
      <c r="J130" s="64" t="s">
        <v>2667</v>
      </c>
      <c r="K130" s="65" t="s">
        <v>345</v>
      </c>
      <c r="L130" s="65"/>
      <c r="M130" s="65"/>
      <c r="N130" s="65"/>
      <c r="O130" s="65" t="s">
        <v>1719</v>
      </c>
      <c r="P130" s="65" t="s">
        <v>1730</v>
      </c>
      <c r="Q130" s="65" t="s">
        <v>68</v>
      </c>
      <c r="R130" s="65" t="s">
        <v>2339</v>
      </c>
      <c r="S130" s="65"/>
      <c r="T130" s="65" t="s">
        <v>342</v>
      </c>
    </row>
    <row r="131" spans="1:20" ht="22.5">
      <c r="A131" s="59">
        <v>131</v>
      </c>
      <c r="B131" s="60" t="s">
        <v>1463</v>
      </c>
      <c r="C131" s="93" t="s">
        <v>2663</v>
      </c>
      <c r="D131" s="48" t="s">
        <v>1457</v>
      </c>
      <c r="E131" s="48" t="s">
        <v>782</v>
      </c>
      <c r="F131" s="69" t="s">
        <v>1067</v>
      </c>
      <c r="G131" s="69" t="s">
        <v>1068</v>
      </c>
      <c r="H131" s="67" t="s">
        <v>1458</v>
      </c>
      <c r="I131" s="68" t="s">
        <v>1459</v>
      </c>
      <c r="J131" s="64" t="s">
        <v>2667</v>
      </c>
      <c r="K131" s="65"/>
      <c r="L131" s="65"/>
      <c r="M131" s="65" t="s">
        <v>2171</v>
      </c>
      <c r="N131" s="65" t="s">
        <v>2504</v>
      </c>
      <c r="O131" s="65" t="s">
        <v>2066</v>
      </c>
      <c r="P131" s="65" t="s">
        <v>1736</v>
      </c>
      <c r="Q131" s="65" t="s">
        <v>76</v>
      </c>
      <c r="R131" s="65" t="s">
        <v>2329</v>
      </c>
      <c r="S131" s="65"/>
      <c r="T131" s="65" t="s">
        <v>3120</v>
      </c>
    </row>
    <row r="132" spans="1:20" ht="22.5">
      <c r="A132" s="59">
        <v>132</v>
      </c>
      <c r="B132" s="60" t="s">
        <v>1463</v>
      </c>
      <c r="C132" s="93" t="s">
        <v>2663</v>
      </c>
      <c r="D132" s="48" t="s">
        <v>1460</v>
      </c>
      <c r="E132" s="48" t="s">
        <v>1028</v>
      </c>
      <c r="F132" s="69" t="s">
        <v>1067</v>
      </c>
      <c r="G132" s="69" t="s">
        <v>1068</v>
      </c>
      <c r="H132" s="67" t="s">
        <v>1458</v>
      </c>
      <c r="I132" s="68" t="s">
        <v>1459</v>
      </c>
      <c r="J132" s="64" t="s">
        <v>2667</v>
      </c>
      <c r="K132" s="65"/>
      <c r="L132" s="65"/>
      <c r="M132" s="65" t="s">
        <v>2171</v>
      </c>
      <c r="N132" s="65" t="s">
        <v>2504</v>
      </c>
      <c r="O132" s="65" t="s">
        <v>2066</v>
      </c>
      <c r="P132" s="65" t="s">
        <v>1736</v>
      </c>
      <c r="Q132" s="65" t="s">
        <v>76</v>
      </c>
      <c r="R132" s="65" t="s">
        <v>2329</v>
      </c>
      <c r="S132" s="65"/>
      <c r="T132" s="65" t="s">
        <v>3120</v>
      </c>
    </row>
    <row r="133" spans="1:20" ht="22.5">
      <c r="A133" s="59">
        <v>133</v>
      </c>
      <c r="B133" s="60" t="s">
        <v>1463</v>
      </c>
      <c r="C133" s="93" t="s">
        <v>2663</v>
      </c>
      <c r="D133" s="48" t="s">
        <v>1461</v>
      </c>
      <c r="E133" s="48" t="s">
        <v>98</v>
      </c>
      <c r="F133" s="69" t="s">
        <v>1067</v>
      </c>
      <c r="G133" s="69" t="s">
        <v>1068</v>
      </c>
      <c r="H133" s="67" t="s">
        <v>1458</v>
      </c>
      <c r="I133" s="68" t="s">
        <v>1459</v>
      </c>
      <c r="J133" s="64" t="s">
        <v>2667</v>
      </c>
      <c r="K133" s="65"/>
      <c r="L133" s="65"/>
      <c r="M133" s="65" t="s">
        <v>2171</v>
      </c>
      <c r="N133" s="65" t="s">
        <v>2504</v>
      </c>
      <c r="O133" s="65" t="s">
        <v>2066</v>
      </c>
      <c r="P133" s="65" t="s">
        <v>1736</v>
      </c>
      <c r="Q133" s="65" t="s">
        <v>76</v>
      </c>
      <c r="R133" s="65" t="s">
        <v>2329</v>
      </c>
      <c r="S133" s="65"/>
      <c r="T133" s="65" t="s">
        <v>3120</v>
      </c>
    </row>
    <row r="134" spans="1:20" ht="22.5">
      <c r="A134" s="59">
        <v>134</v>
      </c>
      <c r="B134" s="60" t="s">
        <v>1463</v>
      </c>
      <c r="C134" s="93" t="s">
        <v>2663</v>
      </c>
      <c r="D134" s="48" t="s">
        <v>1462</v>
      </c>
      <c r="E134" s="48" t="s">
        <v>1382</v>
      </c>
      <c r="F134" s="69" t="s">
        <v>1067</v>
      </c>
      <c r="G134" s="69" t="s">
        <v>1068</v>
      </c>
      <c r="H134" s="67" t="s">
        <v>1458</v>
      </c>
      <c r="I134" s="68" t="s">
        <v>1459</v>
      </c>
      <c r="J134" s="64" t="s">
        <v>2667</v>
      </c>
      <c r="K134" s="65"/>
      <c r="L134" s="65"/>
      <c r="M134" s="65" t="s">
        <v>2171</v>
      </c>
      <c r="N134" s="65" t="s">
        <v>2504</v>
      </c>
      <c r="O134" s="65" t="s">
        <v>2066</v>
      </c>
      <c r="P134" s="65" t="s">
        <v>1736</v>
      </c>
      <c r="Q134" s="65" t="s">
        <v>76</v>
      </c>
      <c r="R134" s="65" t="s">
        <v>2329</v>
      </c>
      <c r="S134" s="65"/>
      <c r="T134" s="65" t="s">
        <v>3120</v>
      </c>
    </row>
    <row r="135" spans="1:20" ht="33.75">
      <c r="A135" s="59">
        <v>135</v>
      </c>
      <c r="B135" s="60" t="s">
        <v>372</v>
      </c>
      <c r="C135" s="92" t="s">
        <v>844</v>
      </c>
      <c r="D135" s="47" t="s">
        <v>98</v>
      </c>
      <c r="E135" s="47" t="s">
        <v>309</v>
      </c>
      <c r="F135" s="66" t="s">
        <v>1190</v>
      </c>
      <c r="G135" s="66" t="s">
        <v>1191</v>
      </c>
      <c r="H135" s="70" t="s">
        <v>1002</v>
      </c>
      <c r="I135" s="71" t="s">
        <v>1003</v>
      </c>
      <c r="J135" s="64" t="s">
        <v>2316</v>
      </c>
      <c r="K135" s="65" t="s">
        <v>2233</v>
      </c>
      <c r="L135" s="65"/>
      <c r="M135" s="65"/>
      <c r="N135" s="65"/>
      <c r="O135" s="65" t="s">
        <v>1708</v>
      </c>
      <c r="P135" s="65" t="s">
        <v>1707</v>
      </c>
      <c r="Q135" s="65" t="s">
        <v>2234</v>
      </c>
      <c r="R135" s="65" t="s">
        <v>2339</v>
      </c>
      <c r="S135" s="65"/>
      <c r="T135" s="65" t="s">
        <v>2234</v>
      </c>
    </row>
    <row r="136" spans="1:20" ht="236.25">
      <c r="A136" s="59">
        <v>136</v>
      </c>
      <c r="B136" s="60" t="s">
        <v>372</v>
      </c>
      <c r="C136" s="93" t="s">
        <v>307</v>
      </c>
      <c r="D136" s="48" t="s">
        <v>308</v>
      </c>
      <c r="E136" s="48" t="s">
        <v>1004</v>
      </c>
      <c r="F136" s="69" t="s">
        <v>1067</v>
      </c>
      <c r="G136" s="69" t="s">
        <v>1068</v>
      </c>
      <c r="H136" s="70" t="s">
        <v>1005</v>
      </c>
      <c r="I136" s="71" t="s">
        <v>1006</v>
      </c>
      <c r="J136" s="64" t="s">
        <v>2316</v>
      </c>
      <c r="K136" s="65" t="s">
        <v>3290</v>
      </c>
      <c r="L136" s="65"/>
      <c r="M136" s="65"/>
      <c r="N136" s="65"/>
      <c r="O136" s="65" t="s">
        <v>2861</v>
      </c>
      <c r="P136" s="65" t="s">
        <v>1717</v>
      </c>
      <c r="Q136" s="65" t="s">
        <v>353</v>
      </c>
      <c r="R136" s="65" t="s">
        <v>2339</v>
      </c>
      <c r="S136" s="65"/>
      <c r="T136" s="65" t="s">
        <v>354</v>
      </c>
    </row>
    <row r="137" spans="1:20" ht="22.5">
      <c r="A137" s="59">
        <v>137</v>
      </c>
      <c r="B137" s="60" t="s">
        <v>372</v>
      </c>
      <c r="C137" s="93" t="s">
        <v>307</v>
      </c>
      <c r="D137" s="48" t="s">
        <v>308</v>
      </c>
      <c r="E137" s="48" t="s">
        <v>905</v>
      </c>
      <c r="F137" s="69" t="s">
        <v>1190</v>
      </c>
      <c r="G137" s="69" t="s">
        <v>1191</v>
      </c>
      <c r="H137" s="67" t="s">
        <v>1007</v>
      </c>
      <c r="I137" s="68" t="s">
        <v>1008</v>
      </c>
      <c r="J137" s="64" t="s">
        <v>2667</v>
      </c>
      <c r="K137" s="65"/>
      <c r="L137" s="65">
        <v>939</v>
      </c>
      <c r="M137" s="65"/>
      <c r="N137" s="65"/>
      <c r="O137" s="65" t="s">
        <v>2861</v>
      </c>
      <c r="P137" s="65" t="s">
        <v>1717</v>
      </c>
      <c r="Q137" s="65" t="s">
        <v>353</v>
      </c>
      <c r="R137" s="65" t="s">
        <v>2339</v>
      </c>
      <c r="S137" s="65"/>
      <c r="T137" s="65" t="s">
        <v>354</v>
      </c>
    </row>
    <row r="138" spans="1:20" ht="22.5">
      <c r="A138" s="59">
        <v>138</v>
      </c>
      <c r="B138" s="60" t="s">
        <v>372</v>
      </c>
      <c r="C138" s="93" t="s">
        <v>315</v>
      </c>
      <c r="D138" s="48" t="s">
        <v>832</v>
      </c>
      <c r="E138" s="48" t="s">
        <v>1009</v>
      </c>
      <c r="F138" s="69" t="s">
        <v>1190</v>
      </c>
      <c r="G138" s="69" t="s">
        <v>1191</v>
      </c>
      <c r="H138" s="67" t="s">
        <v>1010</v>
      </c>
      <c r="I138" s="68" t="s">
        <v>1011</v>
      </c>
      <c r="J138" s="64" t="s">
        <v>2667</v>
      </c>
      <c r="K138" s="65"/>
      <c r="L138" s="65">
        <v>138</v>
      </c>
      <c r="M138" s="65"/>
      <c r="N138" s="65"/>
      <c r="O138" s="65" t="s">
        <v>2861</v>
      </c>
      <c r="P138" s="65" t="s">
        <v>1578</v>
      </c>
      <c r="Q138" s="65" t="s">
        <v>353</v>
      </c>
      <c r="R138" s="65" t="s">
        <v>2339</v>
      </c>
      <c r="S138" s="65"/>
      <c r="T138" s="65" t="s">
        <v>354</v>
      </c>
    </row>
    <row r="139" spans="1:20" ht="33.75">
      <c r="A139" s="59">
        <v>139</v>
      </c>
      <c r="B139" s="60" t="s">
        <v>372</v>
      </c>
      <c r="C139" s="93" t="s">
        <v>3191</v>
      </c>
      <c r="D139" s="48" t="s">
        <v>250</v>
      </c>
      <c r="E139" s="48" t="s">
        <v>1012</v>
      </c>
      <c r="F139" s="69" t="s">
        <v>1067</v>
      </c>
      <c r="G139" s="69" t="s">
        <v>1068</v>
      </c>
      <c r="H139" s="67" t="s">
        <v>1013</v>
      </c>
      <c r="I139" s="68" t="s">
        <v>1014</v>
      </c>
      <c r="J139" s="64" t="s">
        <v>2666</v>
      </c>
      <c r="K139" s="65" t="s">
        <v>468</v>
      </c>
      <c r="L139" s="65"/>
      <c r="M139" s="65"/>
      <c r="N139" s="65"/>
      <c r="O139" s="65" t="s">
        <v>1723</v>
      </c>
      <c r="P139" s="65" t="s">
        <v>1495</v>
      </c>
      <c r="Q139" s="65"/>
      <c r="R139" s="65"/>
      <c r="S139" s="65"/>
      <c r="T139" s="65" t="s">
        <v>350</v>
      </c>
    </row>
    <row r="140" spans="1:20" ht="90">
      <c r="A140" s="59">
        <v>140</v>
      </c>
      <c r="B140" s="60" t="s">
        <v>372</v>
      </c>
      <c r="C140" s="93" t="s">
        <v>3191</v>
      </c>
      <c r="D140" s="48" t="s">
        <v>250</v>
      </c>
      <c r="E140" s="48" t="s">
        <v>1015</v>
      </c>
      <c r="F140" s="69" t="s">
        <v>1067</v>
      </c>
      <c r="G140" s="69" t="s">
        <v>1068</v>
      </c>
      <c r="H140" s="67" t="s">
        <v>1466</v>
      </c>
      <c r="I140" s="68" t="s">
        <v>1014</v>
      </c>
      <c r="J140" s="64" t="s">
        <v>2667</v>
      </c>
      <c r="K140" s="65" t="s">
        <v>576</v>
      </c>
      <c r="L140" s="65"/>
      <c r="M140" s="65"/>
      <c r="N140" s="65"/>
      <c r="O140" s="65" t="s">
        <v>1723</v>
      </c>
      <c r="P140" s="65" t="s">
        <v>1495</v>
      </c>
      <c r="Q140" s="65" t="s">
        <v>466</v>
      </c>
      <c r="R140" s="65" t="s">
        <v>2339</v>
      </c>
      <c r="S140" s="65"/>
      <c r="T140" s="65" t="s">
        <v>350</v>
      </c>
    </row>
    <row r="141" spans="1:20" ht="78.75">
      <c r="A141" s="59">
        <v>141</v>
      </c>
      <c r="B141" s="60" t="s">
        <v>372</v>
      </c>
      <c r="C141" s="93" t="s">
        <v>3191</v>
      </c>
      <c r="D141" s="48" t="s">
        <v>250</v>
      </c>
      <c r="E141" s="48" t="s">
        <v>1467</v>
      </c>
      <c r="F141" s="69" t="s">
        <v>1067</v>
      </c>
      <c r="G141" s="69" t="s">
        <v>1068</v>
      </c>
      <c r="H141" s="67" t="s">
        <v>371</v>
      </c>
      <c r="I141" s="68" t="s">
        <v>1014</v>
      </c>
      <c r="J141" s="64" t="s">
        <v>2667</v>
      </c>
      <c r="K141" s="65" t="s">
        <v>576</v>
      </c>
      <c r="L141" s="65"/>
      <c r="M141" s="65"/>
      <c r="N141" s="65"/>
      <c r="O141" s="65" t="s">
        <v>1723</v>
      </c>
      <c r="P141" s="65" t="s">
        <v>1495</v>
      </c>
      <c r="Q141" s="65" t="s">
        <v>466</v>
      </c>
      <c r="R141" s="65" t="s">
        <v>2339</v>
      </c>
      <c r="S141" s="65"/>
      <c r="T141" s="65" t="s">
        <v>350</v>
      </c>
    </row>
    <row r="142" spans="1:20" ht="33.75">
      <c r="A142" s="59">
        <v>142</v>
      </c>
      <c r="B142" s="60" t="s">
        <v>1933</v>
      </c>
      <c r="C142" s="91" t="s">
        <v>1817</v>
      </c>
      <c r="D142" s="46" t="s">
        <v>625</v>
      </c>
      <c r="E142" s="46" t="s">
        <v>3026</v>
      </c>
      <c r="F142" s="61" t="s">
        <v>1067</v>
      </c>
      <c r="G142" s="61" t="s">
        <v>1068</v>
      </c>
      <c r="H142" s="62" t="s">
        <v>1451</v>
      </c>
      <c r="I142" s="63" t="s">
        <v>1452</v>
      </c>
      <c r="J142" s="64" t="s">
        <v>2668</v>
      </c>
      <c r="K142" s="65" t="s">
        <v>2165</v>
      </c>
      <c r="L142" s="65">
        <v>120</v>
      </c>
      <c r="M142" s="65" t="s">
        <v>2171</v>
      </c>
      <c r="N142" s="65" t="s">
        <v>2504</v>
      </c>
      <c r="O142" s="65" t="s">
        <v>1319</v>
      </c>
      <c r="P142" s="65" t="s">
        <v>1710</v>
      </c>
      <c r="Q142" s="65" t="s">
        <v>72</v>
      </c>
      <c r="R142" s="65" t="s">
        <v>2329</v>
      </c>
      <c r="S142" s="65"/>
      <c r="T142" s="65" t="s">
        <v>2163</v>
      </c>
    </row>
    <row r="143" spans="1:20" ht="22.5">
      <c r="A143" s="59">
        <v>143</v>
      </c>
      <c r="B143" s="60" t="s">
        <v>1933</v>
      </c>
      <c r="C143" s="91" t="s">
        <v>94</v>
      </c>
      <c r="D143" s="46" t="s">
        <v>905</v>
      </c>
      <c r="E143" s="46" t="s">
        <v>905</v>
      </c>
      <c r="F143" s="61" t="s">
        <v>1067</v>
      </c>
      <c r="G143" s="61" t="s">
        <v>1068</v>
      </c>
      <c r="H143" s="62" t="s">
        <v>1453</v>
      </c>
      <c r="I143" s="63" t="s">
        <v>1454</v>
      </c>
      <c r="J143" s="64"/>
      <c r="K143" s="65"/>
      <c r="L143" s="65"/>
      <c r="M143" s="65"/>
      <c r="N143" s="65"/>
      <c r="O143" s="65" t="s">
        <v>2860</v>
      </c>
      <c r="P143" s="65" t="s">
        <v>1501</v>
      </c>
      <c r="Q143" s="65"/>
      <c r="R143" s="65"/>
      <c r="S143" s="65"/>
      <c r="T143" s="65"/>
    </row>
    <row r="144" spans="1:20" ht="22.5">
      <c r="A144" s="59">
        <v>144</v>
      </c>
      <c r="B144" s="60" t="s">
        <v>1933</v>
      </c>
      <c r="C144" s="91" t="s">
        <v>94</v>
      </c>
      <c r="D144" s="46" t="s">
        <v>95</v>
      </c>
      <c r="E144" s="46" t="s">
        <v>1455</v>
      </c>
      <c r="F144" s="61" t="s">
        <v>1067</v>
      </c>
      <c r="G144" s="61" t="s">
        <v>1068</v>
      </c>
      <c r="H144" s="62" t="s">
        <v>1926</v>
      </c>
      <c r="I144" s="63" t="s">
        <v>1761</v>
      </c>
      <c r="J144" s="64"/>
      <c r="K144" s="65"/>
      <c r="L144" s="65"/>
      <c r="M144" s="65"/>
      <c r="N144" s="65"/>
      <c r="O144" s="65" t="s">
        <v>2860</v>
      </c>
      <c r="P144" s="65" t="s">
        <v>1501</v>
      </c>
      <c r="Q144" s="65"/>
      <c r="R144" s="65"/>
      <c r="S144" s="65"/>
      <c r="T144" s="65"/>
    </row>
    <row r="145" spans="1:20" ht="67.5">
      <c r="A145" s="59">
        <v>145</v>
      </c>
      <c r="B145" s="60" t="s">
        <v>1933</v>
      </c>
      <c r="C145" s="91" t="s">
        <v>171</v>
      </c>
      <c r="D145" s="46" t="s">
        <v>250</v>
      </c>
      <c r="E145" s="46" t="s">
        <v>1037</v>
      </c>
      <c r="F145" s="61" t="s">
        <v>1067</v>
      </c>
      <c r="G145" s="61" t="s">
        <v>1068</v>
      </c>
      <c r="H145" s="62" t="s">
        <v>1927</v>
      </c>
      <c r="I145" s="63" t="s">
        <v>1928</v>
      </c>
      <c r="J145" s="64" t="s">
        <v>2668</v>
      </c>
      <c r="K145" s="65" t="s">
        <v>346</v>
      </c>
      <c r="L145" s="65"/>
      <c r="M145" s="65"/>
      <c r="N145" s="65"/>
      <c r="O145" s="65" t="s">
        <v>1719</v>
      </c>
      <c r="P145" s="65" t="s">
        <v>1730</v>
      </c>
      <c r="Q145" s="65" t="s">
        <v>68</v>
      </c>
      <c r="R145" s="65" t="s">
        <v>2339</v>
      </c>
      <c r="S145" s="65"/>
      <c r="T145" s="65" t="s">
        <v>342</v>
      </c>
    </row>
    <row r="146" spans="1:20" ht="22.5">
      <c r="A146" s="59">
        <v>146</v>
      </c>
      <c r="B146" s="60" t="s">
        <v>1933</v>
      </c>
      <c r="C146" s="91" t="s">
        <v>613</v>
      </c>
      <c r="D146" s="46" t="s">
        <v>614</v>
      </c>
      <c r="E146" s="46" t="s">
        <v>1382</v>
      </c>
      <c r="F146" s="61" t="s">
        <v>1067</v>
      </c>
      <c r="G146" s="61" t="s">
        <v>1068</v>
      </c>
      <c r="H146" s="62" t="s">
        <v>1929</v>
      </c>
      <c r="I146" s="63" t="s">
        <v>1930</v>
      </c>
      <c r="J146" s="64" t="s">
        <v>2666</v>
      </c>
      <c r="K146" s="65"/>
      <c r="L146" s="65">
        <v>169</v>
      </c>
      <c r="M146" s="65"/>
      <c r="N146" s="65"/>
      <c r="O146" s="65" t="s">
        <v>2861</v>
      </c>
      <c r="P146" s="65" t="s">
        <v>1732</v>
      </c>
      <c r="Q146" s="65" t="s">
        <v>353</v>
      </c>
      <c r="R146" s="65" t="s">
        <v>2339</v>
      </c>
      <c r="S146" s="65"/>
      <c r="T146" s="65" t="s">
        <v>354</v>
      </c>
    </row>
    <row r="147" spans="1:20" ht="22.5">
      <c r="A147" s="59">
        <v>147</v>
      </c>
      <c r="B147" s="60" t="s">
        <v>1933</v>
      </c>
      <c r="C147" s="91" t="s">
        <v>1123</v>
      </c>
      <c r="D147" s="46" t="s">
        <v>1124</v>
      </c>
      <c r="E147" s="46" t="s">
        <v>1931</v>
      </c>
      <c r="F147" s="61" t="s">
        <v>1067</v>
      </c>
      <c r="G147" s="61" t="s">
        <v>1068</v>
      </c>
      <c r="H147" s="62" t="s">
        <v>1929</v>
      </c>
      <c r="I147" s="63" t="s">
        <v>1930</v>
      </c>
      <c r="J147" s="64" t="s">
        <v>2666</v>
      </c>
      <c r="K147" s="65"/>
      <c r="L147" s="65">
        <v>169</v>
      </c>
      <c r="M147" s="65"/>
      <c r="N147" s="65"/>
      <c r="O147" s="65" t="s">
        <v>2861</v>
      </c>
      <c r="P147" s="65" t="s">
        <v>1733</v>
      </c>
      <c r="Q147" s="65" t="s">
        <v>353</v>
      </c>
      <c r="R147" s="65" t="s">
        <v>2339</v>
      </c>
      <c r="S147" s="65"/>
      <c r="T147" s="65" t="s">
        <v>354</v>
      </c>
    </row>
    <row r="148" spans="1:20" ht="22.5">
      <c r="A148" s="59">
        <v>148</v>
      </c>
      <c r="B148" s="60" t="s">
        <v>1933</v>
      </c>
      <c r="C148" s="91" t="s">
        <v>1130</v>
      </c>
      <c r="D148" s="46" t="s">
        <v>1932</v>
      </c>
      <c r="E148" s="46" t="s">
        <v>2490</v>
      </c>
      <c r="F148" s="61" t="s">
        <v>1067</v>
      </c>
      <c r="G148" s="61" t="s">
        <v>1068</v>
      </c>
      <c r="H148" s="62" t="s">
        <v>1929</v>
      </c>
      <c r="I148" s="63" t="s">
        <v>1930</v>
      </c>
      <c r="J148" s="64" t="s">
        <v>2666</v>
      </c>
      <c r="K148" s="65"/>
      <c r="L148" s="65">
        <v>169</v>
      </c>
      <c r="M148" s="65"/>
      <c r="N148" s="65"/>
      <c r="O148" s="65" t="s">
        <v>2861</v>
      </c>
      <c r="P148" s="65" t="s">
        <v>1734</v>
      </c>
      <c r="Q148" s="65" t="s">
        <v>353</v>
      </c>
      <c r="R148" s="65" t="s">
        <v>2339</v>
      </c>
      <c r="S148" s="65"/>
      <c r="T148" s="65" t="s">
        <v>354</v>
      </c>
    </row>
    <row r="149" spans="1:20" ht="33.75">
      <c r="A149" s="59">
        <v>149</v>
      </c>
      <c r="B149" s="60" t="s">
        <v>1947</v>
      </c>
      <c r="C149" s="92" t="s">
        <v>1139</v>
      </c>
      <c r="D149" s="48" t="s">
        <v>1188</v>
      </c>
      <c r="E149" s="48" t="s">
        <v>905</v>
      </c>
      <c r="F149" s="66" t="s">
        <v>1190</v>
      </c>
      <c r="G149" s="66" t="s">
        <v>1191</v>
      </c>
      <c r="H149" s="70" t="s">
        <v>1934</v>
      </c>
      <c r="I149" s="68"/>
      <c r="J149" s="64" t="s">
        <v>2667</v>
      </c>
      <c r="K149" s="65"/>
      <c r="L149" s="65"/>
      <c r="M149" s="65" t="s">
        <v>2171</v>
      </c>
      <c r="N149" s="65" t="s">
        <v>2504</v>
      </c>
      <c r="O149" s="65" t="s">
        <v>2066</v>
      </c>
      <c r="P149" s="65" t="s">
        <v>1736</v>
      </c>
      <c r="Q149" s="65" t="s">
        <v>76</v>
      </c>
      <c r="R149" s="65" t="s">
        <v>2329</v>
      </c>
      <c r="S149" s="65"/>
      <c r="T149" s="65" t="s">
        <v>3120</v>
      </c>
    </row>
    <row r="150" spans="1:20" ht="11.25">
      <c r="A150" s="59">
        <v>150</v>
      </c>
      <c r="B150" s="60" t="s">
        <v>1947</v>
      </c>
      <c r="C150" s="92" t="s">
        <v>157</v>
      </c>
      <c r="D150" s="47" t="s">
        <v>89</v>
      </c>
      <c r="E150" s="48" t="s">
        <v>625</v>
      </c>
      <c r="F150" s="66" t="s">
        <v>1190</v>
      </c>
      <c r="G150" s="66" t="s">
        <v>1191</v>
      </c>
      <c r="H150" s="70" t="s">
        <v>1935</v>
      </c>
      <c r="I150" s="68"/>
      <c r="J150" s="64" t="s">
        <v>2667</v>
      </c>
      <c r="K150" s="65"/>
      <c r="L150" s="65"/>
      <c r="M150" s="65" t="s">
        <v>2171</v>
      </c>
      <c r="N150" s="65" t="s">
        <v>2504</v>
      </c>
      <c r="O150" s="65" t="s">
        <v>2066</v>
      </c>
      <c r="P150" s="65" t="s">
        <v>1736</v>
      </c>
      <c r="Q150" s="65" t="s">
        <v>76</v>
      </c>
      <c r="R150" s="65" t="s">
        <v>2329</v>
      </c>
      <c r="S150" s="65"/>
      <c r="T150" s="65" t="s">
        <v>3120</v>
      </c>
    </row>
    <row r="151" spans="1:20" ht="11.25">
      <c r="A151" s="59">
        <v>151</v>
      </c>
      <c r="B151" s="60" t="s">
        <v>1947</v>
      </c>
      <c r="C151" s="92" t="s">
        <v>157</v>
      </c>
      <c r="D151" s="48" t="s">
        <v>89</v>
      </c>
      <c r="E151" s="48" t="s">
        <v>2890</v>
      </c>
      <c r="F151" s="66" t="s">
        <v>1190</v>
      </c>
      <c r="G151" s="66" t="s">
        <v>1191</v>
      </c>
      <c r="H151" s="70" t="s">
        <v>1935</v>
      </c>
      <c r="I151" s="68"/>
      <c r="J151" s="64" t="s">
        <v>2667</v>
      </c>
      <c r="K151" s="65"/>
      <c r="L151" s="65"/>
      <c r="M151" s="65" t="s">
        <v>2171</v>
      </c>
      <c r="N151" s="65" t="s">
        <v>2504</v>
      </c>
      <c r="O151" s="65" t="s">
        <v>2066</v>
      </c>
      <c r="P151" s="65" t="s">
        <v>1736</v>
      </c>
      <c r="Q151" s="65" t="s">
        <v>76</v>
      </c>
      <c r="R151" s="65" t="s">
        <v>2329</v>
      </c>
      <c r="S151" s="65"/>
      <c r="T151" s="65" t="s">
        <v>3120</v>
      </c>
    </row>
    <row r="152" spans="1:20" ht="33.75">
      <c r="A152" s="59">
        <v>152</v>
      </c>
      <c r="B152" s="60" t="s">
        <v>1947</v>
      </c>
      <c r="C152" s="93" t="s">
        <v>2493</v>
      </c>
      <c r="D152" s="48" t="s">
        <v>905</v>
      </c>
      <c r="E152" s="48" t="s">
        <v>1188</v>
      </c>
      <c r="F152" s="69" t="s">
        <v>1190</v>
      </c>
      <c r="G152" s="69" t="s">
        <v>1191</v>
      </c>
      <c r="H152" s="67" t="s">
        <v>1936</v>
      </c>
      <c r="I152" s="68" t="s">
        <v>1937</v>
      </c>
      <c r="J152" s="64"/>
      <c r="K152" s="65"/>
      <c r="L152" s="65"/>
      <c r="M152" s="65"/>
      <c r="N152" s="65"/>
      <c r="O152" s="65" t="s">
        <v>2860</v>
      </c>
      <c r="P152" s="65" t="s">
        <v>1714</v>
      </c>
      <c r="Q152" s="65"/>
      <c r="R152" s="65"/>
      <c r="S152" s="65"/>
      <c r="T152" s="65"/>
    </row>
    <row r="153" spans="1:20" ht="11.25">
      <c r="A153" s="59">
        <v>153</v>
      </c>
      <c r="B153" s="60" t="s">
        <v>1947</v>
      </c>
      <c r="C153" s="93" t="s">
        <v>1023</v>
      </c>
      <c r="D153" s="48" t="s">
        <v>1024</v>
      </c>
      <c r="E153" s="48" t="s">
        <v>309</v>
      </c>
      <c r="F153" s="69" t="s">
        <v>1190</v>
      </c>
      <c r="G153" s="69" t="s">
        <v>1191</v>
      </c>
      <c r="H153" s="70" t="s">
        <v>1935</v>
      </c>
      <c r="I153" s="68"/>
      <c r="J153" s="64" t="s">
        <v>2667</v>
      </c>
      <c r="K153" s="65"/>
      <c r="L153" s="65"/>
      <c r="M153" s="65" t="s">
        <v>2171</v>
      </c>
      <c r="N153" s="65" t="s">
        <v>2504</v>
      </c>
      <c r="O153" s="65" t="s">
        <v>2066</v>
      </c>
      <c r="P153" s="65" t="s">
        <v>1736</v>
      </c>
      <c r="Q153" s="65" t="s">
        <v>76</v>
      </c>
      <c r="R153" s="65" t="s">
        <v>2329</v>
      </c>
      <c r="S153" s="65"/>
      <c r="T153" s="65" t="s">
        <v>3120</v>
      </c>
    </row>
    <row r="154" spans="1:20" ht="11.25">
      <c r="A154" s="59">
        <v>154</v>
      </c>
      <c r="B154" s="60" t="s">
        <v>1947</v>
      </c>
      <c r="C154" s="93" t="s">
        <v>1023</v>
      </c>
      <c r="D154" s="48" t="s">
        <v>1024</v>
      </c>
      <c r="E154" s="48" t="s">
        <v>1188</v>
      </c>
      <c r="F154" s="69" t="s">
        <v>1190</v>
      </c>
      <c r="G154" s="69" t="s">
        <v>1191</v>
      </c>
      <c r="H154" s="70" t="s">
        <v>1935</v>
      </c>
      <c r="I154" s="68"/>
      <c r="J154" s="64" t="s">
        <v>2667</v>
      </c>
      <c r="K154" s="65"/>
      <c r="L154" s="65"/>
      <c r="M154" s="65" t="s">
        <v>2171</v>
      </c>
      <c r="N154" s="65" t="s">
        <v>2504</v>
      </c>
      <c r="O154" s="65" t="s">
        <v>2066</v>
      </c>
      <c r="P154" s="65" t="s">
        <v>1736</v>
      </c>
      <c r="Q154" s="65" t="s">
        <v>76</v>
      </c>
      <c r="R154" s="65" t="s">
        <v>2329</v>
      </c>
      <c r="S154" s="65"/>
      <c r="T154" s="65" t="s">
        <v>3120</v>
      </c>
    </row>
    <row r="155" spans="1:20" ht="11.25">
      <c r="A155" s="59">
        <v>155</v>
      </c>
      <c r="B155" s="60" t="s">
        <v>1947</v>
      </c>
      <c r="C155" s="93" t="s">
        <v>1027</v>
      </c>
      <c r="D155" s="48" t="s">
        <v>1028</v>
      </c>
      <c r="E155" s="48" t="s">
        <v>844</v>
      </c>
      <c r="F155" s="69" t="s">
        <v>1190</v>
      </c>
      <c r="G155" s="69" t="s">
        <v>1191</v>
      </c>
      <c r="H155" s="70" t="s">
        <v>1935</v>
      </c>
      <c r="I155" s="68"/>
      <c r="J155" s="64" t="s">
        <v>2667</v>
      </c>
      <c r="K155" s="65"/>
      <c r="L155" s="65"/>
      <c r="M155" s="65" t="s">
        <v>2171</v>
      </c>
      <c r="N155" s="65" t="s">
        <v>2504</v>
      </c>
      <c r="O155" s="65" t="s">
        <v>2066</v>
      </c>
      <c r="P155" s="65" t="s">
        <v>1736</v>
      </c>
      <c r="Q155" s="65" t="s">
        <v>76</v>
      </c>
      <c r="R155" s="65" t="s">
        <v>2329</v>
      </c>
      <c r="S155" s="65"/>
      <c r="T155" s="65" t="s">
        <v>3120</v>
      </c>
    </row>
    <row r="156" spans="1:20" ht="11.25">
      <c r="A156" s="59">
        <v>156</v>
      </c>
      <c r="B156" s="60" t="s">
        <v>1947</v>
      </c>
      <c r="C156" s="93" t="s">
        <v>1027</v>
      </c>
      <c r="D156" s="48" t="s">
        <v>1028</v>
      </c>
      <c r="E156" s="48" t="s">
        <v>625</v>
      </c>
      <c r="F156" s="69" t="s">
        <v>1190</v>
      </c>
      <c r="G156" s="69" t="s">
        <v>1191</v>
      </c>
      <c r="H156" s="70" t="s">
        <v>1938</v>
      </c>
      <c r="I156" s="68"/>
      <c r="J156" s="64" t="s">
        <v>2667</v>
      </c>
      <c r="K156" s="65"/>
      <c r="L156" s="65"/>
      <c r="M156" s="65" t="s">
        <v>2171</v>
      </c>
      <c r="N156" s="65" t="s">
        <v>2504</v>
      </c>
      <c r="O156" s="65" t="s">
        <v>2066</v>
      </c>
      <c r="P156" s="65" t="s">
        <v>1736</v>
      </c>
      <c r="Q156" s="65" t="s">
        <v>76</v>
      </c>
      <c r="R156" s="65" t="s">
        <v>2329</v>
      </c>
      <c r="S156" s="65"/>
      <c r="T156" s="65" t="s">
        <v>3120</v>
      </c>
    </row>
    <row r="157" spans="1:20" ht="67.5">
      <c r="A157" s="59">
        <v>157</v>
      </c>
      <c r="B157" s="60" t="s">
        <v>1947</v>
      </c>
      <c r="C157" s="93" t="s">
        <v>1764</v>
      </c>
      <c r="D157" s="48" t="s">
        <v>184</v>
      </c>
      <c r="E157" s="48" t="s">
        <v>3374</v>
      </c>
      <c r="F157" s="69" t="s">
        <v>1190</v>
      </c>
      <c r="G157" s="69" t="s">
        <v>1191</v>
      </c>
      <c r="H157" s="67" t="s">
        <v>1939</v>
      </c>
      <c r="I157" s="68"/>
      <c r="J157" s="64" t="s">
        <v>2667</v>
      </c>
      <c r="K157" s="65" t="s">
        <v>105</v>
      </c>
      <c r="L157" s="65"/>
      <c r="M157" s="65"/>
      <c r="N157" s="65"/>
      <c r="O157" s="65" t="s">
        <v>1349</v>
      </c>
      <c r="P157" s="65" t="s">
        <v>1496</v>
      </c>
      <c r="Q157" s="65" t="s">
        <v>66</v>
      </c>
      <c r="R157" s="65" t="s">
        <v>2339</v>
      </c>
      <c r="S157" s="65"/>
      <c r="T157" s="65" t="s">
        <v>106</v>
      </c>
    </row>
    <row r="158" spans="1:20" ht="33.75">
      <c r="A158" s="59">
        <v>158</v>
      </c>
      <c r="B158" s="60" t="s">
        <v>1947</v>
      </c>
      <c r="C158" s="93" t="s">
        <v>1940</v>
      </c>
      <c r="D158" s="48" t="s">
        <v>1941</v>
      </c>
      <c r="E158" s="48" t="s">
        <v>3027</v>
      </c>
      <c r="F158" s="69" t="s">
        <v>1190</v>
      </c>
      <c r="G158" s="69" t="s">
        <v>917</v>
      </c>
      <c r="H158" s="67" t="s">
        <v>1942</v>
      </c>
      <c r="I158" s="68" t="s">
        <v>1943</v>
      </c>
      <c r="J158" s="64"/>
      <c r="K158" s="65"/>
      <c r="L158" s="65"/>
      <c r="M158" s="65"/>
      <c r="N158" s="65"/>
      <c r="O158" s="65" t="s">
        <v>2860</v>
      </c>
      <c r="P158" s="65" t="s">
        <v>52</v>
      </c>
      <c r="Q158" s="65"/>
      <c r="R158" s="65"/>
      <c r="S158" s="65"/>
      <c r="T158" s="65"/>
    </row>
    <row r="159" spans="1:20" ht="33.75">
      <c r="A159" s="59">
        <v>159</v>
      </c>
      <c r="B159" s="60" t="s">
        <v>1947</v>
      </c>
      <c r="C159" s="93" t="s">
        <v>1944</v>
      </c>
      <c r="D159" s="48" t="s">
        <v>1945</v>
      </c>
      <c r="E159" s="48" t="s">
        <v>3027</v>
      </c>
      <c r="F159" s="69" t="s">
        <v>1190</v>
      </c>
      <c r="G159" s="69" t="s">
        <v>917</v>
      </c>
      <c r="H159" s="67" t="s">
        <v>1946</v>
      </c>
      <c r="I159" s="68" t="s">
        <v>1943</v>
      </c>
      <c r="J159" s="64"/>
      <c r="K159" s="65"/>
      <c r="L159" s="65"/>
      <c r="M159" s="65"/>
      <c r="N159" s="65"/>
      <c r="O159" s="65" t="s">
        <v>2860</v>
      </c>
      <c r="P159" s="65" t="s">
        <v>52</v>
      </c>
      <c r="Q159" s="65"/>
      <c r="R159" s="65"/>
      <c r="S159" s="65"/>
      <c r="T159" s="65"/>
    </row>
    <row r="160" spans="1:20" ht="112.5">
      <c r="A160" s="59">
        <v>160</v>
      </c>
      <c r="B160" s="60" t="s">
        <v>944</v>
      </c>
      <c r="C160" s="93" t="s">
        <v>918</v>
      </c>
      <c r="D160" s="48"/>
      <c r="E160" s="48"/>
      <c r="F160" s="69" t="s">
        <v>1067</v>
      </c>
      <c r="G160" s="69" t="s">
        <v>1068</v>
      </c>
      <c r="H160" s="67" t="s">
        <v>1948</v>
      </c>
      <c r="I160" s="68" t="s">
        <v>373</v>
      </c>
      <c r="J160" s="64" t="s">
        <v>2667</v>
      </c>
      <c r="K160" s="65"/>
      <c r="L160" s="65"/>
      <c r="M160" s="65"/>
      <c r="N160" s="65"/>
      <c r="O160" s="65" t="s">
        <v>1708</v>
      </c>
      <c r="P160" s="65" t="s">
        <v>1160</v>
      </c>
      <c r="Q160" s="65" t="s">
        <v>71</v>
      </c>
      <c r="R160" s="65" t="s">
        <v>2339</v>
      </c>
      <c r="S160" s="65"/>
      <c r="T160" s="65" t="s">
        <v>2211</v>
      </c>
    </row>
    <row r="161" spans="1:20" ht="45">
      <c r="A161" s="59">
        <v>161</v>
      </c>
      <c r="B161" s="60" t="s">
        <v>944</v>
      </c>
      <c r="C161" s="92" t="s">
        <v>1817</v>
      </c>
      <c r="D161" s="47" t="s">
        <v>625</v>
      </c>
      <c r="E161" s="47" t="s">
        <v>3026</v>
      </c>
      <c r="F161" s="66" t="s">
        <v>1067</v>
      </c>
      <c r="G161" s="66" t="s">
        <v>1068</v>
      </c>
      <c r="H161" s="70" t="s">
        <v>463</v>
      </c>
      <c r="I161" s="71" t="s">
        <v>464</v>
      </c>
      <c r="J161" s="64" t="s">
        <v>2668</v>
      </c>
      <c r="K161" s="65" t="s">
        <v>2165</v>
      </c>
      <c r="L161" s="65">
        <v>120</v>
      </c>
      <c r="M161" s="65" t="s">
        <v>2171</v>
      </c>
      <c r="N161" s="65" t="s">
        <v>2504</v>
      </c>
      <c r="O161" s="65" t="s">
        <v>1319</v>
      </c>
      <c r="P161" s="65" t="s">
        <v>1710</v>
      </c>
      <c r="Q161" s="65" t="s">
        <v>72</v>
      </c>
      <c r="R161" s="65" t="s">
        <v>2329</v>
      </c>
      <c r="S161" s="65"/>
      <c r="T161" s="65" t="s">
        <v>2163</v>
      </c>
    </row>
    <row r="162" spans="1:20" ht="33.75">
      <c r="A162" s="59">
        <v>162</v>
      </c>
      <c r="B162" s="60" t="s">
        <v>944</v>
      </c>
      <c r="C162" s="92" t="s">
        <v>157</v>
      </c>
      <c r="D162" s="47" t="s">
        <v>89</v>
      </c>
      <c r="E162" s="47" t="s">
        <v>98</v>
      </c>
      <c r="F162" s="66" t="s">
        <v>1067</v>
      </c>
      <c r="G162" s="66" t="s">
        <v>1068</v>
      </c>
      <c r="H162" s="70" t="s">
        <v>469</v>
      </c>
      <c r="I162" s="71" t="s">
        <v>1042</v>
      </c>
      <c r="J162" s="64" t="s">
        <v>2666</v>
      </c>
      <c r="K162" s="65"/>
      <c r="L162" s="65">
        <v>121</v>
      </c>
      <c r="M162" s="65"/>
      <c r="N162" s="65"/>
      <c r="O162" s="65" t="s">
        <v>2861</v>
      </c>
      <c r="P162" s="65" t="s">
        <v>1580</v>
      </c>
      <c r="Q162" s="65" t="s">
        <v>353</v>
      </c>
      <c r="R162" s="65" t="s">
        <v>2339</v>
      </c>
      <c r="S162" s="65"/>
      <c r="T162" s="65" t="s">
        <v>354</v>
      </c>
    </row>
    <row r="163" spans="1:20" ht="33.75">
      <c r="A163" s="59">
        <v>163</v>
      </c>
      <c r="B163" s="60" t="s">
        <v>944</v>
      </c>
      <c r="C163" s="92" t="s">
        <v>94</v>
      </c>
      <c r="D163" s="47" t="s">
        <v>905</v>
      </c>
      <c r="E163" s="47" t="s">
        <v>95</v>
      </c>
      <c r="F163" s="66" t="s">
        <v>1067</v>
      </c>
      <c r="G163" s="66" t="s">
        <v>1068</v>
      </c>
      <c r="H163" s="70" t="s">
        <v>1043</v>
      </c>
      <c r="I163" s="71" t="s">
        <v>607</v>
      </c>
      <c r="J163" s="64"/>
      <c r="K163" s="65"/>
      <c r="L163" s="65"/>
      <c r="M163" s="65"/>
      <c r="N163" s="65"/>
      <c r="O163" s="65" t="s">
        <v>2860</v>
      </c>
      <c r="P163" s="65" t="s">
        <v>1501</v>
      </c>
      <c r="Q163" s="65"/>
      <c r="R163" s="65"/>
      <c r="S163" s="65"/>
      <c r="T163" s="65"/>
    </row>
    <row r="164" spans="1:20" ht="45">
      <c r="A164" s="59">
        <v>164</v>
      </c>
      <c r="B164" s="60" t="s">
        <v>944</v>
      </c>
      <c r="C164" s="93" t="s">
        <v>1023</v>
      </c>
      <c r="D164" s="48" t="s">
        <v>1024</v>
      </c>
      <c r="E164" s="48" t="s">
        <v>833</v>
      </c>
      <c r="F164" s="69" t="s">
        <v>1067</v>
      </c>
      <c r="G164" s="69" t="s">
        <v>1068</v>
      </c>
      <c r="H164" s="67" t="s">
        <v>606</v>
      </c>
      <c r="I164" s="68" t="s">
        <v>607</v>
      </c>
      <c r="J164" s="64" t="s">
        <v>2316</v>
      </c>
      <c r="K164" s="65"/>
      <c r="L164" s="65">
        <v>58</v>
      </c>
      <c r="M164" s="65"/>
      <c r="N164" s="65"/>
      <c r="O164" s="65" t="s">
        <v>2861</v>
      </c>
      <c r="P164" s="65" t="s">
        <v>1500</v>
      </c>
      <c r="Q164" s="65" t="s">
        <v>353</v>
      </c>
      <c r="R164" s="65" t="s">
        <v>2339</v>
      </c>
      <c r="S164" s="65"/>
      <c r="T164" s="65" t="s">
        <v>354</v>
      </c>
    </row>
    <row r="165" spans="1:20" ht="101.25">
      <c r="A165" s="59">
        <v>165</v>
      </c>
      <c r="B165" s="60" t="s">
        <v>944</v>
      </c>
      <c r="C165" s="92" t="s">
        <v>1027</v>
      </c>
      <c r="D165" s="47" t="s">
        <v>1024</v>
      </c>
      <c r="E165" s="47" t="s">
        <v>1024</v>
      </c>
      <c r="F165" s="66" t="s">
        <v>1067</v>
      </c>
      <c r="G165" s="66" t="s">
        <v>1068</v>
      </c>
      <c r="H165" s="70" t="s">
        <v>1422</v>
      </c>
      <c r="I165" s="68" t="s">
        <v>607</v>
      </c>
      <c r="J165" s="64" t="s">
        <v>2316</v>
      </c>
      <c r="K165" s="65"/>
      <c r="L165" s="65">
        <v>124</v>
      </c>
      <c r="M165" s="65"/>
      <c r="N165" s="65"/>
      <c r="O165" s="65" t="s">
        <v>2861</v>
      </c>
      <c r="P165" s="65" t="s">
        <v>1499</v>
      </c>
      <c r="Q165" s="65" t="s">
        <v>353</v>
      </c>
      <c r="R165" s="65" t="s">
        <v>2339</v>
      </c>
      <c r="S165" s="65"/>
      <c r="T165" s="65" t="s">
        <v>354</v>
      </c>
    </row>
    <row r="166" spans="1:20" ht="22.5">
      <c r="A166" s="59">
        <v>166</v>
      </c>
      <c r="B166" s="60" t="s">
        <v>944</v>
      </c>
      <c r="C166" s="92" t="s">
        <v>2726</v>
      </c>
      <c r="D166" s="47" t="s">
        <v>184</v>
      </c>
      <c r="E166" s="47" t="s">
        <v>833</v>
      </c>
      <c r="F166" s="66" t="s">
        <v>1067</v>
      </c>
      <c r="G166" s="66" t="s">
        <v>1068</v>
      </c>
      <c r="H166" s="70" t="s">
        <v>608</v>
      </c>
      <c r="I166" s="71" t="s">
        <v>607</v>
      </c>
      <c r="J166" s="64"/>
      <c r="K166" s="65"/>
      <c r="L166" s="65">
        <v>59</v>
      </c>
      <c r="M166" s="65"/>
      <c r="N166" s="65"/>
      <c r="O166" s="65" t="s">
        <v>2860</v>
      </c>
      <c r="P166" s="65" t="s">
        <v>1501</v>
      </c>
      <c r="Q166" s="65"/>
      <c r="R166" s="65"/>
      <c r="S166" s="65"/>
      <c r="T166" s="65"/>
    </row>
    <row r="167" spans="1:20" ht="33.75">
      <c r="A167" s="59">
        <v>167</v>
      </c>
      <c r="B167" s="60" t="s">
        <v>944</v>
      </c>
      <c r="C167" s="92" t="s">
        <v>312</v>
      </c>
      <c r="D167" s="47" t="s">
        <v>3285</v>
      </c>
      <c r="E167" s="47" t="s">
        <v>172</v>
      </c>
      <c r="F167" s="66" t="s">
        <v>1067</v>
      </c>
      <c r="G167" s="66" t="s">
        <v>1068</v>
      </c>
      <c r="H167" s="70" t="s">
        <v>609</v>
      </c>
      <c r="I167" s="71" t="s">
        <v>610</v>
      </c>
      <c r="J167" s="64"/>
      <c r="K167" s="65"/>
      <c r="L167" s="65">
        <v>60</v>
      </c>
      <c r="M167" s="65"/>
      <c r="N167" s="65"/>
      <c r="O167" s="65" t="s">
        <v>2860</v>
      </c>
      <c r="P167" s="65" t="s">
        <v>1726</v>
      </c>
      <c r="Q167" s="65"/>
      <c r="R167" s="65"/>
      <c r="S167" s="65"/>
      <c r="T167" s="65"/>
    </row>
    <row r="168" spans="1:20" ht="135">
      <c r="A168" s="59">
        <v>168</v>
      </c>
      <c r="B168" s="60" t="s">
        <v>944</v>
      </c>
      <c r="C168" s="92" t="s">
        <v>171</v>
      </c>
      <c r="D168" s="47" t="s">
        <v>250</v>
      </c>
      <c r="E168" s="47" t="s">
        <v>1037</v>
      </c>
      <c r="F168" s="66" t="s">
        <v>1067</v>
      </c>
      <c r="G168" s="66" t="s">
        <v>1068</v>
      </c>
      <c r="H168" s="70" t="s">
        <v>1423</v>
      </c>
      <c r="I168" s="71" t="s">
        <v>1424</v>
      </c>
      <c r="J168" s="64" t="s">
        <v>2668</v>
      </c>
      <c r="K168" s="65" t="s">
        <v>344</v>
      </c>
      <c r="L168" s="65">
        <v>127</v>
      </c>
      <c r="M168" s="65"/>
      <c r="N168" s="65"/>
      <c r="O168" s="65" t="s">
        <v>1719</v>
      </c>
      <c r="P168" s="65" t="s">
        <v>1730</v>
      </c>
      <c r="Q168" s="65" t="s">
        <v>68</v>
      </c>
      <c r="R168" s="65" t="s">
        <v>2339</v>
      </c>
      <c r="S168" s="65"/>
      <c r="T168" s="65" t="s">
        <v>342</v>
      </c>
    </row>
    <row r="169" spans="1:20" ht="409.5">
      <c r="A169" s="59">
        <v>169</v>
      </c>
      <c r="B169" s="60" t="s">
        <v>944</v>
      </c>
      <c r="C169" s="92" t="s">
        <v>613</v>
      </c>
      <c r="D169" s="47" t="s">
        <v>614</v>
      </c>
      <c r="E169" s="47" t="s">
        <v>1382</v>
      </c>
      <c r="F169" s="66" t="s">
        <v>1067</v>
      </c>
      <c r="G169" s="66" t="s">
        <v>1068</v>
      </c>
      <c r="H169" s="70" t="s">
        <v>893</v>
      </c>
      <c r="I169" s="71" t="s">
        <v>894</v>
      </c>
      <c r="J169" s="64" t="s">
        <v>2666</v>
      </c>
      <c r="K169" s="65" t="s">
        <v>3341</v>
      </c>
      <c r="L169" s="65">
        <v>169</v>
      </c>
      <c r="M169" s="65"/>
      <c r="N169" s="65"/>
      <c r="O169" s="65" t="s">
        <v>2861</v>
      </c>
      <c r="P169" s="65" t="s">
        <v>1732</v>
      </c>
      <c r="Q169" s="65" t="s">
        <v>353</v>
      </c>
      <c r="R169" s="65" t="s">
        <v>2339</v>
      </c>
      <c r="S169" s="65"/>
      <c r="T169" s="65" t="s">
        <v>354</v>
      </c>
    </row>
    <row r="170" spans="1:20" ht="123.75">
      <c r="A170" s="59">
        <v>170</v>
      </c>
      <c r="B170" s="60" t="s">
        <v>944</v>
      </c>
      <c r="C170" s="92" t="s">
        <v>1123</v>
      </c>
      <c r="D170" s="47" t="s">
        <v>1124</v>
      </c>
      <c r="E170" s="47" t="s">
        <v>1931</v>
      </c>
      <c r="F170" s="66" t="s">
        <v>1067</v>
      </c>
      <c r="G170" s="66" t="s">
        <v>1068</v>
      </c>
      <c r="H170" s="70" t="s">
        <v>895</v>
      </c>
      <c r="I170" s="71" t="s">
        <v>894</v>
      </c>
      <c r="J170" s="64" t="s">
        <v>2666</v>
      </c>
      <c r="K170" s="65"/>
      <c r="L170" s="65">
        <v>169</v>
      </c>
      <c r="M170" s="65"/>
      <c r="N170" s="65"/>
      <c r="O170" s="65" t="s">
        <v>2861</v>
      </c>
      <c r="P170" s="65" t="s">
        <v>1733</v>
      </c>
      <c r="Q170" s="65" t="s">
        <v>353</v>
      </c>
      <c r="R170" s="65" t="s">
        <v>2339</v>
      </c>
      <c r="S170" s="65"/>
      <c r="T170" s="65" t="s">
        <v>354</v>
      </c>
    </row>
    <row r="171" spans="1:20" ht="123.75">
      <c r="A171" s="59">
        <v>171</v>
      </c>
      <c r="B171" s="60" t="s">
        <v>944</v>
      </c>
      <c r="C171" s="92" t="s">
        <v>1130</v>
      </c>
      <c r="D171" s="47" t="s">
        <v>1932</v>
      </c>
      <c r="E171" s="47" t="s">
        <v>2490</v>
      </c>
      <c r="F171" s="66" t="s">
        <v>1067</v>
      </c>
      <c r="G171" s="66" t="s">
        <v>1068</v>
      </c>
      <c r="H171" s="70" t="s">
        <v>895</v>
      </c>
      <c r="I171" s="71" t="s">
        <v>894</v>
      </c>
      <c r="J171" s="64" t="s">
        <v>2666</v>
      </c>
      <c r="K171" s="65"/>
      <c r="L171" s="65">
        <v>169</v>
      </c>
      <c r="M171" s="65"/>
      <c r="N171" s="65"/>
      <c r="O171" s="65" t="s">
        <v>2861</v>
      </c>
      <c r="P171" s="65" t="s">
        <v>1734</v>
      </c>
      <c r="Q171" s="65" t="s">
        <v>353</v>
      </c>
      <c r="R171" s="65" t="s">
        <v>2339</v>
      </c>
      <c r="S171" s="65"/>
      <c r="T171" s="65" t="s">
        <v>354</v>
      </c>
    </row>
    <row r="172" spans="1:20" ht="78.75">
      <c r="A172" s="59">
        <v>172</v>
      </c>
      <c r="B172" s="60" t="s">
        <v>2048</v>
      </c>
      <c r="C172" s="92" t="s">
        <v>945</v>
      </c>
      <c r="D172" s="47" t="s">
        <v>1635</v>
      </c>
      <c r="E172" s="47" t="s">
        <v>95</v>
      </c>
      <c r="F172" s="66" t="s">
        <v>1067</v>
      </c>
      <c r="G172" s="66" t="s">
        <v>1191</v>
      </c>
      <c r="H172" s="70" t="s">
        <v>946</v>
      </c>
      <c r="I172" s="71" t="s">
        <v>947</v>
      </c>
      <c r="J172" s="64" t="s">
        <v>2316</v>
      </c>
      <c r="K172" s="65" t="s">
        <v>2226</v>
      </c>
      <c r="L172" s="65"/>
      <c r="M172" s="65"/>
      <c r="N172" s="65"/>
      <c r="O172" s="65" t="s">
        <v>1708</v>
      </c>
      <c r="P172" s="65" t="s">
        <v>1582</v>
      </c>
      <c r="Q172" s="65" t="s">
        <v>2227</v>
      </c>
      <c r="R172" s="65" t="s">
        <v>2339</v>
      </c>
      <c r="S172" s="65"/>
      <c r="T172" s="65" t="s">
        <v>2227</v>
      </c>
    </row>
    <row r="173" spans="1:20" ht="33.75">
      <c r="A173" s="59">
        <v>173</v>
      </c>
      <c r="B173" s="60" t="s">
        <v>2048</v>
      </c>
      <c r="C173" s="92" t="s">
        <v>1375</v>
      </c>
      <c r="D173" s="47"/>
      <c r="E173" s="47"/>
      <c r="F173" s="66" t="s">
        <v>1067</v>
      </c>
      <c r="G173" s="66" t="s">
        <v>1191</v>
      </c>
      <c r="H173" s="70" t="s">
        <v>948</v>
      </c>
      <c r="I173" s="71" t="s">
        <v>949</v>
      </c>
      <c r="J173" s="64"/>
      <c r="K173" s="65"/>
      <c r="L173" s="65"/>
      <c r="M173" s="65"/>
      <c r="N173" s="65"/>
      <c r="O173" s="65" t="s">
        <v>2860</v>
      </c>
      <c r="P173" s="65" t="s">
        <v>1714</v>
      </c>
      <c r="Q173" s="65"/>
      <c r="R173" s="65"/>
      <c r="S173" s="65"/>
      <c r="T173" s="65"/>
    </row>
    <row r="174" spans="1:20" ht="157.5">
      <c r="A174" s="59">
        <v>174</v>
      </c>
      <c r="B174" s="60" t="s">
        <v>2048</v>
      </c>
      <c r="C174" s="93" t="s">
        <v>950</v>
      </c>
      <c r="D174" s="48" t="s">
        <v>1065</v>
      </c>
      <c r="E174" s="48" t="s">
        <v>2490</v>
      </c>
      <c r="F174" s="69" t="s">
        <v>1190</v>
      </c>
      <c r="G174" s="69" t="s">
        <v>1191</v>
      </c>
      <c r="H174" s="67" t="s">
        <v>957</v>
      </c>
      <c r="I174" s="68" t="s">
        <v>958</v>
      </c>
      <c r="J174" s="64" t="s">
        <v>2316</v>
      </c>
      <c r="K174" s="65" t="s">
        <v>38</v>
      </c>
      <c r="L174" s="65"/>
      <c r="M174" s="65"/>
      <c r="N174" s="65"/>
      <c r="O174" s="65" t="s">
        <v>1319</v>
      </c>
      <c r="P174" s="65" t="s">
        <v>1711</v>
      </c>
      <c r="Q174" s="65" t="s">
        <v>37</v>
      </c>
      <c r="R174" s="65"/>
      <c r="S174" s="65"/>
      <c r="T174" s="65"/>
    </row>
    <row r="175" spans="1:20" ht="33.75">
      <c r="A175" s="59">
        <v>175</v>
      </c>
      <c r="B175" s="60" t="s">
        <v>2048</v>
      </c>
      <c r="C175" s="93" t="s">
        <v>3181</v>
      </c>
      <c r="D175" s="48" t="s">
        <v>833</v>
      </c>
      <c r="E175" s="48" t="s">
        <v>1382</v>
      </c>
      <c r="F175" s="69" t="s">
        <v>1190</v>
      </c>
      <c r="G175" s="69" t="s">
        <v>1191</v>
      </c>
      <c r="H175" s="67" t="s">
        <v>959</v>
      </c>
      <c r="I175" s="68" t="s">
        <v>960</v>
      </c>
      <c r="J175" s="64"/>
      <c r="K175" s="65"/>
      <c r="L175" s="65"/>
      <c r="M175" s="65"/>
      <c r="N175" s="65"/>
      <c r="O175" s="65" t="s">
        <v>1319</v>
      </c>
      <c r="P175" s="65" t="s">
        <v>1713</v>
      </c>
      <c r="Q175" s="65"/>
      <c r="R175" s="65"/>
      <c r="S175" s="65"/>
      <c r="T175" s="65"/>
    </row>
    <row r="176" spans="1:20" ht="78.75">
      <c r="A176" s="59">
        <v>176</v>
      </c>
      <c r="B176" s="60" t="s">
        <v>2048</v>
      </c>
      <c r="C176" s="93" t="s">
        <v>1375</v>
      </c>
      <c r="D176" s="48" t="s">
        <v>1376</v>
      </c>
      <c r="E176" s="48" t="s">
        <v>833</v>
      </c>
      <c r="F176" s="69" t="s">
        <v>1067</v>
      </c>
      <c r="G176" s="69" t="s">
        <v>1191</v>
      </c>
      <c r="H176" s="67" t="s">
        <v>448</v>
      </c>
      <c r="I176" s="68" t="s">
        <v>449</v>
      </c>
      <c r="J176" s="64"/>
      <c r="K176" s="65"/>
      <c r="L176" s="65"/>
      <c r="M176" s="65"/>
      <c r="N176" s="65"/>
      <c r="O176" s="65" t="s">
        <v>2860</v>
      </c>
      <c r="P176" s="65" t="s">
        <v>1714</v>
      </c>
      <c r="Q176" s="65"/>
      <c r="R176" s="65"/>
      <c r="S176" s="65"/>
      <c r="T176" s="65"/>
    </row>
    <row r="177" spans="1:20" ht="90">
      <c r="A177" s="59">
        <v>177</v>
      </c>
      <c r="B177" s="60" t="s">
        <v>2048</v>
      </c>
      <c r="C177" s="93" t="s">
        <v>1375</v>
      </c>
      <c r="D177" s="48" t="s">
        <v>1376</v>
      </c>
      <c r="E177" s="48" t="s">
        <v>1132</v>
      </c>
      <c r="F177" s="69" t="s">
        <v>1067</v>
      </c>
      <c r="G177" s="69" t="s">
        <v>1191</v>
      </c>
      <c r="H177" s="67" t="s">
        <v>965</v>
      </c>
      <c r="I177" s="68" t="s">
        <v>958</v>
      </c>
      <c r="J177" s="64"/>
      <c r="K177" s="65"/>
      <c r="L177" s="65"/>
      <c r="M177" s="65"/>
      <c r="N177" s="65"/>
      <c r="O177" s="65" t="s">
        <v>2860</v>
      </c>
      <c r="P177" s="65" t="s">
        <v>1714</v>
      </c>
      <c r="Q177" s="65"/>
      <c r="R177" s="65"/>
      <c r="S177" s="65"/>
      <c r="T177" s="65"/>
    </row>
    <row r="178" spans="1:20" ht="67.5">
      <c r="A178" s="59">
        <v>178</v>
      </c>
      <c r="B178" s="60" t="s">
        <v>2048</v>
      </c>
      <c r="C178" s="93" t="s">
        <v>1375</v>
      </c>
      <c r="D178" s="48" t="s">
        <v>309</v>
      </c>
      <c r="E178" s="48" t="s">
        <v>966</v>
      </c>
      <c r="F178" s="69" t="s">
        <v>1190</v>
      </c>
      <c r="G178" s="69" t="s">
        <v>1191</v>
      </c>
      <c r="H178" s="67" t="s">
        <v>967</v>
      </c>
      <c r="I178" s="68" t="s">
        <v>968</v>
      </c>
      <c r="J178" s="64"/>
      <c r="K178" s="65"/>
      <c r="L178" s="65"/>
      <c r="M178" s="65"/>
      <c r="N178" s="65"/>
      <c r="O178" s="65" t="s">
        <v>2860</v>
      </c>
      <c r="P178" s="65" t="s">
        <v>1714</v>
      </c>
      <c r="Q178" s="65"/>
      <c r="R178" s="65"/>
      <c r="S178" s="65"/>
      <c r="T178" s="65"/>
    </row>
    <row r="179" spans="1:20" ht="22.5">
      <c r="A179" s="59">
        <v>179</v>
      </c>
      <c r="B179" s="60" t="s">
        <v>2048</v>
      </c>
      <c r="C179" s="93" t="s">
        <v>157</v>
      </c>
      <c r="D179" s="48" t="s">
        <v>1066</v>
      </c>
      <c r="E179" s="48" t="s">
        <v>90</v>
      </c>
      <c r="F179" s="69" t="s">
        <v>1190</v>
      </c>
      <c r="G179" s="69" t="s">
        <v>1191</v>
      </c>
      <c r="H179" s="67" t="s">
        <v>967</v>
      </c>
      <c r="I179" s="68" t="s">
        <v>968</v>
      </c>
      <c r="J179" s="64" t="s">
        <v>2667</v>
      </c>
      <c r="K179" s="65"/>
      <c r="L179" s="65"/>
      <c r="M179" s="65" t="s">
        <v>2171</v>
      </c>
      <c r="N179" s="65" t="s">
        <v>2504</v>
      </c>
      <c r="O179" s="65" t="s">
        <v>2066</v>
      </c>
      <c r="P179" s="65" t="s">
        <v>1736</v>
      </c>
      <c r="Q179" s="65" t="s">
        <v>76</v>
      </c>
      <c r="R179" s="65" t="s">
        <v>2329</v>
      </c>
      <c r="S179" s="65"/>
      <c r="T179" s="65" t="s">
        <v>3120</v>
      </c>
    </row>
    <row r="180" spans="1:20" ht="78.75">
      <c r="A180" s="59">
        <v>180</v>
      </c>
      <c r="B180" s="60" t="s">
        <v>2048</v>
      </c>
      <c r="C180" s="93" t="s">
        <v>157</v>
      </c>
      <c r="D180" s="48" t="s">
        <v>2079</v>
      </c>
      <c r="E180" s="48"/>
      <c r="F180" s="69" t="s">
        <v>1067</v>
      </c>
      <c r="G180" s="69" t="s">
        <v>1191</v>
      </c>
      <c r="H180" s="67" t="s">
        <v>969</v>
      </c>
      <c r="I180" s="68" t="s">
        <v>970</v>
      </c>
      <c r="J180" s="64" t="s">
        <v>2668</v>
      </c>
      <c r="K180" s="65" t="s">
        <v>229</v>
      </c>
      <c r="L180" s="65"/>
      <c r="M180" s="65"/>
      <c r="N180" s="65"/>
      <c r="O180" s="65" t="s">
        <v>2861</v>
      </c>
      <c r="P180" s="65" t="s">
        <v>1580</v>
      </c>
      <c r="Q180" s="65" t="s">
        <v>353</v>
      </c>
      <c r="R180" s="65" t="s">
        <v>2339</v>
      </c>
      <c r="S180" s="65"/>
      <c r="T180" s="65" t="s">
        <v>354</v>
      </c>
    </row>
    <row r="181" spans="1:20" ht="56.25">
      <c r="A181" s="59">
        <v>181</v>
      </c>
      <c r="B181" s="60" t="s">
        <v>2048</v>
      </c>
      <c r="C181" s="93" t="s">
        <v>157</v>
      </c>
      <c r="D181" s="48" t="s">
        <v>92</v>
      </c>
      <c r="E181" s="48" t="s">
        <v>98</v>
      </c>
      <c r="F181" s="69" t="s">
        <v>1067</v>
      </c>
      <c r="G181" s="69" t="s">
        <v>1191</v>
      </c>
      <c r="H181" s="67" t="s">
        <v>971</v>
      </c>
      <c r="I181" s="68" t="s">
        <v>958</v>
      </c>
      <c r="J181" s="64" t="s">
        <v>2667</v>
      </c>
      <c r="K181" s="65" t="s">
        <v>227</v>
      </c>
      <c r="L181" s="65"/>
      <c r="M181" s="65"/>
      <c r="N181" s="65"/>
      <c r="O181" s="65" t="s">
        <v>2861</v>
      </c>
      <c r="P181" s="65" t="s">
        <v>1580</v>
      </c>
      <c r="Q181" s="65" t="s">
        <v>353</v>
      </c>
      <c r="R181" s="65" t="s">
        <v>2339</v>
      </c>
      <c r="S181" s="65"/>
      <c r="T181" s="65" t="s">
        <v>354</v>
      </c>
    </row>
    <row r="182" spans="1:20" ht="22.5">
      <c r="A182" s="59">
        <v>182</v>
      </c>
      <c r="B182" s="60" t="s">
        <v>2048</v>
      </c>
      <c r="C182" s="93" t="s">
        <v>91</v>
      </c>
      <c r="D182" s="48" t="s">
        <v>92</v>
      </c>
      <c r="E182" s="48" t="s">
        <v>93</v>
      </c>
      <c r="F182" s="69" t="s">
        <v>1190</v>
      </c>
      <c r="G182" s="69" t="s">
        <v>1191</v>
      </c>
      <c r="H182" s="67" t="s">
        <v>967</v>
      </c>
      <c r="I182" s="68" t="s">
        <v>968</v>
      </c>
      <c r="J182" s="64" t="s">
        <v>2667</v>
      </c>
      <c r="K182" s="65"/>
      <c r="L182" s="65"/>
      <c r="M182" s="65" t="s">
        <v>2171</v>
      </c>
      <c r="N182" s="65" t="s">
        <v>2504</v>
      </c>
      <c r="O182" s="65" t="s">
        <v>2066</v>
      </c>
      <c r="P182" s="65" t="s">
        <v>1736</v>
      </c>
      <c r="Q182" s="65" t="s">
        <v>76</v>
      </c>
      <c r="R182" s="65" t="s">
        <v>2329</v>
      </c>
      <c r="S182" s="65"/>
      <c r="T182" s="65" t="s">
        <v>3120</v>
      </c>
    </row>
    <row r="183" spans="1:20" ht="33.75">
      <c r="A183" s="59">
        <v>183</v>
      </c>
      <c r="B183" s="60" t="s">
        <v>2048</v>
      </c>
      <c r="C183" s="93" t="s">
        <v>2493</v>
      </c>
      <c r="D183" s="48" t="s">
        <v>905</v>
      </c>
      <c r="E183" s="48"/>
      <c r="F183" s="69" t="s">
        <v>1067</v>
      </c>
      <c r="G183" s="69" t="s">
        <v>1191</v>
      </c>
      <c r="H183" s="67" t="s">
        <v>972</v>
      </c>
      <c r="I183" s="68" t="s">
        <v>973</v>
      </c>
      <c r="J183" s="64"/>
      <c r="K183" s="65"/>
      <c r="L183" s="65"/>
      <c r="M183" s="65"/>
      <c r="N183" s="65"/>
      <c r="O183" s="65" t="s">
        <v>2860</v>
      </c>
      <c r="P183" s="65" t="s">
        <v>1714</v>
      </c>
      <c r="Q183" s="65"/>
      <c r="R183" s="65"/>
      <c r="S183" s="65"/>
      <c r="T183" s="65"/>
    </row>
    <row r="184" spans="1:20" ht="22.5">
      <c r="A184" s="59">
        <v>184</v>
      </c>
      <c r="B184" s="60" t="s">
        <v>2048</v>
      </c>
      <c r="C184" s="93" t="s">
        <v>1023</v>
      </c>
      <c r="D184" s="48" t="s">
        <v>1024</v>
      </c>
      <c r="E184" s="48" t="s">
        <v>974</v>
      </c>
      <c r="F184" s="69" t="s">
        <v>1190</v>
      </c>
      <c r="G184" s="69" t="s">
        <v>1191</v>
      </c>
      <c r="H184" s="67" t="s">
        <v>967</v>
      </c>
      <c r="I184" s="68" t="s">
        <v>968</v>
      </c>
      <c r="J184" s="64" t="s">
        <v>2667</v>
      </c>
      <c r="K184" s="65"/>
      <c r="L184" s="65"/>
      <c r="M184" s="65" t="s">
        <v>2171</v>
      </c>
      <c r="N184" s="65" t="s">
        <v>2504</v>
      </c>
      <c r="O184" s="65" t="s">
        <v>2066</v>
      </c>
      <c r="P184" s="65" t="s">
        <v>1736</v>
      </c>
      <c r="Q184" s="65" t="s">
        <v>76</v>
      </c>
      <c r="R184" s="65" t="s">
        <v>2329</v>
      </c>
      <c r="S184" s="65"/>
      <c r="T184" s="65" t="s">
        <v>3120</v>
      </c>
    </row>
    <row r="185" spans="1:20" ht="11.25">
      <c r="A185" s="59">
        <v>185</v>
      </c>
      <c r="B185" s="60" t="s">
        <v>2048</v>
      </c>
      <c r="C185" s="93" t="s">
        <v>1030</v>
      </c>
      <c r="D185" s="48" t="s">
        <v>1031</v>
      </c>
      <c r="E185" s="48" t="s">
        <v>975</v>
      </c>
      <c r="F185" s="69" t="s">
        <v>1190</v>
      </c>
      <c r="G185" s="69" t="s">
        <v>1191</v>
      </c>
      <c r="H185" s="67" t="s">
        <v>967</v>
      </c>
      <c r="I185" s="68" t="s">
        <v>968</v>
      </c>
      <c r="J185" s="64" t="s">
        <v>2667</v>
      </c>
      <c r="K185" s="65"/>
      <c r="L185" s="65"/>
      <c r="M185" s="65" t="s">
        <v>2171</v>
      </c>
      <c r="N185" s="65" t="s">
        <v>2504</v>
      </c>
      <c r="O185" s="65" t="s">
        <v>2066</v>
      </c>
      <c r="P185" s="65" t="s">
        <v>1736</v>
      </c>
      <c r="Q185" s="65" t="s">
        <v>76</v>
      </c>
      <c r="R185" s="65" t="s">
        <v>2329</v>
      </c>
      <c r="S185" s="65"/>
      <c r="T185" s="65" t="s">
        <v>3120</v>
      </c>
    </row>
    <row r="186" spans="1:20" ht="135">
      <c r="A186" s="59">
        <v>186</v>
      </c>
      <c r="B186" s="60" t="s">
        <v>2048</v>
      </c>
      <c r="C186" s="93" t="s">
        <v>1160</v>
      </c>
      <c r="D186" s="48"/>
      <c r="E186" s="48"/>
      <c r="F186" s="69" t="s">
        <v>1067</v>
      </c>
      <c r="G186" s="69" t="s">
        <v>1191</v>
      </c>
      <c r="H186" s="67" t="s">
        <v>976</v>
      </c>
      <c r="I186" s="68" t="s">
        <v>977</v>
      </c>
      <c r="J186" s="64" t="s">
        <v>2316</v>
      </c>
      <c r="K186" s="65" t="s">
        <v>2217</v>
      </c>
      <c r="L186" s="65"/>
      <c r="M186" s="65"/>
      <c r="N186" s="65"/>
      <c r="O186" s="65" t="s">
        <v>1708</v>
      </c>
      <c r="P186" s="65" t="s">
        <v>1160</v>
      </c>
      <c r="Q186" s="65" t="s">
        <v>2216</v>
      </c>
      <c r="R186" s="65" t="s">
        <v>2339</v>
      </c>
      <c r="S186" s="65"/>
      <c r="T186" s="65" t="s">
        <v>2216</v>
      </c>
    </row>
    <row r="187" spans="1:20" ht="11.25">
      <c r="A187" s="59">
        <v>187</v>
      </c>
      <c r="B187" s="60" t="s">
        <v>2048</v>
      </c>
      <c r="C187" s="93" t="s">
        <v>1033</v>
      </c>
      <c r="D187" s="48" t="s">
        <v>1034</v>
      </c>
      <c r="E187" s="48" t="s">
        <v>978</v>
      </c>
      <c r="F187" s="69" t="s">
        <v>1190</v>
      </c>
      <c r="G187" s="69" t="s">
        <v>1191</v>
      </c>
      <c r="H187" s="67" t="s">
        <v>967</v>
      </c>
      <c r="I187" s="68" t="s">
        <v>968</v>
      </c>
      <c r="J187" s="64" t="s">
        <v>2667</v>
      </c>
      <c r="K187" s="65"/>
      <c r="L187" s="65"/>
      <c r="M187" s="65" t="s">
        <v>2171</v>
      </c>
      <c r="N187" s="65" t="s">
        <v>2504</v>
      </c>
      <c r="O187" s="65" t="s">
        <v>2066</v>
      </c>
      <c r="P187" s="65" t="s">
        <v>1736</v>
      </c>
      <c r="Q187" s="65" t="s">
        <v>76</v>
      </c>
      <c r="R187" s="65" t="s">
        <v>2329</v>
      </c>
      <c r="S187" s="65"/>
      <c r="T187" s="65" t="s">
        <v>3120</v>
      </c>
    </row>
    <row r="188" spans="1:20" ht="22.5">
      <c r="A188" s="59">
        <v>188</v>
      </c>
      <c r="B188" s="60" t="s">
        <v>2048</v>
      </c>
      <c r="C188" s="93" t="s">
        <v>1036</v>
      </c>
      <c r="D188" s="48" t="s">
        <v>1037</v>
      </c>
      <c r="E188" s="48" t="s">
        <v>979</v>
      </c>
      <c r="F188" s="69" t="s">
        <v>1190</v>
      </c>
      <c r="G188" s="69" t="s">
        <v>1191</v>
      </c>
      <c r="H188" s="67" t="s">
        <v>967</v>
      </c>
      <c r="I188" s="68" t="s">
        <v>968</v>
      </c>
      <c r="J188" s="64" t="s">
        <v>2667</v>
      </c>
      <c r="K188" s="65"/>
      <c r="L188" s="65">
        <v>354</v>
      </c>
      <c r="M188" s="65" t="s">
        <v>2171</v>
      </c>
      <c r="N188" s="65" t="s">
        <v>2504</v>
      </c>
      <c r="O188" s="65" t="s">
        <v>2861</v>
      </c>
      <c r="P188" s="65" t="s">
        <v>1720</v>
      </c>
      <c r="Q188" s="65" t="s">
        <v>353</v>
      </c>
      <c r="R188" s="65" t="s">
        <v>2339</v>
      </c>
      <c r="S188" s="65"/>
      <c r="T188" s="65" t="s">
        <v>354</v>
      </c>
    </row>
    <row r="189" spans="1:20" ht="78.75">
      <c r="A189" s="59">
        <v>189</v>
      </c>
      <c r="B189" s="60" t="s">
        <v>2048</v>
      </c>
      <c r="C189" s="93" t="s">
        <v>1039</v>
      </c>
      <c r="D189" s="48" t="s">
        <v>1040</v>
      </c>
      <c r="E189" s="48" t="s">
        <v>98</v>
      </c>
      <c r="F189" s="69" t="s">
        <v>1067</v>
      </c>
      <c r="G189" s="69" t="s">
        <v>1191</v>
      </c>
      <c r="H189" s="67" t="s">
        <v>980</v>
      </c>
      <c r="I189" s="68" t="s">
        <v>981</v>
      </c>
      <c r="J189" s="64"/>
      <c r="K189" s="65"/>
      <c r="L189" s="65"/>
      <c r="M189" s="65"/>
      <c r="N189" s="65"/>
      <c r="O189" s="65" t="s">
        <v>1723</v>
      </c>
      <c r="P189" s="65" t="s">
        <v>1722</v>
      </c>
      <c r="Q189" s="65"/>
      <c r="R189" s="65"/>
      <c r="S189" s="65"/>
      <c r="T189" s="65"/>
    </row>
    <row r="190" spans="1:20" ht="33.75">
      <c r="A190" s="59">
        <v>190</v>
      </c>
      <c r="B190" s="60" t="s">
        <v>2048</v>
      </c>
      <c r="C190" s="93" t="s">
        <v>3284</v>
      </c>
      <c r="D190" s="48" t="s">
        <v>3285</v>
      </c>
      <c r="E190" s="48" t="s">
        <v>1382</v>
      </c>
      <c r="F190" s="69" t="s">
        <v>1067</v>
      </c>
      <c r="G190" s="69" t="s">
        <v>1068</v>
      </c>
      <c r="H190" s="67" t="s">
        <v>2057</v>
      </c>
      <c r="I190" s="68" t="s">
        <v>2058</v>
      </c>
      <c r="J190" s="64"/>
      <c r="K190" s="65"/>
      <c r="L190" s="65"/>
      <c r="M190" s="65"/>
      <c r="N190" s="65"/>
      <c r="O190" s="65" t="s">
        <v>2860</v>
      </c>
      <c r="P190" s="65" t="s">
        <v>1726</v>
      </c>
      <c r="Q190" s="65"/>
      <c r="R190" s="65"/>
      <c r="S190" s="65"/>
      <c r="T190" s="65"/>
    </row>
    <row r="191" spans="1:20" ht="22.5">
      <c r="A191" s="59">
        <v>191</v>
      </c>
      <c r="B191" s="60" t="s">
        <v>2048</v>
      </c>
      <c r="C191" s="93" t="s">
        <v>312</v>
      </c>
      <c r="D191" s="48" t="s">
        <v>1526</v>
      </c>
      <c r="E191" s="48" t="s">
        <v>1530</v>
      </c>
      <c r="F191" s="69" t="s">
        <v>1190</v>
      </c>
      <c r="G191" s="69" t="s">
        <v>1191</v>
      </c>
      <c r="H191" s="67" t="s">
        <v>2059</v>
      </c>
      <c r="I191" s="68" t="s">
        <v>2060</v>
      </c>
      <c r="J191" s="64"/>
      <c r="K191" s="65"/>
      <c r="L191" s="65"/>
      <c r="M191" s="65"/>
      <c r="N191" s="65"/>
      <c r="O191" s="65" t="s">
        <v>2860</v>
      </c>
      <c r="P191" s="65" t="s">
        <v>1726</v>
      </c>
      <c r="Q191" s="65"/>
      <c r="R191" s="65"/>
      <c r="S191" s="65"/>
      <c r="T191" s="65"/>
    </row>
    <row r="192" spans="1:20" ht="157.5">
      <c r="A192" s="59">
        <v>192</v>
      </c>
      <c r="B192" s="60" t="s">
        <v>2048</v>
      </c>
      <c r="C192" s="93" t="s">
        <v>1160</v>
      </c>
      <c r="D192" s="48"/>
      <c r="E192" s="48"/>
      <c r="F192" s="69" t="s">
        <v>1067</v>
      </c>
      <c r="G192" s="69" t="s">
        <v>1068</v>
      </c>
      <c r="H192" s="67" t="s">
        <v>3071</v>
      </c>
      <c r="I192" s="68" t="s">
        <v>3072</v>
      </c>
      <c r="J192" s="64" t="s">
        <v>2666</v>
      </c>
      <c r="K192" s="65"/>
      <c r="L192" s="65"/>
      <c r="M192" s="65"/>
      <c r="N192" s="65"/>
      <c r="O192" s="65" t="s">
        <v>1708</v>
      </c>
      <c r="P192" s="65" t="s">
        <v>1160</v>
      </c>
      <c r="Q192" s="65"/>
      <c r="R192" s="65"/>
      <c r="S192" s="65"/>
      <c r="T192" s="65"/>
    </row>
    <row r="193" spans="1:20" ht="112.5">
      <c r="A193" s="59">
        <v>193</v>
      </c>
      <c r="B193" s="60" t="s">
        <v>2048</v>
      </c>
      <c r="C193" s="93" t="s">
        <v>3073</v>
      </c>
      <c r="D193" s="48"/>
      <c r="E193" s="48"/>
      <c r="F193" s="69" t="s">
        <v>1067</v>
      </c>
      <c r="G193" s="69" t="s">
        <v>1068</v>
      </c>
      <c r="H193" s="67" t="s">
        <v>1564</v>
      </c>
      <c r="I193" s="68" t="s">
        <v>3072</v>
      </c>
      <c r="J193" s="64"/>
      <c r="K193" s="65"/>
      <c r="L193" s="65"/>
      <c r="M193" s="65"/>
      <c r="N193" s="65"/>
      <c r="O193" s="65" t="s">
        <v>2860</v>
      </c>
      <c r="P193" s="65" t="s">
        <v>1726</v>
      </c>
      <c r="Q193" s="65"/>
      <c r="R193" s="65"/>
      <c r="S193" s="65"/>
      <c r="T193" s="65"/>
    </row>
    <row r="194" spans="1:20" ht="45">
      <c r="A194" s="59">
        <v>194</v>
      </c>
      <c r="B194" s="60" t="s">
        <v>2048</v>
      </c>
      <c r="C194" s="93" t="s">
        <v>315</v>
      </c>
      <c r="D194" s="48" t="s">
        <v>2889</v>
      </c>
      <c r="E194" s="48" t="s">
        <v>1376</v>
      </c>
      <c r="F194" s="69" t="s">
        <v>1067</v>
      </c>
      <c r="G194" s="69" t="s">
        <v>1191</v>
      </c>
      <c r="H194" s="67" t="s">
        <v>1565</v>
      </c>
      <c r="I194" s="68" t="s">
        <v>1566</v>
      </c>
      <c r="J194" s="64" t="s">
        <v>2667</v>
      </c>
      <c r="K194" s="65"/>
      <c r="L194" s="65">
        <v>138</v>
      </c>
      <c r="M194" s="65"/>
      <c r="N194" s="65"/>
      <c r="O194" s="65" t="s">
        <v>2861</v>
      </c>
      <c r="P194" s="65" t="s">
        <v>1578</v>
      </c>
      <c r="Q194" s="65" t="s">
        <v>353</v>
      </c>
      <c r="R194" s="65" t="s">
        <v>2339</v>
      </c>
      <c r="S194" s="65"/>
      <c r="T194" s="65" t="s">
        <v>354</v>
      </c>
    </row>
    <row r="195" spans="1:20" ht="213.75">
      <c r="A195" s="59">
        <v>195</v>
      </c>
      <c r="B195" s="60" t="s">
        <v>2048</v>
      </c>
      <c r="C195" s="93" t="s">
        <v>315</v>
      </c>
      <c r="D195" s="48" t="s">
        <v>2889</v>
      </c>
      <c r="E195" s="48" t="s">
        <v>1567</v>
      </c>
      <c r="F195" s="69" t="s">
        <v>1067</v>
      </c>
      <c r="G195" s="69" t="s">
        <v>1191</v>
      </c>
      <c r="H195" s="67" t="s">
        <v>1568</v>
      </c>
      <c r="I195" s="68" t="s">
        <v>1569</v>
      </c>
      <c r="J195" s="64" t="s">
        <v>2667</v>
      </c>
      <c r="K195" s="65" t="s">
        <v>3328</v>
      </c>
      <c r="L195" s="65"/>
      <c r="M195" s="65"/>
      <c r="N195" s="65"/>
      <c r="O195" s="65" t="s">
        <v>2861</v>
      </c>
      <c r="P195" s="65" t="s">
        <v>1578</v>
      </c>
      <c r="Q195" s="65" t="s">
        <v>353</v>
      </c>
      <c r="R195" s="65" t="s">
        <v>2339</v>
      </c>
      <c r="S195" s="65"/>
      <c r="T195" s="65" t="s">
        <v>354</v>
      </c>
    </row>
    <row r="196" spans="1:20" ht="112.5">
      <c r="A196" s="59">
        <v>196</v>
      </c>
      <c r="B196" s="60" t="s">
        <v>2048</v>
      </c>
      <c r="C196" s="93" t="s">
        <v>315</v>
      </c>
      <c r="D196" s="48" t="s">
        <v>2889</v>
      </c>
      <c r="E196" s="48" t="s">
        <v>1040</v>
      </c>
      <c r="F196" s="69" t="s">
        <v>1067</v>
      </c>
      <c r="G196" s="69" t="s">
        <v>1068</v>
      </c>
      <c r="H196" s="67" t="s">
        <v>1570</v>
      </c>
      <c r="I196" s="68" t="s">
        <v>1571</v>
      </c>
      <c r="J196" s="64" t="s">
        <v>2667</v>
      </c>
      <c r="K196" s="65" t="s">
        <v>242</v>
      </c>
      <c r="L196" s="65"/>
      <c r="M196" s="65"/>
      <c r="N196" s="65"/>
      <c r="O196" s="65" t="s">
        <v>2861</v>
      </c>
      <c r="P196" s="65" t="s">
        <v>1578</v>
      </c>
      <c r="Q196" s="65" t="s">
        <v>353</v>
      </c>
      <c r="R196" s="65" t="s">
        <v>2339</v>
      </c>
      <c r="S196" s="65"/>
      <c r="T196" s="65" t="s">
        <v>354</v>
      </c>
    </row>
    <row r="197" spans="1:20" ht="11.25">
      <c r="A197" s="59">
        <v>197</v>
      </c>
      <c r="B197" s="60" t="s">
        <v>2048</v>
      </c>
      <c r="C197" s="93" t="s">
        <v>1572</v>
      </c>
      <c r="D197" s="48" t="s">
        <v>2889</v>
      </c>
      <c r="E197" s="48" t="s">
        <v>833</v>
      </c>
      <c r="F197" s="69" t="s">
        <v>1190</v>
      </c>
      <c r="G197" s="69" t="s">
        <v>1191</v>
      </c>
      <c r="H197" s="67" t="s">
        <v>1573</v>
      </c>
      <c r="I197" s="68" t="s">
        <v>1574</v>
      </c>
      <c r="J197" s="64" t="s">
        <v>2667</v>
      </c>
      <c r="K197" s="65" t="s">
        <v>389</v>
      </c>
      <c r="L197" s="65"/>
      <c r="M197" s="65"/>
      <c r="N197" s="65"/>
      <c r="O197" s="65" t="s">
        <v>2861</v>
      </c>
      <c r="P197" s="65" t="s">
        <v>1503</v>
      </c>
      <c r="Q197" s="65" t="s">
        <v>353</v>
      </c>
      <c r="R197" s="65" t="s">
        <v>2339</v>
      </c>
      <c r="S197" s="65"/>
      <c r="T197" s="65" t="s">
        <v>354</v>
      </c>
    </row>
    <row r="198" spans="1:20" ht="33.75">
      <c r="A198" s="59">
        <v>198</v>
      </c>
      <c r="B198" s="60" t="s">
        <v>2048</v>
      </c>
      <c r="C198" s="93" t="s">
        <v>1160</v>
      </c>
      <c r="D198" s="48"/>
      <c r="E198" s="48"/>
      <c r="F198" s="69" t="s">
        <v>1190</v>
      </c>
      <c r="G198" s="69" t="s">
        <v>1191</v>
      </c>
      <c r="H198" s="67" t="s">
        <v>2640</v>
      </c>
      <c r="I198" s="68" t="s">
        <v>1574</v>
      </c>
      <c r="J198" s="64" t="s">
        <v>2667</v>
      </c>
      <c r="K198" s="65"/>
      <c r="L198" s="65"/>
      <c r="M198" s="65"/>
      <c r="N198" s="65"/>
      <c r="O198" s="65" t="s">
        <v>1708</v>
      </c>
      <c r="P198" s="65" t="s">
        <v>1160</v>
      </c>
      <c r="Q198" s="65" t="s">
        <v>2216</v>
      </c>
      <c r="R198" s="65" t="s">
        <v>2339</v>
      </c>
      <c r="S198" s="65"/>
      <c r="T198" s="65" t="s">
        <v>2216</v>
      </c>
    </row>
    <row r="199" spans="1:20" ht="22.5">
      <c r="A199" s="59">
        <v>199</v>
      </c>
      <c r="B199" s="60" t="s">
        <v>2048</v>
      </c>
      <c r="C199" s="93" t="s">
        <v>2641</v>
      </c>
      <c r="D199" s="48" t="s">
        <v>2642</v>
      </c>
      <c r="E199" s="48" t="s">
        <v>2643</v>
      </c>
      <c r="F199" s="69" t="s">
        <v>1190</v>
      </c>
      <c r="G199" s="69" t="s">
        <v>1191</v>
      </c>
      <c r="H199" s="67" t="s">
        <v>2644</v>
      </c>
      <c r="I199" s="68" t="s">
        <v>1574</v>
      </c>
      <c r="J199" s="64"/>
      <c r="K199" s="65"/>
      <c r="L199" s="65"/>
      <c r="M199" s="65"/>
      <c r="N199" s="65"/>
      <c r="O199" s="65" t="s">
        <v>2860</v>
      </c>
      <c r="P199" s="65" t="s">
        <v>1726</v>
      </c>
      <c r="Q199" s="65"/>
      <c r="R199" s="65"/>
      <c r="S199" s="65"/>
      <c r="T199" s="65"/>
    </row>
    <row r="200" spans="1:20" ht="112.5">
      <c r="A200" s="59">
        <v>200</v>
      </c>
      <c r="B200" s="60" t="s">
        <v>2049</v>
      </c>
      <c r="C200" s="93" t="s">
        <v>918</v>
      </c>
      <c r="D200" s="48"/>
      <c r="E200" s="48"/>
      <c r="F200" s="69" t="s">
        <v>1067</v>
      </c>
      <c r="G200" s="69" t="s">
        <v>1068</v>
      </c>
      <c r="H200" s="67" t="s">
        <v>1948</v>
      </c>
      <c r="I200" s="68" t="s">
        <v>373</v>
      </c>
      <c r="J200" s="64" t="s">
        <v>2667</v>
      </c>
      <c r="K200" s="65"/>
      <c r="L200" s="65"/>
      <c r="M200" s="65"/>
      <c r="N200" s="65"/>
      <c r="O200" s="65" t="s">
        <v>1708</v>
      </c>
      <c r="P200" s="65" t="s">
        <v>1160</v>
      </c>
      <c r="Q200" s="65" t="s">
        <v>71</v>
      </c>
      <c r="R200" s="65" t="s">
        <v>2339</v>
      </c>
      <c r="S200" s="65"/>
      <c r="T200" s="65" t="s">
        <v>2211</v>
      </c>
    </row>
    <row r="201" spans="1:20" ht="45">
      <c r="A201" s="59">
        <v>201</v>
      </c>
      <c r="B201" s="60" t="s">
        <v>2049</v>
      </c>
      <c r="C201" s="92" t="s">
        <v>1817</v>
      </c>
      <c r="D201" s="47" t="s">
        <v>625</v>
      </c>
      <c r="E201" s="47" t="s">
        <v>3026</v>
      </c>
      <c r="F201" s="66" t="s">
        <v>1067</v>
      </c>
      <c r="G201" s="66" t="s">
        <v>1068</v>
      </c>
      <c r="H201" s="70" t="s">
        <v>463</v>
      </c>
      <c r="I201" s="71" t="s">
        <v>464</v>
      </c>
      <c r="J201" s="64" t="s">
        <v>2668</v>
      </c>
      <c r="K201" s="65" t="s">
        <v>2165</v>
      </c>
      <c r="L201" s="65">
        <v>120</v>
      </c>
      <c r="M201" s="65" t="s">
        <v>2171</v>
      </c>
      <c r="N201" s="65" t="s">
        <v>2504</v>
      </c>
      <c r="O201" s="65" t="s">
        <v>1319</v>
      </c>
      <c r="P201" s="65" t="s">
        <v>1710</v>
      </c>
      <c r="Q201" s="65" t="s">
        <v>72</v>
      </c>
      <c r="R201" s="65" t="s">
        <v>2329</v>
      </c>
      <c r="S201" s="65"/>
      <c r="T201" s="65" t="s">
        <v>2163</v>
      </c>
    </row>
    <row r="202" spans="1:20" ht="33.75">
      <c r="A202" s="59">
        <v>202</v>
      </c>
      <c r="B202" s="60" t="s">
        <v>2049</v>
      </c>
      <c r="C202" s="92" t="s">
        <v>157</v>
      </c>
      <c r="D202" s="47" t="s">
        <v>89</v>
      </c>
      <c r="E202" s="47" t="s">
        <v>98</v>
      </c>
      <c r="F202" s="66" t="s">
        <v>1067</v>
      </c>
      <c r="G202" s="66" t="s">
        <v>1068</v>
      </c>
      <c r="H202" s="70" t="s">
        <v>469</v>
      </c>
      <c r="I202" s="71" t="s">
        <v>1042</v>
      </c>
      <c r="J202" s="64" t="s">
        <v>2666</v>
      </c>
      <c r="K202" s="65"/>
      <c r="L202" s="65">
        <v>121</v>
      </c>
      <c r="M202" s="65"/>
      <c r="N202" s="65"/>
      <c r="O202" s="65" t="s">
        <v>2861</v>
      </c>
      <c r="P202" s="65" t="s">
        <v>1580</v>
      </c>
      <c r="Q202" s="65" t="s">
        <v>353</v>
      </c>
      <c r="R202" s="65" t="s">
        <v>2339</v>
      </c>
      <c r="S202" s="65"/>
      <c r="T202" s="65" t="s">
        <v>354</v>
      </c>
    </row>
    <row r="203" spans="1:20" ht="33.75">
      <c r="A203" s="59">
        <v>203</v>
      </c>
      <c r="B203" s="60" t="s">
        <v>2049</v>
      </c>
      <c r="C203" s="92" t="s">
        <v>94</v>
      </c>
      <c r="D203" s="47" t="s">
        <v>905</v>
      </c>
      <c r="E203" s="47" t="s">
        <v>95</v>
      </c>
      <c r="F203" s="66" t="s">
        <v>1067</v>
      </c>
      <c r="G203" s="66" t="s">
        <v>1068</v>
      </c>
      <c r="H203" s="70" t="s">
        <v>1043</v>
      </c>
      <c r="I203" s="71" t="s">
        <v>607</v>
      </c>
      <c r="J203" s="64"/>
      <c r="K203" s="65"/>
      <c r="L203" s="65"/>
      <c r="M203" s="65"/>
      <c r="N203" s="65"/>
      <c r="O203" s="65" t="s">
        <v>2860</v>
      </c>
      <c r="P203" s="65" t="s">
        <v>1501</v>
      </c>
      <c r="Q203" s="65"/>
      <c r="R203" s="65"/>
      <c r="S203" s="65"/>
      <c r="T203" s="65"/>
    </row>
    <row r="204" spans="1:20" ht="45">
      <c r="A204" s="59">
        <v>204</v>
      </c>
      <c r="B204" s="60" t="s">
        <v>2049</v>
      </c>
      <c r="C204" s="93" t="s">
        <v>1023</v>
      </c>
      <c r="D204" s="48" t="s">
        <v>1024</v>
      </c>
      <c r="E204" s="48" t="s">
        <v>833</v>
      </c>
      <c r="F204" s="69" t="s">
        <v>1067</v>
      </c>
      <c r="G204" s="69" t="s">
        <v>1068</v>
      </c>
      <c r="H204" s="67" t="s">
        <v>606</v>
      </c>
      <c r="I204" s="68" t="s">
        <v>607</v>
      </c>
      <c r="J204" s="64" t="s">
        <v>2316</v>
      </c>
      <c r="K204" s="65"/>
      <c r="L204" s="65">
        <v>58</v>
      </c>
      <c r="M204" s="65"/>
      <c r="N204" s="65"/>
      <c r="O204" s="65" t="s">
        <v>2861</v>
      </c>
      <c r="P204" s="65" t="s">
        <v>1500</v>
      </c>
      <c r="Q204" s="65" t="s">
        <v>353</v>
      </c>
      <c r="R204" s="65" t="s">
        <v>2339</v>
      </c>
      <c r="S204" s="65"/>
      <c r="T204" s="65" t="s">
        <v>354</v>
      </c>
    </row>
    <row r="205" spans="1:20" ht="101.25">
      <c r="A205" s="59">
        <v>205</v>
      </c>
      <c r="B205" s="60" t="s">
        <v>2049</v>
      </c>
      <c r="C205" s="92" t="s">
        <v>1027</v>
      </c>
      <c r="D205" s="47" t="s">
        <v>1024</v>
      </c>
      <c r="E205" s="47" t="s">
        <v>1024</v>
      </c>
      <c r="F205" s="66" t="s">
        <v>1067</v>
      </c>
      <c r="G205" s="66" t="s">
        <v>1068</v>
      </c>
      <c r="H205" s="70" t="s">
        <v>1422</v>
      </c>
      <c r="I205" s="68" t="s">
        <v>607</v>
      </c>
      <c r="J205" s="64" t="s">
        <v>2316</v>
      </c>
      <c r="K205" s="65"/>
      <c r="L205" s="65">
        <v>124</v>
      </c>
      <c r="M205" s="65"/>
      <c r="N205" s="65"/>
      <c r="O205" s="65" t="s">
        <v>2861</v>
      </c>
      <c r="P205" s="65" t="s">
        <v>1499</v>
      </c>
      <c r="Q205" s="65" t="s">
        <v>353</v>
      </c>
      <c r="R205" s="65" t="s">
        <v>2339</v>
      </c>
      <c r="S205" s="65"/>
      <c r="T205" s="65" t="s">
        <v>354</v>
      </c>
    </row>
    <row r="206" spans="1:20" ht="22.5">
      <c r="A206" s="59">
        <v>206</v>
      </c>
      <c r="B206" s="60" t="s">
        <v>2049</v>
      </c>
      <c r="C206" s="92" t="s">
        <v>2726</v>
      </c>
      <c r="D206" s="47" t="s">
        <v>184</v>
      </c>
      <c r="E206" s="47" t="s">
        <v>833</v>
      </c>
      <c r="F206" s="66" t="s">
        <v>1067</v>
      </c>
      <c r="G206" s="66" t="s">
        <v>1068</v>
      </c>
      <c r="H206" s="70" t="s">
        <v>608</v>
      </c>
      <c r="I206" s="71" t="s">
        <v>607</v>
      </c>
      <c r="J206" s="64"/>
      <c r="K206" s="65"/>
      <c r="L206" s="65">
        <v>59</v>
      </c>
      <c r="M206" s="65"/>
      <c r="N206" s="65"/>
      <c r="O206" s="65" t="s">
        <v>2860</v>
      </c>
      <c r="P206" s="65" t="s">
        <v>1501</v>
      </c>
      <c r="Q206" s="65"/>
      <c r="R206" s="65"/>
      <c r="S206" s="65"/>
      <c r="T206" s="65"/>
    </row>
    <row r="207" spans="1:20" ht="33.75">
      <c r="A207" s="59">
        <v>207</v>
      </c>
      <c r="B207" s="60" t="s">
        <v>2049</v>
      </c>
      <c r="C207" s="92" t="s">
        <v>312</v>
      </c>
      <c r="D207" s="47" t="s">
        <v>3285</v>
      </c>
      <c r="E207" s="47" t="s">
        <v>172</v>
      </c>
      <c r="F207" s="66" t="s">
        <v>1067</v>
      </c>
      <c r="G207" s="66" t="s">
        <v>1068</v>
      </c>
      <c r="H207" s="70" t="s">
        <v>609</v>
      </c>
      <c r="I207" s="71" t="s">
        <v>610</v>
      </c>
      <c r="J207" s="64"/>
      <c r="K207" s="65"/>
      <c r="L207" s="65">
        <v>60</v>
      </c>
      <c r="M207" s="65"/>
      <c r="N207" s="65"/>
      <c r="O207" s="65" t="s">
        <v>2860</v>
      </c>
      <c r="P207" s="65" t="s">
        <v>1726</v>
      </c>
      <c r="Q207" s="65"/>
      <c r="R207" s="65"/>
      <c r="S207" s="65"/>
      <c r="T207" s="65"/>
    </row>
    <row r="208" spans="1:20" ht="135">
      <c r="A208" s="59">
        <v>208</v>
      </c>
      <c r="B208" s="60" t="s">
        <v>2049</v>
      </c>
      <c r="C208" s="92" t="s">
        <v>171</v>
      </c>
      <c r="D208" s="47" t="s">
        <v>250</v>
      </c>
      <c r="E208" s="47" t="s">
        <v>1037</v>
      </c>
      <c r="F208" s="66" t="s">
        <v>1067</v>
      </c>
      <c r="G208" s="66" t="s">
        <v>1068</v>
      </c>
      <c r="H208" s="70" t="s">
        <v>1423</v>
      </c>
      <c r="I208" s="71" t="s">
        <v>1424</v>
      </c>
      <c r="J208" s="64" t="s">
        <v>2668</v>
      </c>
      <c r="K208" s="65" t="s">
        <v>344</v>
      </c>
      <c r="L208" s="65">
        <v>127</v>
      </c>
      <c r="M208" s="65"/>
      <c r="N208" s="65"/>
      <c r="O208" s="65" t="s">
        <v>1719</v>
      </c>
      <c r="P208" s="65" t="s">
        <v>1730</v>
      </c>
      <c r="Q208" s="65" t="s">
        <v>68</v>
      </c>
      <c r="R208" s="65" t="s">
        <v>2339</v>
      </c>
      <c r="S208" s="65"/>
      <c r="T208" s="65" t="s">
        <v>342</v>
      </c>
    </row>
    <row r="209" spans="1:20" ht="123.75">
      <c r="A209" s="59">
        <v>209</v>
      </c>
      <c r="B209" s="60" t="s">
        <v>2049</v>
      </c>
      <c r="C209" s="92" t="s">
        <v>613</v>
      </c>
      <c r="D209" s="47" t="s">
        <v>614</v>
      </c>
      <c r="E209" s="47" t="s">
        <v>1382</v>
      </c>
      <c r="F209" s="66" t="s">
        <v>1067</v>
      </c>
      <c r="G209" s="66" t="s">
        <v>1068</v>
      </c>
      <c r="H209" s="70" t="s">
        <v>893</v>
      </c>
      <c r="I209" s="71" t="s">
        <v>894</v>
      </c>
      <c r="J209" s="64" t="s">
        <v>2666</v>
      </c>
      <c r="K209" s="65"/>
      <c r="L209" s="65">
        <v>169</v>
      </c>
      <c r="M209" s="65"/>
      <c r="N209" s="65"/>
      <c r="O209" s="65" t="s">
        <v>2861</v>
      </c>
      <c r="P209" s="65" t="s">
        <v>1732</v>
      </c>
      <c r="Q209" s="65" t="s">
        <v>353</v>
      </c>
      <c r="R209" s="65" t="s">
        <v>2339</v>
      </c>
      <c r="S209" s="65"/>
      <c r="T209" s="65" t="s">
        <v>354</v>
      </c>
    </row>
    <row r="210" spans="1:20" ht="123.75">
      <c r="A210" s="59">
        <v>210</v>
      </c>
      <c r="B210" s="60" t="s">
        <v>2049</v>
      </c>
      <c r="C210" s="92" t="s">
        <v>1123</v>
      </c>
      <c r="D210" s="47" t="s">
        <v>1124</v>
      </c>
      <c r="E210" s="47" t="s">
        <v>1931</v>
      </c>
      <c r="F210" s="66" t="s">
        <v>1067</v>
      </c>
      <c r="G210" s="66" t="s">
        <v>1068</v>
      </c>
      <c r="H210" s="70" t="s">
        <v>895</v>
      </c>
      <c r="I210" s="71" t="s">
        <v>894</v>
      </c>
      <c r="J210" s="64" t="s">
        <v>2666</v>
      </c>
      <c r="K210" s="65"/>
      <c r="L210" s="65">
        <v>169</v>
      </c>
      <c r="M210" s="65"/>
      <c r="N210" s="65"/>
      <c r="O210" s="65" t="s">
        <v>2861</v>
      </c>
      <c r="P210" s="65" t="s">
        <v>1733</v>
      </c>
      <c r="Q210" s="65" t="s">
        <v>353</v>
      </c>
      <c r="R210" s="65" t="s">
        <v>2339</v>
      </c>
      <c r="S210" s="65"/>
      <c r="T210" s="65" t="s">
        <v>354</v>
      </c>
    </row>
    <row r="211" spans="1:20" ht="123.75">
      <c r="A211" s="59">
        <v>211</v>
      </c>
      <c r="B211" s="60" t="s">
        <v>2049</v>
      </c>
      <c r="C211" s="92" t="s">
        <v>1130</v>
      </c>
      <c r="D211" s="47" t="s">
        <v>1932</v>
      </c>
      <c r="E211" s="47" t="s">
        <v>2490</v>
      </c>
      <c r="F211" s="66" t="s">
        <v>1067</v>
      </c>
      <c r="G211" s="66" t="s">
        <v>1068</v>
      </c>
      <c r="H211" s="70" t="s">
        <v>895</v>
      </c>
      <c r="I211" s="71" t="s">
        <v>894</v>
      </c>
      <c r="J211" s="64" t="s">
        <v>2666</v>
      </c>
      <c r="K211" s="65"/>
      <c r="L211" s="65">
        <v>169</v>
      </c>
      <c r="M211" s="65"/>
      <c r="N211" s="65"/>
      <c r="O211" s="65" t="s">
        <v>2861</v>
      </c>
      <c r="P211" s="65" t="s">
        <v>1734</v>
      </c>
      <c r="Q211" s="65" t="s">
        <v>353</v>
      </c>
      <c r="R211" s="65" t="s">
        <v>2339</v>
      </c>
      <c r="S211" s="65"/>
      <c r="T211" s="65" t="s">
        <v>354</v>
      </c>
    </row>
    <row r="212" spans="1:20" ht="33.75">
      <c r="A212" s="59">
        <v>212</v>
      </c>
      <c r="B212" s="60" t="s">
        <v>2826</v>
      </c>
      <c r="C212" s="93" t="s">
        <v>2050</v>
      </c>
      <c r="D212" s="48" t="s">
        <v>2051</v>
      </c>
      <c r="E212" s="48" t="s">
        <v>2052</v>
      </c>
      <c r="F212" s="69" t="s">
        <v>1190</v>
      </c>
      <c r="G212" s="69" t="s">
        <v>1068</v>
      </c>
      <c r="H212" s="67" t="s">
        <v>2053</v>
      </c>
      <c r="I212" s="68" t="s">
        <v>2054</v>
      </c>
      <c r="J212" s="64"/>
      <c r="K212" s="65"/>
      <c r="L212" s="65"/>
      <c r="M212" s="65"/>
      <c r="N212" s="65"/>
      <c r="O212" s="65" t="s">
        <v>2860</v>
      </c>
      <c r="P212" s="65" t="s">
        <v>52</v>
      </c>
      <c r="Q212" s="65"/>
      <c r="R212" s="65"/>
      <c r="S212" s="65"/>
      <c r="T212" s="65"/>
    </row>
    <row r="213" spans="1:20" ht="22.5">
      <c r="A213" s="59">
        <v>213</v>
      </c>
      <c r="B213" s="60" t="s">
        <v>2826</v>
      </c>
      <c r="C213" s="93" t="s">
        <v>2663</v>
      </c>
      <c r="D213" s="48" t="s">
        <v>2055</v>
      </c>
      <c r="E213" s="48" t="s">
        <v>2056</v>
      </c>
      <c r="F213" s="69" t="s">
        <v>1190</v>
      </c>
      <c r="G213" s="69" t="s">
        <v>1191</v>
      </c>
      <c r="H213" s="67" t="s">
        <v>3274</v>
      </c>
      <c r="I213" s="68" t="s">
        <v>3275</v>
      </c>
      <c r="J213" s="64" t="s">
        <v>2667</v>
      </c>
      <c r="K213" s="65"/>
      <c r="L213" s="65">
        <v>213</v>
      </c>
      <c r="M213" s="65"/>
      <c r="N213" s="65"/>
      <c r="O213" s="65" t="s">
        <v>2669</v>
      </c>
      <c r="P213" s="65" t="s">
        <v>2663</v>
      </c>
      <c r="Q213" s="65" t="s">
        <v>556</v>
      </c>
      <c r="R213" s="65" t="s">
        <v>2339</v>
      </c>
      <c r="S213" s="65"/>
      <c r="T213" s="65" t="s">
        <v>558</v>
      </c>
    </row>
    <row r="214" spans="1:20" ht="22.5">
      <c r="A214" s="59">
        <v>214</v>
      </c>
      <c r="B214" s="60" t="s">
        <v>2826</v>
      </c>
      <c r="C214" s="93" t="s">
        <v>2663</v>
      </c>
      <c r="D214" s="48" t="s">
        <v>3276</v>
      </c>
      <c r="E214" s="48" t="s">
        <v>1376</v>
      </c>
      <c r="F214" s="69" t="s">
        <v>1190</v>
      </c>
      <c r="G214" s="69" t="s">
        <v>1068</v>
      </c>
      <c r="H214" s="67" t="s">
        <v>3277</v>
      </c>
      <c r="I214" s="68" t="s">
        <v>3278</v>
      </c>
      <c r="J214" s="64" t="s">
        <v>2667</v>
      </c>
      <c r="K214" s="65"/>
      <c r="L214" s="65"/>
      <c r="M214" s="65" t="s">
        <v>2171</v>
      </c>
      <c r="N214" s="65" t="s">
        <v>2504</v>
      </c>
      <c r="O214" s="65" t="s">
        <v>2066</v>
      </c>
      <c r="P214" s="65" t="s">
        <v>1736</v>
      </c>
      <c r="Q214" s="65" t="s">
        <v>76</v>
      </c>
      <c r="R214" s="65" t="s">
        <v>2329</v>
      </c>
      <c r="S214" s="65"/>
      <c r="T214" s="65" t="s">
        <v>3120</v>
      </c>
    </row>
    <row r="215" spans="1:20" ht="22.5">
      <c r="A215" s="59">
        <v>215</v>
      </c>
      <c r="B215" s="60" t="s">
        <v>2826</v>
      </c>
      <c r="C215" s="93" t="s">
        <v>2663</v>
      </c>
      <c r="D215" s="48" t="s">
        <v>1460</v>
      </c>
      <c r="E215" s="48" t="s">
        <v>1028</v>
      </c>
      <c r="F215" s="69" t="s">
        <v>1190</v>
      </c>
      <c r="G215" s="69" t="s">
        <v>1068</v>
      </c>
      <c r="H215" s="67" t="s">
        <v>3277</v>
      </c>
      <c r="I215" s="68" t="s">
        <v>3278</v>
      </c>
      <c r="J215" s="64" t="s">
        <v>2667</v>
      </c>
      <c r="K215" s="65"/>
      <c r="L215" s="65"/>
      <c r="M215" s="65" t="s">
        <v>2171</v>
      </c>
      <c r="N215" s="65" t="s">
        <v>2504</v>
      </c>
      <c r="O215" s="65" t="s">
        <v>2066</v>
      </c>
      <c r="P215" s="65" t="s">
        <v>1736</v>
      </c>
      <c r="Q215" s="65" t="s">
        <v>76</v>
      </c>
      <c r="R215" s="65" t="s">
        <v>2329</v>
      </c>
      <c r="S215" s="65"/>
      <c r="T215" s="65" t="s">
        <v>3120</v>
      </c>
    </row>
    <row r="216" spans="1:20" ht="22.5">
      <c r="A216" s="59">
        <v>216</v>
      </c>
      <c r="B216" s="60" t="s">
        <v>2826</v>
      </c>
      <c r="C216" s="93" t="s">
        <v>2663</v>
      </c>
      <c r="D216" s="48" t="s">
        <v>1457</v>
      </c>
      <c r="E216" s="48" t="s">
        <v>782</v>
      </c>
      <c r="F216" s="69" t="s">
        <v>1190</v>
      </c>
      <c r="G216" s="69" t="s">
        <v>1068</v>
      </c>
      <c r="H216" s="67" t="s">
        <v>3277</v>
      </c>
      <c r="I216" s="68" t="s">
        <v>3278</v>
      </c>
      <c r="J216" s="64" t="s">
        <v>2667</v>
      </c>
      <c r="K216" s="65"/>
      <c r="L216" s="65"/>
      <c r="M216" s="65" t="s">
        <v>2171</v>
      </c>
      <c r="N216" s="65" t="s">
        <v>2504</v>
      </c>
      <c r="O216" s="65" t="s">
        <v>2066</v>
      </c>
      <c r="P216" s="65" t="s">
        <v>1736</v>
      </c>
      <c r="Q216" s="65" t="s">
        <v>76</v>
      </c>
      <c r="R216" s="65" t="s">
        <v>2329</v>
      </c>
      <c r="S216" s="65"/>
      <c r="T216" s="65" t="s">
        <v>3120</v>
      </c>
    </row>
    <row r="217" spans="1:20" ht="22.5">
      <c r="A217" s="59">
        <v>217</v>
      </c>
      <c r="B217" s="60" t="s">
        <v>2826</v>
      </c>
      <c r="C217" s="93" t="s">
        <v>2663</v>
      </c>
      <c r="D217" s="48" t="s">
        <v>1462</v>
      </c>
      <c r="E217" s="48" t="s">
        <v>1382</v>
      </c>
      <c r="F217" s="69" t="s">
        <v>1190</v>
      </c>
      <c r="G217" s="69" t="s">
        <v>1068</v>
      </c>
      <c r="H217" s="67" t="s">
        <v>3277</v>
      </c>
      <c r="I217" s="68" t="s">
        <v>3278</v>
      </c>
      <c r="J217" s="64" t="s">
        <v>2667</v>
      </c>
      <c r="K217" s="65"/>
      <c r="L217" s="65"/>
      <c r="M217" s="65" t="s">
        <v>2171</v>
      </c>
      <c r="N217" s="65" t="s">
        <v>2504</v>
      </c>
      <c r="O217" s="65" t="s">
        <v>2066</v>
      </c>
      <c r="P217" s="65" t="s">
        <v>1736</v>
      </c>
      <c r="Q217" s="65" t="s">
        <v>76</v>
      </c>
      <c r="R217" s="65" t="s">
        <v>2329</v>
      </c>
      <c r="S217" s="65"/>
      <c r="T217" s="65" t="s">
        <v>3120</v>
      </c>
    </row>
    <row r="218" spans="1:20" ht="22.5">
      <c r="A218" s="59">
        <v>218</v>
      </c>
      <c r="B218" s="60" t="s">
        <v>2826</v>
      </c>
      <c r="C218" s="93" t="s">
        <v>2663</v>
      </c>
      <c r="D218" s="48" t="s">
        <v>2824</v>
      </c>
      <c r="E218" s="48" t="s">
        <v>175</v>
      </c>
      <c r="F218" s="69" t="s">
        <v>1190</v>
      </c>
      <c r="G218" s="69" t="s">
        <v>1068</v>
      </c>
      <c r="H218" s="67" t="s">
        <v>3277</v>
      </c>
      <c r="I218" s="68" t="s">
        <v>3278</v>
      </c>
      <c r="J218" s="64" t="s">
        <v>2667</v>
      </c>
      <c r="K218" s="65"/>
      <c r="L218" s="65"/>
      <c r="M218" s="65" t="s">
        <v>2171</v>
      </c>
      <c r="N218" s="65" t="s">
        <v>2504</v>
      </c>
      <c r="O218" s="65" t="s">
        <v>2066</v>
      </c>
      <c r="P218" s="65" t="s">
        <v>1736</v>
      </c>
      <c r="Q218" s="65" t="s">
        <v>76</v>
      </c>
      <c r="R218" s="65" t="s">
        <v>2329</v>
      </c>
      <c r="S218" s="65"/>
      <c r="T218" s="65" t="s">
        <v>3120</v>
      </c>
    </row>
    <row r="219" spans="1:20" ht="22.5">
      <c r="A219" s="59">
        <v>219</v>
      </c>
      <c r="B219" s="60" t="s">
        <v>2826</v>
      </c>
      <c r="C219" s="93" t="s">
        <v>2663</v>
      </c>
      <c r="D219" s="48" t="s">
        <v>2825</v>
      </c>
      <c r="E219" s="48" t="s">
        <v>832</v>
      </c>
      <c r="F219" s="69" t="s">
        <v>1190</v>
      </c>
      <c r="G219" s="69" t="s">
        <v>1068</v>
      </c>
      <c r="H219" s="67" t="s">
        <v>3277</v>
      </c>
      <c r="I219" s="68" t="s">
        <v>3278</v>
      </c>
      <c r="J219" s="64" t="s">
        <v>2667</v>
      </c>
      <c r="K219" s="65"/>
      <c r="L219" s="65"/>
      <c r="M219" s="65" t="s">
        <v>2171</v>
      </c>
      <c r="N219" s="65" t="s">
        <v>2504</v>
      </c>
      <c r="O219" s="65" t="s">
        <v>2066</v>
      </c>
      <c r="P219" s="65" t="s">
        <v>1736</v>
      </c>
      <c r="Q219" s="65" t="s">
        <v>76</v>
      </c>
      <c r="R219" s="65" t="s">
        <v>2329</v>
      </c>
      <c r="S219" s="65"/>
      <c r="T219" s="65" t="s">
        <v>3120</v>
      </c>
    </row>
    <row r="220" spans="1:20" ht="78.75">
      <c r="A220" s="59">
        <v>220</v>
      </c>
      <c r="B220" s="60" t="s">
        <v>2308</v>
      </c>
      <c r="C220" s="92" t="s">
        <v>1160</v>
      </c>
      <c r="D220" s="47"/>
      <c r="E220" s="47"/>
      <c r="F220" s="66" t="s">
        <v>1067</v>
      </c>
      <c r="G220" s="66" t="s">
        <v>1191</v>
      </c>
      <c r="H220" s="70" t="s">
        <v>2307</v>
      </c>
      <c r="I220" s="71"/>
      <c r="J220" s="64" t="s">
        <v>2316</v>
      </c>
      <c r="K220" s="65" t="s">
        <v>2218</v>
      </c>
      <c r="L220" s="65"/>
      <c r="M220" s="65"/>
      <c r="N220" s="65"/>
      <c r="O220" s="65" t="s">
        <v>1708</v>
      </c>
      <c r="P220" s="65" t="s">
        <v>1160</v>
      </c>
      <c r="Q220" s="65" t="s">
        <v>2216</v>
      </c>
      <c r="R220" s="65" t="s">
        <v>2339</v>
      </c>
      <c r="S220" s="65"/>
      <c r="T220" s="65" t="s">
        <v>2216</v>
      </c>
    </row>
    <row r="221" spans="1:20" ht="33.75">
      <c r="A221" s="59">
        <v>221</v>
      </c>
      <c r="B221" s="60" t="s">
        <v>2315</v>
      </c>
      <c r="C221" s="92" t="s">
        <v>2309</v>
      </c>
      <c r="D221" s="47" t="s">
        <v>1034</v>
      </c>
      <c r="E221" s="47" t="s">
        <v>833</v>
      </c>
      <c r="F221" s="66" t="s">
        <v>1190</v>
      </c>
      <c r="G221" s="66" t="s">
        <v>1068</v>
      </c>
      <c r="H221" s="70" t="s">
        <v>2310</v>
      </c>
      <c r="I221" s="71" t="s">
        <v>2311</v>
      </c>
      <c r="J221" s="64"/>
      <c r="K221" s="65"/>
      <c r="L221" s="65"/>
      <c r="M221" s="65"/>
      <c r="N221" s="65"/>
      <c r="O221" s="65" t="s">
        <v>2315</v>
      </c>
      <c r="P221" s="65" t="s">
        <v>1498</v>
      </c>
      <c r="Q221" s="65"/>
      <c r="R221" s="65"/>
      <c r="S221" s="65"/>
      <c r="T221" s="65"/>
    </row>
    <row r="222" spans="1:20" ht="67.5">
      <c r="A222" s="59">
        <v>222</v>
      </c>
      <c r="B222" s="60" t="s">
        <v>2315</v>
      </c>
      <c r="C222" s="92" t="s">
        <v>2309</v>
      </c>
      <c r="D222" s="48" t="s">
        <v>1034</v>
      </c>
      <c r="E222" s="48" t="s">
        <v>2312</v>
      </c>
      <c r="F222" s="69" t="s">
        <v>1067</v>
      </c>
      <c r="G222" s="69" t="s">
        <v>1068</v>
      </c>
      <c r="H222" s="67" t="s">
        <v>2313</v>
      </c>
      <c r="I222" s="68" t="s">
        <v>2314</v>
      </c>
      <c r="J222" s="64"/>
      <c r="K222" s="65"/>
      <c r="L222" s="65"/>
      <c r="M222" s="65"/>
      <c r="N222" s="65"/>
      <c r="O222" s="65" t="s">
        <v>2315</v>
      </c>
      <c r="P222" s="65" t="s">
        <v>1498</v>
      </c>
      <c r="Q222" s="65"/>
      <c r="R222" s="65"/>
      <c r="S222" s="65"/>
      <c r="T222" s="65"/>
    </row>
    <row r="223" spans="1:20" ht="112.5">
      <c r="A223" s="59">
        <v>223</v>
      </c>
      <c r="B223" s="60" t="s">
        <v>943</v>
      </c>
      <c r="C223" s="92" t="s">
        <v>1375</v>
      </c>
      <c r="D223" s="47" t="s">
        <v>1376</v>
      </c>
      <c r="E223" s="47" t="s">
        <v>2487</v>
      </c>
      <c r="F223" s="66" t="s">
        <v>1067</v>
      </c>
      <c r="G223" s="66" t="s">
        <v>1068</v>
      </c>
      <c r="H223" s="70" t="s">
        <v>896</v>
      </c>
      <c r="I223" s="71" t="s">
        <v>897</v>
      </c>
      <c r="J223" s="64"/>
      <c r="K223" s="65"/>
      <c r="L223" s="65"/>
      <c r="M223" s="65"/>
      <c r="N223" s="65"/>
      <c r="O223" s="65" t="s">
        <v>2860</v>
      </c>
      <c r="P223" s="65" t="s">
        <v>1714</v>
      </c>
      <c r="Q223" s="65"/>
      <c r="R223" s="65"/>
      <c r="S223" s="65"/>
      <c r="T223" s="65"/>
    </row>
    <row r="224" spans="1:20" ht="33.75">
      <c r="A224" s="59">
        <v>224</v>
      </c>
      <c r="B224" s="60" t="s">
        <v>943</v>
      </c>
      <c r="C224" s="93" t="s">
        <v>1135</v>
      </c>
      <c r="D224" s="48" t="s">
        <v>1188</v>
      </c>
      <c r="E224" s="48"/>
      <c r="F224" s="69" t="s">
        <v>1190</v>
      </c>
      <c r="G224" s="69" t="s">
        <v>1191</v>
      </c>
      <c r="H224" s="67" t="s">
        <v>898</v>
      </c>
      <c r="I224" s="68" t="s">
        <v>899</v>
      </c>
      <c r="J224" s="64" t="s">
        <v>2667</v>
      </c>
      <c r="K224" s="65"/>
      <c r="L224" s="65"/>
      <c r="M224" s="65" t="s">
        <v>2171</v>
      </c>
      <c r="N224" s="65" t="s">
        <v>2504</v>
      </c>
      <c r="O224" s="65" t="s">
        <v>2861</v>
      </c>
      <c r="P224" s="65" t="s">
        <v>1500</v>
      </c>
      <c r="Q224" s="65" t="s">
        <v>353</v>
      </c>
      <c r="R224" s="65" t="s">
        <v>2339</v>
      </c>
      <c r="S224" s="65"/>
      <c r="T224" s="65" t="s">
        <v>354</v>
      </c>
    </row>
    <row r="225" spans="1:20" ht="67.5">
      <c r="A225" s="59">
        <v>225</v>
      </c>
      <c r="B225" s="60" t="s">
        <v>943</v>
      </c>
      <c r="C225" s="93" t="s">
        <v>94</v>
      </c>
      <c r="D225" s="48" t="s">
        <v>95</v>
      </c>
      <c r="E225" s="48" t="s">
        <v>1041</v>
      </c>
      <c r="F225" s="69" t="s">
        <v>1190</v>
      </c>
      <c r="G225" s="69" t="s">
        <v>1191</v>
      </c>
      <c r="H225" s="67" t="s">
        <v>1949</v>
      </c>
      <c r="I225" s="68" t="s">
        <v>1950</v>
      </c>
      <c r="J225" s="64"/>
      <c r="K225" s="65"/>
      <c r="L225" s="65"/>
      <c r="M225" s="65"/>
      <c r="N225" s="65"/>
      <c r="O225" s="65" t="s">
        <v>2860</v>
      </c>
      <c r="P225" s="65" t="s">
        <v>1501</v>
      </c>
      <c r="Q225" s="65"/>
      <c r="R225" s="65"/>
      <c r="S225" s="65"/>
      <c r="T225" s="65"/>
    </row>
    <row r="226" spans="1:20" ht="22.5">
      <c r="A226" s="59">
        <v>226</v>
      </c>
      <c r="B226" s="60" t="s">
        <v>943</v>
      </c>
      <c r="C226" s="93" t="s">
        <v>94</v>
      </c>
      <c r="D226" s="48" t="s">
        <v>95</v>
      </c>
      <c r="E226" s="48"/>
      <c r="F226" s="69" t="s">
        <v>1067</v>
      </c>
      <c r="G226" s="69" t="s">
        <v>1068</v>
      </c>
      <c r="H226" s="67" t="s">
        <v>1951</v>
      </c>
      <c r="I226" s="68" t="s">
        <v>1952</v>
      </c>
      <c r="J226" s="64"/>
      <c r="K226" s="65"/>
      <c r="L226" s="65"/>
      <c r="M226" s="65"/>
      <c r="N226" s="65"/>
      <c r="O226" s="65" t="s">
        <v>2860</v>
      </c>
      <c r="P226" s="65" t="s">
        <v>1501</v>
      </c>
      <c r="Q226" s="65"/>
      <c r="R226" s="65"/>
      <c r="S226" s="65"/>
      <c r="T226" s="65"/>
    </row>
    <row r="227" spans="1:20" ht="112.5">
      <c r="A227" s="59">
        <v>227</v>
      </c>
      <c r="B227" s="60" t="s">
        <v>943</v>
      </c>
      <c r="C227" s="93" t="s">
        <v>94</v>
      </c>
      <c r="D227" s="48" t="s">
        <v>2487</v>
      </c>
      <c r="E227" s="48" t="s">
        <v>844</v>
      </c>
      <c r="F227" s="69" t="s">
        <v>1067</v>
      </c>
      <c r="G227" s="69" t="s">
        <v>1068</v>
      </c>
      <c r="H227" s="67" t="s">
        <v>2554</v>
      </c>
      <c r="I227" s="68" t="s">
        <v>2480</v>
      </c>
      <c r="J227" s="64"/>
      <c r="K227" s="65"/>
      <c r="L227" s="65"/>
      <c r="M227" s="65"/>
      <c r="N227" s="65"/>
      <c r="O227" s="65" t="s">
        <v>2860</v>
      </c>
      <c r="P227" s="65" t="s">
        <v>1501</v>
      </c>
      <c r="Q227" s="65"/>
      <c r="R227" s="65"/>
      <c r="S227" s="65"/>
      <c r="T227" s="65"/>
    </row>
    <row r="228" spans="1:20" ht="123.75">
      <c r="A228" s="59">
        <v>228</v>
      </c>
      <c r="B228" s="60" t="s">
        <v>943</v>
      </c>
      <c r="C228" s="93" t="s">
        <v>2481</v>
      </c>
      <c r="D228" s="48" t="s">
        <v>97</v>
      </c>
      <c r="E228" s="48" t="s">
        <v>98</v>
      </c>
      <c r="F228" s="69" t="s">
        <v>1067</v>
      </c>
      <c r="G228" s="69" t="s">
        <v>1068</v>
      </c>
      <c r="H228" s="67" t="s">
        <v>2635</v>
      </c>
      <c r="I228" s="68" t="s">
        <v>1928</v>
      </c>
      <c r="J228" s="64"/>
      <c r="K228" s="65"/>
      <c r="L228" s="65"/>
      <c r="M228" s="65"/>
      <c r="N228" s="65"/>
      <c r="O228" s="65" t="s">
        <v>2860</v>
      </c>
      <c r="P228" s="65" t="s">
        <v>1714</v>
      </c>
      <c r="Q228" s="65"/>
      <c r="R228" s="65"/>
      <c r="S228" s="65"/>
      <c r="T228" s="65"/>
    </row>
    <row r="229" spans="1:20" ht="135">
      <c r="A229" s="59">
        <v>229</v>
      </c>
      <c r="B229" s="60" t="s">
        <v>943</v>
      </c>
      <c r="C229" s="93" t="s">
        <v>1033</v>
      </c>
      <c r="D229" s="48" t="s">
        <v>1034</v>
      </c>
      <c r="E229" s="48" t="s">
        <v>2487</v>
      </c>
      <c r="F229" s="69" t="s">
        <v>1067</v>
      </c>
      <c r="G229" s="69" t="s">
        <v>1068</v>
      </c>
      <c r="H229" s="67" t="s">
        <v>2636</v>
      </c>
      <c r="I229" s="68" t="s">
        <v>2637</v>
      </c>
      <c r="J229" s="64"/>
      <c r="K229" s="65"/>
      <c r="L229" s="65"/>
      <c r="M229" s="65"/>
      <c r="N229" s="65"/>
      <c r="O229" s="65" t="s">
        <v>2315</v>
      </c>
      <c r="P229" s="65" t="s">
        <v>1498</v>
      </c>
      <c r="Q229" s="65"/>
      <c r="R229" s="65"/>
      <c r="S229" s="65"/>
      <c r="T229" s="65"/>
    </row>
    <row r="230" spans="1:20" ht="112.5">
      <c r="A230" s="59">
        <v>230</v>
      </c>
      <c r="B230" s="60" t="s">
        <v>943</v>
      </c>
      <c r="C230" s="93" t="s">
        <v>91</v>
      </c>
      <c r="D230" s="48" t="s">
        <v>92</v>
      </c>
      <c r="E230" s="48"/>
      <c r="F230" s="69" t="s">
        <v>1067</v>
      </c>
      <c r="G230" s="69" t="s">
        <v>1068</v>
      </c>
      <c r="H230" s="67" t="s">
        <v>2638</v>
      </c>
      <c r="I230" s="68" t="s">
        <v>2639</v>
      </c>
      <c r="J230" s="64"/>
      <c r="K230" s="65"/>
      <c r="L230" s="65"/>
      <c r="M230" s="65"/>
      <c r="N230" s="65"/>
      <c r="O230" s="65" t="s">
        <v>2315</v>
      </c>
      <c r="P230" s="65" t="s">
        <v>1498</v>
      </c>
      <c r="Q230" s="65"/>
      <c r="R230" s="65"/>
      <c r="S230" s="65"/>
      <c r="T230" s="65"/>
    </row>
    <row r="231" spans="1:20" ht="123.75">
      <c r="A231" s="59">
        <v>231</v>
      </c>
      <c r="B231" s="60" t="s">
        <v>943</v>
      </c>
      <c r="C231" s="93" t="s">
        <v>307</v>
      </c>
      <c r="D231" s="48" t="s">
        <v>308</v>
      </c>
      <c r="E231" s="48" t="s">
        <v>1132</v>
      </c>
      <c r="F231" s="69" t="s">
        <v>1067</v>
      </c>
      <c r="G231" s="69" t="s">
        <v>1068</v>
      </c>
      <c r="H231" s="67" t="s">
        <v>1480</v>
      </c>
      <c r="I231" s="68" t="s">
        <v>1481</v>
      </c>
      <c r="J231" s="64" t="s">
        <v>2667</v>
      </c>
      <c r="K231" s="65"/>
      <c r="L231" s="65">
        <v>939</v>
      </c>
      <c r="M231" s="65"/>
      <c r="N231" s="65"/>
      <c r="O231" s="65" t="s">
        <v>2861</v>
      </c>
      <c r="P231" s="65" t="s">
        <v>1717</v>
      </c>
      <c r="Q231" s="65" t="s">
        <v>353</v>
      </c>
      <c r="R231" s="65" t="s">
        <v>2339</v>
      </c>
      <c r="S231" s="65"/>
      <c r="T231" s="65" t="s">
        <v>354</v>
      </c>
    </row>
    <row r="232" spans="1:20" ht="33.75">
      <c r="A232" s="59">
        <v>232</v>
      </c>
      <c r="B232" s="60" t="s">
        <v>943</v>
      </c>
      <c r="C232" s="93" t="s">
        <v>1107</v>
      </c>
      <c r="D232" s="48" t="s">
        <v>1108</v>
      </c>
      <c r="E232" s="48"/>
      <c r="F232" s="69" t="s">
        <v>1190</v>
      </c>
      <c r="G232" s="69" t="s">
        <v>1191</v>
      </c>
      <c r="H232" s="67" t="s">
        <v>1482</v>
      </c>
      <c r="I232" s="68" t="s">
        <v>1483</v>
      </c>
      <c r="J232" s="64"/>
      <c r="K232" s="65"/>
      <c r="L232" s="65"/>
      <c r="M232" s="65"/>
      <c r="N232" s="65"/>
      <c r="O232" s="65" t="s">
        <v>2860</v>
      </c>
      <c r="P232" s="65" t="s">
        <v>1714</v>
      </c>
      <c r="Q232" s="65"/>
      <c r="R232" s="65"/>
      <c r="S232" s="65"/>
      <c r="T232" s="65"/>
    </row>
    <row r="233" spans="1:20" ht="22.5">
      <c r="A233" s="59">
        <v>233</v>
      </c>
      <c r="B233" s="60" t="s">
        <v>943</v>
      </c>
      <c r="C233" s="93" t="s">
        <v>307</v>
      </c>
      <c r="D233" s="48" t="s">
        <v>308</v>
      </c>
      <c r="E233" s="48" t="s">
        <v>905</v>
      </c>
      <c r="F233" s="69" t="s">
        <v>1190</v>
      </c>
      <c r="G233" s="69" t="s">
        <v>1191</v>
      </c>
      <c r="H233" s="67" t="s">
        <v>1484</v>
      </c>
      <c r="I233" s="68" t="s">
        <v>1485</v>
      </c>
      <c r="J233" s="64" t="s">
        <v>2667</v>
      </c>
      <c r="K233" s="65"/>
      <c r="L233" s="65">
        <v>939</v>
      </c>
      <c r="M233" s="65"/>
      <c r="N233" s="65"/>
      <c r="O233" s="65" t="s">
        <v>2861</v>
      </c>
      <c r="P233" s="65" t="s">
        <v>1717</v>
      </c>
      <c r="Q233" s="65" t="s">
        <v>353</v>
      </c>
      <c r="R233" s="65" t="s">
        <v>2339</v>
      </c>
      <c r="S233" s="65"/>
      <c r="T233" s="65" t="s">
        <v>354</v>
      </c>
    </row>
    <row r="234" spans="1:20" ht="33.75">
      <c r="A234" s="72">
        <v>234</v>
      </c>
      <c r="B234" s="64" t="s">
        <v>943</v>
      </c>
      <c r="C234" s="93" t="s">
        <v>315</v>
      </c>
      <c r="D234" s="48" t="s">
        <v>832</v>
      </c>
      <c r="E234" s="48" t="s">
        <v>1376</v>
      </c>
      <c r="F234" s="69" t="s">
        <v>1190</v>
      </c>
      <c r="G234" s="69" t="s">
        <v>1191</v>
      </c>
      <c r="H234" s="67" t="s">
        <v>886</v>
      </c>
      <c r="I234" s="68" t="s">
        <v>887</v>
      </c>
      <c r="J234" s="64" t="s">
        <v>2667</v>
      </c>
      <c r="K234" s="65"/>
      <c r="L234" s="65">
        <v>138</v>
      </c>
      <c r="M234" s="65"/>
      <c r="N234" s="65"/>
      <c r="O234" s="65" t="s">
        <v>2861</v>
      </c>
      <c r="P234" s="65" t="s">
        <v>1578</v>
      </c>
      <c r="Q234" s="65" t="s">
        <v>353</v>
      </c>
      <c r="R234" s="65" t="s">
        <v>2339</v>
      </c>
      <c r="S234" s="65"/>
      <c r="T234" s="65" t="s">
        <v>354</v>
      </c>
    </row>
    <row r="235" spans="1:20" ht="78.75">
      <c r="A235" s="72">
        <v>235</v>
      </c>
      <c r="B235" s="64" t="s">
        <v>943</v>
      </c>
      <c r="C235" s="93" t="s">
        <v>320</v>
      </c>
      <c r="D235" s="48"/>
      <c r="E235" s="48"/>
      <c r="F235" s="69" t="s">
        <v>1067</v>
      </c>
      <c r="G235" s="69" t="s">
        <v>1068</v>
      </c>
      <c r="H235" s="67" t="s">
        <v>888</v>
      </c>
      <c r="I235" s="68" t="s">
        <v>889</v>
      </c>
      <c r="J235" s="64"/>
      <c r="K235" s="65"/>
      <c r="L235" s="65"/>
      <c r="M235" s="65"/>
      <c r="N235" s="65"/>
      <c r="O235" s="65" t="s">
        <v>2860</v>
      </c>
      <c r="P235" s="65" t="s">
        <v>1726</v>
      </c>
      <c r="Q235" s="65"/>
      <c r="R235" s="65"/>
      <c r="S235" s="65"/>
      <c r="T235" s="65"/>
    </row>
    <row r="236" spans="1:20" ht="67.5">
      <c r="A236" s="72">
        <v>236</v>
      </c>
      <c r="B236" s="64" t="s">
        <v>943</v>
      </c>
      <c r="C236" s="93" t="s">
        <v>315</v>
      </c>
      <c r="D236" s="48" t="s">
        <v>832</v>
      </c>
      <c r="E236" s="48" t="s">
        <v>3026</v>
      </c>
      <c r="F236" s="69" t="s">
        <v>1190</v>
      </c>
      <c r="G236" s="69" t="s">
        <v>1191</v>
      </c>
      <c r="H236" s="67" t="s">
        <v>2880</v>
      </c>
      <c r="I236" s="68" t="s">
        <v>2881</v>
      </c>
      <c r="J236" s="64" t="s">
        <v>2667</v>
      </c>
      <c r="K236" s="65" t="s">
        <v>389</v>
      </c>
      <c r="L236" s="65"/>
      <c r="M236" s="65"/>
      <c r="N236" s="65"/>
      <c r="O236" s="65" t="s">
        <v>2861</v>
      </c>
      <c r="P236" s="65" t="s">
        <v>1578</v>
      </c>
      <c r="Q236" s="65" t="s">
        <v>353</v>
      </c>
      <c r="R236" s="65" t="s">
        <v>2339</v>
      </c>
      <c r="S236" s="65"/>
      <c r="T236" s="65" t="s">
        <v>354</v>
      </c>
    </row>
    <row r="237" spans="1:20" ht="45">
      <c r="A237" s="72">
        <v>237</v>
      </c>
      <c r="B237" s="64" t="s">
        <v>943</v>
      </c>
      <c r="C237" s="93" t="s">
        <v>320</v>
      </c>
      <c r="D237" s="48" t="s">
        <v>2538</v>
      </c>
      <c r="E237" s="48" t="s">
        <v>1635</v>
      </c>
      <c r="F237" s="69" t="s">
        <v>1190</v>
      </c>
      <c r="G237" s="69" t="s">
        <v>1191</v>
      </c>
      <c r="H237" s="67" t="s">
        <v>2882</v>
      </c>
      <c r="I237" s="68" t="s">
        <v>2883</v>
      </c>
      <c r="J237" s="64"/>
      <c r="K237" s="65"/>
      <c r="L237" s="65"/>
      <c r="M237" s="65"/>
      <c r="N237" s="65"/>
      <c r="O237" s="65" t="s">
        <v>2860</v>
      </c>
      <c r="P237" s="65" t="s">
        <v>1726</v>
      </c>
      <c r="Q237" s="65"/>
      <c r="R237" s="65"/>
      <c r="S237" s="65"/>
      <c r="T237" s="65"/>
    </row>
    <row r="238" spans="1:20" ht="135">
      <c r="A238" s="72">
        <v>238</v>
      </c>
      <c r="B238" s="64" t="s">
        <v>943</v>
      </c>
      <c r="C238" s="93" t="s">
        <v>2884</v>
      </c>
      <c r="D238" s="48" t="s">
        <v>250</v>
      </c>
      <c r="E238" s="48"/>
      <c r="F238" s="69" t="s">
        <v>1067</v>
      </c>
      <c r="G238" s="69" t="s">
        <v>1068</v>
      </c>
      <c r="H238" s="67" t="s">
        <v>2885</v>
      </c>
      <c r="I238" s="68" t="s">
        <v>2886</v>
      </c>
      <c r="J238" s="64" t="s">
        <v>2667</v>
      </c>
      <c r="K238" s="65" t="s">
        <v>3310</v>
      </c>
      <c r="L238" s="65"/>
      <c r="M238" s="65"/>
      <c r="N238" s="65"/>
      <c r="O238" s="65" t="s">
        <v>2861</v>
      </c>
      <c r="P238" s="65" t="s">
        <v>1729</v>
      </c>
      <c r="Q238" s="113" t="s">
        <v>70</v>
      </c>
      <c r="R238" s="65"/>
      <c r="S238" s="65"/>
      <c r="T238" s="65" t="s">
        <v>3312</v>
      </c>
    </row>
    <row r="239" spans="1:20" ht="247.5">
      <c r="A239" s="72">
        <v>239</v>
      </c>
      <c r="B239" s="64" t="s">
        <v>943</v>
      </c>
      <c r="C239" s="93" t="s">
        <v>2888</v>
      </c>
      <c r="D239" s="48" t="s">
        <v>2889</v>
      </c>
      <c r="E239" s="48"/>
      <c r="F239" s="69" t="s">
        <v>1067</v>
      </c>
      <c r="G239" s="69" t="s">
        <v>1068</v>
      </c>
      <c r="H239" s="67" t="s">
        <v>3237</v>
      </c>
      <c r="I239" s="68" t="s">
        <v>3238</v>
      </c>
      <c r="J239" s="64"/>
      <c r="K239" s="65"/>
      <c r="L239" s="65"/>
      <c r="M239" s="65"/>
      <c r="N239" s="65"/>
      <c r="O239" s="65" t="s">
        <v>2860</v>
      </c>
      <c r="P239" s="65" t="s">
        <v>1726</v>
      </c>
      <c r="Q239" s="65"/>
      <c r="R239" s="65"/>
      <c r="S239" s="65"/>
      <c r="T239" s="65"/>
    </row>
    <row r="240" spans="1:20" ht="123.75">
      <c r="A240" s="72">
        <v>240</v>
      </c>
      <c r="B240" s="64" t="s">
        <v>943</v>
      </c>
      <c r="C240" s="93" t="s">
        <v>2888</v>
      </c>
      <c r="D240" s="48" t="s">
        <v>2889</v>
      </c>
      <c r="E240" s="48"/>
      <c r="F240" s="69" t="s">
        <v>1067</v>
      </c>
      <c r="G240" s="69" t="s">
        <v>1068</v>
      </c>
      <c r="H240" s="67" t="s">
        <v>3239</v>
      </c>
      <c r="I240" s="68" t="s">
        <v>936</v>
      </c>
      <c r="J240" s="64"/>
      <c r="K240" s="65"/>
      <c r="L240" s="65"/>
      <c r="M240" s="65"/>
      <c r="N240" s="65"/>
      <c r="O240" s="65" t="s">
        <v>2860</v>
      </c>
      <c r="P240" s="65" t="s">
        <v>1726</v>
      </c>
      <c r="Q240" s="65"/>
      <c r="R240" s="65"/>
      <c r="S240" s="65"/>
      <c r="T240" s="65"/>
    </row>
    <row r="241" spans="1:20" ht="56.25">
      <c r="A241" s="72">
        <v>241</v>
      </c>
      <c r="B241" s="64" t="s">
        <v>943</v>
      </c>
      <c r="C241" s="93" t="s">
        <v>916</v>
      </c>
      <c r="D241" s="48" t="s">
        <v>937</v>
      </c>
      <c r="E241" s="48"/>
      <c r="F241" s="69" t="s">
        <v>1067</v>
      </c>
      <c r="G241" s="69" t="s">
        <v>1068</v>
      </c>
      <c r="H241" s="67" t="s">
        <v>938</v>
      </c>
      <c r="I241" s="68" t="s">
        <v>939</v>
      </c>
      <c r="J241" s="149" t="s">
        <v>2667</v>
      </c>
      <c r="K241" s="150" t="s">
        <v>2369</v>
      </c>
      <c r="L241" s="150"/>
      <c r="M241" s="150"/>
      <c r="N241" s="150"/>
      <c r="O241" s="150" t="s">
        <v>2860</v>
      </c>
      <c r="P241" s="150" t="s">
        <v>1705</v>
      </c>
      <c r="Q241" s="150" t="s">
        <v>2364</v>
      </c>
      <c r="R241" s="150" t="s">
        <v>2339</v>
      </c>
      <c r="S241" s="150"/>
      <c r="T241" s="150" t="s">
        <v>2365</v>
      </c>
    </row>
    <row r="242" spans="1:20" ht="33.75">
      <c r="A242" s="72">
        <v>242</v>
      </c>
      <c r="B242" s="64" t="s">
        <v>943</v>
      </c>
      <c r="C242" s="93" t="s">
        <v>916</v>
      </c>
      <c r="D242" s="48" t="s">
        <v>940</v>
      </c>
      <c r="E242" s="48"/>
      <c r="F242" s="69" t="s">
        <v>1067</v>
      </c>
      <c r="G242" s="69" t="s">
        <v>1068</v>
      </c>
      <c r="H242" s="67" t="s">
        <v>941</v>
      </c>
      <c r="I242" s="68" t="s">
        <v>942</v>
      </c>
      <c r="J242" s="149" t="s">
        <v>2667</v>
      </c>
      <c r="K242" s="150" t="s">
        <v>2363</v>
      </c>
      <c r="L242" s="150"/>
      <c r="M242" s="150"/>
      <c r="N242" s="150"/>
      <c r="O242" s="150" t="s">
        <v>2860</v>
      </c>
      <c r="P242" s="150" t="s">
        <v>1705</v>
      </c>
      <c r="Q242" s="150" t="s">
        <v>2364</v>
      </c>
      <c r="R242" s="150" t="s">
        <v>2339</v>
      </c>
      <c r="S242" s="150"/>
      <c r="T242" s="150" t="s">
        <v>2365</v>
      </c>
    </row>
    <row r="243" spans="1:20" ht="67.5">
      <c r="A243" s="72">
        <v>243</v>
      </c>
      <c r="B243" s="64" t="s">
        <v>1374</v>
      </c>
      <c r="C243" s="92" t="s">
        <v>613</v>
      </c>
      <c r="D243" s="47" t="s">
        <v>614</v>
      </c>
      <c r="E243" s="47" t="s">
        <v>1382</v>
      </c>
      <c r="F243" s="66" t="s">
        <v>1067</v>
      </c>
      <c r="G243" s="66" t="s">
        <v>1068</v>
      </c>
      <c r="H243" s="70" t="s">
        <v>1373</v>
      </c>
      <c r="I243" s="71" t="s">
        <v>894</v>
      </c>
      <c r="J243" s="64" t="s">
        <v>2666</v>
      </c>
      <c r="K243" s="65"/>
      <c r="L243" s="65">
        <v>169</v>
      </c>
      <c r="M243" s="65"/>
      <c r="N243" s="65"/>
      <c r="O243" s="65" t="s">
        <v>2861</v>
      </c>
      <c r="P243" s="65" t="s">
        <v>1732</v>
      </c>
      <c r="Q243" s="65" t="s">
        <v>353</v>
      </c>
      <c r="R243" s="65" t="s">
        <v>2339</v>
      </c>
      <c r="S243" s="65"/>
      <c r="T243" s="65" t="s">
        <v>354</v>
      </c>
    </row>
    <row r="244" spans="1:20" ht="101.25">
      <c r="A244" s="72">
        <v>244</v>
      </c>
      <c r="B244" s="64" t="s">
        <v>847</v>
      </c>
      <c r="C244" s="92" t="s">
        <v>1375</v>
      </c>
      <c r="D244" s="47" t="s">
        <v>1376</v>
      </c>
      <c r="E244" s="47" t="s">
        <v>1377</v>
      </c>
      <c r="F244" s="66" t="s">
        <v>1067</v>
      </c>
      <c r="G244" s="66" t="s">
        <v>1068</v>
      </c>
      <c r="H244" s="70" t="s">
        <v>1378</v>
      </c>
      <c r="I244" s="71" t="s">
        <v>1379</v>
      </c>
      <c r="J244" s="64"/>
      <c r="K244" s="65"/>
      <c r="L244" s="65"/>
      <c r="M244" s="65"/>
      <c r="N244" s="65"/>
      <c r="O244" s="65" t="s">
        <v>2860</v>
      </c>
      <c r="P244" s="65" t="s">
        <v>1714</v>
      </c>
      <c r="Q244" s="65"/>
      <c r="R244" s="65"/>
      <c r="S244" s="65"/>
      <c r="T244" s="65"/>
    </row>
    <row r="245" spans="1:20" ht="45">
      <c r="A245" s="72">
        <v>245</v>
      </c>
      <c r="B245" s="64" t="s">
        <v>847</v>
      </c>
      <c r="C245" s="93" t="s">
        <v>1375</v>
      </c>
      <c r="D245" s="48" t="s">
        <v>1376</v>
      </c>
      <c r="E245" s="48"/>
      <c r="F245" s="69" t="s">
        <v>1067</v>
      </c>
      <c r="G245" s="69" t="s">
        <v>1068</v>
      </c>
      <c r="H245" s="67" t="s">
        <v>1380</v>
      </c>
      <c r="I245" s="68" t="s">
        <v>1381</v>
      </c>
      <c r="J245" s="64"/>
      <c r="K245" s="65"/>
      <c r="L245" s="65"/>
      <c r="M245" s="65"/>
      <c r="N245" s="65"/>
      <c r="O245" s="65" t="s">
        <v>2860</v>
      </c>
      <c r="P245" s="65" t="s">
        <v>1714</v>
      </c>
      <c r="Q245" s="65"/>
      <c r="R245" s="65"/>
      <c r="S245" s="65"/>
      <c r="T245" s="65"/>
    </row>
    <row r="246" spans="1:20" ht="33.75">
      <c r="A246" s="72">
        <v>246</v>
      </c>
      <c r="B246" s="64" t="s">
        <v>847</v>
      </c>
      <c r="C246" s="93" t="s">
        <v>1375</v>
      </c>
      <c r="D246" s="48" t="s">
        <v>1066</v>
      </c>
      <c r="E246" s="48" t="s">
        <v>1382</v>
      </c>
      <c r="F246" s="69" t="s">
        <v>1190</v>
      </c>
      <c r="G246" s="69" t="s">
        <v>1191</v>
      </c>
      <c r="H246" s="67" t="s">
        <v>1383</v>
      </c>
      <c r="I246" s="68" t="s">
        <v>1384</v>
      </c>
      <c r="J246" s="64"/>
      <c r="K246" s="65"/>
      <c r="L246" s="65"/>
      <c r="M246" s="65"/>
      <c r="N246" s="65"/>
      <c r="O246" s="65" t="s">
        <v>2860</v>
      </c>
      <c r="P246" s="65" t="s">
        <v>1714</v>
      </c>
      <c r="Q246" s="65"/>
      <c r="R246" s="65"/>
      <c r="S246" s="65"/>
      <c r="T246" s="65"/>
    </row>
    <row r="247" spans="1:20" ht="112.5">
      <c r="A247" s="72">
        <v>247</v>
      </c>
      <c r="B247" s="64" t="s">
        <v>847</v>
      </c>
      <c r="C247" s="93" t="s">
        <v>1375</v>
      </c>
      <c r="D247" s="48" t="s">
        <v>1188</v>
      </c>
      <c r="E247" s="48"/>
      <c r="F247" s="69" t="s">
        <v>1067</v>
      </c>
      <c r="G247" s="69" t="s">
        <v>1191</v>
      </c>
      <c r="H247" s="67" t="s">
        <v>2242</v>
      </c>
      <c r="I247" s="68" t="s">
        <v>2243</v>
      </c>
      <c r="J247" s="64"/>
      <c r="K247" s="65"/>
      <c r="L247" s="65"/>
      <c r="M247" s="65"/>
      <c r="N247" s="65"/>
      <c r="O247" s="65" t="s">
        <v>2860</v>
      </c>
      <c r="P247" s="65" t="s">
        <v>1714</v>
      </c>
      <c r="Q247" s="65"/>
      <c r="R247" s="65"/>
      <c r="S247" s="65"/>
      <c r="T247" s="65"/>
    </row>
    <row r="248" spans="1:20" ht="270">
      <c r="A248" s="72">
        <v>248</v>
      </c>
      <c r="B248" s="64" t="s">
        <v>847</v>
      </c>
      <c r="C248" s="93" t="s">
        <v>157</v>
      </c>
      <c r="D248" s="48" t="s">
        <v>89</v>
      </c>
      <c r="E248" s="48" t="s">
        <v>2244</v>
      </c>
      <c r="F248" s="69" t="s">
        <v>1067</v>
      </c>
      <c r="G248" s="69" t="s">
        <v>1068</v>
      </c>
      <c r="H248" s="67" t="s">
        <v>2245</v>
      </c>
      <c r="I248" s="68" t="s">
        <v>2246</v>
      </c>
      <c r="J248" s="64" t="s">
        <v>2667</v>
      </c>
      <c r="K248" s="65" t="s">
        <v>2942</v>
      </c>
      <c r="L248" s="65"/>
      <c r="M248" s="65"/>
      <c r="N248" s="65"/>
      <c r="O248" s="65" t="s">
        <v>2861</v>
      </c>
      <c r="P248" s="65" t="s">
        <v>1580</v>
      </c>
      <c r="Q248" s="65" t="s">
        <v>353</v>
      </c>
      <c r="R248" s="65" t="s">
        <v>2339</v>
      </c>
      <c r="S248" s="65"/>
      <c r="T248" s="65" t="s">
        <v>354</v>
      </c>
    </row>
    <row r="249" spans="1:20" ht="146.25">
      <c r="A249" s="72">
        <v>249</v>
      </c>
      <c r="B249" s="64" t="s">
        <v>847</v>
      </c>
      <c r="C249" s="93" t="s">
        <v>1023</v>
      </c>
      <c r="D249" s="48" t="s">
        <v>1024</v>
      </c>
      <c r="E249" s="48" t="s">
        <v>2247</v>
      </c>
      <c r="F249" s="69" t="s">
        <v>1067</v>
      </c>
      <c r="G249" s="69" t="s">
        <v>1068</v>
      </c>
      <c r="H249" s="67" t="s">
        <v>1827</v>
      </c>
      <c r="I249" s="68" t="s">
        <v>1828</v>
      </c>
      <c r="J249" s="64" t="s">
        <v>2666</v>
      </c>
      <c r="K249" s="65" t="s">
        <v>3358</v>
      </c>
      <c r="L249" s="65">
        <v>249</v>
      </c>
      <c r="M249" s="65"/>
      <c r="N249" s="65"/>
      <c r="O249" s="65" t="s">
        <v>2861</v>
      </c>
      <c r="P249" s="65" t="s">
        <v>1500</v>
      </c>
      <c r="Q249" s="65" t="s">
        <v>353</v>
      </c>
      <c r="R249" s="65" t="s">
        <v>2339</v>
      </c>
      <c r="S249" s="65"/>
      <c r="T249" s="65" t="s">
        <v>354</v>
      </c>
    </row>
    <row r="250" spans="1:20" ht="337.5">
      <c r="A250" s="72">
        <v>250</v>
      </c>
      <c r="B250" s="64" t="s">
        <v>847</v>
      </c>
      <c r="C250" s="93" t="s">
        <v>1030</v>
      </c>
      <c r="D250" s="48" t="s">
        <v>2076</v>
      </c>
      <c r="E250" s="48" t="s">
        <v>1829</v>
      </c>
      <c r="F250" s="69" t="s">
        <v>1067</v>
      </c>
      <c r="G250" s="69" t="s">
        <v>1068</v>
      </c>
      <c r="H250" s="67" t="s">
        <v>2390</v>
      </c>
      <c r="I250" s="68" t="s">
        <v>2391</v>
      </c>
      <c r="J250" s="64" t="s">
        <v>2668</v>
      </c>
      <c r="K250" s="65" t="s">
        <v>2943</v>
      </c>
      <c r="L250" s="65">
        <v>250</v>
      </c>
      <c r="M250" s="65"/>
      <c r="N250" s="65"/>
      <c r="O250" s="65" t="s">
        <v>2861</v>
      </c>
      <c r="P250" s="65" t="s">
        <v>1580</v>
      </c>
      <c r="Q250" s="65" t="s">
        <v>353</v>
      </c>
      <c r="R250" s="65" t="s">
        <v>2339</v>
      </c>
      <c r="S250" s="65"/>
      <c r="T250" s="65" t="s">
        <v>354</v>
      </c>
    </row>
    <row r="251" spans="1:20" ht="22.5">
      <c r="A251" s="72">
        <v>251</v>
      </c>
      <c r="B251" s="64" t="s">
        <v>847</v>
      </c>
      <c r="C251" s="93" t="s">
        <v>1030</v>
      </c>
      <c r="D251" s="48" t="s">
        <v>2076</v>
      </c>
      <c r="E251" s="48" t="s">
        <v>1188</v>
      </c>
      <c r="F251" s="69" t="s">
        <v>1190</v>
      </c>
      <c r="G251" s="69" t="s">
        <v>1191</v>
      </c>
      <c r="H251" s="67" t="s">
        <v>780</v>
      </c>
      <c r="I251" s="68" t="s">
        <v>1384</v>
      </c>
      <c r="J251" s="64" t="s">
        <v>2667</v>
      </c>
      <c r="K251" s="65"/>
      <c r="L251" s="65">
        <v>251</v>
      </c>
      <c r="M251" s="65"/>
      <c r="N251" s="65"/>
      <c r="O251" s="65" t="s">
        <v>2861</v>
      </c>
      <c r="P251" s="65" t="s">
        <v>1580</v>
      </c>
      <c r="Q251" s="65" t="s">
        <v>353</v>
      </c>
      <c r="R251" s="65" t="s">
        <v>2339</v>
      </c>
      <c r="S251" s="65"/>
      <c r="T251" s="65" t="s">
        <v>354</v>
      </c>
    </row>
    <row r="252" spans="1:20" ht="33.75">
      <c r="A252" s="72">
        <v>252</v>
      </c>
      <c r="B252" s="64" t="s">
        <v>847</v>
      </c>
      <c r="C252" s="93" t="s">
        <v>1033</v>
      </c>
      <c r="D252" s="48" t="s">
        <v>1034</v>
      </c>
      <c r="E252" s="48" t="s">
        <v>2392</v>
      </c>
      <c r="F252" s="69" t="s">
        <v>1067</v>
      </c>
      <c r="G252" s="69" t="s">
        <v>1068</v>
      </c>
      <c r="H252" s="67" t="s">
        <v>2393</v>
      </c>
      <c r="I252" s="68" t="s">
        <v>2391</v>
      </c>
      <c r="J252" s="64"/>
      <c r="K252" s="65"/>
      <c r="L252" s="65"/>
      <c r="M252" s="65"/>
      <c r="N252" s="65"/>
      <c r="O252" s="65" t="s">
        <v>2315</v>
      </c>
      <c r="P252" s="65" t="s">
        <v>1498</v>
      </c>
      <c r="Q252" s="65"/>
      <c r="R252" s="65"/>
      <c r="S252" s="65"/>
      <c r="T252" s="65"/>
    </row>
    <row r="253" spans="1:20" ht="22.5">
      <c r="A253" s="72">
        <v>253</v>
      </c>
      <c r="B253" s="64" t="s">
        <v>847</v>
      </c>
      <c r="C253" s="93" t="s">
        <v>1033</v>
      </c>
      <c r="D253" s="48" t="s">
        <v>1034</v>
      </c>
      <c r="E253" s="48" t="s">
        <v>97</v>
      </c>
      <c r="F253" s="69" t="s">
        <v>1190</v>
      </c>
      <c r="G253" s="69" t="s">
        <v>1191</v>
      </c>
      <c r="H253" s="67" t="s">
        <v>780</v>
      </c>
      <c r="I253" s="68" t="s">
        <v>1384</v>
      </c>
      <c r="J253" s="64"/>
      <c r="K253" s="65"/>
      <c r="L253" s="65"/>
      <c r="M253" s="65"/>
      <c r="N253" s="65"/>
      <c r="O253" s="65" t="s">
        <v>2315</v>
      </c>
      <c r="P253" s="65" t="s">
        <v>1498</v>
      </c>
      <c r="Q253" s="65"/>
      <c r="R253" s="65"/>
      <c r="S253" s="65"/>
      <c r="T253" s="65"/>
    </row>
    <row r="254" spans="1:20" ht="45">
      <c r="A254" s="72">
        <v>254</v>
      </c>
      <c r="B254" s="64" t="s">
        <v>847</v>
      </c>
      <c r="C254" s="93" t="s">
        <v>781</v>
      </c>
      <c r="D254" s="48" t="s">
        <v>782</v>
      </c>
      <c r="E254" s="48" t="s">
        <v>783</v>
      </c>
      <c r="F254" s="69" t="s">
        <v>1067</v>
      </c>
      <c r="G254" s="69" t="s">
        <v>1068</v>
      </c>
      <c r="H254" s="67" t="s">
        <v>784</v>
      </c>
      <c r="I254" s="68" t="s">
        <v>785</v>
      </c>
      <c r="J254" s="64"/>
      <c r="K254" s="65"/>
      <c r="L254" s="65"/>
      <c r="M254" s="65"/>
      <c r="N254" s="65"/>
      <c r="O254" s="65" t="s">
        <v>1319</v>
      </c>
      <c r="P254" s="65" t="s">
        <v>1735</v>
      </c>
      <c r="Q254" s="65"/>
      <c r="R254" s="65"/>
      <c r="S254" s="65"/>
      <c r="T254" s="65"/>
    </row>
    <row r="255" spans="1:20" ht="191.25">
      <c r="A255" s="72">
        <v>255</v>
      </c>
      <c r="B255" s="64" t="s">
        <v>847</v>
      </c>
      <c r="C255" s="93" t="s">
        <v>786</v>
      </c>
      <c r="D255" s="48" t="s">
        <v>787</v>
      </c>
      <c r="E255" s="48" t="s">
        <v>788</v>
      </c>
      <c r="F255" s="69" t="s">
        <v>1190</v>
      </c>
      <c r="G255" s="69" t="s">
        <v>1191</v>
      </c>
      <c r="H255" s="67" t="s">
        <v>789</v>
      </c>
      <c r="I255" s="68" t="s">
        <v>790</v>
      </c>
      <c r="J255" s="64" t="s">
        <v>2316</v>
      </c>
      <c r="K255" s="65" t="s">
        <v>194</v>
      </c>
      <c r="L255" s="65"/>
      <c r="M255" s="65"/>
      <c r="N255" s="65"/>
      <c r="O255" s="65" t="s">
        <v>1719</v>
      </c>
      <c r="P255" s="65" t="s">
        <v>1725</v>
      </c>
      <c r="Q255" s="65" t="s">
        <v>195</v>
      </c>
      <c r="R255" s="65"/>
      <c r="S255" s="65"/>
      <c r="T255" s="65" t="s">
        <v>196</v>
      </c>
    </row>
    <row r="256" spans="1:20" ht="360">
      <c r="A256" s="72">
        <v>256</v>
      </c>
      <c r="B256" s="64" t="s">
        <v>847</v>
      </c>
      <c r="C256" s="93" t="s">
        <v>791</v>
      </c>
      <c r="D256" s="48" t="s">
        <v>792</v>
      </c>
      <c r="E256" s="48" t="s">
        <v>793</v>
      </c>
      <c r="F256" s="69" t="s">
        <v>1067</v>
      </c>
      <c r="G256" s="69" t="s">
        <v>1068</v>
      </c>
      <c r="H256" s="67" t="s">
        <v>794</v>
      </c>
      <c r="I256" s="68" t="s">
        <v>795</v>
      </c>
      <c r="J256" s="64" t="s">
        <v>2668</v>
      </c>
      <c r="K256" s="65" t="s">
        <v>3367</v>
      </c>
      <c r="L256" s="65"/>
      <c r="M256" s="65"/>
      <c r="N256" s="65"/>
      <c r="O256" s="65" t="s">
        <v>1719</v>
      </c>
      <c r="P256" s="65" t="s">
        <v>1725</v>
      </c>
      <c r="Q256" s="65" t="s">
        <v>65</v>
      </c>
      <c r="R256" s="65"/>
      <c r="S256" s="65"/>
      <c r="T256" s="65" t="s">
        <v>3368</v>
      </c>
    </row>
    <row r="257" spans="1:20" ht="112.5">
      <c r="A257" s="72">
        <v>257</v>
      </c>
      <c r="B257" s="64" t="s">
        <v>847</v>
      </c>
      <c r="C257" s="93" t="s">
        <v>796</v>
      </c>
      <c r="D257" s="48" t="s">
        <v>797</v>
      </c>
      <c r="E257" s="48" t="s">
        <v>798</v>
      </c>
      <c r="F257" s="69" t="s">
        <v>1067</v>
      </c>
      <c r="G257" s="69" t="s">
        <v>1068</v>
      </c>
      <c r="H257" s="67" t="s">
        <v>1524</v>
      </c>
      <c r="I257" s="68" t="s">
        <v>1525</v>
      </c>
      <c r="J257" s="64"/>
      <c r="K257" s="65"/>
      <c r="L257" s="65"/>
      <c r="M257" s="65"/>
      <c r="N257" s="65"/>
      <c r="O257" s="65" t="s">
        <v>2860</v>
      </c>
      <c r="P257" s="65" t="s">
        <v>1726</v>
      </c>
      <c r="Q257" s="65"/>
      <c r="R257" s="65"/>
      <c r="S257" s="65"/>
      <c r="T257" s="65"/>
    </row>
    <row r="258" spans="1:20" ht="33.75">
      <c r="A258" s="72">
        <v>258</v>
      </c>
      <c r="B258" s="64" t="s">
        <v>847</v>
      </c>
      <c r="C258" s="93" t="s">
        <v>312</v>
      </c>
      <c r="D258" s="48" t="s">
        <v>1526</v>
      </c>
      <c r="E258" s="48" t="s">
        <v>1527</v>
      </c>
      <c r="F258" s="69" t="s">
        <v>1067</v>
      </c>
      <c r="G258" s="69" t="s">
        <v>1068</v>
      </c>
      <c r="H258" s="67" t="s">
        <v>1528</v>
      </c>
      <c r="I258" s="68" t="s">
        <v>1529</v>
      </c>
      <c r="J258" s="64"/>
      <c r="K258" s="65"/>
      <c r="L258" s="65"/>
      <c r="M258" s="65"/>
      <c r="N258" s="65"/>
      <c r="O258" s="65" t="s">
        <v>2860</v>
      </c>
      <c r="P258" s="65" t="s">
        <v>1726</v>
      </c>
      <c r="Q258" s="65"/>
      <c r="R258" s="65"/>
      <c r="S258" s="65"/>
      <c r="T258" s="65"/>
    </row>
    <row r="259" spans="1:20" ht="22.5">
      <c r="A259" s="72">
        <v>259</v>
      </c>
      <c r="B259" s="64" t="s">
        <v>847</v>
      </c>
      <c r="C259" s="93" t="s">
        <v>312</v>
      </c>
      <c r="D259" s="48" t="s">
        <v>1526</v>
      </c>
      <c r="E259" s="48" t="s">
        <v>1530</v>
      </c>
      <c r="F259" s="69" t="s">
        <v>1190</v>
      </c>
      <c r="G259" s="69" t="s">
        <v>1191</v>
      </c>
      <c r="H259" s="67" t="s">
        <v>1531</v>
      </c>
      <c r="I259" s="68" t="s">
        <v>1532</v>
      </c>
      <c r="J259" s="64"/>
      <c r="K259" s="65"/>
      <c r="L259" s="65"/>
      <c r="M259" s="65"/>
      <c r="N259" s="65"/>
      <c r="O259" s="65" t="s">
        <v>2860</v>
      </c>
      <c r="P259" s="65" t="s">
        <v>1726</v>
      </c>
      <c r="Q259" s="65"/>
      <c r="R259" s="65"/>
      <c r="S259" s="65"/>
      <c r="T259" s="65"/>
    </row>
    <row r="260" spans="1:20" ht="146.25">
      <c r="A260" s="72">
        <v>260</v>
      </c>
      <c r="B260" s="64" t="s">
        <v>847</v>
      </c>
      <c r="C260" s="93" t="s">
        <v>312</v>
      </c>
      <c r="D260" s="48" t="s">
        <v>1526</v>
      </c>
      <c r="E260" s="48" t="s">
        <v>1533</v>
      </c>
      <c r="F260" s="69" t="s">
        <v>1067</v>
      </c>
      <c r="G260" s="69" t="s">
        <v>1068</v>
      </c>
      <c r="H260" s="67" t="s">
        <v>1534</v>
      </c>
      <c r="I260" s="68" t="s">
        <v>1535</v>
      </c>
      <c r="J260" s="64"/>
      <c r="K260" s="65"/>
      <c r="L260" s="65"/>
      <c r="M260" s="65"/>
      <c r="N260" s="65"/>
      <c r="O260" s="65" t="s">
        <v>2860</v>
      </c>
      <c r="P260" s="65" t="s">
        <v>1726</v>
      </c>
      <c r="Q260" s="65"/>
      <c r="R260" s="65"/>
      <c r="S260" s="65"/>
      <c r="T260" s="65"/>
    </row>
    <row r="261" spans="1:20" ht="56.25">
      <c r="A261" s="72">
        <v>261</v>
      </c>
      <c r="B261" s="64" t="s">
        <v>847</v>
      </c>
      <c r="C261" s="93" t="s">
        <v>312</v>
      </c>
      <c r="D261" s="48" t="s">
        <v>1526</v>
      </c>
      <c r="E261" s="48" t="s">
        <v>1536</v>
      </c>
      <c r="F261" s="69" t="s">
        <v>1067</v>
      </c>
      <c r="G261" s="69" t="s">
        <v>1068</v>
      </c>
      <c r="H261" s="67" t="s">
        <v>929</v>
      </c>
      <c r="I261" s="68" t="s">
        <v>828</v>
      </c>
      <c r="J261" s="64"/>
      <c r="K261" s="65"/>
      <c r="L261" s="65"/>
      <c r="M261" s="65"/>
      <c r="N261" s="65"/>
      <c r="O261" s="65" t="s">
        <v>2860</v>
      </c>
      <c r="P261" s="65" t="s">
        <v>1726</v>
      </c>
      <c r="Q261" s="65"/>
      <c r="R261" s="65"/>
      <c r="S261" s="65"/>
      <c r="T261" s="65"/>
    </row>
    <row r="262" spans="1:20" ht="56.25">
      <c r="A262" s="72">
        <v>262</v>
      </c>
      <c r="B262" s="64" t="s">
        <v>847</v>
      </c>
      <c r="C262" s="93" t="s">
        <v>312</v>
      </c>
      <c r="D262" s="48" t="s">
        <v>1526</v>
      </c>
      <c r="E262" s="48" t="s">
        <v>829</v>
      </c>
      <c r="F262" s="69" t="s">
        <v>1067</v>
      </c>
      <c r="G262" s="69" t="s">
        <v>1068</v>
      </c>
      <c r="H262" s="67" t="s">
        <v>830</v>
      </c>
      <c r="I262" s="68" t="s">
        <v>831</v>
      </c>
      <c r="J262" s="64"/>
      <c r="K262" s="65"/>
      <c r="L262" s="65"/>
      <c r="M262" s="65"/>
      <c r="N262" s="65"/>
      <c r="O262" s="65" t="s">
        <v>2860</v>
      </c>
      <c r="P262" s="65" t="s">
        <v>1726</v>
      </c>
      <c r="Q262" s="65"/>
      <c r="R262" s="65"/>
      <c r="S262" s="65"/>
      <c r="T262" s="65"/>
    </row>
    <row r="263" spans="1:20" ht="180">
      <c r="A263" s="72">
        <v>263</v>
      </c>
      <c r="B263" s="64" t="s">
        <v>847</v>
      </c>
      <c r="C263" s="93" t="s">
        <v>315</v>
      </c>
      <c r="D263" s="48" t="s">
        <v>832</v>
      </c>
      <c r="E263" s="48" t="s">
        <v>833</v>
      </c>
      <c r="F263" s="69" t="s">
        <v>1067</v>
      </c>
      <c r="G263" s="69" t="s">
        <v>1068</v>
      </c>
      <c r="H263" s="67" t="s">
        <v>834</v>
      </c>
      <c r="I263" s="68" t="s">
        <v>835</v>
      </c>
      <c r="J263" s="64" t="s">
        <v>2667</v>
      </c>
      <c r="K263" s="65" t="s">
        <v>3329</v>
      </c>
      <c r="L263" s="65"/>
      <c r="M263" s="65"/>
      <c r="N263" s="65"/>
      <c r="O263" s="65" t="s">
        <v>2861</v>
      </c>
      <c r="P263" s="65" t="s">
        <v>1578</v>
      </c>
      <c r="Q263" s="65" t="s">
        <v>353</v>
      </c>
      <c r="R263" s="65" t="s">
        <v>2339</v>
      </c>
      <c r="S263" s="65"/>
      <c r="T263" s="65" t="s">
        <v>354</v>
      </c>
    </row>
    <row r="264" spans="1:20" ht="45">
      <c r="A264" s="72">
        <v>264</v>
      </c>
      <c r="B264" s="64" t="s">
        <v>847</v>
      </c>
      <c r="C264" s="93" t="s">
        <v>836</v>
      </c>
      <c r="D264" s="48" t="s">
        <v>837</v>
      </c>
      <c r="E264" s="48"/>
      <c r="F264" s="69" t="s">
        <v>1067</v>
      </c>
      <c r="G264" s="69" t="s">
        <v>1068</v>
      </c>
      <c r="H264" s="67" t="s">
        <v>838</v>
      </c>
      <c r="I264" s="68" t="s">
        <v>839</v>
      </c>
      <c r="J264" s="64"/>
      <c r="K264" s="65"/>
      <c r="L264" s="65"/>
      <c r="M264" s="65"/>
      <c r="N264" s="65"/>
      <c r="O264" s="65" t="s">
        <v>2315</v>
      </c>
      <c r="P264" s="65" t="s">
        <v>1502</v>
      </c>
      <c r="Q264" s="65"/>
      <c r="R264" s="65"/>
      <c r="S264" s="65"/>
      <c r="T264" s="65"/>
    </row>
    <row r="265" spans="1:20" ht="191.25">
      <c r="A265" s="72">
        <v>265</v>
      </c>
      <c r="B265" s="64" t="s">
        <v>847</v>
      </c>
      <c r="C265" s="93" t="s">
        <v>916</v>
      </c>
      <c r="D265" s="48" t="s">
        <v>841</v>
      </c>
      <c r="E265" s="48"/>
      <c r="F265" s="69" t="s">
        <v>1067</v>
      </c>
      <c r="G265" s="69" t="s">
        <v>1068</v>
      </c>
      <c r="H265" s="67" t="s">
        <v>842</v>
      </c>
      <c r="I265" s="68" t="s">
        <v>843</v>
      </c>
      <c r="J265" s="149" t="s">
        <v>2316</v>
      </c>
      <c r="K265" s="150" t="s">
        <v>3000</v>
      </c>
      <c r="L265" s="150"/>
      <c r="M265" s="150"/>
      <c r="N265" s="150"/>
      <c r="O265" s="150" t="s">
        <v>2860</v>
      </c>
      <c r="P265" s="150" t="s">
        <v>1705</v>
      </c>
      <c r="Q265" s="150" t="s">
        <v>2365</v>
      </c>
      <c r="R265" s="150" t="s">
        <v>2339</v>
      </c>
      <c r="S265" s="150"/>
      <c r="T265" s="150" t="s">
        <v>2365</v>
      </c>
    </row>
    <row r="266" spans="1:20" ht="45">
      <c r="A266" s="72">
        <v>266</v>
      </c>
      <c r="B266" s="64" t="s">
        <v>847</v>
      </c>
      <c r="C266" s="93" t="s">
        <v>157</v>
      </c>
      <c r="D266" s="48" t="s">
        <v>89</v>
      </c>
      <c r="E266" s="48" t="s">
        <v>844</v>
      </c>
      <c r="F266" s="69" t="s">
        <v>1067</v>
      </c>
      <c r="G266" s="69" t="s">
        <v>1068</v>
      </c>
      <c r="H266" s="67" t="s">
        <v>845</v>
      </c>
      <c r="I266" s="68" t="s">
        <v>846</v>
      </c>
      <c r="J266" s="64" t="s">
        <v>2667</v>
      </c>
      <c r="K266" s="65"/>
      <c r="L266" s="65">
        <v>1484</v>
      </c>
      <c r="M266" s="65"/>
      <c r="N266" s="65"/>
      <c r="O266" s="65" t="s">
        <v>2861</v>
      </c>
      <c r="P266" s="65" t="s">
        <v>1580</v>
      </c>
      <c r="Q266" s="65" t="s">
        <v>353</v>
      </c>
      <c r="R266" s="65" t="s">
        <v>2339</v>
      </c>
      <c r="S266" s="65"/>
      <c r="T266" s="65" t="s">
        <v>354</v>
      </c>
    </row>
    <row r="267" spans="1:20" ht="90">
      <c r="A267" s="72">
        <v>267</v>
      </c>
      <c r="B267" s="64" t="s">
        <v>856</v>
      </c>
      <c r="C267" s="93" t="s">
        <v>1646</v>
      </c>
      <c r="D267" s="48" t="s">
        <v>98</v>
      </c>
      <c r="E267" s="48" t="s">
        <v>1635</v>
      </c>
      <c r="F267" s="69" t="s">
        <v>1067</v>
      </c>
      <c r="G267" s="69" t="s">
        <v>1068</v>
      </c>
      <c r="H267" s="67" t="s">
        <v>848</v>
      </c>
      <c r="I267" s="68" t="s">
        <v>849</v>
      </c>
      <c r="J267" s="64" t="s">
        <v>2667</v>
      </c>
      <c r="K267" s="65" t="s">
        <v>64</v>
      </c>
      <c r="L267" s="65"/>
      <c r="M267" s="65"/>
      <c r="N267" s="65"/>
      <c r="O267" s="65" t="s">
        <v>1708</v>
      </c>
      <c r="P267" s="65" t="s">
        <v>1707</v>
      </c>
      <c r="Q267" s="65" t="s">
        <v>63</v>
      </c>
      <c r="R267" s="65" t="s">
        <v>2339</v>
      </c>
      <c r="S267" s="65"/>
      <c r="T267" s="65"/>
    </row>
    <row r="268" spans="1:20" ht="22.5">
      <c r="A268" s="72">
        <v>268</v>
      </c>
      <c r="B268" s="64" t="s">
        <v>856</v>
      </c>
      <c r="C268" s="93" t="s">
        <v>1648</v>
      </c>
      <c r="D268" s="48" t="s">
        <v>98</v>
      </c>
      <c r="E268" s="48" t="s">
        <v>97</v>
      </c>
      <c r="F268" s="69" t="s">
        <v>1067</v>
      </c>
      <c r="G268" s="69" t="s">
        <v>1068</v>
      </c>
      <c r="H268" s="67" t="s">
        <v>850</v>
      </c>
      <c r="I268" s="68" t="s">
        <v>851</v>
      </c>
      <c r="J268" s="64" t="s">
        <v>2668</v>
      </c>
      <c r="K268" s="61" t="s">
        <v>2231</v>
      </c>
      <c r="L268" s="65"/>
      <c r="M268" s="65"/>
      <c r="N268" s="65"/>
      <c r="O268" s="65" t="s">
        <v>1708</v>
      </c>
      <c r="P268" s="65" t="s">
        <v>1707</v>
      </c>
      <c r="Q268" s="65" t="s">
        <v>2232</v>
      </c>
      <c r="R268" s="65" t="s">
        <v>2339</v>
      </c>
      <c r="S268" s="65"/>
      <c r="T268" s="65" t="s">
        <v>2232</v>
      </c>
    </row>
    <row r="269" spans="1:20" ht="78.75">
      <c r="A269" s="72">
        <v>269</v>
      </c>
      <c r="B269" s="64" t="s">
        <v>856</v>
      </c>
      <c r="C269" s="93" t="s">
        <v>852</v>
      </c>
      <c r="D269" s="48" t="s">
        <v>1382</v>
      </c>
      <c r="E269" s="48" t="s">
        <v>1188</v>
      </c>
      <c r="F269" s="66" t="s">
        <v>1067</v>
      </c>
      <c r="G269" s="69" t="s">
        <v>1068</v>
      </c>
      <c r="H269" s="67" t="s">
        <v>853</v>
      </c>
      <c r="I269" s="68" t="s">
        <v>854</v>
      </c>
      <c r="J269" s="64"/>
      <c r="K269" s="65"/>
      <c r="L269" s="65"/>
      <c r="M269" s="65"/>
      <c r="N269" s="65"/>
      <c r="O269" s="65" t="s">
        <v>1319</v>
      </c>
      <c r="P269" s="65" t="s">
        <v>1713</v>
      </c>
      <c r="Q269" s="65"/>
      <c r="R269" s="65"/>
      <c r="S269" s="65"/>
      <c r="T269" s="65"/>
    </row>
    <row r="270" spans="1:20" ht="22.5">
      <c r="A270" s="72">
        <v>270</v>
      </c>
      <c r="B270" s="64" t="s">
        <v>856</v>
      </c>
      <c r="C270" s="93" t="s">
        <v>852</v>
      </c>
      <c r="D270" s="48" t="s">
        <v>1382</v>
      </c>
      <c r="E270" s="48" t="s">
        <v>1188</v>
      </c>
      <c r="F270" s="66" t="s">
        <v>1067</v>
      </c>
      <c r="G270" s="69" t="s">
        <v>1068</v>
      </c>
      <c r="H270" s="67" t="s">
        <v>855</v>
      </c>
      <c r="I270" s="68" t="s">
        <v>854</v>
      </c>
      <c r="J270" s="64"/>
      <c r="K270" s="65"/>
      <c r="L270" s="65">
        <v>270</v>
      </c>
      <c r="M270" s="65"/>
      <c r="N270" s="65"/>
      <c r="O270" s="65" t="s">
        <v>1319</v>
      </c>
      <c r="P270" s="65" t="s">
        <v>1713</v>
      </c>
      <c r="Q270" s="65"/>
      <c r="R270" s="65"/>
      <c r="S270" s="65"/>
      <c r="T270" s="65"/>
    </row>
    <row r="271" spans="1:20" ht="45">
      <c r="A271" s="72">
        <v>271</v>
      </c>
      <c r="B271" s="64" t="s">
        <v>814</v>
      </c>
      <c r="C271" s="92" t="s">
        <v>2085</v>
      </c>
      <c r="D271" s="47" t="s">
        <v>857</v>
      </c>
      <c r="E271" s="47" t="s">
        <v>625</v>
      </c>
      <c r="F271" s="66" t="s">
        <v>1190</v>
      </c>
      <c r="G271" s="66" t="s">
        <v>1068</v>
      </c>
      <c r="H271" s="70" t="s">
        <v>858</v>
      </c>
      <c r="I271" s="71" t="s">
        <v>859</v>
      </c>
      <c r="J271" s="64" t="s">
        <v>2667</v>
      </c>
      <c r="K271" s="65"/>
      <c r="L271" s="65">
        <v>1061</v>
      </c>
      <c r="M271" s="65"/>
      <c r="N271" s="65"/>
      <c r="O271" s="65" t="s">
        <v>2861</v>
      </c>
      <c r="P271" s="65" t="s">
        <v>1716</v>
      </c>
      <c r="Q271" s="65" t="s">
        <v>353</v>
      </c>
      <c r="R271" s="65" t="s">
        <v>2339</v>
      </c>
      <c r="S271" s="65"/>
      <c r="T271" s="65" t="s">
        <v>354</v>
      </c>
    </row>
    <row r="272" spans="1:20" ht="45">
      <c r="A272" s="72">
        <v>272</v>
      </c>
      <c r="B272" s="64" t="s">
        <v>814</v>
      </c>
      <c r="C272" s="93" t="s">
        <v>307</v>
      </c>
      <c r="D272" s="48" t="s">
        <v>860</v>
      </c>
      <c r="E272" s="48" t="s">
        <v>89</v>
      </c>
      <c r="F272" s="69" t="s">
        <v>1067</v>
      </c>
      <c r="G272" s="69" t="s">
        <v>1068</v>
      </c>
      <c r="H272" s="67" t="s">
        <v>861</v>
      </c>
      <c r="I272" s="68" t="s">
        <v>862</v>
      </c>
      <c r="J272" s="64" t="s">
        <v>2667</v>
      </c>
      <c r="K272" s="65" t="s">
        <v>389</v>
      </c>
      <c r="L272" s="65">
        <v>272</v>
      </c>
      <c r="M272" s="65"/>
      <c r="N272" s="65"/>
      <c r="O272" s="65" t="s">
        <v>2861</v>
      </c>
      <c r="P272" s="65" t="s">
        <v>1717</v>
      </c>
      <c r="Q272" s="65" t="s">
        <v>353</v>
      </c>
      <c r="R272" s="65" t="s">
        <v>2339</v>
      </c>
      <c r="S272" s="65"/>
      <c r="T272" s="65" t="s">
        <v>354</v>
      </c>
    </row>
    <row r="273" spans="1:20" ht="45">
      <c r="A273" s="72">
        <v>273</v>
      </c>
      <c r="B273" s="64" t="s">
        <v>814</v>
      </c>
      <c r="C273" s="93" t="s">
        <v>307</v>
      </c>
      <c r="D273" s="48" t="s">
        <v>860</v>
      </c>
      <c r="E273" s="48" t="s">
        <v>905</v>
      </c>
      <c r="F273" s="69" t="s">
        <v>1190</v>
      </c>
      <c r="G273" s="69" t="s">
        <v>1068</v>
      </c>
      <c r="H273" s="67" t="s">
        <v>863</v>
      </c>
      <c r="I273" s="68" t="s">
        <v>287</v>
      </c>
      <c r="J273" s="64" t="s">
        <v>2667</v>
      </c>
      <c r="K273" s="65"/>
      <c r="L273" s="65">
        <v>939</v>
      </c>
      <c r="M273" s="65"/>
      <c r="N273" s="65"/>
      <c r="O273" s="65" t="s">
        <v>2861</v>
      </c>
      <c r="P273" s="65" t="s">
        <v>1717</v>
      </c>
      <c r="Q273" s="65" t="s">
        <v>353</v>
      </c>
      <c r="R273" s="65" t="s">
        <v>2339</v>
      </c>
      <c r="S273" s="65"/>
      <c r="T273" s="65" t="s">
        <v>354</v>
      </c>
    </row>
    <row r="274" spans="1:20" ht="45">
      <c r="A274" s="72">
        <v>274</v>
      </c>
      <c r="B274" s="64" t="s">
        <v>814</v>
      </c>
      <c r="C274" s="93" t="s">
        <v>163</v>
      </c>
      <c r="D274" s="48" t="s">
        <v>860</v>
      </c>
      <c r="E274" s="48" t="s">
        <v>1028</v>
      </c>
      <c r="F274" s="69" t="s">
        <v>1190</v>
      </c>
      <c r="G274" s="69" t="s">
        <v>1191</v>
      </c>
      <c r="H274" s="67" t="s">
        <v>996</v>
      </c>
      <c r="I274" s="68" t="s">
        <v>997</v>
      </c>
      <c r="J274" s="64" t="s">
        <v>2667</v>
      </c>
      <c r="K274" s="65" t="s">
        <v>389</v>
      </c>
      <c r="L274" s="65"/>
      <c r="M274" s="65"/>
      <c r="N274" s="65"/>
      <c r="O274" s="65" t="s">
        <v>2861</v>
      </c>
      <c r="P274" s="65" t="s">
        <v>1718</v>
      </c>
      <c r="Q274" s="65" t="s">
        <v>353</v>
      </c>
      <c r="R274" s="65" t="s">
        <v>2339</v>
      </c>
      <c r="S274" s="65"/>
      <c r="T274" s="65" t="s">
        <v>354</v>
      </c>
    </row>
    <row r="275" spans="1:20" ht="45">
      <c r="A275" s="72">
        <v>275</v>
      </c>
      <c r="B275" s="64" t="s">
        <v>814</v>
      </c>
      <c r="C275" s="93" t="s">
        <v>163</v>
      </c>
      <c r="D275" s="48" t="s">
        <v>998</v>
      </c>
      <c r="E275" s="48" t="s">
        <v>1065</v>
      </c>
      <c r="F275" s="69" t="s">
        <v>1190</v>
      </c>
      <c r="G275" s="69" t="s">
        <v>1068</v>
      </c>
      <c r="H275" s="67" t="s">
        <v>999</v>
      </c>
      <c r="I275" s="68" t="s">
        <v>1000</v>
      </c>
      <c r="J275" s="64" t="s">
        <v>2667</v>
      </c>
      <c r="K275" s="65" t="s">
        <v>389</v>
      </c>
      <c r="L275" s="65"/>
      <c r="M275" s="65"/>
      <c r="N275" s="65"/>
      <c r="O275" s="65" t="s">
        <v>2861</v>
      </c>
      <c r="P275" s="65" t="s">
        <v>1718</v>
      </c>
      <c r="Q275" s="65" t="s">
        <v>353</v>
      </c>
      <c r="R275" s="65" t="s">
        <v>2339</v>
      </c>
      <c r="S275" s="65"/>
      <c r="T275" s="65" t="s">
        <v>354</v>
      </c>
    </row>
    <row r="276" spans="1:20" ht="67.5">
      <c r="A276" s="72">
        <v>276</v>
      </c>
      <c r="B276" s="64" t="s">
        <v>814</v>
      </c>
      <c r="C276" s="93" t="s">
        <v>2663</v>
      </c>
      <c r="D276" s="48" t="s">
        <v>1001</v>
      </c>
      <c r="E276" s="48" t="s">
        <v>797</v>
      </c>
      <c r="F276" s="69" t="s">
        <v>1067</v>
      </c>
      <c r="G276" s="69" t="s">
        <v>1068</v>
      </c>
      <c r="H276" s="67" t="s">
        <v>812</v>
      </c>
      <c r="I276" s="68" t="s">
        <v>813</v>
      </c>
      <c r="J276" s="64" t="s">
        <v>2666</v>
      </c>
      <c r="K276" s="65" t="s">
        <v>549</v>
      </c>
      <c r="L276" s="65">
        <v>684</v>
      </c>
      <c r="M276" s="65"/>
      <c r="N276" s="65"/>
      <c r="O276" s="65" t="s">
        <v>2669</v>
      </c>
      <c r="P276" s="65" t="s">
        <v>2663</v>
      </c>
      <c r="Q276" s="65"/>
      <c r="R276" s="65"/>
      <c r="S276" s="65"/>
      <c r="T276" s="65"/>
    </row>
    <row r="277" spans="1:20" ht="112.5">
      <c r="A277" s="72">
        <v>277</v>
      </c>
      <c r="B277" s="64" t="s">
        <v>1417</v>
      </c>
      <c r="C277" s="93" t="s">
        <v>918</v>
      </c>
      <c r="D277" s="48"/>
      <c r="E277" s="48"/>
      <c r="F277" s="69" t="s">
        <v>1067</v>
      </c>
      <c r="G277" s="69" t="s">
        <v>1068</v>
      </c>
      <c r="H277" s="67" t="s">
        <v>815</v>
      </c>
      <c r="I277" s="68" t="s">
        <v>1415</v>
      </c>
      <c r="J277" s="64" t="s">
        <v>2667</v>
      </c>
      <c r="K277" s="65"/>
      <c r="L277" s="65"/>
      <c r="M277" s="65"/>
      <c r="N277" s="65"/>
      <c r="O277" s="65" t="s">
        <v>1708</v>
      </c>
      <c r="P277" s="65" t="s">
        <v>1160</v>
      </c>
      <c r="Q277" s="65" t="s">
        <v>71</v>
      </c>
      <c r="R277" s="65" t="s">
        <v>2339</v>
      </c>
      <c r="S277" s="65"/>
      <c r="T277" s="65" t="s">
        <v>2211</v>
      </c>
    </row>
    <row r="278" spans="1:20" ht="45">
      <c r="A278" s="72">
        <v>278</v>
      </c>
      <c r="B278" s="64" t="s">
        <v>1417</v>
      </c>
      <c r="C278" s="92" t="s">
        <v>1817</v>
      </c>
      <c r="D278" s="47" t="s">
        <v>625</v>
      </c>
      <c r="E278" s="47" t="s">
        <v>3026</v>
      </c>
      <c r="F278" s="66" t="s">
        <v>1067</v>
      </c>
      <c r="G278" s="66" t="s">
        <v>1068</v>
      </c>
      <c r="H278" s="70" t="s">
        <v>463</v>
      </c>
      <c r="I278" s="71" t="s">
        <v>464</v>
      </c>
      <c r="J278" s="64" t="s">
        <v>2668</v>
      </c>
      <c r="K278" s="65" t="s">
        <v>2165</v>
      </c>
      <c r="L278" s="65">
        <v>120</v>
      </c>
      <c r="M278" s="65" t="s">
        <v>2171</v>
      </c>
      <c r="N278" s="65" t="s">
        <v>2504</v>
      </c>
      <c r="O278" s="65" t="s">
        <v>1319</v>
      </c>
      <c r="P278" s="65" t="s">
        <v>1710</v>
      </c>
      <c r="Q278" s="65" t="s">
        <v>72</v>
      </c>
      <c r="R278" s="65" t="s">
        <v>2329</v>
      </c>
      <c r="S278" s="65"/>
      <c r="T278" s="65" t="s">
        <v>2163</v>
      </c>
    </row>
    <row r="279" spans="1:20" ht="33.75">
      <c r="A279" s="72">
        <v>279</v>
      </c>
      <c r="B279" s="64" t="s">
        <v>1417</v>
      </c>
      <c r="C279" s="92" t="s">
        <v>157</v>
      </c>
      <c r="D279" s="47" t="s">
        <v>89</v>
      </c>
      <c r="E279" s="47" t="s">
        <v>98</v>
      </c>
      <c r="F279" s="66" t="s">
        <v>1067</v>
      </c>
      <c r="G279" s="66" t="s">
        <v>1068</v>
      </c>
      <c r="H279" s="70" t="s">
        <v>469</v>
      </c>
      <c r="I279" s="71" t="s">
        <v>1042</v>
      </c>
      <c r="J279" s="64" t="s">
        <v>2666</v>
      </c>
      <c r="K279" s="65"/>
      <c r="L279" s="65">
        <v>121</v>
      </c>
      <c r="M279" s="65"/>
      <c r="N279" s="65"/>
      <c r="O279" s="65" t="s">
        <v>2861</v>
      </c>
      <c r="P279" s="65" t="s">
        <v>1580</v>
      </c>
      <c r="Q279" s="65" t="s">
        <v>353</v>
      </c>
      <c r="R279" s="65" t="s">
        <v>2339</v>
      </c>
      <c r="S279" s="65"/>
      <c r="T279" s="65" t="s">
        <v>354</v>
      </c>
    </row>
    <row r="280" spans="1:20" ht="33.75">
      <c r="A280" s="72">
        <v>280</v>
      </c>
      <c r="B280" s="64" t="s">
        <v>1417</v>
      </c>
      <c r="C280" s="92" t="s">
        <v>94</v>
      </c>
      <c r="D280" s="47" t="s">
        <v>905</v>
      </c>
      <c r="E280" s="47" t="s">
        <v>95</v>
      </c>
      <c r="F280" s="66" t="s">
        <v>1067</v>
      </c>
      <c r="G280" s="66" t="s">
        <v>1068</v>
      </c>
      <c r="H280" s="70" t="s">
        <v>1043</v>
      </c>
      <c r="I280" s="71" t="s">
        <v>607</v>
      </c>
      <c r="J280" s="64"/>
      <c r="K280" s="65"/>
      <c r="L280" s="65"/>
      <c r="M280" s="65"/>
      <c r="N280" s="65"/>
      <c r="O280" s="65" t="s">
        <v>2860</v>
      </c>
      <c r="P280" s="65" t="s">
        <v>1501</v>
      </c>
      <c r="Q280" s="65"/>
      <c r="R280" s="65"/>
      <c r="S280" s="65"/>
      <c r="T280" s="65"/>
    </row>
    <row r="281" spans="1:20" ht="45">
      <c r="A281" s="72">
        <v>281</v>
      </c>
      <c r="B281" s="64" t="s">
        <v>1417</v>
      </c>
      <c r="C281" s="93" t="s">
        <v>1023</v>
      </c>
      <c r="D281" s="48" t="s">
        <v>1024</v>
      </c>
      <c r="E281" s="48" t="s">
        <v>833</v>
      </c>
      <c r="F281" s="69" t="s">
        <v>1067</v>
      </c>
      <c r="G281" s="69" t="s">
        <v>1068</v>
      </c>
      <c r="H281" s="67" t="s">
        <v>606</v>
      </c>
      <c r="I281" s="68" t="s">
        <v>607</v>
      </c>
      <c r="J281" s="64" t="s">
        <v>2316</v>
      </c>
      <c r="K281" s="65"/>
      <c r="L281" s="65">
        <v>58</v>
      </c>
      <c r="M281" s="65"/>
      <c r="N281" s="65"/>
      <c r="O281" s="65" t="s">
        <v>2861</v>
      </c>
      <c r="P281" s="65" t="s">
        <v>1500</v>
      </c>
      <c r="Q281" s="65" t="s">
        <v>353</v>
      </c>
      <c r="R281" s="65" t="s">
        <v>2339</v>
      </c>
      <c r="S281" s="65"/>
      <c r="T281" s="65" t="s">
        <v>354</v>
      </c>
    </row>
    <row r="282" spans="1:20" ht="101.25">
      <c r="A282" s="72">
        <v>282</v>
      </c>
      <c r="B282" s="64" t="s">
        <v>1417</v>
      </c>
      <c r="C282" s="92" t="s">
        <v>1027</v>
      </c>
      <c r="D282" s="47" t="s">
        <v>1024</v>
      </c>
      <c r="E282" s="47" t="s">
        <v>1024</v>
      </c>
      <c r="F282" s="66" t="s">
        <v>1067</v>
      </c>
      <c r="G282" s="66" t="s">
        <v>1068</v>
      </c>
      <c r="H282" s="70" t="s">
        <v>1422</v>
      </c>
      <c r="I282" s="68" t="s">
        <v>607</v>
      </c>
      <c r="J282" s="64" t="s">
        <v>2316</v>
      </c>
      <c r="K282" s="65"/>
      <c r="L282" s="65">
        <v>124</v>
      </c>
      <c r="M282" s="65"/>
      <c r="N282" s="65"/>
      <c r="O282" s="65" t="s">
        <v>2861</v>
      </c>
      <c r="P282" s="65" t="s">
        <v>1499</v>
      </c>
      <c r="Q282" s="65" t="s">
        <v>353</v>
      </c>
      <c r="R282" s="65" t="s">
        <v>2339</v>
      </c>
      <c r="S282" s="65"/>
      <c r="T282" s="65" t="s">
        <v>354</v>
      </c>
    </row>
    <row r="283" spans="1:20" ht="22.5">
      <c r="A283" s="72">
        <v>283</v>
      </c>
      <c r="B283" s="64" t="s">
        <v>1417</v>
      </c>
      <c r="C283" s="92" t="s">
        <v>2726</v>
      </c>
      <c r="D283" s="47" t="s">
        <v>184</v>
      </c>
      <c r="E283" s="47" t="s">
        <v>833</v>
      </c>
      <c r="F283" s="66" t="s">
        <v>1067</v>
      </c>
      <c r="G283" s="66" t="s">
        <v>1068</v>
      </c>
      <c r="H283" s="70" t="s">
        <v>608</v>
      </c>
      <c r="I283" s="71" t="s">
        <v>607</v>
      </c>
      <c r="J283" s="64"/>
      <c r="K283" s="65"/>
      <c r="L283" s="65">
        <v>59</v>
      </c>
      <c r="M283" s="65"/>
      <c r="N283" s="65"/>
      <c r="O283" s="65" t="s">
        <v>2860</v>
      </c>
      <c r="P283" s="65" t="s">
        <v>1501</v>
      </c>
      <c r="Q283" s="65"/>
      <c r="R283" s="65"/>
      <c r="S283" s="65"/>
      <c r="T283" s="65"/>
    </row>
    <row r="284" spans="1:20" ht="33.75">
      <c r="A284" s="72">
        <v>284</v>
      </c>
      <c r="B284" s="64" t="s">
        <v>1417</v>
      </c>
      <c r="C284" s="92" t="s">
        <v>312</v>
      </c>
      <c r="D284" s="47" t="s">
        <v>3285</v>
      </c>
      <c r="E284" s="47" t="s">
        <v>172</v>
      </c>
      <c r="F284" s="66" t="s">
        <v>1067</v>
      </c>
      <c r="G284" s="66" t="s">
        <v>1068</v>
      </c>
      <c r="H284" s="70" t="s">
        <v>609</v>
      </c>
      <c r="I284" s="71" t="s">
        <v>610</v>
      </c>
      <c r="J284" s="64"/>
      <c r="K284" s="65"/>
      <c r="L284" s="65">
        <v>60</v>
      </c>
      <c r="M284" s="65"/>
      <c r="N284" s="65"/>
      <c r="O284" s="65" t="s">
        <v>2860</v>
      </c>
      <c r="P284" s="65" t="s">
        <v>1726</v>
      </c>
      <c r="Q284" s="65"/>
      <c r="R284" s="65"/>
      <c r="S284" s="65"/>
      <c r="T284" s="65"/>
    </row>
    <row r="285" spans="1:20" ht="135">
      <c r="A285" s="72">
        <v>285</v>
      </c>
      <c r="B285" s="64" t="s">
        <v>1417</v>
      </c>
      <c r="C285" s="92" t="s">
        <v>171</v>
      </c>
      <c r="D285" s="47" t="s">
        <v>250</v>
      </c>
      <c r="E285" s="47" t="s">
        <v>1037</v>
      </c>
      <c r="F285" s="66" t="s">
        <v>1067</v>
      </c>
      <c r="G285" s="66" t="s">
        <v>1068</v>
      </c>
      <c r="H285" s="70" t="s">
        <v>1423</v>
      </c>
      <c r="I285" s="71" t="s">
        <v>1424</v>
      </c>
      <c r="J285" s="64" t="s">
        <v>2668</v>
      </c>
      <c r="K285" s="65" t="s">
        <v>344</v>
      </c>
      <c r="L285" s="65">
        <v>127</v>
      </c>
      <c r="M285" s="65"/>
      <c r="N285" s="65"/>
      <c r="O285" s="65" t="s">
        <v>1719</v>
      </c>
      <c r="P285" s="65" t="s">
        <v>1730</v>
      </c>
      <c r="Q285" s="65" t="s">
        <v>68</v>
      </c>
      <c r="R285" s="65" t="s">
        <v>2339</v>
      </c>
      <c r="S285" s="65"/>
      <c r="T285" s="65" t="s">
        <v>342</v>
      </c>
    </row>
    <row r="286" spans="1:20" ht="123.75">
      <c r="A286" s="72">
        <v>286</v>
      </c>
      <c r="B286" s="64" t="s">
        <v>1417</v>
      </c>
      <c r="C286" s="92" t="s">
        <v>613</v>
      </c>
      <c r="D286" s="47" t="s">
        <v>614</v>
      </c>
      <c r="E286" s="47" t="s">
        <v>1382</v>
      </c>
      <c r="F286" s="66" t="s">
        <v>1067</v>
      </c>
      <c r="G286" s="66" t="s">
        <v>1068</v>
      </c>
      <c r="H286" s="70" t="s">
        <v>1416</v>
      </c>
      <c r="I286" s="71" t="s">
        <v>894</v>
      </c>
      <c r="J286" s="64" t="s">
        <v>2666</v>
      </c>
      <c r="K286" s="65"/>
      <c r="L286" s="65">
        <v>169</v>
      </c>
      <c r="M286" s="65"/>
      <c r="N286" s="65"/>
      <c r="O286" s="65" t="s">
        <v>2861</v>
      </c>
      <c r="P286" s="65" t="s">
        <v>1732</v>
      </c>
      <c r="Q286" s="65" t="s">
        <v>353</v>
      </c>
      <c r="R286" s="65" t="s">
        <v>2339</v>
      </c>
      <c r="S286" s="65"/>
      <c r="T286" s="65" t="s">
        <v>354</v>
      </c>
    </row>
    <row r="287" spans="1:20" ht="123.75">
      <c r="A287" s="72">
        <v>287</v>
      </c>
      <c r="B287" s="64" t="s">
        <v>1417</v>
      </c>
      <c r="C287" s="92" t="s">
        <v>1123</v>
      </c>
      <c r="D287" s="47" t="s">
        <v>1124</v>
      </c>
      <c r="E287" s="47" t="s">
        <v>1931</v>
      </c>
      <c r="F287" s="66" t="s">
        <v>1067</v>
      </c>
      <c r="G287" s="66" t="s">
        <v>1068</v>
      </c>
      <c r="H287" s="70" t="s">
        <v>895</v>
      </c>
      <c r="I287" s="71" t="s">
        <v>894</v>
      </c>
      <c r="J287" s="64" t="s">
        <v>2666</v>
      </c>
      <c r="K287" s="65"/>
      <c r="L287" s="65">
        <v>169</v>
      </c>
      <c r="M287" s="65"/>
      <c r="N287" s="65"/>
      <c r="O287" s="65" t="s">
        <v>2861</v>
      </c>
      <c r="P287" s="65" t="s">
        <v>1733</v>
      </c>
      <c r="Q287" s="65" t="s">
        <v>353</v>
      </c>
      <c r="R287" s="65" t="s">
        <v>2339</v>
      </c>
      <c r="S287" s="65"/>
      <c r="T287" s="65" t="s">
        <v>354</v>
      </c>
    </row>
    <row r="288" spans="1:20" ht="123.75">
      <c r="A288" s="72">
        <v>288</v>
      </c>
      <c r="B288" s="64" t="s">
        <v>1417</v>
      </c>
      <c r="C288" s="92" t="s">
        <v>1130</v>
      </c>
      <c r="D288" s="47" t="s">
        <v>1932</v>
      </c>
      <c r="E288" s="47" t="s">
        <v>2490</v>
      </c>
      <c r="F288" s="66" t="s">
        <v>1067</v>
      </c>
      <c r="G288" s="66" t="s">
        <v>1068</v>
      </c>
      <c r="H288" s="70" t="s">
        <v>895</v>
      </c>
      <c r="I288" s="71" t="s">
        <v>894</v>
      </c>
      <c r="J288" s="64" t="s">
        <v>2666</v>
      </c>
      <c r="K288" s="65"/>
      <c r="L288" s="65">
        <v>169</v>
      </c>
      <c r="M288" s="65"/>
      <c r="N288" s="65"/>
      <c r="O288" s="65" t="s">
        <v>2861</v>
      </c>
      <c r="P288" s="65" t="s">
        <v>1734</v>
      </c>
      <c r="Q288" s="65" t="s">
        <v>353</v>
      </c>
      <c r="R288" s="65" t="s">
        <v>2339</v>
      </c>
      <c r="S288" s="65"/>
      <c r="T288" s="65" t="s">
        <v>354</v>
      </c>
    </row>
    <row r="289" spans="1:20" ht="22.5">
      <c r="A289" s="72">
        <v>289</v>
      </c>
      <c r="B289" s="64" t="s">
        <v>1421</v>
      </c>
      <c r="C289" s="93" t="s">
        <v>1375</v>
      </c>
      <c r="D289" s="48" t="s">
        <v>2890</v>
      </c>
      <c r="E289" s="48" t="s">
        <v>89</v>
      </c>
      <c r="F289" s="69" t="s">
        <v>1190</v>
      </c>
      <c r="G289" s="69" t="s">
        <v>1191</v>
      </c>
      <c r="H289" s="67" t="s">
        <v>1418</v>
      </c>
      <c r="I289" s="68" t="s">
        <v>1419</v>
      </c>
      <c r="J289" s="64"/>
      <c r="K289" s="65"/>
      <c r="L289" s="65">
        <v>1311</v>
      </c>
      <c r="M289" s="65"/>
      <c r="N289" s="65"/>
      <c r="O289" s="65" t="s">
        <v>2860</v>
      </c>
      <c r="P289" s="65" t="s">
        <v>1714</v>
      </c>
      <c r="Q289" s="65"/>
      <c r="R289" s="65"/>
      <c r="S289" s="65"/>
      <c r="T289" s="65"/>
    </row>
    <row r="290" spans="1:20" ht="22.5">
      <c r="A290" s="72">
        <v>290</v>
      </c>
      <c r="B290" s="64" t="s">
        <v>1421</v>
      </c>
      <c r="C290" s="157" t="s">
        <v>1107</v>
      </c>
      <c r="D290" s="48" t="s">
        <v>1108</v>
      </c>
      <c r="E290" s="48"/>
      <c r="F290" s="69" t="s">
        <v>1190</v>
      </c>
      <c r="G290" s="69" t="s">
        <v>1191</v>
      </c>
      <c r="H290" s="170" t="s">
        <v>1420</v>
      </c>
      <c r="I290" s="68"/>
      <c r="J290" s="64"/>
      <c r="K290" s="65"/>
      <c r="L290" s="65"/>
      <c r="M290" s="65"/>
      <c r="N290" s="65"/>
      <c r="O290" s="65" t="s">
        <v>2860</v>
      </c>
      <c r="P290" s="65" t="s">
        <v>1714</v>
      </c>
      <c r="Q290" s="65"/>
      <c r="R290" s="65"/>
      <c r="S290" s="65"/>
      <c r="T290" s="65"/>
    </row>
    <row r="291" spans="1:20" ht="33.75">
      <c r="A291" s="72">
        <v>291</v>
      </c>
      <c r="B291" s="64" t="s">
        <v>1662</v>
      </c>
      <c r="C291" s="93" t="s">
        <v>1135</v>
      </c>
      <c r="D291" s="48" t="s">
        <v>1024</v>
      </c>
      <c r="E291" s="48" t="s">
        <v>2490</v>
      </c>
      <c r="F291" s="69" t="s">
        <v>1190</v>
      </c>
      <c r="G291" s="69" t="s">
        <v>1191</v>
      </c>
      <c r="H291" s="67" t="s">
        <v>1652</v>
      </c>
      <c r="I291" s="68" t="s">
        <v>1653</v>
      </c>
      <c r="J291" s="64" t="s">
        <v>2667</v>
      </c>
      <c r="K291" s="65"/>
      <c r="L291" s="65"/>
      <c r="M291" s="65" t="s">
        <v>2171</v>
      </c>
      <c r="N291" s="65" t="s">
        <v>2504</v>
      </c>
      <c r="O291" s="65" t="s">
        <v>2066</v>
      </c>
      <c r="P291" s="65" t="s">
        <v>1736</v>
      </c>
      <c r="Q291" s="65" t="s">
        <v>76</v>
      </c>
      <c r="R291" s="65" t="s">
        <v>2329</v>
      </c>
      <c r="S291" s="65"/>
      <c r="T291" s="65" t="s">
        <v>3120</v>
      </c>
    </row>
    <row r="292" spans="1:20" ht="33.75">
      <c r="A292" s="72">
        <v>292</v>
      </c>
      <c r="B292" s="64" t="s">
        <v>1662</v>
      </c>
      <c r="C292" s="93" t="s">
        <v>2726</v>
      </c>
      <c r="D292" s="48" t="s">
        <v>2609</v>
      </c>
      <c r="E292" s="48" t="s">
        <v>1376</v>
      </c>
      <c r="F292" s="69" t="s">
        <v>1190</v>
      </c>
      <c r="G292" s="69" t="s">
        <v>1191</v>
      </c>
      <c r="H292" s="67" t="s">
        <v>1654</v>
      </c>
      <c r="I292" s="68" t="s">
        <v>1655</v>
      </c>
      <c r="J292" s="64"/>
      <c r="K292" s="65"/>
      <c r="L292" s="65"/>
      <c r="M292" s="65"/>
      <c r="N292" s="65"/>
      <c r="O292" s="65" t="s">
        <v>2860</v>
      </c>
      <c r="P292" s="65" t="s">
        <v>1501</v>
      </c>
      <c r="Q292" s="65"/>
      <c r="R292" s="65"/>
      <c r="S292" s="65"/>
      <c r="T292" s="65"/>
    </row>
    <row r="293" spans="1:20" ht="22.5">
      <c r="A293" s="72">
        <v>293</v>
      </c>
      <c r="B293" s="64" t="s">
        <v>1662</v>
      </c>
      <c r="C293" s="93" t="s">
        <v>1656</v>
      </c>
      <c r="D293" s="48" t="s">
        <v>2538</v>
      </c>
      <c r="E293" s="48" t="s">
        <v>1031</v>
      </c>
      <c r="F293" s="69" t="s">
        <v>1190</v>
      </c>
      <c r="G293" s="69" t="s">
        <v>1191</v>
      </c>
      <c r="H293" s="67" t="s">
        <v>1657</v>
      </c>
      <c r="I293" s="68" t="s">
        <v>1658</v>
      </c>
      <c r="J293" s="64"/>
      <c r="K293" s="65"/>
      <c r="L293" s="65"/>
      <c r="M293" s="65"/>
      <c r="N293" s="65"/>
      <c r="O293" s="65" t="s">
        <v>2860</v>
      </c>
      <c r="P293" s="65" t="s">
        <v>1726</v>
      </c>
      <c r="Q293" s="65"/>
      <c r="R293" s="65"/>
      <c r="S293" s="65"/>
      <c r="T293" s="65"/>
    </row>
    <row r="294" spans="1:20" ht="67.5">
      <c r="A294" s="72">
        <v>294</v>
      </c>
      <c r="B294" s="64" t="s">
        <v>1662</v>
      </c>
      <c r="C294" s="93" t="s">
        <v>312</v>
      </c>
      <c r="D294" s="48" t="s">
        <v>175</v>
      </c>
      <c r="E294" s="48" t="s">
        <v>1659</v>
      </c>
      <c r="F294" s="69" t="s">
        <v>1190</v>
      </c>
      <c r="G294" s="69" t="s">
        <v>1191</v>
      </c>
      <c r="H294" s="67" t="s">
        <v>1660</v>
      </c>
      <c r="I294" s="68" t="s">
        <v>1661</v>
      </c>
      <c r="J294" s="64"/>
      <c r="K294" s="65"/>
      <c r="L294" s="65"/>
      <c r="M294" s="65"/>
      <c r="N294" s="65"/>
      <c r="O294" s="65" t="s">
        <v>2860</v>
      </c>
      <c r="P294" s="65" t="s">
        <v>1726</v>
      </c>
      <c r="Q294" s="65"/>
      <c r="R294" s="65"/>
      <c r="S294" s="65"/>
      <c r="T294" s="65"/>
    </row>
    <row r="295" spans="1:20" ht="45">
      <c r="A295" s="72">
        <v>295</v>
      </c>
      <c r="B295" s="64" t="s">
        <v>2251</v>
      </c>
      <c r="C295" s="92" t="s">
        <v>3027</v>
      </c>
      <c r="D295" s="47" t="s">
        <v>2151</v>
      </c>
      <c r="E295" s="47" t="s">
        <v>2890</v>
      </c>
      <c r="F295" s="66" t="s">
        <v>1190</v>
      </c>
      <c r="G295" s="66" t="s">
        <v>1191</v>
      </c>
      <c r="H295" s="70" t="s">
        <v>1663</v>
      </c>
      <c r="I295" s="71" t="s">
        <v>1110</v>
      </c>
      <c r="J295" s="64" t="s">
        <v>2667</v>
      </c>
      <c r="K295" s="65"/>
      <c r="L295" s="65">
        <v>295</v>
      </c>
      <c r="M295" s="65" t="s">
        <v>2171</v>
      </c>
      <c r="N295" s="65" t="s">
        <v>2504</v>
      </c>
      <c r="O295" s="65" t="s">
        <v>2066</v>
      </c>
      <c r="P295" s="65" t="s">
        <v>1706</v>
      </c>
      <c r="Q295" s="65" t="s">
        <v>76</v>
      </c>
      <c r="R295" s="65" t="s">
        <v>2329</v>
      </c>
      <c r="S295" s="65"/>
      <c r="T295" s="65" t="s">
        <v>3120</v>
      </c>
    </row>
    <row r="296" spans="1:20" ht="67.5">
      <c r="A296" s="72">
        <v>296</v>
      </c>
      <c r="B296" s="64" t="s">
        <v>2251</v>
      </c>
      <c r="C296" s="93" t="s">
        <v>3027</v>
      </c>
      <c r="D296" s="48" t="s">
        <v>2151</v>
      </c>
      <c r="E296" s="48" t="s">
        <v>833</v>
      </c>
      <c r="F296" s="69" t="s">
        <v>1067</v>
      </c>
      <c r="G296" s="69" t="s">
        <v>1068</v>
      </c>
      <c r="H296" s="67" t="s">
        <v>1111</v>
      </c>
      <c r="I296" s="68" t="s">
        <v>1112</v>
      </c>
      <c r="J296" s="64" t="s">
        <v>2667</v>
      </c>
      <c r="K296" s="65"/>
      <c r="L296" s="65">
        <v>296</v>
      </c>
      <c r="M296" s="65" t="s">
        <v>2171</v>
      </c>
      <c r="N296" s="65" t="s">
        <v>2504</v>
      </c>
      <c r="O296" s="65" t="s">
        <v>2066</v>
      </c>
      <c r="P296" s="65" t="s">
        <v>1706</v>
      </c>
      <c r="Q296" s="65" t="s">
        <v>76</v>
      </c>
      <c r="R296" s="65" t="s">
        <v>2329</v>
      </c>
      <c r="S296" s="65"/>
      <c r="T296" s="65" t="s">
        <v>3120</v>
      </c>
    </row>
    <row r="297" spans="1:20" ht="67.5">
      <c r="A297" s="72">
        <v>297</v>
      </c>
      <c r="B297" s="64" t="s">
        <v>2251</v>
      </c>
      <c r="C297" s="93" t="s">
        <v>628</v>
      </c>
      <c r="D297" s="48" t="s">
        <v>98</v>
      </c>
      <c r="E297" s="48" t="s">
        <v>89</v>
      </c>
      <c r="F297" s="69" t="s">
        <v>1067</v>
      </c>
      <c r="G297" s="69" t="s">
        <v>1068</v>
      </c>
      <c r="H297" s="67" t="s">
        <v>1113</v>
      </c>
      <c r="I297" s="68" t="s">
        <v>1114</v>
      </c>
      <c r="J297" s="64" t="s">
        <v>2667</v>
      </c>
      <c r="K297" s="65"/>
      <c r="L297" s="65"/>
      <c r="M297" s="65"/>
      <c r="N297" s="65"/>
      <c r="O297" s="65" t="s">
        <v>1708</v>
      </c>
      <c r="P297" s="65" t="s">
        <v>1707</v>
      </c>
      <c r="Q297" s="65" t="s">
        <v>3044</v>
      </c>
      <c r="R297" s="65" t="s">
        <v>2339</v>
      </c>
      <c r="S297" s="65"/>
      <c r="T297" s="65" t="s">
        <v>3044</v>
      </c>
    </row>
    <row r="298" spans="1:20" ht="67.5">
      <c r="A298" s="72">
        <v>298</v>
      </c>
      <c r="B298" s="64" t="s">
        <v>2251</v>
      </c>
      <c r="C298" s="93" t="s">
        <v>1115</v>
      </c>
      <c r="D298" s="48" t="s">
        <v>2490</v>
      </c>
      <c r="E298" s="48" t="s">
        <v>3027</v>
      </c>
      <c r="F298" s="69" t="s">
        <v>1067</v>
      </c>
      <c r="G298" s="69" t="s">
        <v>1068</v>
      </c>
      <c r="H298" s="67" t="s">
        <v>1116</v>
      </c>
      <c r="I298" s="68" t="s">
        <v>1117</v>
      </c>
      <c r="J298" s="64" t="s">
        <v>2667</v>
      </c>
      <c r="K298" s="65" t="s">
        <v>137</v>
      </c>
      <c r="L298" s="65">
        <v>1279</v>
      </c>
      <c r="M298" s="65"/>
      <c r="N298" s="65"/>
      <c r="O298" s="65" t="s">
        <v>2861</v>
      </c>
      <c r="P298" s="65" t="s">
        <v>1711</v>
      </c>
      <c r="Q298" s="65" t="s">
        <v>353</v>
      </c>
      <c r="R298" s="65" t="s">
        <v>2339</v>
      </c>
      <c r="S298" s="65"/>
      <c r="T298" s="65" t="s">
        <v>354</v>
      </c>
    </row>
    <row r="299" spans="1:20" ht="78.75">
      <c r="A299" s="72">
        <v>299</v>
      </c>
      <c r="B299" s="64" t="s">
        <v>2251</v>
      </c>
      <c r="C299" s="93" t="s">
        <v>950</v>
      </c>
      <c r="D299" s="48" t="s">
        <v>1065</v>
      </c>
      <c r="E299" s="48" t="s">
        <v>2490</v>
      </c>
      <c r="F299" s="69" t="s">
        <v>1067</v>
      </c>
      <c r="G299" s="69" t="s">
        <v>1068</v>
      </c>
      <c r="H299" s="67" t="s">
        <v>1118</v>
      </c>
      <c r="I299" s="68" t="s">
        <v>1119</v>
      </c>
      <c r="J299" s="64" t="s">
        <v>2667</v>
      </c>
      <c r="K299" s="65" t="s">
        <v>39</v>
      </c>
      <c r="L299" s="65"/>
      <c r="M299" s="65"/>
      <c r="N299" s="65"/>
      <c r="O299" s="65" t="s">
        <v>1319</v>
      </c>
      <c r="P299" s="65" t="s">
        <v>1711</v>
      </c>
      <c r="Q299" s="65" t="s">
        <v>37</v>
      </c>
      <c r="R299" s="65"/>
      <c r="S299" s="65"/>
      <c r="T299" s="65"/>
    </row>
    <row r="300" spans="1:20" ht="135">
      <c r="A300" s="72">
        <v>300</v>
      </c>
      <c r="B300" s="64" t="s">
        <v>2251</v>
      </c>
      <c r="C300" s="93" t="s">
        <v>1891</v>
      </c>
      <c r="D300" s="48" t="s">
        <v>1041</v>
      </c>
      <c r="E300" s="48" t="s">
        <v>625</v>
      </c>
      <c r="F300" s="69" t="s">
        <v>1067</v>
      </c>
      <c r="G300" s="69" t="s">
        <v>1068</v>
      </c>
      <c r="H300" s="67" t="s">
        <v>1676</v>
      </c>
      <c r="I300" s="68" t="s">
        <v>1677</v>
      </c>
      <c r="J300" s="64" t="s">
        <v>2668</v>
      </c>
      <c r="K300" s="65" t="s">
        <v>2170</v>
      </c>
      <c r="L300" s="65">
        <v>120</v>
      </c>
      <c r="M300" s="65" t="s">
        <v>2171</v>
      </c>
      <c r="N300" s="65" t="s">
        <v>2504</v>
      </c>
      <c r="O300" s="65" t="s">
        <v>1719</v>
      </c>
      <c r="P300" s="65" t="s">
        <v>1721</v>
      </c>
      <c r="Q300" s="65" t="s">
        <v>72</v>
      </c>
      <c r="R300" s="65" t="s">
        <v>2329</v>
      </c>
      <c r="S300" s="65"/>
      <c r="T300" s="65" t="s">
        <v>2163</v>
      </c>
    </row>
    <row r="301" spans="1:20" ht="78.75">
      <c r="A301" s="72">
        <v>301</v>
      </c>
      <c r="B301" s="64" t="s">
        <v>2251</v>
      </c>
      <c r="C301" s="93" t="s">
        <v>1891</v>
      </c>
      <c r="D301" s="48" t="s">
        <v>3026</v>
      </c>
      <c r="E301" s="48" t="s">
        <v>3027</v>
      </c>
      <c r="F301" s="69" t="s">
        <v>1067</v>
      </c>
      <c r="G301" s="69" t="s">
        <v>1068</v>
      </c>
      <c r="H301" s="67" t="s">
        <v>1678</v>
      </c>
      <c r="I301" s="68" t="s">
        <v>1679</v>
      </c>
      <c r="J301" s="64" t="s">
        <v>2316</v>
      </c>
      <c r="K301" s="65" t="s">
        <v>1797</v>
      </c>
      <c r="L301" s="65">
        <v>301</v>
      </c>
      <c r="M301" s="65"/>
      <c r="N301" s="65"/>
      <c r="O301" s="65" t="s">
        <v>1719</v>
      </c>
      <c r="P301" s="65" t="s">
        <v>1721</v>
      </c>
      <c r="Q301" s="65" t="s">
        <v>1795</v>
      </c>
      <c r="R301" s="65" t="s">
        <v>2339</v>
      </c>
      <c r="S301" s="65"/>
      <c r="T301" s="65" t="s">
        <v>1795</v>
      </c>
    </row>
    <row r="302" spans="1:20" ht="78.75">
      <c r="A302" s="72">
        <v>302</v>
      </c>
      <c r="B302" s="64" t="s">
        <v>2251</v>
      </c>
      <c r="C302" s="93" t="s">
        <v>1680</v>
      </c>
      <c r="D302" s="48" t="s">
        <v>833</v>
      </c>
      <c r="E302" s="48" t="s">
        <v>625</v>
      </c>
      <c r="F302" s="69" t="s">
        <v>1067</v>
      </c>
      <c r="G302" s="69" t="s">
        <v>1068</v>
      </c>
      <c r="H302" s="67" t="s">
        <v>748</v>
      </c>
      <c r="I302" s="68" t="s">
        <v>749</v>
      </c>
      <c r="J302" s="64"/>
      <c r="K302" s="65"/>
      <c r="L302" s="65"/>
      <c r="M302" s="65"/>
      <c r="N302" s="65"/>
      <c r="O302" s="65" t="s">
        <v>1319</v>
      </c>
      <c r="P302" s="65" t="s">
        <v>1713</v>
      </c>
      <c r="Q302" s="65"/>
      <c r="R302" s="65"/>
      <c r="S302" s="65"/>
      <c r="T302" s="65"/>
    </row>
    <row r="303" spans="1:20" ht="56.25">
      <c r="A303" s="72">
        <v>303</v>
      </c>
      <c r="B303" s="64" t="s">
        <v>2251</v>
      </c>
      <c r="C303" s="93" t="s">
        <v>750</v>
      </c>
      <c r="D303" s="48" t="s">
        <v>833</v>
      </c>
      <c r="E303" s="48" t="s">
        <v>309</v>
      </c>
      <c r="F303" s="69" t="s">
        <v>1067</v>
      </c>
      <c r="G303" s="69" t="s">
        <v>1068</v>
      </c>
      <c r="H303" s="67" t="s">
        <v>1695</v>
      </c>
      <c r="I303" s="68" t="s">
        <v>749</v>
      </c>
      <c r="J303" s="64"/>
      <c r="K303" s="65"/>
      <c r="L303" s="65">
        <v>303</v>
      </c>
      <c r="M303" s="65"/>
      <c r="N303" s="65"/>
      <c r="O303" s="65" t="s">
        <v>1319</v>
      </c>
      <c r="P303" s="65" t="s">
        <v>1713</v>
      </c>
      <c r="Q303" s="65"/>
      <c r="R303" s="65"/>
      <c r="S303" s="65"/>
      <c r="T303" s="65"/>
    </row>
    <row r="304" spans="1:20" ht="157.5">
      <c r="A304" s="72">
        <v>304</v>
      </c>
      <c r="B304" s="64" t="s">
        <v>2251</v>
      </c>
      <c r="C304" s="93" t="s">
        <v>1696</v>
      </c>
      <c r="D304" s="48" t="s">
        <v>1382</v>
      </c>
      <c r="E304" s="48" t="s">
        <v>833</v>
      </c>
      <c r="F304" s="69" t="s">
        <v>1067</v>
      </c>
      <c r="G304" s="69" t="s">
        <v>1068</v>
      </c>
      <c r="H304" s="67" t="s">
        <v>1697</v>
      </c>
      <c r="I304" s="68" t="s">
        <v>1698</v>
      </c>
      <c r="J304" s="64"/>
      <c r="K304" s="65"/>
      <c r="L304" s="65">
        <v>304</v>
      </c>
      <c r="M304" s="65"/>
      <c r="N304" s="65"/>
      <c r="O304" s="65" t="s">
        <v>1319</v>
      </c>
      <c r="P304" s="65" t="s">
        <v>1713</v>
      </c>
      <c r="Q304" s="65"/>
      <c r="R304" s="65"/>
      <c r="S304" s="65"/>
      <c r="T304" s="65"/>
    </row>
    <row r="305" spans="1:20" ht="123.75">
      <c r="A305" s="72">
        <v>305</v>
      </c>
      <c r="B305" s="64" t="s">
        <v>2251</v>
      </c>
      <c r="C305" s="93" t="s">
        <v>1375</v>
      </c>
      <c r="D305" s="48" t="s">
        <v>1376</v>
      </c>
      <c r="E305" s="48" t="s">
        <v>2490</v>
      </c>
      <c r="F305" s="69" t="s">
        <v>1067</v>
      </c>
      <c r="G305" s="69" t="s">
        <v>1068</v>
      </c>
      <c r="H305" s="67" t="s">
        <v>1699</v>
      </c>
      <c r="I305" s="68" t="s">
        <v>1700</v>
      </c>
      <c r="J305" s="64"/>
      <c r="K305" s="65"/>
      <c r="L305" s="65">
        <v>305</v>
      </c>
      <c r="M305" s="65"/>
      <c r="N305" s="65"/>
      <c r="O305" s="65" t="s">
        <v>2860</v>
      </c>
      <c r="P305" s="65" t="s">
        <v>1714</v>
      </c>
      <c r="Q305" s="65"/>
      <c r="R305" s="65"/>
      <c r="S305" s="65"/>
      <c r="T305" s="65"/>
    </row>
    <row r="306" spans="1:20" ht="22.5">
      <c r="A306" s="72">
        <v>306</v>
      </c>
      <c r="B306" s="64" t="s">
        <v>2251</v>
      </c>
      <c r="C306" s="93" t="s">
        <v>1375</v>
      </c>
      <c r="D306" s="48" t="s">
        <v>1376</v>
      </c>
      <c r="E306" s="48" t="s">
        <v>833</v>
      </c>
      <c r="F306" s="69" t="s">
        <v>1190</v>
      </c>
      <c r="G306" s="69" t="s">
        <v>1191</v>
      </c>
      <c r="H306" s="67" t="s">
        <v>1701</v>
      </c>
      <c r="I306" s="68" t="s">
        <v>1200</v>
      </c>
      <c r="J306" s="64"/>
      <c r="K306" s="65"/>
      <c r="L306" s="65">
        <v>306</v>
      </c>
      <c r="M306" s="65"/>
      <c r="N306" s="65"/>
      <c r="O306" s="65" t="s">
        <v>2860</v>
      </c>
      <c r="P306" s="65" t="s">
        <v>1714</v>
      </c>
      <c r="Q306" s="65"/>
      <c r="R306" s="65"/>
      <c r="S306" s="65"/>
      <c r="T306" s="65"/>
    </row>
    <row r="307" spans="1:20" ht="90">
      <c r="A307" s="72">
        <v>307</v>
      </c>
      <c r="B307" s="64" t="s">
        <v>2251</v>
      </c>
      <c r="C307" s="93" t="s">
        <v>1375</v>
      </c>
      <c r="D307" s="48" t="s">
        <v>1376</v>
      </c>
      <c r="E307" s="48" t="s">
        <v>2487</v>
      </c>
      <c r="F307" s="69" t="s">
        <v>1067</v>
      </c>
      <c r="G307" s="69" t="s">
        <v>1068</v>
      </c>
      <c r="H307" s="67" t="s">
        <v>1201</v>
      </c>
      <c r="I307" s="68" t="s">
        <v>1202</v>
      </c>
      <c r="J307" s="64"/>
      <c r="K307" s="65"/>
      <c r="L307" s="65">
        <v>307</v>
      </c>
      <c r="M307" s="65"/>
      <c r="N307" s="65"/>
      <c r="O307" s="65" t="s">
        <v>2860</v>
      </c>
      <c r="P307" s="65" t="s">
        <v>1714</v>
      </c>
      <c r="Q307" s="65"/>
      <c r="R307" s="65"/>
      <c r="S307" s="65"/>
      <c r="T307" s="65"/>
    </row>
    <row r="308" spans="1:20" ht="90">
      <c r="A308" s="72">
        <v>308</v>
      </c>
      <c r="B308" s="64" t="s">
        <v>2251</v>
      </c>
      <c r="C308" s="93" t="s">
        <v>1375</v>
      </c>
      <c r="D308" s="48" t="s">
        <v>1376</v>
      </c>
      <c r="E308" s="48" t="s">
        <v>1031</v>
      </c>
      <c r="F308" s="69" t="s">
        <v>1067</v>
      </c>
      <c r="G308" s="69" t="s">
        <v>1068</v>
      </c>
      <c r="H308" s="67" t="s">
        <v>605</v>
      </c>
      <c r="I308" s="68" t="s">
        <v>1884</v>
      </c>
      <c r="J308" s="64"/>
      <c r="K308" s="65"/>
      <c r="L308" s="65">
        <v>308</v>
      </c>
      <c r="M308" s="65"/>
      <c r="N308" s="65"/>
      <c r="O308" s="65" t="s">
        <v>2860</v>
      </c>
      <c r="P308" s="65" t="s">
        <v>1714</v>
      </c>
      <c r="Q308" s="65"/>
      <c r="R308" s="65"/>
      <c r="S308" s="65"/>
      <c r="T308" s="65"/>
    </row>
    <row r="309" spans="1:20" ht="67.5">
      <c r="A309" s="72">
        <v>309</v>
      </c>
      <c r="B309" s="64" t="s">
        <v>2251</v>
      </c>
      <c r="C309" s="93" t="s">
        <v>1375</v>
      </c>
      <c r="D309" s="48" t="s">
        <v>1376</v>
      </c>
      <c r="E309" s="48" t="s">
        <v>1765</v>
      </c>
      <c r="F309" s="69" t="s">
        <v>1067</v>
      </c>
      <c r="G309" s="69" t="s">
        <v>1068</v>
      </c>
      <c r="H309" s="67" t="s">
        <v>2985</v>
      </c>
      <c r="I309" s="68" t="s">
        <v>1884</v>
      </c>
      <c r="J309" s="64"/>
      <c r="K309" s="65"/>
      <c r="L309" s="65">
        <v>309</v>
      </c>
      <c r="M309" s="65"/>
      <c r="N309" s="65"/>
      <c r="O309" s="65" t="s">
        <v>2860</v>
      </c>
      <c r="P309" s="65" t="s">
        <v>1714</v>
      </c>
      <c r="Q309" s="65"/>
      <c r="R309" s="65"/>
      <c r="S309" s="65"/>
      <c r="T309" s="65"/>
    </row>
    <row r="310" spans="1:20" ht="22.5">
      <c r="A310" s="72">
        <v>310</v>
      </c>
      <c r="B310" s="64" t="s">
        <v>2251</v>
      </c>
      <c r="C310" s="93" t="s">
        <v>1375</v>
      </c>
      <c r="D310" s="48" t="s">
        <v>1376</v>
      </c>
      <c r="E310" s="48" t="s">
        <v>1765</v>
      </c>
      <c r="F310" s="69" t="s">
        <v>1190</v>
      </c>
      <c r="G310" s="69" t="s">
        <v>1191</v>
      </c>
      <c r="H310" s="67" t="s">
        <v>2986</v>
      </c>
      <c r="I310" s="68" t="s">
        <v>2987</v>
      </c>
      <c r="J310" s="64"/>
      <c r="K310" s="65"/>
      <c r="L310" s="65">
        <v>310</v>
      </c>
      <c r="M310" s="65"/>
      <c r="N310" s="65"/>
      <c r="O310" s="65" t="s">
        <v>2860</v>
      </c>
      <c r="P310" s="65" t="s">
        <v>1714</v>
      </c>
      <c r="Q310" s="65"/>
      <c r="R310" s="65"/>
      <c r="S310" s="65"/>
      <c r="T310" s="65"/>
    </row>
    <row r="311" spans="1:20" ht="56.25">
      <c r="A311" s="72">
        <v>311</v>
      </c>
      <c r="B311" s="64" t="s">
        <v>2251</v>
      </c>
      <c r="C311" s="93" t="s">
        <v>1375</v>
      </c>
      <c r="D311" s="48" t="s">
        <v>309</v>
      </c>
      <c r="E311" s="48" t="s">
        <v>2487</v>
      </c>
      <c r="F311" s="69" t="s">
        <v>1190</v>
      </c>
      <c r="G311" s="69" t="s">
        <v>1068</v>
      </c>
      <c r="H311" s="67" t="s">
        <v>2988</v>
      </c>
      <c r="I311" s="68" t="s">
        <v>2989</v>
      </c>
      <c r="J311" s="64"/>
      <c r="K311" s="65"/>
      <c r="L311" s="65">
        <v>311</v>
      </c>
      <c r="M311" s="65"/>
      <c r="N311" s="65"/>
      <c r="O311" s="65" t="s">
        <v>2860</v>
      </c>
      <c r="P311" s="65" t="s">
        <v>1714</v>
      </c>
      <c r="Q311" s="65"/>
      <c r="R311" s="65"/>
      <c r="S311" s="65"/>
      <c r="T311" s="65"/>
    </row>
    <row r="312" spans="1:20" ht="56.25">
      <c r="A312" s="72">
        <v>312</v>
      </c>
      <c r="B312" s="64" t="s">
        <v>2251</v>
      </c>
      <c r="C312" s="93" t="s">
        <v>1375</v>
      </c>
      <c r="D312" s="48" t="s">
        <v>309</v>
      </c>
      <c r="E312" s="48" t="s">
        <v>2487</v>
      </c>
      <c r="F312" s="69" t="s">
        <v>1067</v>
      </c>
      <c r="G312" s="69" t="s">
        <v>1191</v>
      </c>
      <c r="H312" s="67" t="s">
        <v>2990</v>
      </c>
      <c r="I312" s="68" t="s">
        <v>1424</v>
      </c>
      <c r="J312" s="64"/>
      <c r="K312" s="65"/>
      <c r="L312" s="65">
        <v>312</v>
      </c>
      <c r="M312" s="65"/>
      <c r="N312" s="65"/>
      <c r="O312" s="65" t="s">
        <v>2860</v>
      </c>
      <c r="P312" s="65" t="s">
        <v>1714</v>
      </c>
      <c r="Q312" s="65"/>
      <c r="R312" s="65"/>
      <c r="S312" s="65"/>
      <c r="T312" s="65"/>
    </row>
    <row r="313" spans="1:20" ht="56.25">
      <c r="A313" s="72">
        <v>313</v>
      </c>
      <c r="B313" s="64" t="s">
        <v>2251</v>
      </c>
      <c r="C313" s="93" t="s">
        <v>1375</v>
      </c>
      <c r="D313" s="48" t="s">
        <v>309</v>
      </c>
      <c r="E313" s="48" t="s">
        <v>2487</v>
      </c>
      <c r="F313" s="69" t="s">
        <v>1067</v>
      </c>
      <c r="G313" s="69" t="s">
        <v>1068</v>
      </c>
      <c r="H313" s="67" t="s">
        <v>2991</v>
      </c>
      <c r="I313" s="68" t="s">
        <v>2992</v>
      </c>
      <c r="J313" s="64"/>
      <c r="K313" s="65"/>
      <c r="L313" s="65">
        <v>313</v>
      </c>
      <c r="M313" s="65"/>
      <c r="N313" s="65"/>
      <c r="O313" s="65" t="s">
        <v>2860</v>
      </c>
      <c r="P313" s="65" t="s">
        <v>1714</v>
      </c>
      <c r="Q313" s="65"/>
      <c r="R313" s="65"/>
      <c r="S313" s="65"/>
      <c r="T313" s="65"/>
    </row>
    <row r="314" spans="1:20" ht="56.25">
      <c r="A314" s="72">
        <v>314</v>
      </c>
      <c r="B314" s="64" t="s">
        <v>2251</v>
      </c>
      <c r="C314" s="93" t="s">
        <v>1375</v>
      </c>
      <c r="D314" s="48" t="s">
        <v>1066</v>
      </c>
      <c r="E314" s="48" t="s">
        <v>3374</v>
      </c>
      <c r="F314" s="69" t="s">
        <v>1067</v>
      </c>
      <c r="G314" s="69" t="s">
        <v>1068</v>
      </c>
      <c r="H314" s="67" t="s">
        <v>2993</v>
      </c>
      <c r="I314" s="68" t="s">
        <v>2992</v>
      </c>
      <c r="J314" s="64"/>
      <c r="K314" s="65"/>
      <c r="L314" s="65">
        <v>314</v>
      </c>
      <c r="M314" s="65"/>
      <c r="N314" s="65"/>
      <c r="O314" s="65" t="s">
        <v>2860</v>
      </c>
      <c r="P314" s="65" t="s">
        <v>1714</v>
      </c>
      <c r="Q314" s="65"/>
      <c r="R314" s="65"/>
      <c r="S314" s="65"/>
      <c r="T314" s="65"/>
    </row>
    <row r="315" spans="1:20" ht="22.5">
      <c r="A315" s="72">
        <v>315</v>
      </c>
      <c r="B315" s="64" t="s">
        <v>2251</v>
      </c>
      <c r="C315" s="93" t="s">
        <v>1375</v>
      </c>
      <c r="D315" s="48" t="s">
        <v>1066</v>
      </c>
      <c r="E315" s="48" t="s">
        <v>1066</v>
      </c>
      <c r="F315" s="69" t="s">
        <v>1190</v>
      </c>
      <c r="G315" s="69" t="s">
        <v>1068</v>
      </c>
      <c r="H315" s="67" t="s">
        <v>2994</v>
      </c>
      <c r="I315" s="68" t="s">
        <v>2995</v>
      </c>
      <c r="J315" s="64"/>
      <c r="K315" s="65"/>
      <c r="L315" s="65">
        <v>315</v>
      </c>
      <c r="M315" s="65"/>
      <c r="N315" s="65"/>
      <c r="O315" s="65" t="s">
        <v>2860</v>
      </c>
      <c r="P315" s="65" t="s">
        <v>1714</v>
      </c>
      <c r="Q315" s="65"/>
      <c r="R315" s="65"/>
      <c r="S315" s="65"/>
      <c r="T315" s="65"/>
    </row>
    <row r="316" spans="1:20" ht="22.5">
      <c r="A316" s="72">
        <v>316</v>
      </c>
      <c r="B316" s="64" t="s">
        <v>2251</v>
      </c>
      <c r="C316" s="93" t="s">
        <v>1135</v>
      </c>
      <c r="D316" s="48" t="s">
        <v>1188</v>
      </c>
      <c r="E316" s="48" t="s">
        <v>2996</v>
      </c>
      <c r="F316" s="69" t="s">
        <v>1067</v>
      </c>
      <c r="G316" s="69" t="s">
        <v>1068</v>
      </c>
      <c r="H316" s="67" t="s">
        <v>2997</v>
      </c>
      <c r="I316" s="68" t="s">
        <v>2998</v>
      </c>
      <c r="J316" s="64" t="s">
        <v>2667</v>
      </c>
      <c r="K316" s="65"/>
      <c r="L316" s="65">
        <v>316</v>
      </c>
      <c r="M316" s="65" t="s">
        <v>2171</v>
      </c>
      <c r="N316" s="65" t="s">
        <v>2504</v>
      </c>
      <c r="O316" s="65" t="s">
        <v>2066</v>
      </c>
      <c r="P316" s="65" t="s">
        <v>1736</v>
      </c>
      <c r="Q316" s="65" t="s">
        <v>76</v>
      </c>
      <c r="R316" s="65" t="s">
        <v>2329</v>
      </c>
      <c r="S316" s="65"/>
      <c r="T316" s="65" t="s">
        <v>3120</v>
      </c>
    </row>
    <row r="317" spans="1:20" ht="90">
      <c r="A317" s="72">
        <v>317</v>
      </c>
      <c r="B317" s="64" t="s">
        <v>2251</v>
      </c>
      <c r="C317" s="93" t="s">
        <v>1135</v>
      </c>
      <c r="D317" s="48" t="s">
        <v>1188</v>
      </c>
      <c r="E317" s="48" t="s">
        <v>2999</v>
      </c>
      <c r="F317" s="69" t="s">
        <v>1190</v>
      </c>
      <c r="G317" s="69" t="s">
        <v>1191</v>
      </c>
      <c r="H317" s="67" t="s">
        <v>3195</v>
      </c>
      <c r="I317" s="68" t="s">
        <v>3196</v>
      </c>
      <c r="J317" s="64" t="s">
        <v>2666</v>
      </c>
      <c r="K317" s="65" t="s">
        <v>239</v>
      </c>
      <c r="L317" s="65">
        <v>317</v>
      </c>
      <c r="M317" s="65"/>
      <c r="N317" s="65"/>
      <c r="O317" s="65" t="s">
        <v>2861</v>
      </c>
      <c r="P317" s="65" t="s">
        <v>1500</v>
      </c>
      <c r="Q317" s="65" t="s">
        <v>353</v>
      </c>
      <c r="R317" s="65" t="s">
        <v>2339</v>
      </c>
      <c r="S317" s="65"/>
      <c r="T317" s="65" t="s">
        <v>354</v>
      </c>
    </row>
    <row r="318" spans="1:20" ht="22.5">
      <c r="A318" s="72">
        <v>318</v>
      </c>
      <c r="B318" s="64" t="s">
        <v>2251</v>
      </c>
      <c r="C318" s="93" t="s">
        <v>1139</v>
      </c>
      <c r="D318" s="48" t="s">
        <v>1188</v>
      </c>
      <c r="E318" s="48" t="s">
        <v>3197</v>
      </c>
      <c r="F318" s="69" t="s">
        <v>1067</v>
      </c>
      <c r="G318" s="69" t="s">
        <v>1068</v>
      </c>
      <c r="H318" s="67" t="s">
        <v>2997</v>
      </c>
      <c r="I318" s="68" t="s">
        <v>2998</v>
      </c>
      <c r="J318" s="64" t="s">
        <v>2667</v>
      </c>
      <c r="K318" s="65"/>
      <c r="L318" s="65">
        <v>318</v>
      </c>
      <c r="M318" s="65" t="s">
        <v>2171</v>
      </c>
      <c r="N318" s="65" t="s">
        <v>2504</v>
      </c>
      <c r="O318" s="65" t="s">
        <v>2066</v>
      </c>
      <c r="P318" s="65" t="s">
        <v>1736</v>
      </c>
      <c r="Q318" s="65" t="s">
        <v>76</v>
      </c>
      <c r="R318" s="65" t="s">
        <v>2329</v>
      </c>
      <c r="S318" s="65"/>
      <c r="T318" s="65" t="s">
        <v>3120</v>
      </c>
    </row>
    <row r="319" spans="1:20" ht="56.25">
      <c r="A319" s="72">
        <v>319</v>
      </c>
      <c r="B319" s="64" t="s">
        <v>2251</v>
      </c>
      <c r="C319" s="93" t="s">
        <v>1139</v>
      </c>
      <c r="D319" s="48" t="s">
        <v>1188</v>
      </c>
      <c r="E319" s="48" t="s">
        <v>3198</v>
      </c>
      <c r="F319" s="69" t="s">
        <v>1190</v>
      </c>
      <c r="G319" s="69" t="s">
        <v>1191</v>
      </c>
      <c r="H319" s="67" t="s">
        <v>3195</v>
      </c>
      <c r="I319" s="68" t="s">
        <v>3196</v>
      </c>
      <c r="J319" s="64" t="s">
        <v>2666</v>
      </c>
      <c r="K319" s="65"/>
      <c r="L319" s="65">
        <v>317</v>
      </c>
      <c r="M319" s="65"/>
      <c r="N319" s="65"/>
      <c r="O319" s="65" t="s">
        <v>2861</v>
      </c>
      <c r="P319" s="65" t="s">
        <v>1499</v>
      </c>
      <c r="Q319" s="65" t="s">
        <v>353</v>
      </c>
      <c r="R319" s="65" t="s">
        <v>2339</v>
      </c>
      <c r="S319" s="65"/>
      <c r="T319" s="65" t="s">
        <v>354</v>
      </c>
    </row>
    <row r="320" spans="1:20" ht="123.75">
      <c r="A320" s="72">
        <v>320</v>
      </c>
      <c r="B320" s="64" t="s">
        <v>2251</v>
      </c>
      <c r="C320" s="93" t="s">
        <v>157</v>
      </c>
      <c r="D320" s="48" t="s">
        <v>89</v>
      </c>
      <c r="E320" s="48" t="s">
        <v>98</v>
      </c>
      <c r="F320" s="69" t="s">
        <v>1067</v>
      </c>
      <c r="G320" s="69" t="s">
        <v>1068</v>
      </c>
      <c r="H320" s="67" t="s">
        <v>3199</v>
      </c>
      <c r="I320" s="68" t="s">
        <v>3200</v>
      </c>
      <c r="J320" s="64" t="s">
        <v>2667</v>
      </c>
      <c r="K320" s="65" t="s">
        <v>2944</v>
      </c>
      <c r="L320" s="65">
        <v>320</v>
      </c>
      <c r="M320" s="65"/>
      <c r="N320" s="65"/>
      <c r="O320" s="65" t="s">
        <v>2861</v>
      </c>
      <c r="P320" s="65" t="s">
        <v>1580</v>
      </c>
      <c r="Q320" s="65" t="s">
        <v>353</v>
      </c>
      <c r="R320" s="65" t="s">
        <v>2339</v>
      </c>
      <c r="S320" s="65"/>
      <c r="T320" s="65" t="s">
        <v>354</v>
      </c>
    </row>
    <row r="321" spans="1:20" ht="22.5">
      <c r="A321" s="72">
        <v>321</v>
      </c>
      <c r="B321" s="64" t="s">
        <v>2251</v>
      </c>
      <c r="C321" s="93" t="s">
        <v>157</v>
      </c>
      <c r="D321" s="48" t="s">
        <v>89</v>
      </c>
      <c r="E321" s="48" t="s">
        <v>3201</v>
      </c>
      <c r="F321" s="69" t="s">
        <v>1067</v>
      </c>
      <c r="G321" s="69" t="s">
        <v>1068</v>
      </c>
      <c r="H321" s="67" t="s">
        <v>2997</v>
      </c>
      <c r="I321" s="68" t="s">
        <v>2998</v>
      </c>
      <c r="J321" s="64" t="s">
        <v>2667</v>
      </c>
      <c r="K321" s="65"/>
      <c r="L321" s="65">
        <v>321</v>
      </c>
      <c r="M321" s="65" t="s">
        <v>2171</v>
      </c>
      <c r="N321" s="65" t="s">
        <v>2504</v>
      </c>
      <c r="O321" s="65" t="s">
        <v>2066</v>
      </c>
      <c r="P321" s="65" t="s">
        <v>1736</v>
      </c>
      <c r="Q321" s="65" t="s">
        <v>76</v>
      </c>
      <c r="R321" s="65" t="s">
        <v>2329</v>
      </c>
      <c r="S321" s="65"/>
      <c r="T321" s="65" t="s">
        <v>3120</v>
      </c>
    </row>
    <row r="322" spans="1:20" ht="90">
      <c r="A322" s="72">
        <v>322</v>
      </c>
      <c r="B322" s="64" t="s">
        <v>2251</v>
      </c>
      <c r="C322" s="93" t="s">
        <v>157</v>
      </c>
      <c r="D322" s="48" t="s">
        <v>2079</v>
      </c>
      <c r="E322" s="48" t="s">
        <v>3374</v>
      </c>
      <c r="F322" s="69" t="s">
        <v>1067</v>
      </c>
      <c r="G322" s="69" t="s">
        <v>1068</v>
      </c>
      <c r="H322" s="67" t="s">
        <v>3202</v>
      </c>
      <c r="I322" s="68" t="s">
        <v>3203</v>
      </c>
      <c r="J322" s="64" t="s">
        <v>2668</v>
      </c>
      <c r="K322" s="65" t="s">
        <v>230</v>
      </c>
      <c r="L322" s="65">
        <v>322</v>
      </c>
      <c r="M322" s="65"/>
      <c r="N322" s="65"/>
      <c r="O322" s="65" t="s">
        <v>2861</v>
      </c>
      <c r="P322" s="65" t="s">
        <v>1580</v>
      </c>
      <c r="Q322" s="65" t="s">
        <v>353</v>
      </c>
      <c r="R322" s="65" t="s">
        <v>2339</v>
      </c>
      <c r="S322" s="65"/>
      <c r="T322" s="65" t="s">
        <v>354</v>
      </c>
    </row>
    <row r="323" spans="1:20" ht="337.5">
      <c r="A323" s="72">
        <v>323</v>
      </c>
      <c r="B323" s="64" t="s">
        <v>2251</v>
      </c>
      <c r="C323" s="93" t="s">
        <v>157</v>
      </c>
      <c r="D323" s="48" t="s">
        <v>2079</v>
      </c>
      <c r="E323" s="48" t="s">
        <v>1635</v>
      </c>
      <c r="F323" s="69" t="s">
        <v>1067</v>
      </c>
      <c r="G323" s="69" t="s">
        <v>1068</v>
      </c>
      <c r="H323" s="67" t="s">
        <v>3204</v>
      </c>
      <c r="I323" s="68" t="s">
        <v>3205</v>
      </c>
      <c r="J323" s="64" t="s">
        <v>2668</v>
      </c>
      <c r="K323" s="65" t="s">
        <v>2945</v>
      </c>
      <c r="L323" s="65">
        <v>323</v>
      </c>
      <c r="M323" s="65"/>
      <c r="N323" s="65"/>
      <c r="O323" s="65" t="s">
        <v>2861</v>
      </c>
      <c r="P323" s="65" t="s">
        <v>1580</v>
      </c>
      <c r="Q323" s="65" t="s">
        <v>353</v>
      </c>
      <c r="R323" s="65" t="s">
        <v>2339</v>
      </c>
      <c r="S323" s="65"/>
      <c r="T323" s="65" t="s">
        <v>354</v>
      </c>
    </row>
    <row r="324" spans="1:20" ht="45">
      <c r="A324" s="72">
        <v>324</v>
      </c>
      <c r="B324" s="64" t="s">
        <v>2251</v>
      </c>
      <c r="C324" s="93" t="s">
        <v>157</v>
      </c>
      <c r="D324" s="48" t="s">
        <v>92</v>
      </c>
      <c r="E324" s="48" t="s">
        <v>3206</v>
      </c>
      <c r="F324" s="69" t="s">
        <v>1067</v>
      </c>
      <c r="G324" s="69" t="s">
        <v>1068</v>
      </c>
      <c r="H324" s="67" t="s">
        <v>3207</v>
      </c>
      <c r="I324" s="68" t="s">
        <v>3208</v>
      </c>
      <c r="J324" s="64" t="s">
        <v>2667</v>
      </c>
      <c r="K324" s="65" t="s">
        <v>393</v>
      </c>
      <c r="L324" s="65">
        <v>324</v>
      </c>
      <c r="M324" s="65"/>
      <c r="N324" s="65"/>
      <c r="O324" s="65" t="s">
        <v>2861</v>
      </c>
      <c r="P324" s="65" t="s">
        <v>1580</v>
      </c>
      <c r="Q324" s="65" t="s">
        <v>353</v>
      </c>
      <c r="R324" s="65" t="s">
        <v>2339</v>
      </c>
      <c r="S324" s="65"/>
      <c r="T324" s="65" t="s">
        <v>354</v>
      </c>
    </row>
    <row r="325" spans="1:20" ht="45">
      <c r="A325" s="72">
        <v>325</v>
      </c>
      <c r="B325" s="64" t="s">
        <v>2251</v>
      </c>
      <c r="C325" s="93" t="s">
        <v>157</v>
      </c>
      <c r="D325" s="48" t="s">
        <v>92</v>
      </c>
      <c r="E325" s="48" t="s">
        <v>1065</v>
      </c>
      <c r="F325" s="69" t="s">
        <v>1067</v>
      </c>
      <c r="G325" s="69" t="s">
        <v>1068</v>
      </c>
      <c r="H325" s="67" t="s">
        <v>3209</v>
      </c>
      <c r="I325" s="68" t="s">
        <v>3208</v>
      </c>
      <c r="J325" s="64" t="s">
        <v>2667</v>
      </c>
      <c r="K325" s="65" t="s">
        <v>393</v>
      </c>
      <c r="L325" s="65">
        <v>325</v>
      </c>
      <c r="M325" s="65"/>
      <c r="N325" s="65"/>
      <c r="O325" s="65" t="s">
        <v>2861</v>
      </c>
      <c r="P325" s="65" t="s">
        <v>1580</v>
      </c>
      <c r="Q325" s="65" t="s">
        <v>353</v>
      </c>
      <c r="R325" s="65" t="s">
        <v>2339</v>
      </c>
      <c r="S325" s="65"/>
      <c r="T325" s="65" t="s">
        <v>354</v>
      </c>
    </row>
    <row r="326" spans="1:20" ht="22.5">
      <c r="A326" s="72">
        <v>326</v>
      </c>
      <c r="B326" s="64" t="s">
        <v>2251</v>
      </c>
      <c r="C326" s="93" t="s">
        <v>91</v>
      </c>
      <c r="D326" s="48" t="s">
        <v>92</v>
      </c>
      <c r="E326" s="48" t="s">
        <v>3026</v>
      </c>
      <c r="F326" s="69" t="s">
        <v>1190</v>
      </c>
      <c r="G326" s="69" t="s">
        <v>1191</v>
      </c>
      <c r="H326" s="67" t="s">
        <v>1701</v>
      </c>
      <c r="I326" s="68" t="s">
        <v>2500</v>
      </c>
      <c r="J326" s="64"/>
      <c r="K326" s="65"/>
      <c r="L326" s="65">
        <v>326</v>
      </c>
      <c r="M326" s="65"/>
      <c r="N326" s="65"/>
      <c r="O326" s="65" t="s">
        <v>2315</v>
      </c>
      <c r="P326" s="65" t="s">
        <v>1498</v>
      </c>
      <c r="Q326" s="65"/>
      <c r="R326" s="65"/>
      <c r="S326" s="65"/>
      <c r="T326" s="65"/>
    </row>
    <row r="327" spans="1:20" ht="22.5">
      <c r="A327" s="72">
        <v>327</v>
      </c>
      <c r="B327" s="64" t="s">
        <v>2251</v>
      </c>
      <c r="C327" s="93" t="s">
        <v>91</v>
      </c>
      <c r="D327" s="48" t="s">
        <v>92</v>
      </c>
      <c r="E327" s="48" t="s">
        <v>2501</v>
      </c>
      <c r="F327" s="69" t="s">
        <v>1067</v>
      </c>
      <c r="G327" s="69" t="s">
        <v>1068</v>
      </c>
      <c r="H327" s="67" t="s">
        <v>2997</v>
      </c>
      <c r="I327" s="68" t="s">
        <v>2998</v>
      </c>
      <c r="J327" s="64" t="s">
        <v>2667</v>
      </c>
      <c r="K327" s="65"/>
      <c r="L327" s="65">
        <v>327</v>
      </c>
      <c r="M327" s="65" t="s">
        <v>2171</v>
      </c>
      <c r="N327" s="65" t="s">
        <v>2504</v>
      </c>
      <c r="O327" s="65" t="s">
        <v>2066</v>
      </c>
      <c r="P327" s="65" t="s">
        <v>1736</v>
      </c>
      <c r="Q327" s="65" t="s">
        <v>76</v>
      </c>
      <c r="R327" s="65" t="s">
        <v>2329</v>
      </c>
      <c r="S327" s="65"/>
      <c r="T327" s="65" t="s">
        <v>3120</v>
      </c>
    </row>
    <row r="328" spans="1:20" ht="90">
      <c r="A328" s="72">
        <v>328</v>
      </c>
      <c r="B328" s="64" t="s">
        <v>2251</v>
      </c>
      <c r="C328" s="93" t="s">
        <v>2208</v>
      </c>
      <c r="D328" s="48" t="s">
        <v>905</v>
      </c>
      <c r="E328" s="48" t="s">
        <v>2209</v>
      </c>
      <c r="F328" s="69" t="s">
        <v>1067</v>
      </c>
      <c r="G328" s="69" t="s">
        <v>1068</v>
      </c>
      <c r="H328" s="67" t="s">
        <v>1702</v>
      </c>
      <c r="I328" s="68" t="s">
        <v>1703</v>
      </c>
      <c r="J328" s="64" t="s">
        <v>2667</v>
      </c>
      <c r="K328" s="65" t="s">
        <v>107</v>
      </c>
      <c r="L328" s="65">
        <v>328</v>
      </c>
      <c r="M328" s="65"/>
      <c r="N328" s="65"/>
      <c r="O328" s="65" t="s">
        <v>1349</v>
      </c>
      <c r="P328" s="65" t="s">
        <v>1496</v>
      </c>
      <c r="Q328" s="65" t="s">
        <v>66</v>
      </c>
      <c r="R328" s="65" t="s">
        <v>2339</v>
      </c>
      <c r="S328" s="65"/>
      <c r="T328" s="65" t="s">
        <v>106</v>
      </c>
    </row>
    <row r="329" spans="1:20" ht="236.25">
      <c r="A329" s="72">
        <v>329</v>
      </c>
      <c r="B329" s="64" t="s">
        <v>2251</v>
      </c>
      <c r="C329" s="93" t="s">
        <v>2641</v>
      </c>
      <c r="D329" s="48" t="s">
        <v>1704</v>
      </c>
      <c r="E329" s="48" t="s">
        <v>1040</v>
      </c>
      <c r="F329" s="69" t="s">
        <v>1067</v>
      </c>
      <c r="G329" s="69" t="s">
        <v>1068</v>
      </c>
      <c r="H329" s="67" t="s">
        <v>2505</v>
      </c>
      <c r="I329" s="68" t="s">
        <v>2506</v>
      </c>
      <c r="J329" s="64"/>
      <c r="K329" s="65"/>
      <c r="L329" s="65">
        <v>329</v>
      </c>
      <c r="M329" s="65"/>
      <c r="N329" s="65"/>
      <c r="O329" s="65" t="s">
        <v>2860</v>
      </c>
      <c r="P329" s="65" t="s">
        <v>1726</v>
      </c>
      <c r="Q329" s="65"/>
      <c r="R329" s="65"/>
      <c r="S329" s="65"/>
      <c r="T329" s="65"/>
    </row>
    <row r="330" spans="1:20" ht="45">
      <c r="A330" s="72">
        <v>330</v>
      </c>
      <c r="B330" s="64" t="s">
        <v>2251</v>
      </c>
      <c r="C330" s="93" t="s">
        <v>94</v>
      </c>
      <c r="D330" s="48" t="s">
        <v>905</v>
      </c>
      <c r="E330" s="48" t="s">
        <v>2392</v>
      </c>
      <c r="F330" s="69" t="s">
        <v>1067</v>
      </c>
      <c r="G330" s="69" t="s">
        <v>1068</v>
      </c>
      <c r="H330" s="67" t="s">
        <v>3166</v>
      </c>
      <c r="I330" s="68" t="s">
        <v>3167</v>
      </c>
      <c r="J330" s="64"/>
      <c r="K330" s="65"/>
      <c r="L330" s="65">
        <v>330</v>
      </c>
      <c r="M330" s="65"/>
      <c r="N330" s="65"/>
      <c r="O330" s="65" t="s">
        <v>2860</v>
      </c>
      <c r="P330" s="65" t="s">
        <v>1501</v>
      </c>
      <c r="Q330" s="65"/>
      <c r="R330" s="65"/>
      <c r="S330" s="65"/>
      <c r="T330" s="65"/>
    </row>
    <row r="331" spans="1:20" ht="56.25">
      <c r="A331" s="72">
        <v>331</v>
      </c>
      <c r="B331" s="64" t="s">
        <v>2251</v>
      </c>
      <c r="C331" s="93" t="s">
        <v>94</v>
      </c>
      <c r="D331" s="48" t="s">
        <v>95</v>
      </c>
      <c r="E331" s="48" t="s">
        <v>1467</v>
      </c>
      <c r="F331" s="69" t="s">
        <v>1067</v>
      </c>
      <c r="G331" s="69" t="s">
        <v>1068</v>
      </c>
      <c r="H331" s="67" t="s">
        <v>3168</v>
      </c>
      <c r="I331" s="68" t="s">
        <v>3169</v>
      </c>
      <c r="J331" s="64"/>
      <c r="K331" s="65"/>
      <c r="L331" s="65">
        <v>331</v>
      </c>
      <c r="M331" s="65"/>
      <c r="N331" s="65"/>
      <c r="O331" s="65" t="s">
        <v>2860</v>
      </c>
      <c r="P331" s="65" t="s">
        <v>1501</v>
      </c>
      <c r="Q331" s="65"/>
      <c r="R331" s="65"/>
      <c r="S331" s="65"/>
      <c r="T331" s="65"/>
    </row>
    <row r="332" spans="1:20" ht="56.25">
      <c r="A332" s="72">
        <v>332</v>
      </c>
      <c r="B332" s="64" t="s">
        <v>2251</v>
      </c>
      <c r="C332" s="93" t="s">
        <v>94</v>
      </c>
      <c r="D332" s="48" t="s">
        <v>95</v>
      </c>
      <c r="E332" s="48" t="s">
        <v>2890</v>
      </c>
      <c r="F332" s="69" t="s">
        <v>1067</v>
      </c>
      <c r="G332" s="69" t="s">
        <v>1068</v>
      </c>
      <c r="H332" s="67" t="s">
        <v>3170</v>
      </c>
      <c r="I332" s="68" t="s">
        <v>3171</v>
      </c>
      <c r="J332" s="64"/>
      <c r="K332" s="65"/>
      <c r="L332" s="65">
        <v>332</v>
      </c>
      <c r="M332" s="65"/>
      <c r="N332" s="65"/>
      <c r="O332" s="65" t="s">
        <v>2860</v>
      </c>
      <c r="P332" s="65" t="s">
        <v>1501</v>
      </c>
      <c r="Q332" s="65"/>
      <c r="R332" s="65"/>
      <c r="S332" s="65"/>
      <c r="T332" s="65"/>
    </row>
    <row r="333" spans="1:20" ht="45">
      <c r="A333" s="72">
        <v>333</v>
      </c>
      <c r="B333" s="64" t="s">
        <v>2251</v>
      </c>
      <c r="C333" s="93" t="s">
        <v>94</v>
      </c>
      <c r="D333" s="48" t="s">
        <v>95</v>
      </c>
      <c r="E333" s="48" t="s">
        <v>3172</v>
      </c>
      <c r="F333" s="69" t="s">
        <v>1067</v>
      </c>
      <c r="G333" s="69" t="s">
        <v>1068</v>
      </c>
      <c r="H333" s="67" t="s">
        <v>1226</v>
      </c>
      <c r="I333" s="68" t="s">
        <v>1227</v>
      </c>
      <c r="J333" s="64"/>
      <c r="K333" s="65"/>
      <c r="L333" s="65">
        <v>33</v>
      </c>
      <c r="M333" s="65"/>
      <c r="N333" s="65"/>
      <c r="O333" s="65" t="s">
        <v>2860</v>
      </c>
      <c r="P333" s="65" t="s">
        <v>1501</v>
      </c>
      <c r="Q333" s="65"/>
      <c r="R333" s="65"/>
      <c r="S333" s="65"/>
      <c r="T333" s="65"/>
    </row>
    <row r="334" spans="1:20" ht="22.5">
      <c r="A334" s="72">
        <v>334</v>
      </c>
      <c r="B334" s="64" t="s">
        <v>2251</v>
      </c>
      <c r="C334" s="93" t="s">
        <v>94</v>
      </c>
      <c r="D334" s="48" t="s">
        <v>97</v>
      </c>
      <c r="E334" s="48" t="s">
        <v>1228</v>
      </c>
      <c r="F334" s="69" t="s">
        <v>1190</v>
      </c>
      <c r="G334" s="69" t="s">
        <v>1191</v>
      </c>
      <c r="H334" s="67" t="s">
        <v>1701</v>
      </c>
      <c r="I334" s="68" t="s">
        <v>1229</v>
      </c>
      <c r="J334" s="64"/>
      <c r="K334" s="65"/>
      <c r="L334" s="65">
        <v>334</v>
      </c>
      <c r="M334" s="65"/>
      <c r="N334" s="65"/>
      <c r="O334" s="65" t="s">
        <v>2860</v>
      </c>
      <c r="P334" s="65" t="s">
        <v>1501</v>
      </c>
      <c r="Q334" s="65"/>
      <c r="R334" s="65"/>
      <c r="S334" s="65"/>
      <c r="T334" s="65"/>
    </row>
    <row r="335" spans="1:20" ht="78.75">
      <c r="A335" s="72">
        <v>335</v>
      </c>
      <c r="B335" s="64" t="s">
        <v>2251</v>
      </c>
      <c r="C335" s="93" t="s">
        <v>320</v>
      </c>
      <c r="D335" s="48" t="s">
        <v>321</v>
      </c>
      <c r="E335" s="48" t="s">
        <v>1230</v>
      </c>
      <c r="F335" s="69" t="s">
        <v>1067</v>
      </c>
      <c r="G335" s="69" t="s">
        <v>1068</v>
      </c>
      <c r="H335" s="67" t="s">
        <v>1231</v>
      </c>
      <c r="I335" s="68" t="s">
        <v>1232</v>
      </c>
      <c r="J335" s="64"/>
      <c r="K335" s="65"/>
      <c r="L335" s="65">
        <v>335</v>
      </c>
      <c r="M335" s="65"/>
      <c r="N335" s="65"/>
      <c r="O335" s="65" t="s">
        <v>2860</v>
      </c>
      <c r="P335" s="65" t="s">
        <v>1726</v>
      </c>
      <c r="Q335" s="65"/>
      <c r="R335" s="65"/>
      <c r="S335" s="65"/>
      <c r="T335" s="65"/>
    </row>
    <row r="336" spans="1:20" ht="22.5">
      <c r="A336" s="72">
        <v>336</v>
      </c>
      <c r="B336" s="64" t="s">
        <v>2251</v>
      </c>
      <c r="C336" s="93" t="s">
        <v>1107</v>
      </c>
      <c r="D336" s="48" t="s">
        <v>1108</v>
      </c>
      <c r="E336" s="48" t="s">
        <v>92</v>
      </c>
      <c r="F336" s="69" t="s">
        <v>1190</v>
      </c>
      <c r="G336" s="69" t="s">
        <v>1191</v>
      </c>
      <c r="H336" s="67" t="s">
        <v>1701</v>
      </c>
      <c r="I336" s="68" t="s">
        <v>1233</v>
      </c>
      <c r="J336" s="64"/>
      <c r="K336" s="65"/>
      <c r="L336" s="65">
        <v>336</v>
      </c>
      <c r="M336" s="65"/>
      <c r="N336" s="65"/>
      <c r="O336" s="65" t="s">
        <v>2860</v>
      </c>
      <c r="P336" s="65" t="s">
        <v>1714</v>
      </c>
      <c r="Q336" s="65"/>
      <c r="R336" s="65"/>
      <c r="S336" s="65"/>
      <c r="T336" s="65"/>
    </row>
    <row r="337" spans="1:20" ht="22.5">
      <c r="A337" s="72">
        <v>337</v>
      </c>
      <c r="B337" s="64" t="s">
        <v>2251</v>
      </c>
      <c r="C337" s="93" t="s">
        <v>1023</v>
      </c>
      <c r="D337" s="48" t="s">
        <v>1024</v>
      </c>
      <c r="E337" s="48" t="s">
        <v>974</v>
      </c>
      <c r="F337" s="69" t="s">
        <v>1067</v>
      </c>
      <c r="G337" s="69" t="s">
        <v>1068</v>
      </c>
      <c r="H337" s="67" t="s">
        <v>2997</v>
      </c>
      <c r="I337" s="68" t="s">
        <v>2998</v>
      </c>
      <c r="J337" s="64" t="s">
        <v>2667</v>
      </c>
      <c r="K337" s="65"/>
      <c r="L337" s="65">
        <v>337</v>
      </c>
      <c r="M337" s="65" t="s">
        <v>2171</v>
      </c>
      <c r="N337" s="65" t="s">
        <v>2504</v>
      </c>
      <c r="O337" s="65" t="s">
        <v>2066</v>
      </c>
      <c r="P337" s="65" t="s">
        <v>1736</v>
      </c>
      <c r="Q337" s="65" t="s">
        <v>76</v>
      </c>
      <c r="R337" s="65" t="s">
        <v>2329</v>
      </c>
      <c r="S337" s="65"/>
      <c r="T337" s="65" t="s">
        <v>3120</v>
      </c>
    </row>
    <row r="338" spans="1:20" ht="22.5">
      <c r="A338" s="72">
        <v>338</v>
      </c>
      <c r="B338" s="64" t="s">
        <v>2251</v>
      </c>
      <c r="C338" s="93" t="s">
        <v>1027</v>
      </c>
      <c r="D338" s="48" t="s">
        <v>1028</v>
      </c>
      <c r="E338" s="48" t="s">
        <v>1234</v>
      </c>
      <c r="F338" s="69" t="s">
        <v>1067</v>
      </c>
      <c r="G338" s="69" t="s">
        <v>1068</v>
      </c>
      <c r="H338" s="67" t="s">
        <v>2997</v>
      </c>
      <c r="I338" s="68" t="s">
        <v>2998</v>
      </c>
      <c r="J338" s="64" t="s">
        <v>2667</v>
      </c>
      <c r="K338" s="65"/>
      <c r="L338" s="65">
        <v>338</v>
      </c>
      <c r="M338" s="65" t="s">
        <v>2171</v>
      </c>
      <c r="N338" s="65" t="s">
        <v>2504</v>
      </c>
      <c r="O338" s="65" t="s">
        <v>2066</v>
      </c>
      <c r="P338" s="65" t="s">
        <v>1736</v>
      </c>
      <c r="Q338" s="65" t="s">
        <v>76</v>
      </c>
      <c r="R338" s="65" t="s">
        <v>2329</v>
      </c>
      <c r="S338" s="65"/>
      <c r="T338" s="65" t="s">
        <v>3120</v>
      </c>
    </row>
    <row r="339" spans="1:20" ht="393.75">
      <c r="A339" s="72">
        <v>339</v>
      </c>
      <c r="B339" s="64" t="s">
        <v>2251</v>
      </c>
      <c r="C339" s="93" t="s">
        <v>1027</v>
      </c>
      <c r="D339" s="48" t="s">
        <v>1028</v>
      </c>
      <c r="E339" s="48" t="s">
        <v>1235</v>
      </c>
      <c r="F339" s="69" t="s">
        <v>1067</v>
      </c>
      <c r="G339" s="69" t="s">
        <v>1068</v>
      </c>
      <c r="H339" s="67" t="s">
        <v>1236</v>
      </c>
      <c r="I339" s="68" t="s">
        <v>3214</v>
      </c>
      <c r="J339" s="64" t="s">
        <v>2668</v>
      </c>
      <c r="K339" s="65" t="s">
        <v>2937</v>
      </c>
      <c r="L339" s="65">
        <v>339</v>
      </c>
      <c r="M339" s="65"/>
      <c r="N339" s="65"/>
      <c r="O339" s="65" t="s">
        <v>2861</v>
      </c>
      <c r="P339" s="65" t="s">
        <v>1499</v>
      </c>
      <c r="Q339" s="65" t="s">
        <v>353</v>
      </c>
      <c r="R339" s="65" t="s">
        <v>2339</v>
      </c>
      <c r="S339" s="65"/>
      <c r="T339" s="65" t="s">
        <v>354</v>
      </c>
    </row>
    <row r="340" spans="1:20" ht="22.5">
      <c r="A340" s="72">
        <v>340</v>
      </c>
      <c r="B340" s="64" t="s">
        <v>2251</v>
      </c>
      <c r="C340" s="93" t="s">
        <v>1030</v>
      </c>
      <c r="D340" s="48" t="s">
        <v>1031</v>
      </c>
      <c r="E340" s="48" t="s">
        <v>975</v>
      </c>
      <c r="F340" s="69" t="s">
        <v>1067</v>
      </c>
      <c r="G340" s="69" t="s">
        <v>1068</v>
      </c>
      <c r="H340" s="67" t="s">
        <v>2997</v>
      </c>
      <c r="I340" s="68" t="s">
        <v>2998</v>
      </c>
      <c r="J340" s="64" t="s">
        <v>2667</v>
      </c>
      <c r="K340" s="65"/>
      <c r="L340" s="65">
        <v>340</v>
      </c>
      <c r="M340" s="65" t="s">
        <v>2171</v>
      </c>
      <c r="N340" s="65" t="s">
        <v>2504</v>
      </c>
      <c r="O340" s="65" t="s">
        <v>2066</v>
      </c>
      <c r="P340" s="65" t="s">
        <v>1736</v>
      </c>
      <c r="Q340" s="65" t="s">
        <v>76</v>
      </c>
      <c r="R340" s="65" t="s">
        <v>2329</v>
      </c>
      <c r="S340" s="65"/>
      <c r="T340" s="65" t="s">
        <v>3120</v>
      </c>
    </row>
    <row r="341" spans="1:20" ht="225">
      <c r="A341" s="72">
        <v>341</v>
      </c>
      <c r="B341" s="64" t="s">
        <v>2251</v>
      </c>
      <c r="C341" s="93" t="s">
        <v>1030</v>
      </c>
      <c r="D341" s="48" t="s">
        <v>2076</v>
      </c>
      <c r="E341" s="48" t="s">
        <v>1377</v>
      </c>
      <c r="F341" s="69" t="s">
        <v>1067</v>
      </c>
      <c r="G341" s="69" t="s">
        <v>1068</v>
      </c>
      <c r="H341" s="67" t="s">
        <v>3079</v>
      </c>
      <c r="I341" s="68" t="s">
        <v>3080</v>
      </c>
      <c r="J341" s="189" t="s">
        <v>2667</v>
      </c>
      <c r="K341" s="65" t="s">
        <v>2946</v>
      </c>
      <c r="L341" s="65">
        <v>341</v>
      </c>
      <c r="M341" s="65"/>
      <c r="N341" s="65"/>
      <c r="O341" s="65" t="s">
        <v>2861</v>
      </c>
      <c r="P341" s="65" t="s">
        <v>1580</v>
      </c>
      <c r="Q341" s="65" t="s">
        <v>353</v>
      </c>
      <c r="R341" s="65" t="s">
        <v>2339</v>
      </c>
      <c r="S341" s="65"/>
      <c r="T341" s="65" t="s">
        <v>354</v>
      </c>
    </row>
    <row r="342" spans="1:20" ht="247.5">
      <c r="A342" s="72">
        <v>342</v>
      </c>
      <c r="B342" s="64" t="s">
        <v>2251</v>
      </c>
      <c r="C342" s="93" t="s">
        <v>1030</v>
      </c>
      <c r="D342" s="48" t="s">
        <v>2076</v>
      </c>
      <c r="E342" s="48" t="s">
        <v>3081</v>
      </c>
      <c r="F342" s="69" t="s">
        <v>1067</v>
      </c>
      <c r="G342" s="69" t="s">
        <v>1068</v>
      </c>
      <c r="H342" s="67" t="s">
        <v>3082</v>
      </c>
      <c r="I342" s="68" t="s">
        <v>3193</v>
      </c>
      <c r="J342" s="189" t="s">
        <v>2667</v>
      </c>
      <c r="K342" s="65" t="s">
        <v>2947</v>
      </c>
      <c r="L342" s="65">
        <v>342</v>
      </c>
      <c r="M342" s="65"/>
      <c r="N342" s="65"/>
      <c r="O342" s="65" t="s">
        <v>2861</v>
      </c>
      <c r="P342" s="65" t="s">
        <v>1580</v>
      </c>
      <c r="Q342" s="65" t="s">
        <v>353</v>
      </c>
      <c r="R342" s="65" t="s">
        <v>2339</v>
      </c>
      <c r="S342" s="65"/>
      <c r="T342" s="65" t="s">
        <v>354</v>
      </c>
    </row>
    <row r="343" spans="1:20" ht="247.5">
      <c r="A343" s="72">
        <v>343</v>
      </c>
      <c r="B343" s="64" t="s">
        <v>2251</v>
      </c>
      <c r="C343" s="93" t="s">
        <v>1030</v>
      </c>
      <c r="D343" s="48" t="s">
        <v>2076</v>
      </c>
      <c r="E343" s="48" t="s">
        <v>3194</v>
      </c>
      <c r="F343" s="69" t="s">
        <v>1067</v>
      </c>
      <c r="G343" s="69" t="s">
        <v>1068</v>
      </c>
      <c r="H343" s="67" t="s">
        <v>2544</v>
      </c>
      <c r="I343" s="68" t="s">
        <v>1787</v>
      </c>
      <c r="J343" s="189" t="s">
        <v>2667</v>
      </c>
      <c r="K343" s="65" t="s">
        <v>2947</v>
      </c>
      <c r="L343" s="65">
        <v>343</v>
      </c>
      <c r="M343" s="65"/>
      <c r="N343" s="65"/>
      <c r="O343" s="65" t="s">
        <v>2861</v>
      </c>
      <c r="P343" s="65" t="s">
        <v>1580</v>
      </c>
      <c r="Q343" s="65" t="s">
        <v>353</v>
      </c>
      <c r="R343" s="65" t="s">
        <v>2339</v>
      </c>
      <c r="S343" s="65"/>
      <c r="T343" s="65" t="s">
        <v>354</v>
      </c>
    </row>
    <row r="344" spans="1:20" ht="33.75">
      <c r="A344" s="72">
        <v>344</v>
      </c>
      <c r="B344" s="64" t="s">
        <v>2251</v>
      </c>
      <c r="C344" s="93" t="s">
        <v>1033</v>
      </c>
      <c r="D344" s="48" t="s">
        <v>2076</v>
      </c>
      <c r="E344" s="48" t="s">
        <v>1024</v>
      </c>
      <c r="F344" s="69" t="s">
        <v>1067</v>
      </c>
      <c r="G344" s="69" t="s">
        <v>1068</v>
      </c>
      <c r="H344" s="67" t="s">
        <v>1266</v>
      </c>
      <c r="I344" s="68" t="s">
        <v>1267</v>
      </c>
      <c r="J344" s="64"/>
      <c r="K344" s="65"/>
      <c r="L344" s="65">
        <v>344</v>
      </c>
      <c r="M344" s="65"/>
      <c r="N344" s="65"/>
      <c r="O344" s="65" t="s">
        <v>2315</v>
      </c>
      <c r="P344" s="65" t="s">
        <v>1498</v>
      </c>
      <c r="Q344" s="65"/>
      <c r="R344" s="65"/>
      <c r="S344" s="65"/>
      <c r="T344" s="65"/>
    </row>
    <row r="345" spans="1:20" ht="22.5">
      <c r="A345" s="72">
        <v>345</v>
      </c>
      <c r="B345" s="64" t="s">
        <v>2251</v>
      </c>
      <c r="C345" s="93" t="s">
        <v>1033</v>
      </c>
      <c r="D345" s="48" t="s">
        <v>1034</v>
      </c>
      <c r="E345" s="48" t="s">
        <v>978</v>
      </c>
      <c r="F345" s="69" t="s">
        <v>1067</v>
      </c>
      <c r="G345" s="69" t="s">
        <v>1068</v>
      </c>
      <c r="H345" s="67" t="s">
        <v>2997</v>
      </c>
      <c r="I345" s="68" t="s">
        <v>2998</v>
      </c>
      <c r="J345" s="64" t="s">
        <v>2667</v>
      </c>
      <c r="K345" s="65"/>
      <c r="L345" s="65">
        <v>345</v>
      </c>
      <c r="M345" s="65" t="s">
        <v>2171</v>
      </c>
      <c r="N345" s="65" t="s">
        <v>2504</v>
      </c>
      <c r="O345" s="65" t="s">
        <v>2066</v>
      </c>
      <c r="P345" s="65" t="s">
        <v>1736</v>
      </c>
      <c r="Q345" s="65" t="s">
        <v>76</v>
      </c>
      <c r="R345" s="65" t="s">
        <v>2329</v>
      </c>
      <c r="S345" s="65"/>
      <c r="T345" s="65" t="s">
        <v>3120</v>
      </c>
    </row>
    <row r="346" spans="1:20" ht="22.5">
      <c r="A346" s="72">
        <v>346</v>
      </c>
      <c r="B346" s="64" t="s">
        <v>2251</v>
      </c>
      <c r="C346" s="93" t="s">
        <v>1033</v>
      </c>
      <c r="D346" s="48" t="s">
        <v>1034</v>
      </c>
      <c r="E346" s="48" t="s">
        <v>625</v>
      </c>
      <c r="F346" s="69" t="s">
        <v>1190</v>
      </c>
      <c r="G346" s="69" t="s">
        <v>1191</v>
      </c>
      <c r="H346" s="67" t="s">
        <v>1701</v>
      </c>
      <c r="I346" s="68" t="s">
        <v>1268</v>
      </c>
      <c r="J346" s="64"/>
      <c r="K346" s="65"/>
      <c r="L346" s="65">
        <v>346</v>
      </c>
      <c r="M346" s="65"/>
      <c r="N346" s="65"/>
      <c r="O346" s="65" t="s">
        <v>2315</v>
      </c>
      <c r="P346" s="65" t="s">
        <v>1498</v>
      </c>
      <c r="Q346" s="65"/>
      <c r="R346" s="65"/>
      <c r="S346" s="65"/>
      <c r="T346" s="65"/>
    </row>
    <row r="347" spans="1:20" ht="78.75">
      <c r="A347" s="72">
        <v>347</v>
      </c>
      <c r="B347" s="64" t="s">
        <v>2251</v>
      </c>
      <c r="C347" s="93" t="s">
        <v>1033</v>
      </c>
      <c r="D347" s="48" t="s">
        <v>1034</v>
      </c>
      <c r="E347" s="48" t="s">
        <v>1269</v>
      </c>
      <c r="F347" s="69" t="s">
        <v>1067</v>
      </c>
      <c r="G347" s="69" t="s">
        <v>1068</v>
      </c>
      <c r="H347" s="67" t="s">
        <v>1270</v>
      </c>
      <c r="I347" s="68" t="s">
        <v>1271</v>
      </c>
      <c r="J347" s="64"/>
      <c r="K347" s="65"/>
      <c r="L347" s="65">
        <v>347</v>
      </c>
      <c r="M347" s="65"/>
      <c r="N347" s="65"/>
      <c r="O347" s="65" t="s">
        <v>2315</v>
      </c>
      <c r="P347" s="65" t="s">
        <v>1498</v>
      </c>
      <c r="Q347" s="65"/>
      <c r="R347" s="65"/>
      <c r="S347" s="65"/>
      <c r="T347" s="65"/>
    </row>
    <row r="348" spans="1:20" ht="22.5">
      <c r="A348" s="72">
        <v>348</v>
      </c>
      <c r="B348" s="64" t="s">
        <v>2251</v>
      </c>
      <c r="C348" s="93" t="s">
        <v>1272</v>
      </c>
      <c r="D348" s="48" t="s">
        <v>1273</v>
      </c>
      <c r="E348" s="48" t="s">
        <v>844</v>
      </c>
      <c r="F348" s="69" t="s">
        <v>1190</v>
      </c>
      <c r="G348" s="69" t="s">
        <v>1191</v>
      </c>
      <c r="H348" s="67" t="s">
        <v>2986</v>
      </c>
      <c r="I348" s="68" t="s">
        <v>1274</v>
      </c>
      <c r="J348" s="186" t="s">
        <v>2667</v>
      </c>
      <c r="K348" s="65"/>
      <c r="L348" s="65">
        <v>348</v>
      </c>
      <c r="M348" s="65"/>
      <c r="N348" s="65"/>
      <c r="O348" s="65" t="s">
        <v>2861</v>
      </c>
      <c r="P348" s="65" t="s">
        <v>1497</v>
      </c>
      <c r="Q348" s="65" t="s">
        <v>353</v>
      </c>
      <c r="R348" s="65" t="s">
        <v>2339</v>
      </c>
      <c r="S348" s="65"/>
      <c r="T348" s="65"/>
    </row>
    <row r="349" spans="1:20" ht="56.25">
      <c r="A349" s="72">
        <v>349</v>
      </c>
      <c r="B349" s="64" t="s">
        <v>2251</v>
      </c>
      <c r="C349" s="93" t="s">
        <v>1272</v>
      </c>
      <c r="D349" s="48" t="s">
        <v>1273</v>
      </c>
      <c r="E349" s="48" t="s">
        <v>1275</v>
      </c>
      <c r="F349" s="69" t="s">
        <v>1190</v>
      </c>
      <c r="G349" s="69" t="s">
        <v>1191</v>
      </c>
      <c r="H349" s="67" t="s">
        <v>1276</v>
      </c>
      <c r="I349" s="68" t="s">
        <v>1277</v>
      </c>
      <c r="J349" s="64" t="s">
        <v>2667</v>
      </c>
      <c r="K349" s="65" t="s">
        <v>390</v>
      </c>
      <c r="L349" s="65">
        <v>349</v>
      </c>
      <c r="M349" s="65"/>
      <c r="N349" s="65"/>
      <c r="O349" s="65" t="s">
        <v>2861</v>
      </c>
      <c r="P349" s="65" t="s">
        <v>1497</v>
      </c>
      <c r="Q349" s="65" t="s">
        <v>353</v>
      </c>
      <c r="R349" s="65" t="s">
        <v>2339</v>
      </c>
      <c r="S349" s="65"/>
      <c r="T349" s="65"/>
    </row>
    <row r="350" spans="1:20" ht="67.5">
      <c r="A350" s="72">
        <v>350</v>
      </c>
      <c r="B350" s="64" t="s">
        <v>2251</v>
      </c>
      <c r="C350" s="93" t="s">
        <v>1764</v>
      </c>
      <c r="D350" s="48" t="s">
        <v>184</v>
      </c>
      <c r="E350" s="48" t="s">
        <v>3027</v>
      </c>
      <c r="F350" s="69" t="s">
        <v>1067</v>
      </c>
      <c r="G350" s="69" t="s">
        <v>1068</v>
      </c>
      <c r="H350" s="67" t="s">
        <v>1278</v>
      </c>
      <c r="I350" s="68" t="s">
        <v>1279</v>
      </c>
      <c r="J350" s="64" t="s">
        <v>2667</v>
      </c>
      <c r="K350" s="65" t="s">
        <v>105</v>
      </c>
      <c r="L350" s="65">
        <v>157</v>
      </c>
      <c r="M350" s="65"/>
      <c r="N350" s="65"/>
      <c r="O350" s="65" t="s">
        <v>1349</v>
      </c>
      <c r="P350" s="65" t="s">
        <v>1496</v>
      </c>
      <c r="Q350" s="65" t="s">
        <v>66</v>
      </c>
      <c r="R350" s="65" t="s">
        <v>2339</v>
      </c>
      <c r="S350" s="65"/>
      <c r="T350" s="65" t="s">
        <v>106</v>
      </c>
    </row>
    <row r="351" spans="1:20" ht="22.5">
      <c r="A351" s="72">
        <v>351</v>
      </c>
      <c r="B351" s="64" t="s">
        <v>2251</v>
      </c>
      <c r="C351" s="93" t="s">
        <v>2726</v>
      </c>
      <c r="D351" s="48" t="s">
        <v>2727</v>
      </c>
      <c r="E351" s="48" t="s">
        <v>3374</v>
      </c>
      <c r="F351" s="69" t="s">
        <v>1067</v>
      </c>
      <c r="G351" s="69" t="s">
        <v>1068</v>
      </c>
      <c r="H351" s="67" t="s">
        <v>1280</v>
      </c>
      <c r="I351" s="68" t="s">
        <v>1281</v>
      </c>
      <c r="J351" s="64"/>
      <c r="K351" s="65"/>
      <c r="L351" s="65">
        <v>351</v>
      </c>
      <c r="M351" s="65"/>
      <c r="N351" s="65"/>
      <c r="O351" s="65" t="s">
        <v>2860</v>
      </c>
      <c r="P351" s="65" t="s">
        <v>1501</v>
      </c>
      <c r="Q351" s="65"/>
      <c r="R351" s="65"/>
      <c r="S351" s="65"/>
      <c r="T351" s="65"/>
    </row>
    <row r="352" spans="1:20" ht="67.5">
      <c r="A352" s="72">
        <v>352</v>
      </c>
      <c r="B352" s="64" t="s">
        <v>2251</v>
      </c>
      <c r="C352" s="93" t="s">
        <v>2726</v>
      </c>
      <c r="D352" s="48" t="s">
        <v>2727</v>
      </c>
      <c r="E352" s="48" t="s">
        <v>1467</v>
      </c>
      <c r="F352" s="69" t="s">
        <v>1067</v>
      </c>
      <c r="G352" s="69" t="s">
        <v>1068</v>
      </c>
      <c r="H352" s="67" t="s">
        <v>1282</v>
      </c>
      <c r="I352" s="68" t="s">
        <v>660</v>
      </c>
      <c r="J352" s="64"/>
      <c r="K352" s="65"/>
      <c r="L352" s="65">
        <v>352</v>
      </c>
      <c r="M352" s="65"/>
      <c r="N352" s="65"/>
      <c r="O352" s="65" t="s">
        <v>2860</v>
      </c>
      <c r="P352" s="65" t="s">
        <v>1501</v>
      </c>
      <c r="Q352" s="65"/>
      <c r="R352" s="65"/>
      <c r="S352" s="65"/>
      <c r="T352" s="65"/>
    </row>
    <row r="353" spans="1:20" ht="56.25">
      <c r="A353" s="72">
        <v>353</v>
      </c>
      <c r="B353" s="64" t="s">
        <v>2251</v>
      </c>
      <c r="C353" s="93" t="s">
        <v>2726</v>
      </c>
      <c r="D353" s="48" t="s">
        <v>1037</v>
      </c>
      <c r="E353" s="48" t="s">
        <v>1377</v>
      </c>
      <c r="F353" s="69" t="s">
        <v>1190</v>
      </c>
      <c r="G353" s="69" t="s">
        <v>1068</v>
      </c>
      <c r="H353" s="67" t="s">
        <v>661</v>
      </c>
      <c r="I353" s="68" t="s">
        <v>662</v>
      </c>
      <c r="J353" s="64"/>
      <c r="K353" s="65"/>
      <c r="L353" s="65">
        <v>353</v>
      </c>
      <c r="M353" s="65"/>
      <c r="N353" s="65"/>
      <c r="O353" s="65" t="s">
        <v>2860</v>
      </c>
      <c r="P353" s="65" t="s">
        <v>1501</v>
      </c>
      <c r="Q353" s="65"/>
      <c r="R353" s="65"/>
      <c r="S353" s="65"/>
      <c r="T353" s="65"/>
    </row>
    <row r="354" spans="1:20" ht="22.5">
      <c r="A354" s="72">
        <v>354</v>
      </c>
      <c r="B354" s="64" t="s">
        <v>2251</v>
      </c>
      <c r="C354" s="93" t="s">
        <v>1036</v>
      </c>
      <c r="D354" s="48" t="s">
        <v>1037</v>
      </c>
      <c r="E354" s="48" t="s">
        <v>979</v>
      </c>
      <c r="F354" s="69" t="s">
        <v>1067</v>
      </c>
      <c r="G354" s="69" t="s">
        <v>1068</v>
      </c>
      <c r="H354" s="67" t="s">
        <v>2997</v>
      </c>
      <c r="I354" s="68" t="s">
        <v>2998</v>
      </c>
      <c r="J354" s="64" t="s">
        <v>2667</v>
      </c>
      <c r="K354" s="65"/>
      <c r="L354" s="65">
        <v>354</v>
      </c>
      <c r="M354" s="65" t="s">
        <v>2171</v>
      </c>
      <c r="N354" s="65" t="s">
        <v>2504</v>
      </c>
      <c r="O354" s="65" t="s">
        <v>2861</v>
      </c>
      <c r="P354" s="65" t="s">
        <v>1720</v>
      </c>
      <c r="Q354" s="65" t="s">
        <v>353</v>
      </c>
      <c r="R354" s="65" t="s">
        <v>2339</v>
      </c>
      <c r="S354" s="65"/>
      <c r="T354" s="65" t="s">
        <v>354</v>
      </c>
    </row>
    <row r="355" spans="1:20" ht="67.5">
      <c r="A355" s="72">
        <v>355</v>
      </c>
      <c r="B355" s="64" t="s">
        <v>2251</v>
      </c>
      <c r="C355" s="93" t="s">
        <v>1039</v>
      </c>
      <c r="D355" s="48" t="s">
        <v>1040</v>
      </c>
      <c r="E355" s="48" t="s">
        <v>309</v>
      </c>
      <c r="F355" s="69" t="s">
        <v>1067</v>
      </c>
      <c r="G355" s="69" t="s">
        <v>1068</v>
      </c>
      <c r="H355" s="67" t="s">
        <v>663</v>
      </c>
      <c r="I355" s="68" t="s">
        <v>664</v>
      </c>
      <c r="J355" s="64"/>
      <c r="K355" s="65"/>
      <c r="L355" s="65">
        <v>355</v>
      </c>
      <c r="M355" s="65"/>
      <c r="N355" s="65"/>
      <c r="O355" s="65" t="s">
        <v>1723</v>
      </c>
      <c r="P355" s="65" t="s">
        <v>1722</v>
      </c>
      <c r="Q355" s="65"/>
      <c r="R355" s="65"/>
      <c r="S355" s="65"/>
      <c r="T355" s="65"/>
    </row>
    <row r="356" spans="1:20" ht="22.5">
      <c r="A356" s="72">
        <v>356</v>
      </c>
      <c r="B356" s="64" t="s">
        <v>2251</v>
      </c>
      <c r="C356" s="93" t="s">
        <v>1039</v>
      </c>
      <c r="D356" s="48" t="s">
        <v>1040</v>
      </c>
      <c r="E356" s="48" t="s">
        <v>1188</v>
      </c>
      <c r="F356" s="69" t="s">
        <v>1067</v>
      </c>
      <c r="G356" s="69" t="s">
        <v>1068</v>
      </c>
      <c r="H356" s="67" t="s">
        <v>665</v>
      </c>
      <c r="I356" s="68" t="s">
        <v>666</v>
      </c>
      <c r="J356" s="64" t="s">
        <v>2667</v>
      </c>
      <c r="K356" s="65"/>
      <c r="L356" s="65">
        <v>356</v>
      </c>
      <c r="M356" s="65" t="s">
        <v>2171</v>
      </c>
      <c r="N356" s="65" t="s">
        <v>2504</v>
      </c>
      <c r="O356" s="65" t="s">
        <v>2066</v>
      </c>
      <c r="P356" s="65" t="s">
        <v>1736</v>
      </c>
      <c r="Q356" s="65" t="s">
        <v>76</v>
      </c>
      <c r="R356" s="65" t="s">
        <v>2329</v>
      </c>
      <c r="S356" s="65"/>
      <c r="T356" s="65" t="s">
        <v>3120</v>
      </c>
    </row>
    <row r="357" spans="1:20" ht="101.25">
      <c r="A357" s="72">
        <v>357</v>
      </c>
      <c r="B357" s="64" t="s">
        <v>2251</v>
      </c>
      <c r="C357" s="93" t="s">
        <v>2085</v>
      </c>
      <c r="D357" s="48" t="s">
        <v>304</v>
      </c>
      <c r="E357" s="48" t="s">
        <v>667</v>
      </c>
      <c r="F357" s="69" t="s">
        <v>1067</v>
      </c>
      <c r="G357" s="69" t="s">
        <v>1068</v>
      </c>
      <c r="H357" s="67" t="s">
        <v>1285</v>
      </c>
      <c r="I357" s="68" t="s">
        <v>1286</v>
      </c>
      <c r="J357" s="64" t="s">
        <v>2668</v>
      </c>
      <c r="K357" s="65" t="s">
        <v>209</v>
      </c>
      <c r="L357" s="65">
        <v>357</v>
      </c>
      <c r="M357" s="65"/>
      <c r="N357" s="65"/>
      <c r="O357" s="65" t="s">
        <v>2861</v>
      </c>
      <c r="P357" s="65" t="s">
        <v>1716</v>
      </c>
      <c r="Q357" s="65" t="s">
        <v>353</v>
      </c>
      <c r="R357" s="65" t="s">
        <v>2339</v>
      </c>
      <c r="S357" s="65"/>
      <c r="T357" s="65" t="s">
        <v>354</v>
      </c>
    </row>
    <row r="358" spans="1:20" ht="101.25">
      <c r="A358" s="72">
        <v>358</v>
      </c>
      <c r="B358" s="64" t="s">
        <v>2251</v>
      </c>
      <c r="C358" s="93" t="s">
        <v>2085</v>
      </c>
      <c r="D358" s="48" t="s">
        <v>304</v>
      </c>
      <c r="E358" s="48" t="s">
        <v>1287</v>
      </c>
      <c r="F358" s="69" t="s">
        <v>1067</v>
      </c>
      <c r="G358" s="69" t="s">
        <v>1068</v>
      </c>
      <c r="H358" s="67" t="s">
        <v>1288</v>
      </c>
      <c r="I358" s="68" t="s">
        <v>1289</v>
      </c>
      <c r="J358" s="64" t="s">
        <v>2667</v>
      </c>
      <c r="K358" s="65" t="s">
        <v>391</v>
      </c>
      <c r="L358" s="65">
        <v>358</v>
      </c>
      <c r="M358" s="65"/>
      <c r="N358" s="65"/>
      <c r="O358" s="65" t="s">
        <v>2861</v>
      </c>
      <c r="P358" s="65" t="s">
        <v>1716</v>
      </c>
      <c r="Q358" s="65" t="s">
        <v>353</v>
      </c>
      <c r="R358" s="65" t="s">
        <v>2339</v>
      </c>
      <c r="S358" s="65"/>
      <c r="T358" s="65" t="s">
        <v>354</v>
      </c>
    </row>
    <row r="359" spans="1:20" ht="67.5">
      <c r="A359" s="72">
        <v>359</v>
      </c>
      <c r="B359" s="64" t="s">
        <v>2251</v>
      </c>
      <c r="C359" s="93" t="s">
        <v>2085</v>
      </c>
      <c r="D359" s="48" t="s">
        <v>308</v>
      </c>
      <c r="E359" s="48" t="s">
        <v>1290</v>
      </c>
      <c r="F359" s="69" t="s">
        <v>1067</v>
      </c>
      <c r="G359" s="69" t="s">
        <v>1068</v>
      </c>
      <c r="H359" s="67" t="s">
        <v>1296</v>
      </c>
      <c r="I359" s="68" t="s">
        <v>1297</v>
      </c>
      <c r="J359" s="64" t="s">
        <v>2668</v>
      </c>
      <c r="K359" s="65" t="s">
        <v>381</v>
      </c>
      <c r="L359" s="65">
        <v>359</v>
      </c>
      <c r="M359" s="65"/>
      <c r="N359" s="65"/>
      <c r="O359" s="65" t="s">
        <v>2861</v>
      </c>
      <c r="P359" s="65" t="s">
        <v>1716</v>
      </c>
      <c r="Q359" s="65" t="s">
        <v>353</v>
      </c>
      <c r="R359" s="65" t="s">
        <v>2339</v>
      </c>
      <c r="S359" s="65"/>
      <c r="T359" s="65" t="s">
        <v>354</v>
      </c>
    </row>
    <row r="360" spans="1:20" ht="56.25">
      <c r="A360" s="72">
        <v>360</v>
      </c>
      <c r="B360" s="64" t="s">
        <v>2251</v>
      </c>
      <c r="C360" s="93" t="s">
        <v>2085</v>
      </c>
      <c r="D360" s="48" t="s">
        <v>308</v>
      </c>
      <c r="E360" s="48" t="s">
        <v>1298</v>
      </c>
      <c r="F360" s="69" t="s">
        <v>1067</v>
      </c>
      <c r="G360" s="69" t="s">
        <v>1068</v>
      </c>
      <c r="H360" s="67" t="s">
        <v>1299</v>
      </c>
      <c r="I360" s="68" t="s">
        <v>1297</v>
      </c>
      <c r="J360" s="64" t="s">
        <v>2668</v>
      </c>
      <c r="K360" s="65" t="s">
        <v>382</v>
      </c>
      <c r="L360" s="65">
        <v>360</v>
      </c>
      <c r="M360" s="65"/>
      <c r="N360" s="65"/>
      <c r="O360" s="65" t="s">
        <v>2861</v>
      </c>
      <c r="P360" s="65" t="s">
        <v>1716</v>
      </c>
      <c r="Q360" s="65" t="s">
        <v>353</v>
      </c>
      <c r="R360" s="65" t="s">
        <v>2339</v>
      </c>
      <c r="S360" s="65"/>
      <c r="T360" s="65" t="s">
        <v>354</v>
      </c>
    </row>
    <row r="361" spans="1:20" ht="33.75">
      <c r="A361" s="72">
        <v>361</v>
      </c>
      <c r="B361" s="64" t="s">
        <v>2251</v>
      </c>
      <c r="C361" s="93" t="s">
        <v>307</v>
      </c>
      <c r="D361" s="48" t="s">
        <v>308</v>
      </c>
      <c r="E361" s="48" t="s">
        <v>89</v>
      </c>
      <c r="F361" s="69" t="s">
        <v>1067</v>
      </c>
      <c r="G361" s="69" t="s">
        <v>1068</v>
      </c>
      <c r="H361" s="67" t="s">
        <v>1300</v>
      </c>
      <c r="I361" s="68" t="s">
        <v>1301</v>
      </c>
      <c r="J361" s="64" t="s">
        <v>2667</v>
      </c>
      <c r="K361" s="65"/>
      <c r="L361" s="65">
        <v>272</v>
      </c>
      <c r="M361" s="65"/>
      <c r="N361" s="65"/>
      <c r="O361" s="65" t="s">
        <v>2861</v>
      </c>
      <c r="P361" s="65" t="s">
        <v>1717</v>
      </c>
      <c r="Q361" s="65" t="s">
        <v>353</v>
      </c>
      <c r="R361" s="65" t="s">
        <v>2339</v>
      </c>
      <c r="S361" s="65"/>
      <c r="T361" s="65" t="s">
        <v>354</v>
      </c>
    </row>
    <row r="362" spans="1:20" ht="33.75">
      <c r="A362" s="72">
        <v>362</v>
      </c>
      <c r="B362" s="64" t="s">
        <v>2251</v>
      </c>
      <c r="C362" s="93" t="s">
        <v>307</v>
      </c>
      <c r="D362" s="48" t="s">
        <v>308</v>
      </c>
      <c r="E362" s="48" t="s">
        <v>905</v>
      </c>
      <c r="F362" s="69" t="s">
        <v>1067</v>
      </c>
      <c r="G362" s="69" t="s">
        <v>1068</v>
      </c>
      <c r="H362" s="67" t="s">
        <v>1302</v>
      </c>
      <c r="I362" s="68" t="s">
        <v>1303</v>
      </c>
      <c r="J362" s="64" t="s">
        <v>2667</v>
      </c>
      <c r="K362" s="65"/>
      <c r="L362" s="65">
        <v>939</v>
      </c>
      <c r="M362" s="65"/>
      <c r="N362" s="65"/>
      <c r="O362" s="65" t="s">
        <v>2861</v>
      </c>
      <c r="P362" s="65" t="s">
        <v>1717</v>
      </c>
      <c r="Q362" s="65" t="s">
        <v>353</v>
      </c>
      <c r="R362" s="65" t="s">
        <v>2339</v>
      </c>
      <c r="S362" s="65"/>
      <c r="T362" s="65" t="s">
        <v>354</v>
      </c>
    </row>
    <row r="363" spans="1:20" ht="33.75">
      <c r="A363" s="72">
        <v>363</v>
      </c>
      <c r="B363" s="64" t="s">
        <v>2251</v>
      </c>
      <c r="C363" s="93" t="s">
        <v>307</v>
      </c>
      <c r="D363" s="48" t="s">
        <v>308</v>
      </c>
      <c r="E363" s="48" t="s">
        <v>793</v>
      </c>
      <c r="F363" s="69" t="s">
        <v>1190</v>
      </c>
      <c r="G363" s="69" t="s">
        <v>1068</v>
      </c>
      <c r="H363" s="67" t="s">
        <v>1304</v>
      </c>
      <c r="I363" s="68" t="s">
        <v>1305</v>
      </c>
      <c r="J363" s="64" t="s">
        <v>2667</v>
      </c>
      <c r="K363" s="65"/>
      <c r="L363" s="65">
        <v>939</v>
      </c>
      <c r="M363" s="65"/>
      <c r="N363" s="65"/>
      <c r="O363" s="65" t="s">
        <v>2861</v>
      </c>
      <c r="P363" s="65" t="s">
        <v>1717</v>
      </c>
      <c r="Q363" s="65" t="s">
        <v>353</v>
      </c>
      <c r="R363" s="65" t="s">
        <v>2339</v>
      </c>
      <c r="S363" s="65"/>
      <c r="T363" s="65" t="s">
        <v>354</v>
      </c>
    </row>
    <row r="364" spans="1:20" ht="33.75">
      <c r="A364" s="72">
        <v>364</v>
      </c>
      <c r="B364" s="64" t="s">
        <v>2251</v>
      </c>
      <c r="C364" s="93" t="s">
        <v>781</v>
      </c>
      <c r="D364" s="48" t="s">
        <v>164</v>
      </c>
      <c r="E364" s="48" t="s">
        <v>2079</v>
      </c>
      <c r="F364" s="69" t="s">
        <v>1190</v>
      </c>
      <c r="G364" s="69" t="s">
        <v>1191</v>
      </c>
      <c r="H364" s="67" t="s">
        <v>1701</v>
      </c>
      <c r="I364" s="68" t="s">
        <v>678</v>
      </c>
      <c r="J364" s="64"/>
      <c r="K364" s="65"/>
      <c r="L364" s="65">
        <v>364</v>
      </c>
      <c r="M364" s="65"/>
      <c r="N364" s="65"/>
      <c r="O364" s="65" t="s">
        <v>1319</v>
      </c>
      <c r="P364" s="65" t="s">
        <v>1735</v>
      </c>
      <c r="Q364" s="65"/>
      <c r="R364" s="65"/>
      <c r="S364" s="65"/>
      <c r="T364" s="65"/>
    </row>
    <row r="365" spans="1:20" ht="45">
      <c r="A365" s="72">
        <v>365</v>
      </c>
      <c r="B365" s="64" t="s">
        <v>2251</v>
      </c>
      <c r="C365" s="93" t="s">
        <v>679</v>
      </c>
      <c r="D365" s="48" t="s">
        <v>782</v>
      </c>
      <c r="E365" s="48" t="s">
        <v>1132</v>
      </c>
      <c r="F365" s="69" t="s">
        <v>1067</v>
      </c>
      <c r="G365" s="69" t="s">
        <v>1068</v>
      </c>
      <c r="H365" s="67" t="s">
        <v>680</v>
      </c>
      <c r="I365" s="68" t="s">
        <v>2570</v>
      </c>
      <c r="J365" s="64"/>
      <c r="K365" s="65"/>
      <c r="L365" s="65">
        <v>365</v>
      </c>
      <c r="M365" s="65"/>
      <c r="N365" s="65"/>
      <c r="O365" s="65" t="s">
        <v>1319</v>
      </c>
      <c r="P365" s="65" t="s">
        <v>1735</v>
      </c>
      <c r="Q365" s="65"/>
      <c r="R365" s="65"/>
      <c r="S365" s="65"/>
      <c r="T365" s="65"/>
    </row>
    <row r="366" spans="1:20" ht="22.5">
      <c r="A366" s="72">
        <v>366</v>
      </c>
      <c r="B366" s="64" t="s">
        <v>2251</v>
      </c>
      <c r="C366" s="93" t="s">
        <v>2571</v>
      </c>
      <c r="D366" s="48" t="s">
        <v>2643</v>
      </c>
      <c r="E366" s="48" t="s">
        <v>1028</v>
      </c>
      <c r="F366" s="69" t="s">
        <v>1190</v>
      </c>
      <c r="G366" s="69" t="s">
        <v>1191</v>
      </c>
      <c r="H366" s="67" t="s">
        <v>1701</v>
      </c>
      <c r="I366" s="68" t="s">
        <v>2572</v>
      </c>
      <c r="J366" s="64" t="s">
        <v>2667</v>
      </c>
      <c r="K366" s="65"/>
      <c r="L366" s="65"/>
      <c r="M366" s="65"/>
      <c r="N366" s="65"/>
      <c r="O366" s="65" t="s">
        <v>1319</v>
      </c>
      <c r="P366" s="65" t="s">
        <v>1735</v>
      </c>
      <c r="Q366" s="65" t="s">
        <v>69</v>
      </c>
      <c r="R366" s="65" t="s">
        <v>2339</v>
      </c>
      <c r="S366" s="65"/>
      <c r="T366" s="65" t="s">
        <v>3317</v>
      </c>
    </row>
    <row r="367" spans="1:20" ht="22.5">
      <c r="A367" s="72">
        <v>367</v>
      </c>
      <c r="B367" s="64" t="s">
        <v>2251</v>
      </c>
      <c r="C367" s="93" t="s">
        <v>2571</v>
      </c>
      <c r="D367" s="48" t="s">
        <v>2609</v>
      </c>
      <c r="E367" s="48" t="s">
        <v>978</v>
      </c>
      <c r="F367" s="69" t="s">
        <v>1067</v>
      </c>
      <c r="G367" s="69" t="s">
        <v>1068</v>
      </c>
      <c r="H367" s="67" t="s">
        <v>2573</v>
      </c>
      <c r="I367" s="68" t="s">
        <v>2574</v>
      </c>
      <c r="J367" s="64" t="s">
        <v>2667</v>
      </c>
      <c r="K367" s="65"/>
      <c r="L367" s="65"/>
      <c r="M367" s="65"/>
      <c r="N367" s="65"/>
      <c r="O367" s="65" t="s">
        <v>1319</v>
      </c>
      <c r="P367" s="65" t="s">
        <v>1735</v>
      </c>
      <c r="Q367" s="65" t="s">
        <v>69</v>
      </c>
      <c r="R367" s="65" t="s">
        <v>2339</v>
      </c>
      <c r="S367" s="65"/>
      <c r="T367" s="65" t="s">
        <v>3317</v>
      </c>
    </row>
    <row r="368" spans="1:20" ht="192" customHeight="1">
      <c r="A368" s="72">
        <v>368</v>
      </c>
      <c r="B368" s="64" t="s">
        <v>2251</v>
      </c>
      <c r="C368" s="93" t="s">
        <v>1158</v>
      </c>
      <c r="D368" s="48" t="s">
        <v>2609</v>
      </c>
      <c r="E368" s="48" t="s">
        <v>89</v>
      </c>
      <c r="F368" s="69" t="s">
        <v>1067</v>
      </c>
      <c r="G368" s="69" t="s">
        <v>1068</v>
      </c>
      <c r="H368" s="67" t="s">
        <v>665</v>
      </c>
      <c r="I368" s="68" t="s">
        <v>666</v>
      </c>
      <c r="J368" s="64"/>
      <c r="K368" s="65"/>
      <c r="L368" s="65">
        <v>368</v>
      </c>
      <c r="M368" s="65"/>
      <c r="N368" s="65"/>
      <c r="O368" s="65" t="s">
        <v>1319</v>
      </c>
      <c r="P368" s="65" t="s">
        <v>1735</v>
      </c>
      <c r="Q368" s="65"/>
      <c r="R368" s="65"/>
      <c r="S368" s="65"/>
      <c r="T368" s="65"/>
    </row>
    <row r="369" spans="1:20" ht="78.75">
      <c r="A369" s="72">
        <v>369</v>
      </c>
      <c r="B369" s="64" t="s">
        <v>2251</v>
      </c>
      <c r="C369" s="93" t="s">
        <v>1158</v>
      </c>
      <c r="D369" s="48" t="s">
        <v>2609</v>
      </c>
      <c r="E369" s="48" t="s">
        <v>2575</v>
      </c>
      <c r="F369" s="69" t="s">
        <v>1067</v>
      </c>
      <c r="G369" s="69" t="s">
        <v>1068</v>
      </c>
      <c r="H369" s="67" t="s">
        <v>3142</v>
      </c>
      <c r="I369" s="68" t="s">
        <v>3143</v>
      </c>
      <c r="J369" s="64"/>
      <c r="K369" s="65"/>
      <c r="L369" s="65">
        <v>369</v>
      </c>
      <c r="M369" s="65"/>
      <c r="N369" s="65"/>
      <c r="O369" s="65" t="s">
        <v>1319</v>
      </c>
      <c r="P369" s="65" t="s">
        <v>1735</v>
      </c>
      <c r="Q369" s="65"/>
      <c r="R369" s="65"/>
      <c r="S369" s="65"/>
      <c r="T369" s="65"/>
    </row>
    <row r="370" spans="1:20" ht="56.25">
      <c r="A370" s="72">
        <v>370</v>
      </c>
      <c r="B370" s="64" t="s">
        <v>2251</v>
      </c>
      <c r="C370" s="93" t="s">
        <v>3144</v>
      </c>
      <c r="D370" s="48" t="s">
        <v>179</v>
      </c>
      <c r="E370" s="48" t="s">
        <v>1377</v>
      </c>
      <c r="F370" s="69" t="s">
        <v>1190</v>
      </c>
      <c r="G370" s="69" t="s">
        <v>1068</v>
      </c>
      <c r="H370" s="67" t="s">
        <v>3145</v>
      </c>
      <c r="I370" s="68" t="s">
        <v>3146</v>
      </c>
      <c r="J370" s="64"/>
      <c r="K370" s="65"/>
      <c r="L370" s="65">
        <v>370</v>
      </c>
      <c r="M370" s="65"/>
      <c r="N370" s="65"/>
      <c r="O370" s="65" t="s">
        <v>1319</v>
      </c>
      <c r="P370" s="65" t="s">
        <v>1724</v>
      </c>
      <c r="Q370" s="65"/>
      <c r="R370" s="65"/>
      <c r="S370" s="65"/>
      <c r="T370" s="65"/>
    </row>
    <row r="371" spans="1:20" ht="213.75">
      <c r="A371" s="72">
        <v>371</v>
      </c>
      <c r="B371" s="64" t="s">
        <v>2251</v>
      </c>
      <c r="C371" s="93" t="s">
        <v>178</v>
      </c>
      <c r="D371" s="48" t="s">
        <v>797</v>
      </c>
      <c r="E371" s="48" t="s">
        <v>3147</v>
      </c>
      <c r="F371" s="69" t="s">
        <v>1067</v>
      </c>
      <c r="G371" s="69" t="s">
        <v>1068</v>
      </c>
      <c r="H371" s="67" t="s">
        <v>3148</v>
      </c>
      <c r="I371" s="68" t="s">
        <v>3149</v>
      </c>
      <c r="J371" s="64" t="s">
        <v>2316</v>
      </c>
      <c r="K371" s="65" t="s">
        <v>361</v>
      </c>
      <c r="L371" s="65">
        <v>371</v>
      </c>
      <c r="M371" s="65"/>
      <c r="N371" s="65"/>
      <c r="O371" s="65" t="s">
        <v>1319</v>
      </c>
      <c r="P371" s="65" t="s">
        <v>1724</v>
      </c>
      <c r="Q371" s="65" t="s">
        <v>74</v>
      </c>
      <c r="R371" s="65" t="s">
        <v>2329</v>
      </c>
      <c r="S371" s="65"/>
      <c r="T371" s="65" t="s">
        <v>360</v>
      </c>
    </row>
    <row r="372" spans="1:20" ht="22.5">
      <c r="A372" s="72">
        <v>372</v>
      </c>
      <c r="B372" s="64" t="s">
        <v>2251</v>
      </c>
      <c r="C372" s="93" t="s">
        <v>3150</v>
      </c>
      <c r="D372" s="48" t="s">
        <v>797</v>
      </c>
      <c r="E372" s="48" t="s">
        <v>3151</v>
      </c>
      <c r="F372" s="69" t="s">
        <v>1190</v>
      </c>
      <c r="G372" s="69" t="s">
        <v>1068</v>
      </c>
      <c r="H372" s="67" t="s">
        <v>3152</v>
      </c>
      <c r="I372" s="68" t="s">
        <v>3153</v>
      </c>
      <c r="J372" s="64"/>
      <c r="K372" s="65"/>
      <c r="L372" s="65">
        <v>372</v>
      </c>
      <c r="M372" s="65"/>
      <c r="N372" s="65"/>
      <c r="O372" s="65" t="s">
        <v>2860</v>
      </c>
      <c r="P372" s="65" t="s">
        <v>1726</v>
      </c>
      <c r="Q372" s="65"/>
      <c r="R372" s="65"/>
      <c r="S372" s="65"/>
      <c r="T372" s="65"/>
    </row>
    <row r="373" spans="1:20" ht="45">
      <c r="A373" s="72">
        <v>373</v>
      </c>
      <c r="B373" s="64" t="s">
        <v>2251</v>
      </c>
      <c r="C373" s="93" t="s">
        <v>796</v>
      </c>
      <c r="D373" s="48" t="s">
        <v>797</v>
      </c>
      <c r="E373" s="48" t="s">
        <v>3154</v>
      </c>
      <c r="F373" s="69" t="s">
        <v>1067</v>
      </c>
      <c r="G373" s="69" t="s">
        <v>1068</v>
      </c>
      <c r="H373" s="67" t="s">
        <v>3155</v>
      </c>
      <c r="I373" s="68" t="s">
        <v>3156</v>
      </c>
      <c r="J373" s="64"/>
      <c r="K373" s="65"/>
      <c r="L373" s="65">
        <v>373</v>
      </c>
      <c r="M373" s="65"/>
      <c r="N373" s="65"/>
      <c r="O373" s="65" t="s">
        <v>2860</v>
      </c>
      <c r="P373" s="65" t="s">
        <v>1726</v>
      </c>
      <c r="Q373" s="65"/>
      <c r="R373" s="65"/>
      <c r="S373" s="65"/>
      <c r="T373" s="65"/>
    </row>
    <row r="374" spans="1:20" ht="101.25">
      <c r="A374" s="72">
        <v>374</v>
      </c>
      <c r="B374" s="64" t="s">
        <v>2251</v>
      </c>
      <c r="C374" s="93" t="s">
        <v>3284</v>
      </c>
      <c r="D374" s="48" t="s">
        <v>3285</v>
      </c>
      <c r="E374" s="48" t="s">
        <v>3157</v>
      </c>
      <c r="F374" s="69" t="s">
        <v>1067</v>
      </c>
      <c r="G374" s="69" t="s">
        <v>1068</v>
      </c>
      <c r="H374" s="67" t="s">
        <v>3158</v>
      </c>
      <c r="I374" s="68" t="s">
        <v>3159</v>
      </c>
      <c r="J374" s="64"/>
      <c r="K374" s="65"/>
      <c r="L374" s="65">
        <v>374</v>
      </c>
      <c r="M374" s="65"/>
      <c r="N374" s="65"/>
      <c r="O374" s="65" t="s">
        <v>2860</v>
      </c>
      <c r="P374" s="65" t="s">
        <v>1726</v>
      </c>
      <c r="Q374" s="65"/>
      <c r="R374" s="65"/>
      <c r="S374" s="65"/>
      <c r="T374" s="65"/>
    </row>
    <row r="375" spans="1:20" ht="101.25">
      <c r="A375" s="72">
        <v>375</v>
      </c>
      <c r="B375" s="64" t="s">
        <v>2251</v>
      </c>
      <c r="C375" s="93" t="s">
        <v>2614</v>
      </c>
      <c r="D375" s="48" t="s">
        <v>3285</v>
      </c>
      <c r="E375" s="48" t="s">
        <v>1287</v>
      </c>
      <c r="F375" s="69" t="s">
        <v>1067</v>
      </c>
      <c r="G375" s="69" t="s">
        <v>1068</v>
      </c>
      <c r="H375" s="67" t="s">
        <v>3325</v>
      </c>
      <c r="I375" s="68" t="s">
        <v>3326</v>
      </c>
      <c r="J375" s="64"/>
      <c r="K375" s="65"/>
      <c r="L375" s="65">
        <v>375</v>
      </c>
      <c r="M375" s="65"/>
      <c r="N375" s="65"/>
      <c r="O375" s="65" t="s">
        <v>2860</v>
      </c>
      <c r="P375" s="65" t="s">
        <v>1726</v>
      </c>
      <c r="Q375" s="65"/>
      <c r="R375" s="65"/>
      <c r="S375" s="65"/>
      <c r="T375" s="65"/>
    </row>
    <row r="376" spans="1:20" ht="78.75">
      <c r="A376" s="72">
        <v>376</v>
      </c>
      <c r="B376" s="64" t="s">
        <v>2251</v>
      </c>
      <c r="C376" s="93" t="s">
        <v>312</v>
      </c>
      <c r="D376" s="48" t="s">
        <v>3285</v>
      </c>
      <c r="E376" s="48" t="s">
        <v>2240</v>
      </c>
      <c r="F376" s="69" t="s">
        <v>1067</v>
      </c>
      <c r="G376" s="69" t="s">
        <v>1068</v>
      </c>
      <c r="H376" s="67" t="s">
        <v>2241</v>
      </c>
      <c r="I376" s="68" t="s">
        <v>2248</v>
      </c>
      <c r="J376" s="64"/>
      <c r="K376" s="65"/>
      <c r="L376" s="65">
        <v>376</v>
      </c>
      <c r="M376" s="65"/>
      <c r="N376" s="65"/>
      <c r="O376" s="65" t="s">
        <v>2860</v>
      </c>
      <c r="P376" s="65" t="s">
        <v>1726</v>
      </c>
      <c r="Q376" s="65"/>
      <c r="R376" s="65"/>
      <c r="S376" s="65"/>
      <c r="T376" s="65"/>
    </row>
    <row r="377" spans="1:20" ht="22.5">
      <c r="A377" s="72">
        <v>377</v>
      </c>
      <c r="B377" s="64" t="s">
        <v>2251</v>
      </c>
      <c r="C377" s="93" t="s">
        <v>312</v>
      </c>
      <c r="D377" s="48" t="s">
        <v>1526</v>
      </c>
      <c r="E377" s="48" t="s">
        <v>168</v>
      </c>
      <c r="F377" s="69" t="s">
        <v>1190</v>
      </c>
      <c r="G377" s="69" t="s">
        <v>1068</v>
      </c>
      <c r="H377" s="67" t="s">
        <v>2249</v>
      </c>
      <c r="I377" s="68" t="s">
        <v>2250</v>
      </c>
      <c r="J377" s="64"/>
      <c r="K377" s="65"/>
      <c r="L377" s="65">
        <v>377</v>
      </c>
      <c r="M377" s="65"/>
      <c r="N377" s="65"/>
      <c r="O377" s="65" t="s">
        <v>2860</v>
      </c>
      <c r="P377" s="65" t="s">
        <v>1726</v>
      </c>
      <c r="Q377" s="65"/>
      <c r="R377" s="65"/>
      <c r="S377" s="65"/>
      <c r="T377" s="65"/>
    </row>
    <row r="378" spans="1:20" ht="33.75">
      <c r="A378" s="72">
        <v>378</v>
      </c>
      <c r="B378" s="64" t="s">
        <v>2252</v>
      </c>
      <c r="C378" s="92" t="s">
        <v>157</v>
      </c>
      <c r="D378" s="47" t="s">
        <v>89</v>
      </c>
      <c r="E378" s="47" t="s">
        <v>98</v>
      </c>
      <c r="F378" s="66" t="s">
        <v>1067</v>
      </c>
      <c r="G378" s="66" t="s">
        <v>1068</v>
      </c>
      <c r="H378" s="70" t="s">
        <v>469</v>
      </c>
      <c r="I378" s="71" t="s">
        <v>1042</v>
      </c>
      <c r="J378" s="64" t="s">
        <v>2666</v>
      </c>
      <c r="K378" s="65"/>
      <c r="L378" s="65">
        <v>121</v>
      </c>
      <c r="M378" s="65"/>
      <c r="N378" s="65"/>
      <c r="O378" s="65" t="s">
        <v>2861</v>
      </c>
      <c r="P378" s="65" t="s">
        <v>1580</v>
      </c>
      <c r="Q378" s="65" t="s">
        <v>353</v>
      </c>
      <c r="R378" s="65" t="s">
        <v>2339</v>
      </c>
      <c r="S378" s="65"/>
      <c r="T378" s="65" t="s">
        <v>354</v>
      </c>
    </row>
    <row r="379" spans="1:20" ht="45">
      <c r="A379" s="72">
        <v>379</v>
      </c>
      <c r="B379" s="64" t="s">
        <v>2252</v>
      </c>
      <c r="C379" s="93" t="s">
        <v>1023</v>
      </c>
      <c r="D379" s="48" t="s">
        <v>1024</v>
      </c>
      <c r="E379" s="48" t="s">
        <v>833</v>
      </c>
      <c r="F379" s="69" t="s">
        <v>1067</v>
      </c>
      <c r="G379" s="69" t="s">
        <v>1068</v>
      </c>
      <c r="H379" s="67" t="s">
        <v>606</v>
      </c>
      <c r="I379" s="68" t="s">
        <v>607</v>
      </c>
      <c r="J379" s="64" t="s">
        <v>2316</v>
      </c>
      <c r="K379" s="65"/>
      <c r="L379" s="65">
        <v>58</v>
      </c>
      <c r="M379" s="65"/>
      <c r="N379" s="65"/>
      <c r="O379" s="65" t="s">
        <v>2861</v>
      </c>
      <c r="P379" s="65" t="s">
        <v>1500</v>
      </c>
      <c r="Q379" s="65" t="s">
        <v>353</v>
      </c>
      <c r="R379" s="65" t="s">
        <v>2339</v>
      </c>
      <c r="S379" s="65"/>
      <c r="T379" s="65" t="s">
        <v>354</v>
      </c>
    </row>
    <row r="380" spans="1:20" ht="101.25">
      <c r="A380" s="72">
        <v>380</v>
      </c>
      <c r="B380" s="64" t="s">
        <v>2252</v>
      </c>
      <c r="C380" s="92" t="s">
        <v>1027</v>
      </c>
      <c r="D380" s="47" t="s">
        <v>1024</v>
      </c>
      <c r="E380" s="47" t="s">
        <v>1024</v>
      </c>
      <c r="F380" s="66" t="s">
        <v>1067</v>
      </c>
      <c r="G380" s="66" t="s">
        <v>1068</v>
      </c>
      <c r="H380" s="70" t="s">
        <v>1422</v>
      </c>
      <c r="I380" s="68" t="s">
        <v>607</v>
      </c>
      <c r="J380" s="64" t="s">
        <v>2316</v>
      </c>
      <c r="K380" s="65"/>
      <c r="L380" s="65">
        <v>124</v>
      </c>
      <c r="M380" s="65"/>
      <c r="N380" s="65"/>
      <c r="O380" s="65" t="s">
        <v>2861</v>
      </c>
      <c r="P380" s="65" t="s">
        <v>1499</v>
      </c>
      <c r="Q380" s="65" t="s">
        <v>353</v>
      </c>
      <c r="R380" s="65" t="s">
        <v>2339</v>
      </c>
      <c r="S380" s="65"/>
      <c r="T380" s="65" t="s">
        <v>354</v>
      </c>
    </row>
    <row r="381" spans="1:20" ht="33.75">
      <c r="A381" s="72">
        <v>381</v>
      </c>
      <c r="B381" s="64" t="s">
        <v>2252</v>
      </c>
      <c r="C381" s="92" t="s">
        <v>312</v>
      </c>
      <c r="D381" s="47" t="s">
        <v>3285</v>
      </c>
      <c r="E381" s="47" t="s">
        <v>172</v>
      </c>
      <c r="F381" s="66" t="s">
        <v>1067</v>
      </c>
      <c r="G381" s="66" t="s">
        <v>1068</v>
      </c>
      <c r="H381" s="70" t="s">
        <v>609</v>
      </c>
      <c r="I381" s="71" t="s">
        <v>610</v>
      </c>
      <c r="J381" s="64"/>
      <c r="K381" s="65"/>
      <c r="L381" s="65">
        <v>60</v>
      </c>
      <c r="M381" s="65"/>
      <c r="N381" s="65"/>
      <c r="O381" s="65" t="s">
        <v>2860</v>
      </c>
      <c r="P381" s="65" t="s">
        <v>1726</v>
      </c>
      <c r="Q381" s="65"/>
      <c r="R381" s="65"/>
      <c r="S381" s="65"/>
      <c r="T381" s="65"/>
    </row>
    <row r="382" spans="1:20" ht="135">
      <c r="A382" s="72">
        <v>382</v>
      </c>
      <c r="B382" s="64" t="s">
        <v>2252</v>
      </c>
      <c r="C382" s="92" t="s">
        <v>171</v>
      </c>
      <c r="D382" s="47" t="s">
        <v>250</v>
      </c>
      <c r="E382" s="47" t="s">
        <v>1037</v>
      </c>
      <c r="F382" s="66" t="s">
        <v>1067</v>
      </c>
      <c r="G382" s="66" t="s">
        <v>1068</v>
      </c>
      <c r="H382" s="70" t="s">
        <v>1423</v>
      </c>
      <c r="I382" s="71" t="s">
        <v>1424</v>
      </c>
      <c r="J382" s="64" t="s">
        <v>2668</v>
      </c>
      <c r="K382" s="65" t="s">
        <v>344</v>
      </c>
      <c r="L382" s="65">
        <v>127</v>
      </c>
      <c r="M382" s="65"/>
      <c r="N382" s="65"/>
      <c r="O382" s="65" t="s">
        <v>1719</v>
      </c>
      <c r="P382" s="65" t="s">
        <v>1730</v>
      </c>
      <c r="Q382" s="65" t="s">
        <v>68</v>
      </c>
      <c r="R382" s="65" t="s">
        <v>2339</v>
      </c>
      <c r="S382" s="65"/>
      <c r="T382" s="65" t="s">
        <v>342</v>
      </c>
    </row>
    <row r="383" spans="1:20" ht="117" customHeight="1">
      <c r="A383" s="72">
        <v>383</v>
      </c>
      <c r="B383" s="64" t="s">
        <v>2252</v>
      </c>
      <c r="C383" s="92" t="s">
        <v>613</v>
      </c>
      <c r="D383" s="47" t="s">
        <v>614</v>
      </c>
      <c r="E383" s="47" t="s">
        <v>1382</v>
      </c>
      <c r="F383" s="66" t="s">
        <v>1067</v>
      </c>
      <c r="G383" s="66" t="s">
        <v>1068</v>
      </c>
      <c r="H383" s="70" t="s">
        <v>893</v>
      </c>
      <c r="I383" s="71" t="s">
        <v>894</v>
      </c>
      <c r="J383" s="64" t="s">
        <v>2666</v>
      </c>
      <c r="K383" s="65"/>
      <c r="L383" s="65">
        <v>169</v>
      </c>
      <c r="M383" s="65"/>
      <c r="N383" s="65"/>
      <c r="O383" s="65" t="s">
        <v>2861</v>
      </c>
      <c r="P383" s="65" t="s">
        <v>1732</v>
      </c>
      <c r="Q383" s="65" t="s">
        <v>353</v>
      </c>
      <c r="R383" s="65" t="s">
        <v>2339</v>
      </c>
      <c r="S383" s="65"/>
      <c r="T383" s="65" t="s">
        <v>354</v>
      </c>
    </row>
    <row r="384" spans="1:20" ht="123.75">
      <c r="A384" s="72">
        <v>384</v>
      </c>
      <c r="B384" s="64" t="s">
        <v>2252</v>
      </c>
      <c r="C384" s="92" t="s">
        <v>1123</v>
      </c>
      <c r="D384" s="47" t="s">
        <v>1124</v>
      </c>
      <c r="E384" s="47" t="s">
        <v>1931</v>
      </c>
      <c r="F384" s="66" t="s">
        <v>1067</v>
      </c>
      <c r="G384" s="66" t="s">
        <v>1068</v>
      </c>
      <c r="H384" s="70" t="s">
        <v>895</v>
      </c>
      <c r="I384" s="71" t="s">
        <v>894</v>
      </c>
      <c r="J384" s="64" t="s">
        <v>2666</v>
      </c>
      <c r="K384" s="65"/>
      <c r="L384" s="65">
        <v>169</v>
      </c>
      <c r="M384" s="65"/>
      <c r="N384" s="65"/>
      <c r="O384" s="65" t="s">
        <v>2861</v>
      </c>
      <c r="P384" s="65" t="s">
        <v>1733</v>
      </c>
      <c r="Q384" s="65" t="s">
        <v>353</v>
      </c>
      <c r="R384" s="65" t="s">
        <v>2339</v>
      </c>
      <c r="S384" s="65"/>
      <c r="T384" s="65" t="s">
        <v>354</v>
      </c>
    </row>
    <row r="385" spans="1:20" ht="123.75">
      <c r="A385" s="72">
        <v>385</v>
      </c>
      <c r="B385" s="64" t="s">
        <v>2252</v>
      </c>
      <c r="C385" s="92" t="s">
        <v>1130</v>
      </c>
      <c r="D385" s="47" t="s">
        <v>1932</v>
      </c>
      <c r="E385" s="47" t="s">
        <v>2490</v>
      </c>
      <c r="F385" s="66" t="s">
        <v>1067</v>
      </c>
      <c r="G385" s="66" t="s">
        <v>1068</v>
      </c>
      <c r="H385" s="70" t="s">
        <v>895</v>
      </c>
      <c r="I385" s="71" t="s">
        <v>894</v>
      </c>
      <c r="J385" s="64" t="s">
        <v>2666</v>
      </c>
      <c r="K385" s="65"/>
      <c r="L385" s="65">
        <v>169</v>
      </c>
      <c r="M385" s="65"/>
      <c r="N385" s="65"/>
      <c r="O385" s="65" t="s">
        <v>2861</v>
      </c>
      <c r="P385" s="65" t="s">
        <v>1734</v>
      </c>
      <c r="Q385" s="65" t="s">
        <v>353</v>
      </c>
      <c r="R385" s="65" t="s">
        <v>2339</v>
      </c>
      <c r="S385" s="65"/>
      <c r="T385" s="65" t="s">
        <v>354</v>
      </c>
    </row>
    <row r="386" spans="1:20" ht="33.75">
      <c r="A386" s="72">
        <v>386</v>
      </c>
      <c r="B386" s="64" t="s">
        <v>2023</v>
      </c>
      <c r="C386" s="92" t="s">
        <v>1817</v>
      </c>
      <c r="D386" s="47" t="s">
        <v>625</v>
      </c>
      <c r="E386" s="47" t="s">
        <v>3026</v>
      </c>
      <c r="F386" s="66" t="s">
        <v>1067</v>
      </c>
      <c r="G386" s="66" t="s">
        <v>1068</v>
      </c>
      <c r="H386" s="70" t="s">
        <v>2253</v>
      </c>
      <c r="I386" s="71" t="s">
        <v>464</v>
      </c>
      <c r="J386" s="64" t="s">
        <v>2668</v>
      </c>
      <c r="K386" s="65" t="s">
        <v>2165</v>
      </c>
      <c r="L386" s="65">
        <v>120</v>
      </c>
      <c r="M386" s="65" t="s">
        <v>2171</v>
      </c>
      <c r="N386" s="65" t="s">
        <v>2504</v>
      </c>
      <c r="O386" s="65" t="s">
        <v>1319</v>
      </c>
      <c r="P386" s="65" t="s">
        <v>1710</v>
      </c>
      <c r="Q386" s="65" t="s">
        <v>72</v>
      </c>
      <c r="R386" s="65" t="s">
        <v>2329</v>
      </c>
      <c r="S386" s="65"/>
      <c r="T386" s="65" t="s">
        <v>2163</v>
      </c>
    </row>
    <row r="387" spans="1:20" ht="45">
      <c r="A387" s="72">
        <v>387</v>
      </c>
      <c r="B387" s="64" t="s">
        <v>2023</v>
      </c>
      <c r="C387" s="93" t="s">
        <v>1023</v>
      </c>
      <c r="D387" s="48" t="s">
        <v>1024</v>
      </c>
      <c r="E387" s="48" t="s">
        <v>833</v>
      </c>
      <c r="F387" s="69" t="s">
        <v>1067</v>
      </c>
      <c r="G387" s="69" t="s">
        <v>1068</v>
      </c>
      <c r="H387" s="67" t="s">
        <v>2586</v>
      </c>
      <c r="I387" s="68" t="s">
        <v>607</v>
      </c>
      <c r="J387" s="64" t="s">
        <v>2316</v>
      </c>
      <c r="K387" s="65"/>
      <c r="L387" s="65">
        <v>58</v>
      </c>
      <c r="M387" s="65"/>
      <c r="N387" s="65"/>
      <c r="O387" s="65" t="s">
        <v>2861</v>
      </c>
      <c r="P387" s="65" t="s">
        <v>1500</v>
      </c>
      <c r="Q387" s="65" t="s">
        <v>353</v>
      </c>
      <c r="R387" s="65" t="s">
        <v>2339</v>
      </c>
      <c r="S387" s="65"/>
      <c r="T387" s="65" t="s">
        <v>354</v>
      </c>
    </row>
    <row r="388" spans="1:20" ht="22.5">
      <c r="A388" s="72">
        <v>388</v>
      </c>
      <c r="B388" s="64" t="s">
        <v>2023</v>
      </c>
      <c r="C388" s="92" t="s">
        <v>2726</v>
      </c>
      <c r="D388" s="47" t="s">
        <v>184</v>
      </c>
      <c r="E388" s="47" t="s">
        <v>833</v>
      </c>
      <c r="F388" s="66" t="s">
        <v>1067</v>
      </c>
      <c r="G388" s="66" t="s">
        <v>1068</v>
      </c>
      <c r="H388" s="70" t="s">
        <v>608</v>
      </c>
      <c r="I388" s="71" t="s">
        <v>607</v>
      </c>
      <c r="J388" s="64"/>
      <c r="K388" s="65"/>
      <c r="L388" s="65">
        <v>59</v>
      </c>
      <c r="M388" s="65"/>
      <c r="N388" s="65"/>
      <c r="O388" s="65" t="s">
        <v>2860</v>
      </c>
      <c r="P388" s="65" t="s">
        <v>1501</v>
      </c>
      <c r="Q388" s="65"/>
      <c r="R388" s="65"/>
      <c r="S388" s="65"/>
      <c r="T388" s="65"/>
    </row>
    <row r="389" spans="1:20" ht="45">
      <c r="A389" s="72">
        <v>389</v>
      </c>
      <c r="B389" s="64" t="s">
        <v>2023</v>
      </c>
      <c r="C389" s="92" t="s">
        <v>312</v>
      </c>
      <c r="D389" s="47" t="s">
        <v>3285</v>
      </c>
      <c r="E389" s="47" t="s">
        <v>172</v>
      </c>
      <c r="F389" s="66" t="s">
        <v>1067</v>
      </c>
      <c r="G389" s="66" t="s">
        <v>1068</v>
      </c>
      <c r="H389" s="70" t="s">
        <v>2587</v>
      </c>
      <c r="I389" s="71" t="s">
        <v>2588</v>
      </c>
      <c r="J389" s="64"/>
      <c r="K389" s="65"/>
      <c r="L389" s="65">
        <v>60</v>
      </c>
      <c r="M389" s="65"/>
      <c r="N389" s="65"/>
      <c r="O389" s="65" t="s">
        <v>2860</v>
      </c>
      <c r="P389" s="65" t="s">
        <v>1726</v>
      </c>
      <c r="Q389" s="65"/>
      <c r="R389" s="65"/>
      <c r="S389" s="65"/>
      <c r="T389" s="65"/>
    </row>
    <row r="390" spans="1:20" ht="135">
      <c r="A390" s="72">
        <v>390</v>
      </c>
      <c r="B390" s="64" t="s">
        <v>2023</v>
      </c>
      <c r="C390" s="92" t="s">
        <v>171</v>
      </c>
      <c r="D390" s="47" t="s">
        <v>250</v>
      </c>
      <c r="E390" s="47" t="s">
        <v>1037</v>
      </c>
      <c r="F390" s="66" t="s">
        <v>1067</v>
      </c>
      <c r="G390" s="66" t="s">
        <v>1068</v>
      </c>
      <c r="H390" s="70" t="s">
        <v>1423</v>
      </c>
      <c r="I390" s="71" t="s">
        <v>1424</v>
      </c>
      <c r="J390" s="64" t="s">
        <v>2668</v>
      </c>
      <c r="K390" s="65" t="s">
        <v>344</v>
      </c>
      <c r="L390" s="65">
        <v>127</v>
      </c>
      <c r="M390" s="65"/>
      <c r="N390" s="65"/>
      <c r="O390" s="65" t="s">
        <v>1719</v>
      </c>
      <c r="P390" s="65" t="s">
        <v>1730</v>
      </c>
      <c r="Q390" s="65" t="s">
        <v>68</v>
      </c>
      <c r="R390" s="65" t="s">
        <v>2339</v>
      </c>
      <c r="S390" s="65"/>
      <c r="T390" s="65" t="s">
        <v>342</v>
      </c>
    </row>
    <row r="391" spans="1:20" ht="123.75">
      <c r="A391" s="72">
        <v>391</v>
      </c>
      <c r="B391" s="64" t="s">
        <v>2023</v>
      </c>
      <c r="C391" s="92" t="s">
        <v>613</v>
      </c>
      <c r="D391" s="47" t="s">
        <v>614</v>
      </c>
      <c r="E391" s="47" t="s">
        <v>1382</v>
      </c>
      <c r="F391" s="66" t="s">
        <v>1067</v>
      </c>
      <c r="G391" s="66" t="s">
        <v>1068</v>
      </c>
      <c r="H391" s="70" t="s">
        <v>2022</v>
      </c>
      <c r="I391" s="71" t="s">
        <v>894</v>
      </c>
      <c r="J391" s="64" t="s">
        <v>2666</v>
      </c>
      <c r="K391" s="65"/>
      <c r="L391" s="65">
        <v>169</v>
      </c>
      <c r="M391" s="65"/>
      <c r="N391" s="65"/>
      <c r="O391" s="65" t="s">
        <v>2861</v>
      </c>
      <c r="P391" s="65" t="s">
        <v>1732</v>
      </c>
      <c r="Q391" s="65" t="s">
        <v>353</v>
      </c>
      <c r="R391" s="65" t="s">
        <v>2339</v>
      </c>
      <c r="S391" s="65"/>
      <c r="T391" s="65" t="s">
        <v>354</v>
      </c>
    </row>
    <row r="392" spans="1:20" ht="123.75">
      <c r="A392" s="72">
        <v>392</v>
      </c>
      <c r="B392" s="64" t="s">
        <v>2023</v>
      </c>
      <c r="C392" s="92" t="s">
        <v>1123</v>
      </c>
      <c r="D392" s="47" t="s">
        <v>1124</v>
      </c>
      <c r="E392" s="47" t="s">
        <v>1931</v>
      </c>
      <c r="F392" s="66" t="s">
        <v>1067</v>
      </c>
      <c r="G392" s="66" t="s">
        <v>1068</v>
      </c>
      <c r="H392" s="70" t="s">
        <v>895</v>
      </c>
      <c r="I392" s="71" t="s">
        <v>894</v>
      </c>
      <c r="J392" s="64" t="s">
        <v>2666</v>
      </c>
      <c r="K392" s="65"/>
      <c r="L392" s="65">
        <v>169</v>
      </c>
      <c r="M392" s="65"/>
      <c r="N392" s="65"/>
      <c r="O392" s="65" t="s">
        <v>2861</v>
      </c>
      <c r="P392" s="65" t="s">
        <v>1733</v>
      </c>
      <c r="Q392" s="65" t="s">
        <v>353</v>
      </c>
      <c r="R392" s="65" t="s">
        <v>2339</v>
      </c>
      <c r="S392" s="65"/>
      <c r="T392" s="65" t="s">
        <v>354</v>
      </c>
    </row>
    <row r="393" spans="1:20" ht="123.75">
      <c r="A393" s="72">
        <v>393</v>
      </c>
      <c r="B393" s="64" t="s">
        <v>2023</v>
      </c>
      <c r="C393" s="92" t="s">
        <v>1130</v>
      </c>
      <c r="D393" s="47" t="s">
        <v>1932</v>
      </c>
      <c r="E393" s="47" t="s">
        <v>2490</v>
      </c>
      <c r="F393" s="66" t="s">
        <v>1067</v>
      </c>
      <c r="G393" s="66" t="s">
        <v>1068</v>
      </c>
      <c r="H393" s="70" t="s">
        <v>895</v>
      </c>
      <c r="I393" s="71" t="s">
        <v>894</v>
      </c>
      <c r="J393" s="64" t="s">
        <v>2666</v>
      </c>
      <c r="K393" s="65"/>
      <c r="L393" s="65">
        <v>169</v>
      </c>
      <c r="M393" s="65"/>
      <c r="N393" s="65"/>
      <c r="O393" s="65" t="s">
        <v>2861</v>
      </c>
      <c r="P393" s="65" t="s">
        <v>1734</v>
      </c>
      <c r="Q393" s="65" t="s">
        <v>353</v>
      </c>
      <c r="R393" s="65" t="s">
        <v>2339</v>
      </c>
      <c r="S393" s="65"/>
      <c r="T393" s="65" t="s">
        <v>354</v>
      </c>
    </row>
    <row r="394" spans="1:20" ht="22.5">
      <c r="A394" s="72">
        <v>394</v>
      </c>
      <c r="B394" s="64" t="s">
        <v>803</v>
      </c>
      <c r="C394" s="93" t="s">
        <v>2024</v>
      </c>
      <c r="D394" s="48" t="s">
        <v>98</v>
      </c>
      <c r="E394" s="48" t="s">
        <v>3026</v>
      </c>
      <c r="F394" s="69" t="s">
        <v>1190</v>
      </c>
      <c r="G394" s="69" t="s">
        <v>1191</v>
      </c>
      <c r="H394" s="67" t="s">
        <v>2025</v>
      </c>
      <c r="I394" s="68" t="s">
        <v>2026</v>
      </c>
      <c r="J394" s="64" t="s">
        <v>2667</v>
      </c>
      <c r="K394" s="65"/>
      <c r="L394" s="65"/>
      <c r="M394" s="65"/>
      <c r="N394" s="65"/>
      <c r="O394" s="65" t="s">
        <v>2861</v>
      </c>
      <c r="P394" s="65" t="s">
        <v>1707</v>
      </c>
      <c r="Q394" s="65" t="s">
        <v>353</v>
      </c>
      <c r="R394" s="65" t="s">
        <v>2339</v>
      </c>
      <c r="S394" s="65"/>
      <c r="T394" s="65" t="s">
        <v>354</v>
      </c>
    </row>
    <row r="395" spans="1:20" ht="224.25" customHeight="1">
      <c r="A395" s="72">
        <v>395</v>
      </c>
      <c r="B395" s="64" t="s">
        <v>803</v>
      </c>
      <c r="C395" s="93" t="s">
        <v>1115</v>
      </c>
      <c r="D395" s="48" t="s">
        <v>625</v>
      </c>
      <c r="E395" s="48" t="s">
        <v>1132</v>
      </c>
      <c r="F395" s="69" t="s">
        <v>1190</v>
      </c>
      <c r="G395" s="69" t="s">
        <v>1191</v>
      </c>
      <c r="H395" s="67" t="s">
        <v>2027</v>
      </c>
      <c r="I395" s="68" t="s">
        <v>2028</v>
      </c>
      <c r="J395" s="64" t="s">
        <v>2667</v>
      </c>
      <c r="K395" s="65" t="s">
        <v>40</v>
      </c>
      <c r="L395" s="65"/>
      <c r="M395" s="65"/>
      <c r="N395" s="65"/>
      <c r="O395" s="65" t="s">
        <v>1319</v>
      </c>
      <c r="P395" s="65" t="s">
        <v>1711</v>
      </c>
      <c r="Q395" s="65" t="s">
        <v>37</v>
      </c>
      <c r="R395" s="65"/>
      <c r="S395" s="65"/>
      <c r="T395" s="65"/>
    </row>
    <row r="396" spans="1:20" ht="22.5">
      <c r="A396" s="72">
        <v>396</v>
      </c>
      <c r="B396" s="64" t="s">
        <v>803</v>
      </c>
      <c r="C396" s="93" t="s">
        <v>1115</v>
      </c>
      <c r="D396" s="48" t="s">
        <v>2490</v>
      </c>
      <c r="E396" s="48" t="s">
        <v>844</v>
      </c>
      <c r="F396" s="69" t="s">
        <v>1190</v>
      </c>
      <c r="G396" s="69" t="s">
        <v>1191</v>
      </c>
      <c r="H396" s="67" t="s">
        <v>2027</v>
      </c>
      <c r="I396" s="68" t="s">
        <v>2029</v>
      </c>
      <c r="J396" s="64" t="s">
        <v>2667</v>
      </c>
      <c r="K396" s="65" t="s">
        <v>40</v>
      </c>
      <c r="L396" s="65"/>
      <c r="M396" s="65"/>
      <c r="N396" s="65"/>
      <c r="O396" s="65" t="s">
        <v>1319</v>
      </c>
      <c r="P396" s="65" t="s">
        <v>1711</v>
      </c>
      <c r="Q396" s="65" t="s">
        <v>37</v>
      </c>
      <c r="R396" s="65"/>
      <c r="S396" s="65"/>
      <c r="T396" s="65"/>
    </row>
    <row r="397" spans="1:20" ht="22.5">
      <c r="A397" s="72">
        <v>397</v>
      </c>
      <c r="B397" s="64" t="s">
        <v>803</v>
      </c>
      <c r="C397" s="93" t="s">
        <v>2030</v>
      </c>
      <c r="D397" s="48" t="s">
        <v>1065</v>
      </c>
      <c r="E397" s="48" t="s">
        <v>3027</v>
      </c>
      <c r="F397" s="69" t="s">
        <v>1190</v>
      </c>
      <c r="G397" s="69" t="s">
        <v>1191</v>
      </c>
      <c r="H397" s="67" t="s">
        <v>2027</v>
      </c>
      <c r="I397" s="68" t="s">
        <v>2031</v>
      </c>
      <c r="J397" s="64" t="s">
        <v>2667</v>
      </c>
      <c r="K397" s="65" t="s">
        <v>40</v>
      </c>
      <c r="L397" s="65"/>
      <c r="M397" s="65"/>
      <c r="N397" s="65"/>
      <c r="O397" s="65" t="s">
        <v>1319</v>
      </c>
      <c r="P397" s="65" t="s">
        <v>1711</v>
      </c>
      <c r="Q397" s="65" t="s">
        <v>37</v>
      </c>
      <c r="R397" s="65"/>
      <c r="S397" s="65"/>
      <c r="T397" s="65"/>
    </row>
    <row r="398" spans="1:20" ht="45">
      <c r="A398" s="72">
        <v>398</v>
      </c>
      <c r="B398" s="64" t="s">
        <v>803</v>
      </c>
      <c r="C398" s="93" t="s">
        <v>1375</v>
      </c>
      <c r="D398" s="48" t="s">
        <v>1376</v>
      </c>
      <c r="E398" s="48" t="s">
        <v>2490</v>
      </c>
      <c r="F398" s="69" t="s">
        <v>1190</v>
      </c>
      <c r="G398" s="69" t="s">
        <v>1191</v>
      </c>
      <c r="H398" s="67" t="s">
        <v>2032</v>
      </c>
      <c r="I398" s="68" t="s">
        <v>2033</v>
      </c>
      <c r="J398" s="64"/>
      <c r="K398" s="65"/>
      <c r="L398" s="65"/>
      <c r="M398" s="65"/>
      <c r="N398" s="65"/>
      <c r="O398" s="65" t="s">
        <v>2860</v>
      </c>
      <c r="P398" s="65" t="s">
        <v>1714</v>
      </c>
      <c r="Q398" s="65"/>
      <c r="R398" s="65"/>
      <c r="S398" s="65"/>
      <c r="T398" s="65"/>
    </row>
    <row r="399" spans="1:20" ht="101.25">
      <c r="A399" s="72">
        <v>399</v>
      </c>
      <c r="B399" s="64" t="s">
        <v>803</v>
      </c>
      <c r="C399" s="93" t="s">
        <v>1375</v>
      </c>
      <c r="D399" s="48" t="s">
        <v>309</v>
      </c>
      <c r="E399" s="48" t="s">
        <v>2487</v>
      </c>
      <c r="F399" s="69" t="s">
        <v>1190</v>
      </c>
      <c r="G399" s="69" t="s">
        <v>1191</v>
      </c>
      <c r="H399" s="67" t="s">
        <v>2034</v>
      </c>
      <c r="I399" s="68" t="s">
        <v>2394</v>
      </c>
      <c r="J399" s="64"/>
      <c r="K399" s="65"/>
      <c r="L399" s="65"/>
      <c r="M399" s="65"/>
      <c r="N399" s="65"/>
      <c r="O399" s="65" t="s">
        <v>2860</v>
      </c>
      <c r="P399" s="65" t="s">
        <v>1714</v>
      </c>
      <c r="Q399" s="65"/>
      <c r="R399" s="65"/>
      <c r="S399" s="65"/>
      <c r="T399" s="65"/>
    </row>
    <row r="400" spans="1:20" ht="45">
      <c r="A400" s="72">
        <v>400</v>
      </c>
      <c r="B400" s="64" t="s">
        <v>803</v>
      </c>
      <c r="C400" s="93" t="s">
        <v>1375</v>
      </c>
      <c r="D400" s="48" t="s">
        <v>309</v>
      </c>
      <c r="E400" s="48" t="s">
        <v>2487</v>
      </c>
      <c r="F400" s="69" t="s">
        <v>1190</v>
      </c>
      <c r="G400" s="69" t="s">
        <v>1191</v>
      </c>
      <c r="H400" s="67" t="s">
        <v>2027</v>
      </c>
      <c r="I400" s="68" t="s">
        <v>2040</v>
      </c>
      <c r="J400" s="64"/>
      <c r="K400" s="65"/>
      <c r="L400" s="65"/>
      <c r="M400" s="65"/>
      <c r="N400" s="65"/>
      <c r="O400" s="65" t="s">
        <v>2860</v>
      </c>
      <c r="P400" s="65" t="s">
        <v>1714</v>
      </c>
      <c r="Q400" s="65"/>
      <c r="R400" s="65"/>
      <c r="S400" s="65"/>
      <c r="T400" s="65"/>
    </row>
    <row r="401" spans="1:20" ht="33.75">
      <c r="A401" s="72">
        <v>401</v>
      </c>
      <c r="B401" s="64" t="s">
        <v>803</v>
      </c>
      <c r="C401" s="93" t="s">
        <v>1375</v>
      </c>
      <c r="D401" s="48" t="s">
        <v>1066</v>
      </c>
      <c r="E401" s="48" t="s">
        <v>3027</v>
      </c>
      <c r="F401" s="69" t="s">
        <v>1190</v>
      </c>
      <c r="G401" s="69" t="s">
        <v>1191</v>
      </c>
      <c r="H401" s="67" t="s">
        <v>2027</v>
      </c>
      <c r="I401" s="68" t="s">
        <v>2041</v>
      </c>
      <c r="J401" s="64"/>
      <c r="K401" s="65"/>
      <c r="L401" s="65"/>
      <c r="M401" s="65"/>
      <c r="N401" s="65"/>
      <c r="O401" s="65" t="s">
        <v>2860</v>
      </c>
      <c r="P401" s="65" t="s">
        <v>1714</v>
      </c>
      <c r="Q401" s="65"/>
      <c r="R401" s="65"/>
      <c r="S401" s="65"/>
      <c r="T401" s="65"/>
    </row>
    <row r="402" spans="1:20" ht="22.5">
      <c r="A402" s="72">
        <v>402</v>
      </c>
      <c r="B402" s="64" t="s">
        <v>803</v>
      </c>
      <c r="C402" s="93" t="s">
        <v>1135</v>
      </c>
      <c r="D402" s="48" t="s">
        <v>1188</v>
      </c>
      <c r="E402" s="48" t="s">
        <v>2490</v>
      </c>
      <c r="F402" s="69" t="s">
        <v>1067</v>
      </c>
      <c r="G402" s="69" t="s">
        <v>1068</v>
      </c>
      <c r="H402" s="67" t="s">
        <v>2042</v>
      </c>
      <c r="I402" s="68" t="s">
        <v>2043</v>
      </c>
      <c r="J402" s="64" t="s">
        <v>2667</v>
      </c>
      <c r="K402" s="65"/>
      <c r="L402" s="65"/>
      <c r="M402" s="65" t="s">
        <v>2171</v>
      </c>
      <c r="N402" s="65" t="s">
        <v>2504</v>
      </c>
      <c r="O402" s="65" t="s">
        <v>2066</v>
      </c>
      <c r="P402" s="65" t="s">
        <v>1736</v>
      </c>
      <c r="Q402" s="65" t="s">
        <v>76</v>
      </c>
      <c r="R402" s="65" t="s">
        <v>2329</v>
      </c>
      <c r="S402" s="65"/>
      <c r="T402" s="65" t="s">
        <v>3120</v>
      </c>
    </row>
    <row r="403" spans="1:20" ht="22.5">
      <c r="A403" s="72">
        <v>403</v>
      </c>
      <c r="B403" s="64" t="s">
        <v>803</v>
      </c>
      <c r="C403" s="93" t="s">
        <v>1135</v>
      </c>
      <c r="D403" s="48" t="s">
        <v>1188</v>
      </c>
      <c r="E403" s="48" t="s">
        <v>1041</v>
      </c>
      <c r="F403" s="69" t="s">
        <v>1067</v>
      </c>
      <c r="G403" s="69" t="s">
        <v>1068</v>
      </c>
      <c r="H403" s="67" t="s">
        <v>2042</v>
      </c>
      <c r="I403" s="68" t="s">
        <v>2043</v>
      </c>
      <c r="J403" s="64" t="s">
        <v>2667</v>
      </c>
      <c r="K403" s="65"/>
      <c r="L403" s="65"/>
      <c r="M403" s="65" t="s">
        <v>2171</v>
      </c>
      <c r="N403" s="65" t="s">
        <v>2504</v>
      </c>
      <c r="O403" s="65" t="s">
        <v>2066</v>
      </c>
      <c r="P403" s="65" t="s">
        <v>1736</v>
      </c>
      <c r="Q403" s="65" t="s">
        <v>76</v>
      </c>
      <c r="R403" s="65" t="s">
        <v>2329</v>
      </c>
      <c r="S403" s="65"/>
      <c r="T403" s="65" t="s">
        <v>3120</v>
      </c>
    </row>
    <row r="404" spans="1:20" ht="22.5">
      <c r="A404" s="72">
        <v>404</v>
      </c>
      <c r="B404" s="64" t="s">
        <v>803</v>
      </c>
      <c r="C404" s="93" t="s">
        <v>1139</v>
      </c>
      <c r="D404" s="48" t="s">
        <v>1188</v>
      </c>
      <c r="E404" s="48" t="s">
        <v>92</v>
      </c>
      <c r="F404" s="69" t="s">
        <v>1067</v>
      </c>
      <c r="G404" s="69" t="s">
        <v>1068</v>
      </c>
      <c r="H404" s="67" t="s">
        <v>2042</v>
      </c>
      <c r="I404" s="68" t="s">
        <v>2043</v>
      </c>
      <c r="J404" s="64" t="s">
        <v>2667</v>
      </c>
      <c r="K404" s="65"/>
      <c r="L404" s="65"/>
      <c r="M404" s="65" t="s">
        <v>2171</v>
      </c>
      <c r="N404" s="65" t="s">
        <v>2504</v>
      </c>
      <c r="O404" s="65" t="s">
        <v>2066</v>
      </c>
      <c r="P404" s="65" t="s">
        <v>1736</v>
      </c>
      <c r="Q404" s="65" t="s">
        <v>76</v>
      </c>
      <c r="R404" s="65" t="s">
        <v>2329</v>
      </c>
      <c r="S404" s="65"/>
      <c r="T404" s="65" t="s">
        <v>3120</v>
      </c>
    </row>
    <row r="405" spans="1:20" ht="22.5">
      <c r="A405" s="72">
        <v>405</v>
      </c>
      <c r="B405" s="64" t="s">
        <v>803</v>
      </c>
      <c r="C405" s="93" t="s">
        <v>1139</v>
      </c>
      <c r="D405" s="48" t="s">
        <v>1188</v>
      </c>
      <c r="E405" s="48" t="s">
        <v>905</v>
      </c>
      <c r="F405" s="69" t="s">
        <v>1067</v>
      </c>
      <c r="G405" s="69" t="s">
        <v>1068</v>
      </c>
      <c r="H405" s="67" t="s">
        <v>2042</v>
      </c>
      <c r="I405" s="68" t="s">
        <v>2043</v>
      </c>
      <c r="J405" s="64" t="s">
        <v>2667</v>
      </c>
      <c r="K405" s="65"/>
      <c r="L405" s="65"/>
      <c r="M405" s="65" t="s">
        <v>2171</v>
      </c>
      <c r="N405" s="65" t="s">
        <v>2504</v>
      </c>
      <c r="O405" s="65" t="s">
        <v>2066</v>
      </c>
      <c r="P405" s="65" t="s">
        <v>1736</v>
      </c>
      <c r="Q405" s="65" t="s">
        <v>76</v>
      </c>
      <c r="R405" s="65" t="s">
        <v>2329</v>
      </c>
      <c r="S405" s="65"/>
      <c r="T405" s="65" t="s">
        <v>3120</v>
      </c>
    </row>
    <row r="406" spans="1:20" ht="22.5">
      <c r="A406" s="72">
        <v>406</v>
      </c>
      <c r="B406" s="64" t="s">
        <v>803</v>
      </c>
      <c r="C406" s="93" t="s">
        <v>1139</v>
      </c>
      <c r="D406" s="48" t="s">
        <v>89</v>
      </c>
      <c r="E406" s="48" t="s">
        <v>625</v>
      </c>
      <c r="F406" s="69" t="s">
        <v>1067</v>
      </c>
      <c r="G406" s="69" t="s">
        <v>1068</v>
      </c>
      <c r="H406" s="67" t="s">
        <v>2042</v>
      </c>
      <c r="I406" s="68" t="s">
        <v>2043</v>
      </c>
      <c r="J406" s="64" t="s">
        <v>2667</v>
      </c>
      <c r="K406" s="65"/>
      <c r="L406" s="65"/>
      <c r="M406" s="65" t="s">
        <v>2171</v>
      </c>
      <c r="N406" s="65" t="s">
        <v>2504</v>
      </c>
      <c r="O406" s="65" t="s">
        <v>2066</v>
      </c>
      <c r="P406" s="65" t="s">
        <v>1736</v>
      </c>
      <c r="Q406" s="65" t="s">
        <v>76</v>
      </c>
      <c r="R406" s="65" t="s">
        <v>2329</v>
      </c>
      <c r="S406" s="65"/>
      <c r="T406" s="65" t="s">
        <v>3120</v>
      </c>
    </row>
    <row r="407" spans="1:20" ht="22.5">
      <c r="A407" s="72">
        <v>407</v>
      </c>
      <c r="B407" s="64" t="s">
        <v>803</v>
      </c>
      <c r="C407" s="93" t="s">
        <v>1139</v>
      </c>
      <c r="D407" s="48" t="s">
        <v>89</v>
      </c>
      <c r="E407" s="48" t="s">
        <v>2890</v>
      </c>
      <c r="F407" s="69" t="s">
        <v>1067</v>
      </c>
      <c r="G407" s="69" t="s">
        <v>1068</v>
      </c>
      <c r="H407" s="67" t="s">
        <v>2042</v>
      </c>
      <c r="I407" s="68" t="s">
        <v>2043</v>
      </c>
      <c r="J407" s="64" t="s">
        <v>2667</v>
      </c>
      <c r="K407" s="65"/>
      <c r="L407" s="65"/>
      <c r="M407" s="65" t="s">
        <v>2171</v>
      </c>
      <c r="N407" s="65" t="s">
        <v>2504</v>
      </c>
      <c r="O407" s="65" t="s">
        <v>2066</v>
      </c>
      <c r="P407" s="65" t="s">
        <v>1736</v>
      </c>
      <c r="Q407" s="65" t="s">
        <v>76</v>
      </c>
      <c r="R407" s="65" t="s">
        <v>2329</v>
      </c>
      <c r="S407" s="65"/>
      <c r="T407" s="65" t="s">
        <v>3120</v>
      </c>
    </row>
    <row r="408" spans="1:20" ht="33.75">
      <c r="A408" s="72">
        <v>408</v>
      </c>
      <c r="B408" s="64" t="s">
        <v>803</v>
      </c>
      <c r="C408" s="93" t="s">
        <v>157</v>
      </c>
      <c r="D408" s="48" t="s">
        <v>92</v>
      </c>
      <c r="E408" s="48" t="s">
        <v>3374</v>
      </c>
      <c r="F408" s="69" t="s">
        <v>1190</v>
      </c>
      <c r="G408" s="69" t="s">
        <v>1191</v>
      </c>
      <c r="H408" s="67" t="s">
        <v>2044</v>
      </c>
      <c r="I408" s="68" t="s">
        <v>2395</v>
      </c>
      <c r="J408" s="64" t="s">
        <v>2667</v>
      </c>
      <c r="K408" s="190" t="s">
        <v>389</v>
      </c>
      <c r="L408" s="65"/>
      <c r="M408" s="65"/>
      <c r="N408" s="65"/>
      <c r="O408" s="65" t="s">
        <v>2861</v>
      </c>
      <c r="P408" s="65" t="s">
        <v>1580</v>
      </c>
      <c r="Q408" s="65" t="s">
        <v>353</v>
      </c>
      <c r="R408" s="65" t="s">
        <v>2339</v>
      </c>
      <c r="S408" s="65"/>
      <c r="T408" s="65" t="s">
        <v>354</v>
      </c>
    </row>
    <row r="409" spans="1:20" ht="33.75">
      <c r="A409" s="72">
        <v>409</v>
      </c>
      <c r="B409" s="64" t="s">
        <v>803</v>
      </c>
      <c r="C409" s="93" t="s">
        <v>157</v>
      </c>
      <c r="D409" s="48" t="s">
        <v>92</v>
      </c>
      <c r="E409" s="48" t="s">
        <v>3374</v>
      </c>
      <c r="F409" s="69" t="s">
        <v>1190</v>
      </c>
      <c r="G409" s="69" t="s">
        <v>1191</v>
      </c>
      <c r="H409" s="67" t="s">
        <v>2396</v>
      </c>
      <c r="I409" s="68" t="s">
        <v>2397</v>
      </c>
      <c r="J409" s="64" t="s">
        <v>2667</v>
      </c>
      <c r="K409" s="65" t="s">
        <v>389</v>
      </c>
      <c r="L409" s="65"/>
      <c r="M409" s="65"/>
      <c r="N409" s="65"/>
      <c r="O409" s="65" t="s">
        <v>2861</v>
      </c>
      <c r="P409" s="65" t="s">
        <v>1580</v>
      </c>
      <c r="Q409" s="65" t="s">
        <v>353</v>
      </c>
      <c r="R409" s="65" t="s">
        <v>2339</v>
      </c>
      <c r="S409" s="65"/>
      <c r="T409" s="65" t="s">
        <v>354</v>
      </c>
    </row>
    <row r="410" spans="1:20" ht="90">
      <c r="A410" s="72">
        <v>410</v>
      </c>
      <c r="B410" s="64" t="s">
        <v>803</v>
      </c>
      <c r="C410" s="93" t="s">
        <v>157</v>
      </c>
      <c r="D410" s="48" t="s">
        <v>92</v>
      </c>
      <c r="E410" s="48" t="s">
        <v>625</v>
      </c>
      <c r="F410" s="69" t="s">
        <v>1067</v>
      </c>
      <c r="G410" s="69" t="s">
        <v>1068</v>
      </c>
      <c r="H410" s="67" t="s">
        <v>2398</v>
      </c>
      <c r="I410" s="68" t="s">
        <v>2399</v>
      </c>
      <c r="J410" s="64" t="s">
        <v>2667</v>
      </c>
      <c r="K410" s="65"/>
      <c r="L410" s="65">
        <v>7</v>
      </c>
      <c r="M410" s="65"/>
      <c r="N410" s="65"/>
      <c r="O410" s="65" t="s">
        <v>2861</v>
      </c>
      <c r="P410" s="65" t="s">
        <v>1580</v>
      </c>
      <c r="Q410" s="65" t="s">
        <v>353</v>
      </c>
      <c r="R410" s="65" t="s">
        <v>2339</v>
      </c>
      <c r="S410" s="65"/>
      <c r="T410" s="65" t="s">
        <v>354</v>
      </c>
    </row>
    <row r="411" spans="1:20" ht="22.5">
      <c r="A411" s="72">
        <v>411</v>
      </c>
      <c r="B411" s="64" t="s">
        <v>803</v>
      </c>
      <c r="C411" s="93" t="s">
        <v>91</v>
      </c>
      <c r="D411" s="48" t="s">
        <v>92</v>
      </c>
      <c r="E411" s="48" t="s">
        <v>2890</v>
      </c>
      <c r="F411" s="69" t="s">
        <v>1067</v>
      </c>
      <c r="G411" s="69" t="s">
        <v>1068</v>
      </c>
      <c r="H411" s="67" t="s">
        <v>2042</v>
      </c>
      <c r="I411" s="68" t="s">
        <v>2043</v>
      </c>
      <c r="J411" s="64" t="s">
        <v>2667</v>
      </c>
      <c r="K411" s="65"/>
      <c r="L411" s="65"/>
      <c r="M411" s="65" t="s">
        <v>2171</v>
      </c>
      <c r="N411" s="65" t="s">
        <v>2504</v>
      </c>
      <c r="O411" s="65" t="s">
        <v>2066</v>
      </c>
      <c r="P411" s="65" t="s">
        <v>1736</v>
      </c>
      <c r="Q411" s="65" t="s">
        <v>76</v>
      </c>
      <c r="R411" s="65" t="s">
        <v>2329</v>
      </c>
      <c r="S411" s="65"/>
      <c r="T411" s="65" t="s">
        <v>3120</v>
      </c>
    </row>
    <row r="412" spans="1:20" ht="22.5">
      <c r="A412" s="72">
        <v>412</v>
      </c>
      <c r="B412" s="64" t="s">
        <v>803</v>
      </c>
      <c r="C412" s="93" t="s">
        <v>91</v>
      </c>
      <c r="D412" s="48" t="s">
        <v>92</v>
      </c>
      <c r="E412" s="48" t="s">
        <v>309</v>
      </c>
      <c r="F412" s="69" t="s">
        <v>1067</v>
      </c>
      <c r="G412" s="69" t="s">
        <v>1068</v>
      </c>
      <c r="H412" s="67" t="s">
        <v>2042</v>
      </c>
      <c r="I412" s="68" t="s">
        <v>2043</v>
      </c>
      <c r="J412" s="64" t="s">
        <v>2667</v>
      </c>
      <c r="K412" s="65"/>
      <c r="L412" s="65"/>
      <c r="M412" s="65" t="s">
        <v>2171</v>
      </c>
      <c r="N412" s="65" t="s">
        <v>2504</v>
      </c>
      <c r="O412" s="65" t="s">
        <v>2066</v>
      </c>
      <c r="P412" s="65" t="s">
        <v>1736</v>
      </c>
      <c r="Q412" s="65" t="s">
        <v>76</v>
      </c>
      <c r="R412" s="65" t="s">
        <v>2329</v>
      </c>
      <c r="S412" s="65"/>
      <c r="T412" s="65" t="s">
        <v>3120</v>
      </c>
    </row>
    <row r="413" spans="1:20" ht="33.75">
      <c r="A413" s="72">
        <v>413</v>
      </c>
      <c r="B413" s="64" t="s">
        <v>803</v>
      </c>
      <c r="C413" s="93" t="s">
        <v>2085</v>
      </c>
      <c r="D413" s="48" t="s">
        <v>304</v>
      </c>
      <c r="E413" s="48" t="s">
        <v>1635</v>
      </c>
      <c r="F413" s="69" t="s">
        <v>1190</v>
      </c>
      <c r="G413" s="69" t="s">
        <v>1191</v>
      </c>
      <c r="H413" s="67" t="s">
        <v>2400</v>
      </c>
      <c r="I413" s="68" t="s">
        <v>2401</v>
      </c>
      <c r="J413" s="64" t="s">
        <v>2667</v>
      </c>
      <c r="K413" s="65" t="s">
        <v>389</v>
      </c>
      <c r="L413" s="65"/>
      <c r="M413" s="65"/>
      <c r="N413" s="65"/>
      <c r="O413" s="65" t="s">
        <v>2861</v>
      </c>
      <c r="P413" s="65" t="s">
        <v>1716</v>
      </c>
      <c r="Q413" s="65" t="s">
        <v>353</v>
      </c>
      <c r="R413" s="65" t="s">
        <v>2339</v>
      </c>
      <c r="S413" s="65"/>
      <c r="T413" s="65" t="s">
        <v>354</v>
      </c>
    </row>
    <row r="414" spans="1:20" ht="56.25">
      <c r="A414" s="72">
        <v>414</v>
      </c>
      <c r="B414" s="64" t="s">
        <v>803</v>
      </c>
      <c r="C414" s="93" t="s">
        <v>2085</v>
      </c>
      <c r="D414" s="48" t="s">
        <v>304</v>
      </c>
      <c r="E414" s="48" t="s">
        <v>1066</v>
      </c>
      <c r="F414" s="69" t="s">
        <v>1067</v>
      </c>
      <c r="G414" s="69" t="s">
        <v>1068</v>
      </c>
      <c r="H414" s="67" t="s">
        <v>2402</v>
      </c>
      <c r="I414" s="68" t="s">
        <v>2403</v>
      </c>
      <c r="J414" s="64" t="s">
        <v>2667</v>
      </c>
      <c r="K414" s="65" t="s">
        <v>673</v>
      </c>
      <c r="L414" s="65">
        <v>414</v>
      </c>
      <c r="M414" s="65"/>
      <c r="N414" s="65"/>
      <c r="O414" s="65" t="s">
        <v>2861</v>
      </c>
      <c r="P414" s="65" t="s">
        <v>1716</v>
      </c>
      <c r="Q414" s="65" t="s">
        <v>353</v>
      </c>
      <c r="R414" s="65" t="s">
        <v>2339</v>
      </c>
      <c r="S414" s="65"/>
      <c r="T414" s="65" t="s">
        <v>354</v>
      </c>
    </row>
    <row r="415" spans="1:20" ht="191.25">
      <c r="A415" s="72">
        <v>415</v>
      </c>
      <c r="B415" s="64" t="s">
        <v>803</v>
      </c>
      <c r="C415" s="93" t="s">
        <v>2085</v>
      </c>
      <c r="D415" s="48" t="s">
        <v>304</v>
      </c>
      <c r="E415" s="48" t="s">
        <v>95</v>
      </c>
      <c r="F415" s="69" t="s">
        <v>1067</v>
      </c>
      <c r="G415" s="69" t="s">
        <v>1068</v>
      </c>
      <c r="H415" s="67" t="s">
        <v>2404</v>
      </c>
      <c r="I415" s="68" t="s">
        <v>2405</v>
      </c>
      <c r="J415" s="64" t="s">
        <v>2316</v>
      </c>
      <c r="K415" s="65" t="s">
        <v>3234</v>
      </c>
      <c r="L415" s="65">
        <v>415</v>
      </c>
      <c r="M415" s="65"/>
      <c r="N415" s="65"/>
      <c r="O415" s="65" t="s">
        <v>2861</v>
      </c>
      <c r="P415" s="65" t="s">
        <v>1716</v>
      </c>
      <c r="Q415" s="65" t="s">
        <v>353</v>
      </c>
      <c r="R415" s="65" t="s">
        <v>2339</v>
      </c>
      <c r="S415" s="65"/>
      <c r="T415" s="65" t="s">
        <v>354</v>
      </c>
    </row>
    <row r="416" spans="1:20" ht="45">
      <c r="A416" s="72">
        <v>416</v>
      </c>
      <c r="B416" s="64" t="s">
        <v>803</v>
      </c>
      <c r="C416" s="93" t="s">
        <v>2085</v>
      </c>
      <c r="D416" s="48" t="s">
        <v>304</v>
      </c>
      <c r="E416" s="48" t="s">
        <v>1273</v>
      </c>
      <c r="F416" s="69" t="s">
        <v>1067</v>
      </c>
      <c r="G416" s="69" t="s">
        <v>1068</v>
      </c>
      <c r="H416" s="67" t="s">
        <v>2402</v>
      </c>
      <c r="I416" s="68" t="s">
        <v>2403</v>
      </c>
      <c r="J416" s="64" t="s">
        <v>2667</v>
      </c>
      <c r="K416" s="65"/>
      <c r="L416" s="65">
        <v>414</v>
      </c>
      <c r="M416" s="65"/>
      <c r="N416" s="65"/>
      <c r="O416" s="65" t="s">
        <v>2861</v>
      </c>
      <c r="P416" s="65" t="s">
        <v>1716</v>
      </c>
      <c r="Q416" s="65" t="s">
        <v>353</v>
      </c>
      <c r="R416" s="65" t="s">
        <v>2339</v>
      </c>
      <c r="S416" s="65"/>
      <c r="T416" s="65" t="s">
        <v>354</v>
      </c>
    </row>
    <row r="417" spans="1:20" ht="85.5" customHeight="1">
      <c r="A417" s="72">
        <v>417</v>
      </c>
      <c r="B417" s="64" t="s">
        <v>803</v>
      </c>
      <c r="C417" s="93" t="s">
        <v>2085</v>
      </c>
      <c r="D417" s="48" t="s">
        <v>304</v>
      </c>
      <c r="E417" s="48" t="s">
        <v>1040</v>
      </c>
      <c r="F417" s="69" t="s">
        <v>1067</v>
      </c>
      <c r="G417" s="69" t="s">
        <v>1068</v>
      </c>
      <c r="H417" s="67" t="s">
        <v>2404</v>
      </c>
      <c r="I417" s="68" t="s">
        <v>2406</v>
      </c>
      <c r="J417" s="64" t="s">
        <v>2316</v>
      </c>
      <c r="K417" s="65"/>
      <c r="L417" s="65">
        <v>415</v>
      </c>
      <c r="M417" s="65"/>
      <c r="N417" s="65"/>
      <c r="O417" s="65" t="s">
        <v>2861</v>
      </c>
      <c r="P417" s="65" t="s">
        <v>1716</v>
      </c>
      <c r="Q417" s="65" t="s">
        <v>353</v>
      </c>
      <c r="R417" s="65" t="s">
        <v>2339</v>
      </c>
      <c r="S417" s="65"/>
      <c r="T417" s="65" t="s">
        <v>354</v>
      </c>
    </row>
    <row r="418" spans="1:20" ht="11.25">
      <c r="A418" s="72">
        <v>418</v>
      </c>
      <c r="B418" s="64" t="s">
        <v>803</v>
      </c>
      <c r="C418" s="93" t="s">
        <v>2085</v>
      </c>
      <c r="D418" s="48" t="s">
        <v>304</v>
      </c>
      <c r="E418" s="48" t="s">
        <v>1040</v>
      </c>
      <c r="F418" s="69" t="s">
        <v>1190</v>
      </c>
      <c r="G418" s="69" t="s">
        <v>1191</v>
      </c>
      <c r="H418" s="67" t="s">
        <v>2407</v>
      </c>
      <c r="I418" s="68" t="s">
        <v>2408</v>
      </c>
      <c r="J418" s="64" t="s">
        <v>2667</v>
      </c>
      <c r="K418" s="65" t="s">
        <v>389</v>
      </c>
      <c r="L418" s="65">
        <v>418</v>
      </c>
      <c r="M418" s="65"/>
      <c r="N418" s="65"/>
      <c r="O418" s="65" t="s">
        <v>2861</v>
      </c>
      <c r="P418" s="65" t="s">
        <v>1716</v>
      </c>
      <c r="Q418" s="65" t="s">
        <v>353</v>
      </c>
      <c r="R418" s="65" t="s">
        <v>2339</v>
      </c>
      <c r="S418" s="65"/>
      <c r="T418" s="65" t="s">
        <v>354</v>
      </c>
    </row>
    <row r="419" spans="1:20" ht="33.75">
      <c r="A419" s="72">
        <v>419</v>
      </c>
      <c r="B419" s="64" t="s">
        <v>803</v>
      </c>
      <c r="C419" s="93" t="s">
        <v>2085</v>
      </c>
      <c r="D419" s="48" t="s">
        <v>308</v>
      </c>
      <c r="E419" s="48" t="s">
        <v>1065</v>
      </c>
      <c r="F419" s="69" t="s">
        <v>1067</v>
      </c>
      <c r="G419" s="69" t="s">
        <v>1068</v>
      </c>
      <c r="H419" s="67" t="s">
        <v>2402</v>
      </c>
      <c r="I419" s="68" t="s">
        <v>2409</v>
      </c>
      <c r="J419" s="64" t="s">
        <v>2668</v>
      </c>
      <c r="K419" s="65" t="s">
        <v>216</v>
      </c>
      <c r="L419" s="65"/>
      <c r="M419" s="65"/>
      <c r="N419" s="65"/>
      <c r="O419" s="65" t="s">
        <v>2861</v>
      </c>
      <c r="P419" s="65" t="s">
        <v>1716</v>
      </c>
      <c r="Q419" s="65" t="s">
        <v>353</v>
      </c>
      <c r="R419" s="65" t="s">
        <v>2339</v>
      </c>
      <c r="S419" s="65"/>
      <c r="T419" s="65" t="s">
        <v>354</v>
      </c>
    </row>
    <row r="420" spans="1:20" ht="45">
      <c r="A420" s="72">
        <v>420</v>
      </c>
      <c r="B420" s="64" t="s">
        <v>803</v>
      </c>
      <c r="C420" s="93" t="s">
        <v>307</v>
      </c>
      <c r="D420" s="48" t="s">
        <v>308</v>
      </c>
      <c r="E420" s="48" t="s">
        <v>89</v>
      </c>
      <c r="F420" s="69" t="s">
        <v>1067</v>
      </c>
      <c r="G420" s="69" t="s">
        <v>1068</v>
      </c>
      <c r="H420" s="67" t="s">
        <v>2410</v>
      </c>
      <c r="I420" s="68" t="s">
        <v>2411</v>
      </c>
      <c r="J420" s="64" t="s">
        <v>2667</v>
      </c>
      <c r="K420" s="65"/>
      <c r="L420" s="65">
        <v>272</v>
      </c>
      <c r="M420" s="65"/>
      <c r="N420" s="65"/>
      <c r="O420" s="65" t="s">
        <v>2861</v>
      </c>
      <c r="P420" s="65" t="s">
        <v>1717</v>
      </c>
      <c r="Q420" s="65" t="s">
        <v>353</v>
      </c>
      <c r="R420" s="65" t="s">
        <v>2339</v>
      </c>
      <c r="S420" s="65"/>
      <c r="T420" s="65" t="s">
        <v>354</v>
      </c>
    </row>
    <row r="421" spans="1:20" ht="22.5">
      <c r="A421" s="72">
        <v>421</v>
      </c>
      <c r="B421" s="64" t="s">
        <v>803</v>
      </c>
      <c r="C421" s="93" t="s">
        <v>307</v>
      </c>
      <c r="D421" s="48" t="s">
        <v>308</v>
      </c>
      <c r="E421" s="48" t="s">
        <v>905</v>
      </c>
      <c r="F421" s="69" t="s">
        <v>1067</v>
      </c>
      <c r="G421" s="69" t="s">
        <v>1191</v>
      </c>
      <c r="H421" s="67" t="s">
        <v>2412</v>
      </c>
      <c r="I421" s="68" t="s">
        <v>2413</v>
      </c>
      <c r="J421" s="64" t="s">
        <v>2667</v>
      </c>
      <c r="K421" s="65"/>
      <c r="L421" s="65">
        <v>939</v>
      </c>
      <c r="M421" s="65"/>
      <c r="N421" s="65"/>
      <c r="O421" s="65" t="s">
        <v>2861</v>
      </c>
      <c r="P421" s="65" t="s">
        <v>1717</v>
      </c>
      <c r="Q421" s="65" t="s">
        <v>353</v>
      </c>
      <c r="R421" s="65" t="s">
        <v>2339</v>
      </c>
      <c r="S421" s="65"/>
      <c r="T421" s="65" t="s">
        <v>354</v>
      </c>
    </row>
    <row r="422" spans="1:20" ht="101.25">
      <c r="A422" s="72">
        <v>422</v>
      </c>
      <c r="B422" s="64" t="s">
        <v>803</v>
      </c>
      <c r="C422" s="93" t="s">
        <v>307</v>
      </c>
      <c r="D422" s="48" t="s">
        <v>308</v>
      </c>
      <c r="E422" s="48" t="s">
        <v>97</v>
      </c>
      <c r="F422" s="69" t="s">
        <v>1067</v>
      </c>
      <c r="G422" s="69" t="s">
        <v>1068</v>
      </c>
      <c r="H422" s="67" t="s">
        <v>2414</v>
      </c>
      <c r="I422" s="68" t="s">
        <v>2415</v>
      </c>
      <c r="J422" s="64" t="s">
        <v>2667</v>
      </c>
      <c r="K422" s="65" t="s">
        <v>217</v>
      </c>
      <c r="L422" s="65"/>
      <c r="M422" s="65"/>
      <c r="N422" s="65"/>
      <c r="O422" s="65" t="s">
        <v>2861</v>
      </c>
      <c r="P422" s="65" t="s">
        <v>1717</v>
      </c>
      <c r="Q422" s="65" t="s">
        <v>353</v>
      </c>
      <c r="R422" s="65" t="s">
        <v>2339</v>
      </c>
      <c r="S422" s="65"/>
      <c r="T422" s="65" t="s">
        <v>354</v>
      </c>
    </row>
    <row r="423" spans="1:20" ht="11.25">
      <c r="A423" s="72">
        <v>423</v>
      </c>
      <c r="B423" s="64" t="s">
        <v>803</v>
      </c>
      <c r="C423" s="93" t="s">
        <v>163</v>
      </c>
      <c r="D423" s="48" t="s">
        <v>164</v>
      </c>
      <c r="E423" s="48" t="s">
        <v>2490</v>
      </c>
      <c r="F423" s="69" t="s">
        <v>1190</v>
      </c>
      <c r="G423" s="69" t="s">
        <v>1191</v>
      </c>
      <c r="H423" s="67" t="s">
        <v>2407</v>
      </c>
      <c r="I423" s="68" t="s">
        <v>2416</v>
      </c>
      <c r="J423" s="64" t="s">
        <v>2667</v>
      </c>
      <c r="K423" s="65" t="s">
        <v>389</v>
      </c>
      <c r="L423" s="65"/>
      <c r="M423" s="65"/>
      <c r="N423" s="65"/>
      <c r="O423" s="65" t="s">
        <v>2861</v>
      </c>
      <c r="P423" s="65" t="s">
        <v>1718</v>
      </c>
      <c r="Q423" s="65" t="s">
        <v>353</v>
      </c>
      <c r="R423" s="65" t="s">
        <v>2339</v>
      </c>
      <c r="S423" s="65"/>
      <c r="T423" s="65" t="s">
        <v>354</v>
      </c>
    </row>
    <row r="424" spans="1:20" ht="135">
      <c r="A424" s="72">
        <v>424</v>
      </c>
      <c r="B424" s="64" t="s">
        <v>803</v>
      </c>
      <c r="C424" s="93" t="s">
        <v>781</v>
      </c>
      <c r="D424" s="48" t="s">
        <v>782</v>
      </c>
      <c r="E424" s="48" t="s">
        <v>1065</v>
      </c>
      <c r="F424" s="69" t="s">
        <v>1067</v>
      </c>
      <c r="G424" s="69" t="s">
        <v>1068</v>
      </c>
      <c r="H424" s="67" t="s">
        <v>2417</v>
      </c>
      <c r="I424" s="68" t="s">
        <v>816</v>
      </c>
      <c r="J424" s="64" t="s">
        <v>2668</v>
      </c>
      <c r="K424" s="65" t="s">
        <v>3318</v>
      </c>
      <c r="L424" s="65"/>
      <c r="M424" s="65"/>
      <c r="N424" s="65"/>
      <c r="O424" s="65" t="s">
        <v>1319</v>
      </c>
      <c r="P424" s="65" t="s">
        <v>1735</v>
      </c>
      <c r="Q424" s="65" t="s">
        <v>69</v>
      </c>
      <c r="R424" s="65" t="s">
        <v>2339</v>
      </c>
      <c r="S424" s="65"/>
      <c r="T424" s="65" t="s">
        <v>3317</v>
      </c>
    </row>
    <row r="425" spans="1:20" ht="56.25">
      <c r="A425" s="72">
        <v>425</v>
      </c>
      <c r="B425" s="64" t="s">
        <v>803</v>
      </c>
      <c r="C425" s="93" t="s">
        <v>817</v>
      </c>
      <c r="D425" s="48" t="s">
        <v>2643</v>
      </c>
      <c r="E425" s="48" t="s">
        <v>2890</v>
      </c>
      <c r="F425" s="69" t="s">
        <v>1190</v>
      </c>
      <c r="G425" s="69" t="s">
        <v>1191</v>
      </c>
      <c r="H425" s="67" t="s">
        <v>818</v>
      </c>
      <c r="I425" s="68" t="s">
        <v>819</v>
      </c>
      <c r="J425" s="64"/>
      <c r="K425" s="65"/>
      <c r="L425" s="65"/>
      <c r="M425" s="65"/>
      <c r="N425" s="65"/>
      <c r="O425" s="65" t="s">
        <v>1319</v>
      </c>
      <c r="P425" s="65" t="s">
        <v>1735</v>
      </c>
      <c r="Q425" s="65"/>
      <c r="R425" s="65"/>
      <c r="S425" s="65"/>
      <c r="T425" s="65"/>
    </row>
    <row r="426" spans="1:20" ht="45">
      <c r="A426" s="72">
        <v>426</v>
      </c>
      <c r="B426" s="64" t="s">
        <v>803</v>
      </c>
      <c r="C426" s="93" t="s">
        <v>1158</v>
      </c>
      <c r="D426" s="48" t="s">
        <v>2609</v>
      </c>
      <c r="E426" s="48" t="s">
        <v>1041</v>
      </c>
      <c r="F426" s="69" t="s">
        <v>1190</v>
      </c>
      <c r="G426" s="69" t="s">
        <v>1191</v>
      </c>
      <c r="H426" s="67" t="s">
        <v>820</v>
      </c>
      <c r="I426" s="68" t="s">
        <v>821</v>
      </c>
      <c r="J426" s="64"/>
      <c r="K426" s="65"/>
      <c r="L426" s="65"/>
      <c r="M426" s="65"/>
      <c r="N426" s="65"/>
      <c r="O426" s="65" t="s">
        <v>1319</v>
      </c>
      <c r="P426" s="65" t="s">
        <v>1735</v>
      </c>
      <c r="Q426" s="65"/>
      <c r="R426" s="65"/>
      <c r="S426" s="65"/>
      <c r="T426" s="65"/>
    </row>
    <row r="427" spans="1:20" ht="22.5">
      <c r="A427" s="72">
        <v>427</v>
      </c>
      <c r="B427" s="64" t="s">
        <v>803</v>
      </c>
      <c r="C427" s="93" t="s">
        <v>1158</v>
      </c>
      <c r="D427" s="48" t="s">
        <v>2609</v>
      </c>
      <c r="E427" s="48" t="s">
        <v>89</v>
      </c>
      <c r="F427" s="69" t="s">
        <v>1067</v>
      </c>
      <c r="G427" s="69" t="s">
        <v>1068</v>
      </c>
      <c r="H427" s="67" t="s">
        <v>2042</v>
      </c>
      <c r="I427" s="68" t="s">
        <v>2043</v>
      </c>
      <c r="J427" s="64"/>
      <c r="K427" s="65"/>
      <c r="L427" s="65"/>
      <c r="M427" s="65"/>
      <c r="N427" s="65"/>
      <c r="O427" s="65" t="s">
        <v>1319</v>
      </c>
      <c r="P427" s="65" t="s">
        <v>1735</v>
      </c>
      <c r="Q427" s="65"/>
      <c r="R427" s="65"/>
      <c r="S427" s="65"/>
      <c r="T427" s="65"/>
    </row>
    <row r="428" spans="1:20" ht="22.5">
      <c r="A428" s="72">
        <v>428</v>
      </c>
      <c r="B428" s="64" t="s">
        <v>803</v>
      </c>
      <c r="C428" s="93" t="s">
        <v>822</v>
      </c>
      <c r="D428" s="48" t="s">
        <v>1941</v>
      </c>
      <c r="E428" s="48" t="s">
        <v>844</v>
      </c>
      <c r="F428" s="69" t="s">
        <v>1190</v>
      </c>
      <c r="G428" s="69" t="s">
        <v>1191</v>
      </c>
      <c r="H428" s="67" t="s">
        <v>823</v>
      </c>
      <c r="I428" s="68" t="s">
        <v>824</v>
      </c>
      <c r="J428" s="64"/>
      <c r="K428" s="65"/>
      <c r="L428" s="65"/>
      <c r="M428" s="65"/>
      <c r="N428" s="65"/>
      <c r="O428" s="65" t="s">
        <v>2860</v>
      </c>
      <c r="P428" s="65" t="s">
        <v>52</v>
      </c>
      <c r="Q428" s="65"/>
      <c r="R428" s="65"/>
      <c r="S428" s="65"/>
      <c r="T428" s="65"/>
    </row>
    <row r="429" spans="1:20" ht="11.25">
      <c r="A429" s="72">
        <v>429</v>
      </c>
      <c r="B429" s="64" t="s">
        <v>803</v>
      </c>
      <c r="C429" s="93" t="s">
        <v>2888</v>
      </c>
      <c r="D429" s="48" t="s">
        <v>2889</v>
      </c>
      <c r="E429" s="48" t="s">
        <v>2490</v>
      </c>
      <c r="F429" s="69" t="s">
        <v>1190</v>
      </c>
      <c r="G429" s="69" t="s">
        <v>1191</v>
      </c>
      <c r="H429" s="67" t="s">
        <v>825</v>
      </c>
      <c r="I429" s="68" t="s">
        <v>826</v>
      </c>
      <c r="J429" s="64"/>
      <c r="K429" s="65"/>
      <c r="L429" s="65"/>
      <c r="M429" s="65"/>
      <c r="N429" s="65"/>
      <c r="O429" s="65" t="s">
        <v>2860</v>
      </c>
      <c r="P429" s="65" t="s">
        <v>1726</v>
      </c>
      <c r="Q429" s="65"/>
      <c r="R429" s="65"/>
      <c r="S429" s="65"/>
      <c r="T429" s="65"/>
    </row>
    <row r="430" spans="1:20" ht="56.25">
      <c r="A430" s="72">
        <v>430</v>
      </c>
      <c r="B430" s="64" t="s">
        <v>803</v>
      </c>
      <c r="C430" s="93" t="s">
        <v>2888</v>
      </c>
      <c r="D430" s="48" t="s">
        <v>2889</v>
      </c>
      <c r="E430" s="48" t="s">
        <v>1132</v>
      </c>
      <c r="F430" s="69" t="s">
        <v>1190</v>
      </c>
      <c r="G430" s="69" t="s">
        <v>1191</v>
      </c>
      <c r="H430" s="67" t="s">
        <v>827</v>
      </c>
      <c r="I430" s="68" t="s">
        <v>1393</v>
      </c>
      <c r="J430" s="64"/>
      <c r="K430" s="65"/>
      <c r="L430" s="65"/>
      <c r="M430" s="65"/>
      <c r="N430" s="65"/>
      <c r="O430" s="65" t="s">
        <v>2860</v>
      </c>
      <c r="P430" s="65" t="s">
        <v>1726</v>
      </c>
      <c r="Q430" s="65"/>
      <c r="R430" s="65"/>
      <c r="S430" s="65"/>
      <c r="T430" s="65"/>
    </row>
    <row r="431" spans="1:20" ht="56.25">
      <c r="A431" s="72">
        <v>431</v>
      </c>
      <c r="B431" s="64" t="s">
        <v>803</v>
      </c>
      <c r="C431" s="93" t="s">
        <v>2888</v>
      </c>
      <c r="D431" s="48" t="s">
        <v>2889</v>
      </c>
      <c r="E431" s="48" t="s">
        <v>1132</v>
      </c>
      <c r="F431" s="69" t="s">
        <v>1190</v>
      </c>
      <c r="G431" s="69" t="s">
        <v>1191</v>
      </c>
      <c r="H431" s="67" t="s">
        <v>1394</v>
      </c>
      <c r="I431" s="68" t="s">
        <v>1395</v>
      </c>
      <c r="J431" s="64"/>
      <c r="K431" s="65"/>
      <c r="L431" s="65"/>
      <c r="M431" s="65"/>
      <c r="N431" s="65"/>
      <c r="O431" s="65" t="s">
        <v>2860</v>
      </c>
      <c r="P431" s="65" t="s">
        <v>1726</v>
      </c>
      <c r="Q431" s="65"/>
      <c r="R431" s="65"/>
      <c r="S431" s="65"/>
      <c r="T431" s="65"/>
    </row>
    <row r="432" spans="1:20" ht="45">
      <c r="A432" s="72">
        <v>432</v>
      </c>
      <c r="B432" s="64" t="s">
        <v>803</v>
      </c>
      <c r="C432" s="93" t="s">
        <v>315</v>
      </c>
      <c r="D432" s="48" t="s">
        <v>832</v>
      </c>
      <c r="E432" s="48" t="s">
        <v>833</v>
      </c>
      <c r="F432" s="69" t="s">
        <v>1190</v>
      </c>
      <c r="G432" s="69" t="s">
        <v>1191</v>
      </c>
      <c r="H432" s="67" t="s">
        <v>2032</v>
      </c>
      <c r="I432" s="68" t="s">
        <v>1396</v>
      </c>
      <c r="J432" s="64" t="s">
        <v>2667</v>
      </c>
      <c r="K432" s="65" t="s">
        <v>243</v>
      </c>
      <c r="L432" s="65"/>
      <c r="M432" s="65"/>
      <c r="N432" s="65"/>
      <c r="O432" s="65" t="s">
        <v>2861</v>
      </c>
      <c r="P432" s="65" t="s">
        <v>1578</v>
      </c>
      <c r="Q432" s="65" t="s">
        <v>353</v>
      </c>
      <c r="R432" s="65" t="s">
        <v>2339</v>
      </c>
      <c r="S432" s="65"/>
      <c r="T432" s="65" t="s">
        <v>354</v>
      </c>
    </row>
    <row r="433" spans="1:20" ht="45">
      <c r="A433" s="72">
        <v>433</v>
      </c>
      <c r="B433" s="64" t="s">
        <v>803</v>
      </c>
      <c r="C433" s="93" t="s">
        <v>315</v>
      </c>
      <c r="D433" s="48" t="s">
        <v>832</v>
      </c>
      <c r="E433" s="48" t="s">
        <v>1066</v>
      </c>
      <c r="F433" s="69" t="s">
        <v>1190</v>
      </c>
      <c r="G433" s="69" t="s">
        <v>1191</v>
      </c>
      <c r="H433" s="67" t="s">
        <v>2032</v>
      </c>
      <c r="I433" s="68" t="s">
        <v>1397</v>
      </c>
      <c r="J433" s="64" t="s">
        <v>2667</v>
      </c>
      <c r="K433" s="65" t="s">
        <v>244</v>
      </c>
      <c r="L433" s="65"/>
      <c r="M433" s="65"/>
      <c r="N433" s="65"/>
      <c r="O433" s="65" t="s">
        <v>2861</v>
      </c>
      <c r="P433" s="65" t="s">
        <v>1578</v>
      </c>
      <c r="Q433" s="65" t="s">
        <v>353</v>
      </c>
      <c r="R433" s="65" t="s">
        <v>2339</v>
      </c>
      <c r="S433" s="65"/>
      <c r="T433" s="65" t="s">
        <v>354</v>
      </c>
    </row>
    <row r="434" spans="1:20" ht="22.5">
      <c r="A434" s="72">
        <v>434</v>
      </c>
      <c r="B434" s="64" t="s">
        <v>803</v>
      </c>
      <c r="C434" s="93" t="s">
        <v>315</v>
      </c>
      <c r="D434" s="48" t="s">
        <v>316</v>
      </c>
      <c r="E434" s="48" t="s">
        <v>172</v>
      </c>
      <c r="F434" s="69" t="s">
        <v>1067</v>
      </c>
      <c r="G434" s="69" t="s">
        <v>1068</v>
      </c>
      <c r="H434" s="67" t="s">
        <v>2402</v>
      </c>
      <c r="I434" s="68" t="s">
        <v>1398</v>
      </c>
      <c r="J434" s="64" t="s">
        <v>2668</v>
      </c>
      <c r="K434" s="65" t="s">
        <v>397</v>
      </c>
      <c r="L434" s="65"/>
      <c r="M434" s="65"/>
      <c r="N434" s="65"/>
      <c r="O434" s="65" t="s">
        <v>2861</v>
      </c>
      <c r="P434" s="65" t="s">
        <v>1578</v>
      </c>
      <c r="Q434" s="65" t="s">
        <v>353</v>
      </c>
      <c r="R434" s="65" t="s">
        <v>2339</v>
      </c>
      <c r="S434" s="65"/>
      <c r="T434" s="65" t="s">
        <v>354</v>
      </c>
    </row>
    <row r="435" spans="1:20" ht="11.25">
      <c r="A435" s="72">
        <v>435</v>
      </c>
      <c r="B435" s="64" t="s">
        <v>803</v>
      </c>
      <c r="C435" s="93" t="s">
        <v>1572</v>
      </c>
      <c r="D435" s="48" t="s">
        <v>2642</v>
      </c>
      <c r="E435" s="48" t="s">
        <v>833</v>
      </c>
      <c r="F435" s="69" t="s">
        <v>1190</v>
      </c>
      <c r="G435" s="69" t="s">
        <v>1191</v>
      </c>
      <c r="H435" s="67" t="s">
        <v>1399</v>
      </c>
      <c r="I435" s="68" t="s">
        <v>1400</v>
      </c>
      <c r="J435" s="64" t="s">
        <v>2667</v>
      </c>
      <c r="K435" s="65"/>
      <c r="L435" s="65">
        <v>435</v>
      </c>
      <c r="M435" s="65"/>
      <c r="N435" s="65"/>
      <c r="O435" s="65" t="s">
        <v>2861</v>
      </c>
      <c r="P435" s="65" t="s">
        <v>1503</v>
      </c>
      <c r="Q435" s="65" t="s">
        <v>353</v>
      </c>
      <c r="R435" s="65" t="s">
        <v>2339</v>
      </c>
      <c r="S435" s="65"/>
      <c r="T435" s="65" t="s">
        <v>354</v>
      </c>
    </row>
    <row r="436" spans="1:20" ht="11.25">
      <c r="A436" s="72">
        <v>436</v>
      </c>
      <c r="B436" s="64" t="s">
        <v>803</v>
      </c>
      <c r="C436" s="93" t="s">
        <v>799</v>
      </c>
      <c r="D436" s="48" t="s">
        <v>2642</v>
      </c>
      <c r="E436" s="48" t="s">
        <v>89</v>
      </c>
      <c r="F436" s="69" t="s">
        <v>1190</v>
      </c>
      <c r="G436" s="69" t="s">
        <v>1191</v>
      </c>
      <c r="H436" s="67" t="s">
        <v>1399</v>
      </c>
      <c r="I436" s="68" t="s">
        <v>800</v>
      </c>
      <c r="J436" s="64" t="s">
        <v>2667</v>
      </c>
      <c r="K436" s="65" t="s">
        <v>389</v>
      </c>
      <c r="L436" s="65"/>
      <c r="M436" s="65"/>
      <c r="N436" s="65"/>
      <c r="O436" s="65" t="s">
        <v>2861</v>
      </c>
      <c r="P436" s="65" t="s">
        <v>1728</v>
      </c>
      <c r="Q436" s="65" t="s">
        <v>353</v>
      </c>
      <c r="R436" s="65" t="s">
        <v>2339</v>
      </c>
      <c r="S436" s="65"/>
      <c r="T436" s="65" t="s">
        <v>354</v>
      </c>
    </row>
    <row r="437" spans="1:20" ht="22.5">
      <c r="A437" s="72">
        <v>437</v>
      </c>
      <c r="B437" s="64" t="s">
        <v>803</v>
      </c>
      <c r="C437" s="93" t="s">
        <v>2641</v>
      </c>
      <c r="D437" s="48" t="s">
        <v>2642</v>
      </c>
      <c r="E437" s="48" t="s">
        <v>2643</v>
      </c>
      <c r="F437" s="69" t="s">
        <v>1190</v>
      </c>
      <c r="G437" s="69" t="s">
        <v>1191</v>
      </c>
      <c r="H437" s="67" t="s">
        <v>801</v>
      </c>
      <c r="I437" s="68" t="s">
        <v>802</v>
      </c>
      <c r="J437" s="64"/>
      <c r="K437" s="65"/>
      <c r="L437" s="65"/>
      <c r="M437" s="65"/>
      <c r="N437" s="65"/>
      <c r="O437" s="65" t="s">
        <v>2860</v>
      </c>
      <c r="P437" s="65" t="s">
        <v>1726</v>
      </c>
      <c r="Q437" s="65"/>
      <c r="R437" s="65"/>
      <c r="S437" s="65"/>
      <c r="T437" s="65"/>
    </row>
    <row r="438" spans="1:20" ht="45">
      <c r="A438" s="72">
        <v>438</v>
      </c>
      <c r="B438" s="64" t="s">
        <v>2585</v>
      </c>
      <c r="C438" s="92" t="s">
        <v>1160</v>
      </c>
      <c r="D438" s="47"/>
      <c r="E438" s="47"/>
      <c r="F438" s="66" t="s">
        <v>1067</v>
      </c>
      <c r="G438" s="66" t="s">
        <v>1068</v>
      </c>
      <c r="H438" s="70" t="s">
        <v>804</v>
      </c>
      <c r="I438" s="71" t="s">
        <v>805</v>
      </c>
      <c r="J438" s="64" t="s">
        <v>2667</v>
      </c>
      <c r="K438" s="65"/>
      <c r="L438" s="65"/>
      <c r="M438" s="65"/>
      <c r="N438" s="65"/>
      <c r="O438" s="65" t="s">
        <v>1708</v>
      </c>
      <c r="P438" s="65" t="s">
        <v>1160</v>
      </c>
      <c r="Q438" s="65" t="s">
        <v>2216</v>
      </c>
      <c r="R438" s="65" t="s">
        <v>2339</v>
      </c>
      <c r="S438" s="65"/>
      <c r="T438" s="65" t="s">
        <v>2216</v>
      </c>
    </row>
    <row r="439" spans="1:20" ht="180">
      <c r="A439" s="72">
        <v>439</v>
      </c>
      <c r="B439" s="64" t="s">
        <v>2585</v>
      </c>
      <c r="C439" s="92" t="s">
        <v>622</v>
      </c>
      <c r="D439" s="47" t="s">
        <v>3374</v>
      </c>
      <c r="E439" s="47" t="s">
        <v>1031</v>
      </c>
      <c r="F439" s="66" t="s">
        <v>1067</v>
      </c>
      <c r="G439" s="66" t="s">
        <v>1068</v>
      </c>
      <c r="H439" s="70" t="s">
        <v>806</v>
      </c>
      <c r="I439" s="71" t="s">
        <v>807</v>
      </c>
      <c r="J439" s="64" t="s">
        <v>2668</v>
      </c>
      <c r="K439" s="65" t="s">
        <v>3383</v>
      </c>
      <c r="L439" s="65"/>
      <c r="M439" s="65"/>
      <c r="N439" s="65"/>
      <c r="O439" s="65" t="s">
        <v>1708</v>
      </c>
      <c r="P439" s="65" t="s">
        <v>1707</v>
      </c>
      <c r="Q439" s="65" t="s">
        <v>3384</v>
      </c>
      <c r="R439" s="65" t="s">
        <v>2339</v>
      </c>
      <c r="S439" s="65"/>
      <c r="T439" s="65" t="s">
        <v>3384</v>
      </c>
    </row>
    <row r="440" spans="1:20" ht="78.75">
      <c r="A440" s="72">
        <v>440</v>
      </c>
      <c r="B440" s="64" t="s">
        <v>2585</v>
      </c>
      <c r="C440" s="93" t="s">
        <v>2024</v>
      </c>
      <c r="D440" s="48" t="s">
        <v>98</v>
      </c>
      <c r="E440" s="48" t="s">
        <v>3026</v>
      </c>
      <c r="F440" s="69" t="s">
        <v>1190</v>
      </c>
      <c r="G440" s="69" t="s">
        <v>1068</v>
      </c>
      <c r="H440" s="67" t="s">
        <v>808</v>
      </c>
      <c r="I440" s="68" t="s">
        <v>809</v>
      </c>
      <c r="J440" s="64" t="s">
        <v>2666</v>
      </c>
      <c r="K440" s="65" t="s">
        <v>3347</v>
      </c>
      <c r="L440" s="65"/>
      <c r="M440" s="65"/>
      <c r="N440" s="65"/>
      <c r="O440" s="65" t="s">
        <v>2861</v>
      </c>
      <c r="P440" s="65" t="s">
        <v>1707</v>
      </c>
      <c r="Q440" s="65"/>
      <c r="R440" s="65" t="s">
        <v>2339</v>
      </c>
      <c r="S440" s="65"/>
      <c r="T440" s="65"/>
    </row>
    <row r="441" spans="1:20" ht="11.25">
      <c r="A441" s="72">
        <v>441</v>
      </c>
      <c r="B441" s="64" t="s">
        <v>2585</v>
      </c>
      <c r="C441" s="93" t="s">
        <v>628</v>
      </c>
      <c r="D441" s="48" t="s">
        <v>98</v>
      </c>
      <c r="E441" s="48" t="s">
        <v>89</v>
      </c>
      <c r="F441" s="69" t="s">
        <v>1190</v>
      </c>
      <c r="G441" s="69" t="s">
        <v>1068</v>
      </c>
      <c r="H441" s="67" t="s">
        <v>810</v>
      </c>
      <c r="I441" s="68" t="s">
        <v>811</v>
      </c>
      <c r="J441" s="64" t="s">
        <v>2667</v>
      </c>
      <c r="K441" s="65"/>
      <c r="L441" s="65"/>
      <c r="M441" s="65"/>
      <c r="N441" s="65"/>
      <c r="O441" s="65" t="s">
        <v>1708</v>
      </c>
      <c r="P441" s="65" t="s">
        <v>1707</v>
      </c>
      <c r="Q441" s="65" t="s">
        <v>3044</v>
      </c>
      <c r="R441" s="65" t="s">
        <v>2339</v>
      </c>
      <c r="S441" s="65"/>
      <c r="T441" s="65" t="s">
        <v>3044</v>
      </c>
    </row>
    <row r="442" spans="1:20" ht="135">
      <c r="A442" s="72">
        <v>442</v>
      </c>
      <c r="B442" s="64" t="s">
        <v>2585</v>
      </c>
      <c r="C442" s="93" t="s">
        <v>628</v>
      </c>
      <c r="D442" s="48" t="s">
        <v>98</v>
      </c>
      <c r="E442" s="48" t="s">
        <v>3157</v>
      </c>
      <c r="F442" s="69" t="s">
        <v>1067</v>
      </c>
      <c r="G442" s="69" t="s">
        <v>1068</v>
      </c>
      <c r="H442" s="67" t="s">
        <v>2431</v>
      </c>
      <c r="I442" s="68" t="s">
        <v>2432</v>
      </c>
      <c r="J442" s="64" t="s">
        <v>2668</v>
      </c>
      <c r="K442" s="61" t="s">
        <v>1885</v>
      </c>
      <c r="L442" s="65"/>
      <c r="M442" s="65"/>
      <c r="N442" s="65"/>
      <c r="O442" s="65" t="s">
        <v>1708</v>
      </c>
      <c r="P442" s="65" t="s">
        <v>1707</v>
      </c>
      <c r="Q442" s="65" t="s">
        <v>3044</v>
      </c>
      <c r="R442" s="65" t="s">
        <v>2339</v>
      </c>
      <c r="S442" s="65"/>
      <c r="T442" s="65" t="s">
        <v>3044</v>
      </c>
    </row>
    <row r="443" spans="1:20" ht="56.25">
      <c r="A443" s="72">
        <v>443</v>
      </c>
      <c r="B443" s="64" t="s">
        <v>2585</v>
      </c>
      <c r="C443" s="93" t="s">
        <v>628</v>
      </c>
      <c r="D443" s="48" t="s">
        <v>98</v>
      </c>
      <c r="E443" s="48" t="s">
        <v>2079</v>
      </c>
      <c r="F443" s="69" t="s">
        <v>1067</v>
      </c>
      <c r="G443" s="69" t="s">
        <v>1068</v>
      </c>
      <c r="H443" s="67" t="s">
        <v>2433</v>
      </c>
      <c r="I443" s="68" t="s">
        <v>2434</v>
      </c>
      <c r="J443" s="64" t="s">
        <v>2667</v>
      </c>
      <c r="K443" s="65"/>
      <c r="L443" s="65"/>
      <c r="M443" s="65"/>
      <c r="N443" s="65"/>
      <c r="O443" s="65" t="s">
        <v>1708</v>
      </c>
      <c r="P443" s="65" t="s">
        <v>1707</v>
      </c>
      <c r="Q443" s="65" t="s">
        <v>3044</v>
      </c>
      <c r="R443" s="65" t="s">
        <v>2339</v>
      </c>
      <c r="S443" s="65"/>
      <c r="T443" s="65" t="s">
        <v>3044</v>
      </c>
    </row>
    <row r="444" spans="1:20" ht="90">
      <c r="A444" s="72">
        <v>444</v>
      </c>
      <c r="B444" s="64" t="s">
        <v>2585</v>
      </c>
      <c r="C444" s="93" t="s">
        <v>2694</v>
      </c>
      <c r="D444" s="48" t="s">
        <v>98</v>
      </c>
      <c r="E444" s="48" t="s">
        <v>95</v>
      </c>
      <c r="F444" s="69" t="s">
        <v>1067</v>
      </c>
      <c r="G444" s="69" t="s">
        <v>1068</v>
      </c>
      <c r="H444" s="67" t="s">
        <v>2435</v>
      </c>
      <c r="I444" s="68" t="s">
        <v>2436</v>
      </c>
      <c r="J444" s="64" t="s">
        <v>2667</v>
      </c>
      <c r="K444" s="61" t="s">
        <v>2229</v>
      </c>
      <c r="L444" s="65"/>
      <c r="M444" s="65"/>
      <c r="N444" s="65"/>
      <c r="O444" s="65" t="s">
        <v>1708</v>
      </c>
      <c r="P444" s="65" t="s">
        <v>1707</v>
      </c>
      <c r="Q444" s="65" t="s">
        <v>2230</v>
      </c>
      <c r="R444" s="65" t="s">
        <v>2339</v>
      </c>
      <c r="S444" s="65"/>
      <c r="T444" s="65" t="s">
        <v>2230</v>
      </c>
    </row>
    <row r="445" spans="1:20" ht="191.25">
      <c r="A445" s="72">
        <v>445</v>
      </c>
      <c r="B445" s="64" t="s">
        <v>2585</v>
      </c>
      <c r="C445" s="93" t="s">
        <v>1648</v>
      </c>
      <c r="D445" s="48" t="s">
        <v>98</v>
      </c>
      <c r="E445" s="48" t="s">
        <v>2437</v>
      </c>
      <c r="F445" s="69" t="s">
        <v>1067</v>
      </c>
      <c r="G445" s="69" t="s">
        <v>1068</v>
      </c>
      <c r="H445" s="67" t="s">
        <v>1870</v>
      </c>
      <c r="I445" s="71" t="s">
        <v>1871</v>
      </c>
      <c r="J445" s="64" t="s">
        <v>2667</v>
      </c>
      <c r="K445" s="61" t="s">
        <v>2231</v>
      </c>
      <c r="L445" s="65"/>
      <c r="M445" s="65"/>
      <c r="N445" s="65"/>
      <c r="O445" s="65" t="s">
        <v>1708</v>
      </c>
      <c r="P445" s="65" t="s">
        <v>1707</v>
      </c>
      <c r="Q445" s="65" t="s">
        <v>2232</v>
      </c>
      <c r="R445" s="65" t="s">
        <v>2339</v>
      </c>
      <c r="S445" s="65"/>
      <c r="T445" s="65" t="s">
        <v>2232</v>
      </c>
    </row>
    <row r="446" spans="1:20" ht="78.75">
      <c r="A446" s="72">
        <v>446</v>
      </c>
      <c r="B446" s="64" t="s">
        <v>2585</v>
      </c>
      <c r="C446" s="93" t="s">
        <v>1648</v>
      </c>
      <c r="D446" s="48" t="s">
        <v>98</v>
      </c>
      <c r="E446" s="48" t="s">
        <v>97</v>
      </c>
      <c r="F446" s="69" t="s">
        <v>1067</v>
      </c>
      <c r="G446" s="69" t="s">
        <v>1068</v>
      </c>
      <c r="H446" s="67" t="s">
        <v>1872</v>
      </c>
      <c r="I446" s="68" t="s">
        <v>1873</v>
      </c>
      <c r="J446" s="64" t="s">
        <v>2667</v>
      </c>
      <c r="K446" s="61" t="s">
        <v>2231</v>
      </c>
      <c r="L446" s="65"/>
      <c r="M446" s="65"/>
      <c r="N446" s="65"/>
      <c r="O446" s="65" t="s">
        <v>1708</v>
      </c>
      <c r="P446" s="65" t="s">
        <v>1707</v>
      </c>
      <c r="Q446" s="65" t="s">
        <v>2232</v>
      </c>
      <c r="R446" s="65" t="s">
        <v>2339</v>
      </c>
      <c r="S446" s="65"/>
      <c r="T446" s="65" t="s">
        <v>2232</v>
      </c>
    </row>
    <row r="447" spans="1:20" ht="67.5">
      <c r="A447" s="72">
        <v>447</v>
      </c>
      <c r="B447" s="64" t="s">
        <v>2585</v>
      </c>
      <c r="C447" s="93" t="s">
        <v>1648</v>
      </c>
      <c r="D447" s="48" t="s">
        <v>98</v>
      </c>
      <c r="E447" s="48" t="s">
        <v>2437</v>
      </c>
      <c r="F447" s="69" t="s">
        <v>1067</v>
      </c>
      <c r="G447" s="69" t="s">
        <v>1068</v>
      </c>
      <c r="H447" s="67" t="s">
        <v>1874</v>
      </c>
      <c r="I447" s="68" t="s">
        <v>1875</v>
      </c>
      <c r="J447" s="64" t="s">
        <v>2667</v>
      </c>
      <c r="K447" s="65"/>
      <c r="L447" s="65"/>
      <c r="M447" s="65"/>
      <c r="N447" s="65"/>
      <c r="O447" s="65" t="s">
        <v>1708</v>
      </c>
      <c r="P447" s="65" t="s">
        <v>1707</v>
      </c>
      <c r="Q447" s="65" t="s">
        <v>2232</v>
      </c>
      <c r="R447" s="65" t="s">
        <v>2339</v>
      </c>
      <c r="S447" s="65"/>
      <c r="T447" s="65" t="s">
        <v>2232</v>
      </c>
    </row>
    <row r="448" spans="1:20" ht="112.5">
      <c r="A448" s="72">
        <v>448</v>
      </c>
      <c r="B448" s="64" t="s">
        <v>2585</v>
      </c>
      <c r="C448" s="93" t="s">
        <v>1888</v>
      </c>
      <c r="D448" s="48" t="s">
        <v>844</v>
      </c>
      <c r="E448" s="48" t="s">
        <v>625</v>
      </c>
      <c r="F448" s="69" t="s">
        <v>1190</v>
      </c>
      <c r="G448" s="69" t="s">
        <v>1068</v>
      </c>
      <c r="H448" s="67" t="s">
        <v>1401</v>
      </c>
      <c r="I448" s="68" t="s">
        <v>1402</v>
      </c>
      <c r="J448" s="64" t="s">
        <v>2667</v>
      </c>
      <c r="K448" s="65"/>
      <c r="L448" s="65"/>
      <c r="M448" s="65"/>
      <c r="N448" s="65"/>
      <c r="O448" s="65" t="s">
        <v>1708</v>
      </c>
      <c r="P448" s="65" t="s">
        <v>1582</v>
      </c>
      <c r="Q448" s="65" t="s">
        <v>2238</v>
      </c>
      <c r="R448" s="65" t="s">
        <v>2339</v>
      </c>
      <c r="S448" s="65"/>
      <c r="T448" s="65" t="s">
        <v>2238</v>
      </c>
    </row>
    <row r="449" spans="1:20" ht="33.75">
      <c r="A449" s="72">
        <v>449</v>
      </c>
      <c r="B449" s="64" t="s">
        <v>2585</v>
      </c>
      <c r="C449" s="93" t="s">
        <v>1135</v>
      </c>
      <c r="D449" s="48" t="s">
        <v>1188</v>
      </c>
      <c r="E449" s="48" t="s">
        <v>2490</v>
      </c>
      <c r="F449" s="69" t="s">
        <v>1190</v>
      </c>
      <c r="G449" s="69" t="s">
        <v>1068</v>
      </c>
      <c r="H449" s="67" t="s">
        <v>1403</v>
      </c>
      <c r="I449" s="68" t="s">
        <v>1404</v>
      </c>
      <c r="J449" s="64" t="s">
        <v>2667</v>
      </c>
      <c r="K449" s="65"/>
      <c r="L449" s="65"/>
      <c r="M449" s="65" t="s">
        <v>2171</v>
      </c>
      <c r="N449" s="65" t="s">
        <v>2504</v>
      </c>
      <c r="O449" s="65" t="s">
        <v>2066</v>
      </c>
      <c r="P449" s="65" t="s">
        <v>1736</v>
      </c>
      <c r="Q449" s="65" t="s">
        <v>76</v>
      </c>
      <c r="R449" s="65" t="s">
        <v>2329</v>
      </c>
      <c r="S449" s="65"/>
      <c r="T449" s="65" t="s">
        <v>3120</v>
      </c>
    </row>
    <row r="450" spans="1:20" ht="90">
      <c r="A450" s="72">
        <v>450</v>
      </c>
      <c r="B450" s="64" t="s">
        <v>2585</v>
      </c>
      <c r="C450" s="93" t="s">
        <v>1039</v>
      </c>
      <c r="D450" s="48" t="s">
        <v>172</v>
      </c>
      <c r="E450" s="48" t="s">
        <v>1041</v>
      </c>
      <c r="F450" s="69" t="s">
        <v>1067</v>
      </c>
      <c r="G450" s="69" t="s">
        <v>1068</v>
      </c>
      <c r="H450" s="67" t="s">
        <v>1405</v>
      </c>
      <c r="I450" s="68" t="s">
        <v>1406</v>
      </c>
      <c r="J450" s="64"/>
      <c r="K450" s="65"/>
      <c r="L450" s="65"/>
      <c r="M450" s="65"/>
      <c r="N450" s="65"/>
      <c r="O450" s="65" t="s">
        <v>1723</v>
      </c>
      <c r="P450" s="65" t="s">
        <v>1722</v>
      </c>
      <c r="Q450" s="65"/>
      <c r="R450" s="65"/>
      <c r="S450" s="65"/>
      <c r="T450" s="65"/>
    </row>
    <row r="451" spans="1:20" ht="33.75">
      <c r="A451" s="72">
        <v>451</v>
      </c>
      <c r="B451" s="64" t="s">
        <v>2585</v>
      </c>
      <c r="C451" s="93" t="s">
        <v>945</v>
      </c>
      <c r="D451" s="48" t="s">
        <v>1635</v>
      </c>
      <c r="E451" s="48" t="s">
        <v>833</v>
      </c>
      <c r="F451" s="69" t="s">
        <v>1190</v>
      </c>
      <c r="G451" s="69" t="s">
        <v>1068</v>
      </c>
      <c r="H451" s="67" t="s">
        <v>1407</v>
      </c>
      <c r="I451" s="68" t="s">
        <v>1408</v>
      </c>
      <c r="J451" s="64" t="s">
        <v>2667</v>
      </c>
      <c r="K451" s="65"/>
      <c r="L451" s="65"/>
      <c r="M451" s="65"/>
      <c r="N451" s="65"/>
      <c r="O451" s="65" t="s">
        <v>1708</v>
      </c>
      <c r="P451" s="65" t="s">
        <v>1582</v>
      </c>
      <c r="Q451" s="65" t="s">
        <v>2227</v>
      </c>
      <c r="R451" s="65" t="s">
        <v>2339</v>
      </c>
      <c r="S451" s="65"/>
      <c r="T451" s="65" t="s">
        <v>2227</v>
      </c>
    </row>
    <row r="452" spans="1:20" ht="33.75">
      <c r="A452" s="72">
        <v>452</v>
      </c>
      <c r="B452" s="64" t="s">
        <v>2585</v>
      </c>
      <c r="C452" s="93" t="s">
        <v>1409</v>
      </c>
      <c r="D452" s="48" t="s">
        <v>2490</v>
      </c>
      <c r="E452" s="48" t="s">
        <v>2490</v>
      </c>
      <c r="F452" s="69" t="s">
        <v>1190</v>
      </c>
      <c r="G452" s="69" t="s">
        <v>1068</v>
      </c>
      <c r="H452" s="67" t="s">
        <v>1410</v>
      </c>
      <c r="I452" s="68" t="s">
        <v>1411</v>
      </c>
      <c r="J452" s="64" t="s">
        <v>2667</v>
      </c>
      <c r="K452" s="65" t="s">
        <v>40</v>
      </c>
      <c r="L452" s="65">
        <v>1223</v>
      </c>
      <c r="M452" s="65"/>
      <c r="N452" s="65"/>
      <c r="O452" s="65" t="s">
        <v>1319</v>
      </c>
      <c r="P452" s="65" t="s">
        <v>1711</v>
      </c>
      <c r="Q452" s="65" t="s">
        <v>37</v>
      </c>
      <c r="R452" s="65"/>
      <c r="S452" s="65"/>
      <c r="T452" s="65"/>
    </row>
    <row r="453" spans="1:20" ht="33.75">
      <c r="A453" s="72">
        <v>453</v>
      </c>
      <c r="B453" s="64" t="s">
        <v>2585</v>
      </c>
      <c r="C453" s="93" t="s">
        <v>1412</v>
      </c>
      <c r="D453" s="48" t="s">
        <v>1065</v>
      </c>
      <c r="E453" s="48" t="s">
        <v>844</v>
      </c>
      <c r="F453" s="69" t="s">
        <v>1190</v>
      </c>
      <c r="G453" s="69" t="s">
        <v>1068</v>
      </c>
      <c r="H453" s="67" t="s">
        <v>1410</v>
      </c>
      <c r="I453" s="68" t="s">
        <v>1411</v>
      </c>
      <c r="J453" s="64" t="s">
        <v>2667</v>
      </c>
      <c r="K453" s="65" t="s">
        <v>40</v>
      </c>
      <c r="L453" s="65">
        <v>1225</v>
      </c>
      <c r="M453" s="65"/>
      <c r="N453" s="65"/>
      <c r="O453" s="65" t="s">
        <v>1319</v>
      </c>
      <c r="P453" s="65" t="s">
        <v>1711</v>
      </c>
      <c r="Q453" s="65" t="s">
        <v>41</v>
      </c>
      <c r="R453" s="65" t="s">
        <v>2339</v>
      </c>
      <c r="S453" s="65"/>
      <c r="T453" s="65"/>
    </row>
    <row r="454" spans="1:20" ht="157.5">
      <c r="A454" s="72">
        <v>454</v>
      </c>
      <c r="B454" s="64" t="s">
        <v>2585</v>
      </c>
      <c r="C454" s="93" t="s">
        <v>1891</v>
      </c>
      <c r="D454" s="48" t="s">
        <v>1041</v>
      </c>
      <c r="E454" s="48" t="s">
        <v>1041</v>
      </c>
      <c r="F454" s="69" t="s">
        <v>1067</v>
      </c>
      <c r="G454" s="69" t="s">
        <v>1068</v>
      </c>
      <c r="H454" s="67" t="s">
        <v>1413</v>
      </c>
      <c r="I454" s="68" t="s">
        <v>1414</v>
      </c>
      <c r="J454" s="64" t="s">
        <v>2316</v>
      </c>
      <c r="K454" s="65" t="s">
        <v>1798</v>
      </c>
      <c r="L454" s="65"/>
      <c r="M454" s="65"/>
      <c r="N454" s="65"/>
      <c r="O454" s="65" t="s">
        <v>1719</v>
      </c>
      <c r="P454" s="65" t="s">
        <v>1721</v>
      </c>
      <c r="Q454" s="65" t="s">
        <v>1795</v>
      </c>
      <c r="R454" s="65" t="s">
        <v>2339</v>
      </c>
      <c r="S454" s="65"/>
      <c r="T454" s="65" t="s">
        <v>1795</v>
      </c>
    </row>
    <row r="455" spans="1:20" ht="123.75">
      <c r="A455" s="72">
        <v>455</v>
      </c>
      <c r="B455" s="64" t="s">
        <v>2585</v>
      </c>
      <c r="C455" s="93" t="s">
        <v>852</v>
      </c>
      <c r="D455" s="48" t="s">
        <v>1382</v>
      </c>
      <c r="E455" s="48" t="s">
        <v>2079</v>
      </c>
      <c r="F455" s="69" t="s">
        <v>1067</v>
      </c>
      <c r="G455" s="69" t="s">
        <v>1068</v>
      </c>
      <c r="H455" s="67" t="s">
        <v>1468</v>
      </c>
      <c r="I455" s="68" t="s">
        <v>1469</v>
      </c>
      <c r="J455" s="64"/>
      <c r="K455" s="65"/>
      <c r="L455" s="65"/>
      <c r="M455" s="65"/>
      <c r="N455" s="65"/>
      <c r="O455" s="65" t="s">
        <v>1319</v>
      </c>
      <c r="P455" s="65" t="s">
        <v>1713</v>
      </c>
      <c r="Q455" s="65"/>
      <c r="R455" s="65"/>
      <c r="S455" s="65"/>
      <c r="T455" s="65"/>
    </row>
    <row r="456" spans="1:20" ht="78.75">
      <c r="A456" s="72">
        <v>456</v>
      </c>
      <c r="B456" s="64" t="s">
        <v>2585</v>
      </c>
      <c r="C456" s="93" t="s">
        <v>817</v>
      </c>
      <c r="D456" s="48" t="s">
        <v>2643</v>
      </c>
      <c r="E456" s="48"/>
      <c r="F456" s="69" t="s">
        <v>1067</v>
      </c>
      <c r="G456" s="69" t="s">
        <v>1068</v>
      </c>
      <c r="H456" s="67" t="s">
        <v>1470</v>
      </c>
      <c r="I456" s="68" t="s">
        <v>1471</v>
      </c>
      <c r="J456" s="64"/>
      <c r="K456" s="65"/>
      <c r="L456" s="65"/>
      <c r="M456" s="65"/>
      <c r="N456" s="65"/>
      <c r="O456" s="65" t="s">
        <v>1319</v>
      </c>
      <c r="P456" s="65" t="s">
        <v>1735</v>
      </c>
      <c r="Q456" s="65"/>
      <c r="R456" s="65"/>
      <c r="S456" s="65"/>
      <c r="T456" s="65"/>
    </row>
    <row r="457" spans="1:20" ht="11.25">
      <c r="A457" s="72">
        <v>457</v>
      </c>
      <c r="B457" s="64" t="s">
        <v>2585</v>
      </c>
      <c r="C457" s="93" t="s">
        <v>1375</v>
      </c>
      <c r="D457" s="48" t="s">
        <v>1376</v>
      </c>
      <c r="E457" s="48" t="s">
        <v>1028</v>
      </c>
      <c r="F457" s="69" t="s">
        <v>1190</v>
      </c>
      <c r="G457" s="69" t="s">
        <v>1068</v>
      </c>
      <c r="H457" s="67" t="s">
        <v>874</v>
      </c>
      <c r="I457" s="68" t="s">
        <v>875</v>
      </c>
      <c r="J457" s="64"/>
      <c r="K457" s="65"/>
      <c r="L457" s="65"/>
      <c r="M457" s="65"/>
      <c r="N457" s="65"/>
      <c r="O457" s="65" t="s">
        <v>2860</v>
      </c>
      <c r="P457" s="65" t="s">
        <v>1714</v>
      </c>
      <c r="Q457" s="65"/>
      <c r="R457" s="65"/>
      <c r="S457" s="65"/>
      <c r="T457" s="65"/>
    </row>
    <row r="458" spans="1:20" ht="191.25">
      <c r="A458" s="72">
        <v>458</v>
      </c>
      <c r="B458" s="64" t="s">
        <v>2585</v>
      </c>
      <c r="C458" s="93" t="s">
        <v>1375</v>
      </c>
      <c r="D458" s="48" t="s">
        <v>1376</v>
      </c>
      <c r="E458" s="48" t="s">
        <v>876</v>
      </c>
      <c r="F458" s="69" t="s">
        <v>1067</v>
      </c>
      <c r="G458" s="69" t="s">
        <v>1068</v>
      </c>
      <c r="H458" s="67" t="s">
        <v>877</v>
      </c>
      <c r="I458" s="68" t="s">
        <v>878</v>
      </c>
      <c r="J458" s="64"/>
      <c r="K458" s="65"/>
      <c r="L458" s="65"/>
      <c r="M458" s="65"/>
      <c r="N458" s="65"/>
      <c r="O458" s="65" t="s">
        <v>2860</v>
      </c>
      <c r="P458" s="65" t="s">
        <v>1714</v>
      </c>
      <c r="Q458" s="65"/>
      <c r="R458" s="65"/>
      <c r="S458" s="65"/>
      <c r="T458" s="65"/>
    </row>
    <row r="459" spans="1:20" ht="22.5">
      <c r="A459" s="72">
        <v>459</v>
      </c>
      <c r="B459" s="64" t="s">
        <v>2585</v>
      </c>
      <c r="C459" s="93" t="s">
        <v>1375</v>
      </c>
      <c r="D459" s="48" t="s">
        <v>309</v>
      </c>
      <c r="E459" s="48" t="s">
        <v>879</v>
      </c>
      <c r="F459" s="69" t="s">
        <v>1067</v>
      </c>
      <c r="G459" s="69" t="s">
        <v>1068</v>
      </c>
      <c r="H459" s="67" t="s">
        <v>1433</v>
      </c>
      <c r="I459" s="68" t="s">
        <v>1761</v>
      </c>
      <c r="J459" s="64"/>
      <c r="K459" s="65"/>
      <c r="L459" s="65"/>
      <c r="M459" s="65"/>
      <c r="N459" s="65"/>
      <c r="O459" s="65" t="s">
        <v>2860</v>
      </c>
      <c r="P459" s="65" t="s">
        <v>1714</v>
      </c>
      <c r="Q459" s="65"/>
      <c r="R459" s="65"/>
      <c r="S459" s="65"/>
      <c r="T459" s="65"/>
    </row>
    <row r="460" spans="1:20" ht="22.5">
      <c r="A460" s="72">
        <v>460</v>
      </c>
      <c r="B460" s="64" t="s">
        <v>2585</v>
      </c>
      <c r="C460" s="93" t="s">
        <v>1375</v>
      </c>
      <c r="D460" s="48" t="s">
        <v>1066</v>
      </c>
      <c r="E460" s="48" t="s">
        <v>1290</v>
      </c>
      <c r="F460" s="69" t="s">
        <v>1067</v>
      </c>
      <c r="G460" s="69" t="s">
        <v>1068</v>
      </c>
      <c r="H460" s="67" t="s">
        <v>1434</v>
      </c>
      <c r="I460" s="68" t="s">
        <v>1435</v>
      </c>
      <c r="J460" s="64"/>
      <c r="K460" s="65"/>
      <c r="L460" s="65"/>
      <c r="M460" s="65"/>
      <c r="N460" s="65"/>
      <c r="O460" s="65" t="s">
        <v>2860</v>
      </c>
      <c r="P460" s="65" t="s">
        <v>1714</v>
      </c>
      <c r="Q460" s="65"/>
      <c r="R460" s="65"/>
      <c r="S460" s="65"/>
      <c r="T460" s="65"/>
    </row>
    <row r="461" spans="1:20" ht="90">
      <c r="A461" s="72">
        <v>461</v>
      </c>
      <c r="B461" s="64" t="s">
        <v>2585</v>
      </c>
      <c r="C461" s="93" t="s">
        <v>1375</v>
      </c>
      <c r="D461" s="48" t="s">
        <v>1066</v>
      </c>
      <c r="E461" s="48" t="s">
        <v>1436</v>
      </c>
      <c r="F461" s="69" t="s">
        <v>1067</v>
      </c>
      <c r="G461" s="69" t="s">
        <v>1068</v>
      </c>
      <c r="H461" s="67" t="s">
        <v>1437</v>
      </c>
      <c r="I461" s="68" t="s">
        <v>1438</v>
      </c>
      <c r="J461" s="64"/>
      <c r="K461" s="65"/>
      <c r="L461" s="65"/>
      <c r="M461" s="65"/>
      <c r="N461" s="65"/>
      <c r="O461" s="65" t="s">
        <v>2860</v>
      </c>
      <c r="P461" s="65" t="s">
        <v>1714</v>
      </c>
      <c r="Q461" s="65"/>
      <c r="R461" s="65"/>
      <c r="S461" s="65"/>
      <c r="T461" s="65"/>
    </row>
    <row r="462" spans="1:20" ht="67.5">
      <c r="A462" s="72">
        <v>462</v>
      </c>
      <c r="B462" s="64" t="s">
        <v>2585</v>
      </c>
      <c r="C462" s="93" t="s">
        <v>1375</v>
      </c>
      <c r="D462" s="48" t="s">
        <v>1066</v>
      </c>
      <c r="E462" s="48" t="s">
        <v>625</v>
      </c>
      <c r="F462" s="69" t="s">
        <v>1067</v>
      </c>
      <c r="G462" s="69" t="s">
        <v>1068</v>
      </c>
      <c r="H462" s="67" t="s">
        <v>1439</v>
      </c>
      <c r="I462" s="68" t="s">
        <v>1761</v>
      </c>
      <c r="J462" s="64"/>
      <c r="K462" s="65"/>
      <c r="L462" s="65"/>
      <c r="M462" s="65"/>
      <c r="N462" s="65"/>
      <c r="O462" s="65" t="s">
        <v>2860</v>
      </c>
      <c r="P462" s="65" t="s">
        <v>1714</v>
      </c>
      <c r="Q462" s="65"/>
      <c r="R462" s="65"/>
      <c r="S462" s="65"/>
      <c r="T462" s="65"/>
    </row>
    <row r="463" spans="1:20" ht="236.25">
      <c r="A463" s="72">
        <v>463</v>
      </c>
      <c r="B463" s="64" t="s">
        <v>2585</v>
      </c>
      <c r="C463" s="93" t="s">
        <v>1135</v>
      </c>
      <c r="D463" s="48" t="s">
        <v>1188</v>
      </c>
      <c r="E463" s="48" t="s">
        <v>1377</v>
      </c>
      <c r="F463" s="69" t="s">
        <v>1067</v>
      </c>
      <c r="G463" s="69" t="s">
        <v>1068</v>
      </c>
      <c r="H463" s="67" t="s">
        <v>1440</v>
      </c>
      <c r="I463" s="68" t="s">
        <v>1441</v>
      </c>
      <c r="J463" s="64" t="s">
        <v>2667</v>
      </c>
      <c r="K463" s="65" t="s">
        <v>3359</v>
      </c>
      <c r="L463" s="65"/>
      <c r="M463" s="65"/>
      <c r="N463" s="65"/>
      <c r="O463" s="65" t="s">
        <v>2861</v>
      </c>
      <c r="P463" s="65" t="s">
        <v>1500</v>
      </c>
      <c r="Q463" s="65" t="s">
        <v>353</v>
      </c>
      <c r="R463" s="65" t="s">
        <v>2339</v>
      </c>
      <c r="S463" s="65"/>
      <c r="T463" s="65" t="s">
        <v>354</v>
      </c>
    </row>
    <row r="464" spans="1:20" ht="78.75">
      <c r="A464" s="72">
        <v>464</v>
      </c>
      <c r="B464" s="64" t="s">
        <v>2585</v>
      </c>
      <c r="C464" s="93" t="s">
        <v>1135</v>
      </c>
      <c r="D464" s="48" t="s">
        <v>1188</v>
      </c>
      <c r="E464" s="48" t="s">
        <v>3081</v>
      </c>
      <c r="F464" s="69" t="s">
        <v>1190</v>
      </c>
      <c r="G464" s="69" t="s">
        <v>1068</v>
      </c>
      <c r="H464" s="67" t="s">
        <v>1442</v>
      </c>
      <c r="I464" s="68" t="s">
        <v>1443</v>
      </c>
      <c r="J464" s="64" t="s">
        <v>2667</v>
      </c>
      <c r="K464" s="65" t="s">
        <v>224</v>
      </c>
      <c r="L464" s="65"/>
      <c r="M464" s="65"/>
      <c r="N464" s="65"/>
      <c r="O464" s="65" t="s">
        <v>2861</v>
      </c>
      <c r="P464" s="65" t="s">
        <v>1500</v>
      </c>
      <c r="Q464" s="65" t="s">
        <v>353</v>
      </c>
      <c r="R464" s="65" t="s">
        <v>2339</v>
      </c>
      <c r="S464" s="65"/>
      <c r="T464" s="65" t="s">
        <v>354</v>
      </c>
    </row>
    <row r="465" spans="1:20" ht="225">
      <c r="A465" s="72">
        <v>465</v>
      </c>
      <c r="B465" s="64" t="s">
        <v>2585</v>
      </c>
      <c r="C465" s="93" t="s">
        <v>1135</v>
      </c>
      <c r="D465" s="48" t="s">
        <v>1188</v>
      </c>
      <c r="E465" s="48" t="s">
        <v>1455</v>
      </c>
      <c r="F465" s="69" t="s">
        <v>1190</v>
      </c>
      <c r="G465" s="69" t="s">
        <v>1068</v>
      </c>
      <c r="H465" s="67" t="s">
        <v>1444</v>
      </c>
      <c r="I465" s="68" t="s">
        <v>1445</v>
      </c>
      <c r="J465" s="64" t="s">
        <v>2667</v>
      </c>
      <c r="K465" s="65" t="s">
        <v>3360</v>
      </c>
      <c r="L465" s="65"/>
      <c r="M465" s="65"/>
      <c r="N465" s="65"/>
      <c r="O465" s="65" t="s">
        <v>2861</v>
      </c>
      <c r="P465" s="65" t="s">
        <v>1500</v>
      </c>
      <c r="Q465" s="65" t="s">
        <v>353</v>
      </c>
      <c r="R465" s="65" t="s">
        <v>2339</v>
      </c>
      <c r="S465" s="65"/>
      <c r="T465" s="65" t="s">
        <v>354</v>
      </c>
    </row>
    <row r="466" spans="1:20" ht="56.25">
      <c r="A466" s="72">
        <v>466</v>
      </c>
      <c r="B466" s="64" t="s">
        <v>2585</v>
      </c>
      <c r="C466" s="93" t="s">
        <v>157</v>
      </c>
      <c r="D466" s="48" t="s">
        <v>89</v>
      </c>
      <c r="E466" s="48" t="s">
        <v>2244</v>
      </c>
      <c r="F466" s="69" t="s">
        <v>1067</v>
      </c>
      <c r="G466" s="69" t="s">
        <v>1068</v>
      </c>
      <c r="H466" s="67" t="s">
        <v>1446</v>
      </c>
      <c r="I466" s="68" t="s">
        <v>1447</v>
      </c>
      <c r="J466" s="64" t="s">
        <v>2667</v>
      </c>
      <c r="K466" s="65" t="s">
        <v>388</v>
      </c>
      <c r="L466" s="65"/>
      <c r="M466" s="65"/>
      <c r="N466" s="65"/>
      <c r="O466" s="65" t="s">
        <v>2861</v>
      </c>
      <c r="P466" s="65" t="s">
        <v>1580</v>
      </c>
      <c r="Q466" s="65" t="s">
        <v>353</v>
      </c>
      <c r="R466" s="65" t="s">
        <v>2339</v>
      </c>
      <c r="S466" s="65"/>
      <c r="T466" s="65" t="s">
        <v>354</v>
      </c>
    </row>
    <row r="467" spans="1:20" ht="247.5">
      <c r="A467" s="72">
        <v>467</v>
      </c>
      <c r="B467" s="64" t="s">
        <v>2585</v>
      </c>
      <c r="C467" s="93" t="s">
        <v>157</v>
      </c>
      <c r="D467" s="48" t="s">
        <v>2079</v>
      </c>
      <c r="E467" s="48" t="s">
        <v>1448</v>
      </c>
      <c r="F467" s="69" t="s">
        <v>1190</v>
      </c>
      <c r="G467" s="69" t="s">
        <v>1068</v>
      </c>
      <c r="H467" s="67" t="s">
        <v>1449</v>
      </c>
      <c r="I467" s="68" t="s">
        <v>1450</v>
      </c>
      <c r="J467" s="64" t="s">
        <v>2667</v>
      </c>
      <c r="K467" s="65" t="s">
        <v>3363</v>
      </c>
      <c r="L467" s="65"/>
      <c r="M467" s="65"/>
      <c r="N467" s="65"/>
      <c r="O467" s="65" t="s">
        <v>2861</v>
      </c>
      <c r="P467" s="65" t="s">
        <v>1580</v>
      </c>
      <c r="Q467" s="65" t="s">
        <v>353</v>
      </c>
      <c r="R467" s="65" t="s">
        <v>2339</v>
      </c>
      <c r="S467" s="65"/>
      <c r="T467" s="65" t="s">
        <v>354</v>
      </c>
    </row>
    <row r="468" spans="1:20" ht="157.5">
      <c r="A468" s="72">
        <v>468</v>
      </c>
      <c r="B468" s="64" t="s">
        <v>2585</v>
      </c>
      <c r="C468" s="93" t="s">
        <v>157</v>
      </c>
      <c r="D468" s="48" t="s">
        <v>2079</v>
      </c>
      <c r="E468" s="48" t="s">
        <v>625</v>
      </c>
      <c r="F468" s="69" t="s">
        <v>1190</v>
      </c>
      <c r="G468" s="69" t="s">
        <v>1068</v>
      </c>
      <c r="H468" s="67" t="s">
        <v>2524</v>
      </c>
      <c r="I468" s="68" t="s">
        <v>1924</v>
      </c>
      <c r="J468" s="64" t="s">
        <v>2667</v>
      </c>
      <c r="K468" s="65" t="s">
        <v>3364</v>
      </c>
      <c r="L468" s="65"/>
      <c r="M468" s="65"/>
      <c r="N468" s="65"/>
      <c r="O468" s="65" t="s">
        <v>2861</v>
      </c>
      <c r="P468" s="65" t="s">
        <v>1580</v>
      </c>
      <c r="Q468" s="65" t="s">
        <v>353</v>
      </c>
      <c r="R468" s="65" t="s">
        <v>2339</v>
      </c>
      <c r="S468" s="65"/>
      <c r="T468" s="65" t="s">
        <v>354</v>
      </c>
    </row>
    <row r="469" spans="1:20" ht="409.5">
      <c r="A469" s="72">
        <v>469</v>
      </c>
      <c r="B469" s="64" t="s">
        <v>2585</v>
      </c>
      <c r="C469" s="93" t="s">
        <v>157</v>
      </c>
      <c r="D469" s="48" t="s">
        <v>92</v>
      </c>
      <c r="E469" s="48" t="s">
        <v>3374</v>
      </c>
      <c r="F469" s="69" t="s">
        <v>1067</v>
      </c>
      <c r="G469" s="69" t="s">
        <v>1068</v>
      </c>
      <c r="H469" s="67" t="s">
        <v>1925</v>
      </c>
      <c r="I469" s="68" t="s">
        <v>2507</v>
      </c>
      <c r="J469" s="64" t="s">
        <v>2667</v>
      </c>
      <c r="K469" s="65" t="s">
        <v>3365</v>
      </c>
      <c r="L469" s="65"/>
      <c r="M469" s="65"/>
      <c r="N469" s="65"/>
      <c r="O469" s="65" t="s">
        <v>2861</v>
      </c>
      <c r="P469" s="65" t="s">
        <v>1580</v>
      </c>
      <c r="Q469" s="65" t="s">
        <v>353</v>
      </c>
      <c r="R469" s="65" t="s">
        <v>2339</v>
      </c>
      <c r="S469" s="65"/>
      <c r="T469" s="65" t="s">
        <v>354</v>
      </c>
    </row>
    <row r="470" spans="1:20" ht="180">
      <c r="A470" s="72">
        <v>470</v>
      </c>
      <c r="B470" s="64" t="s">
        <v>2585</v>
      </c>
      <c r="C470" s="93" t="s">
        <v>157</v>
      </c>
      <c r="D470" s="48" t="s">
        <v>92</v>
      </c>
      <c r="E470" s="48" t="s">
        <v>3374</v>
      </c>
      <c r="F470" s="69" t="s">
        <v>1190</v>
      </c>
      <c r="G470" s="69" t="s">
        <v>1068</v>
      </c>
      <c r="H470" s="67" t="s">
        <v>2508</v>
      </c>
      <c r="I470" s="68" t="s">
        <v>2509</v>
      </c>
      <c r="J470" s="64" t="s">
        <v>2316</v>
      </c>
      <c r="K470" s="65" t="s">
        <v>3366</v>
      </c>
      <c r="L470" s="65"/>
      <c r="M470" s="65"/>
      <c r="N470" s="65"/>
      <c r="O470" s="65" t="s">
        <v>2861</v>
      </c>
      <c r="P470" s="65" t="s">
        <v>1580</v>
      </c>
      <c r="Q470" s="65" t="s">
        <v>353</v>
      </c>
      <c r="R470" s="65" t="s">
        <v>2339</v>
      </c>
      <c r="S470" s="65"/>
      <c r="T470" s="65" t="s">
        <v>354</v>
      </c>
    </row>
    <row r="471" spans="1:20" ht="90">
      <c r="A471" s="72">
        <v>471</v>
      </c>
      <c r="B471" s="64" t="s">
        <v>2585</v>
      </c>
      <c r="C471" s="93" t="s">
        <v>3033</v>
      </c>
      <c r="D471" s="48" t="s">
        <v>1132</v>
      </c>
      <c r="E471" s="48" t="s">
        <v>2510</v>
      </c>
      <c r="F471" s="69" t="s">
        <v>1067</v>
      </c>
      <c r="G471" s="69" t="s">
        <v>1068</v>
      </c>
      <c r="H471" s="148" t="s">
        <v>2511</v>
      </c>
      <c r="I471" s="68" t="s">
        <v>1761</v>
      </c>
      <c r="J471" s="64" t="s">
        <v>2667</v>
      </c>
      <c r="K471" s="65"/>
      <c r="L471" s="65">
        <v>1057</v>
      </c>
      <c r="M471" s="65"/>
      <c r="N471" s="65"/>
      <c r="O471" s="65" t="s">
        <v>2861</v>
      </c>
      <c r="P471" s="65" t="s">
        <v>1497</v>
      </c>
      <c r="Q471" s="65" t="s">
        <v>353</v>
      </c>
      <c r="R471" s="65" t="s">
        <v>2339</v>
      </c>
      <c r="S471" s="65"/>
      <c r="T471" s="65"/>
    </row>
    <row r="472" spans="1:20" ht="78.75">
      <c r="A472" s="72">
        <v>472</v>
      </c>
      <c r="B472" s="64" t="s">
        <v>2585</v>
      </c>
      <c r="C472" s="93" t="s">
        <v>2208</v>
      </c>
      <c r="D472" s="48" t="s">
        <v>1132</v>
      </c>
      <c r="E472" s="48" t="s">
        <v>95</v>
      </c>
      <c r="F472" s="69" t="s">
        <v>1067</v>
      </c>
      <c r="G472" s="69" t="s">
        <v>1068</v>
      </c>
      <c r="H472" s="67" t="s">
        <v>2512</v>
      </c>
      <c r="I472" s="68" t="s">
        <v>2513</v>
      </c>
      <c r="J472" s="64" t="s">
        <v>2667</v>
      </c>
      <c r="K472" s="65" t="s">
        <v>108</v>
      </c>
      <c r="L472" s="65"/>
      <c r="M472" s="65"/>
      <c r="N472" s="65"/>
      <c r="O472" s="65" t="s">
        <v>1349</v>
      </c>
      <c r="P472" s="65" t="s">
        <v>1496</v>
      </c>
      <c r="Q472" s="65" t="s">
        <v>66</v>
      </c>
      <c r="R472" s="65" t="s">
        <v>2339</v>
      </c>
      <c r="S472" s="65"/>
      <c r="T472" s="65" t="s">
        <v>106</v>
      </c>
    </row>
    <row r="473" spans="1:20" ht="67.5">
      <c r="A473" s="72">
        <v>473</v>
      </c>
      <c r="B473" s="64" t="s">
        <v>2585</v>
      </c>
      <c r="C473" s="93" t="s">
        <v>2208</v>
      </c>
      <c r="D473" s="48" t="s">
        <v>905</v>
      </c>
      <c r="E473" s="48" t="s">
        <v>2244</v>
      </c>
      <c r="F473" s="69" t="s">
        <v>1067</v>
      </c>
      <c r="G473" s="69" t="s">
        <v>1068</v>
      </c>
      <c r="H473" s="67" t="s">
        <v>2514</v>
      </c>
      <c r="I473" s="68" t="s">
        <v>2515</v>
      </c>
      <c r="J473" s="64" t="s">
        <v>2667</v>
      </c>
      <c r="K473" s="65"/>
      <c r="L473" s="65"/>
      <c r="M473" s="65"/>
      <c r="N473" s="65"/>
      <c r="O473" s="65" t="s">
        <v>1349</v>
      </c>
      <c r="P473" s="65" t="s">
        <v>1496</v>
      </c>
      <c r="Q473" s="65" t="s">
        <v>66</v>
      </c>
      <c r="R473" s="65" t="s">
        <v>2339</v>
      </c>
      <c r="S473" s="65"/>
      <c r="T473" s="65" t="s">
        <v>106</v>
      </c>
    </row>
    <row r="474" spans="1:20" ht="78.75">
      <c r="A474" s="72">
        <v>474</v>
      </c>
      <c r="B474" s="64" t="s">
        <v>2585</v>
      </c>
      <c r="C474" s="93" t="s">
        <v>2493</v>
      </c>
      <c r="D474" s="48" t="s">
        <v>905</v>
      </c>
      <c r="E474" s="48" t="s">
        <v>2516</v>
      </c>
      <c r="F474" s="69" t="s">
        <v>1190</v>
      </c>
      <c r="G474" s="69" t="s">
        <v>1068</v>
      </c>
      <c r="H474" s="67" t="s">
        <v>2517</v>
      </c>
      <c r="I474" s="68" t="s">
        <v>2518</v>
      </c>
      <c r="J474" s="64"/>
      <c r="K474" s="65"/>
      <c r="L474" s="65"/>
      <c r="M474" s="65"/>
      <c r="N474" s="65"/>
      <c r="O474" s="65" t="s">
        <v>2860</v>
      </c>
      <c r="P474" s="65" t="s">
        <v>1714</v>
      </c>
      <c r="Q474" s="65"/>
      <c r="R474" s="65"/>
      <c r="S474" s="65"/>
      <c r="T474" s="65"/>
    </row>
    <row r="475" spans="1:20" ht="67.5">
      <c r="A475" s="72">
        <v>475</v>
      </c>
      <c r="B475" s="64" t="s">
        <v>2585</v>
      </c>
      <c r="C475" s="93" t="s">
        <v>94</v>
      </c>
      <c r="D475" s="48" t="s">
        <v>95</v>
      </c>
      <c r="E475" s="48" t="s">
        <v>1467</v>
      </c>
      <c r="F475" s="69" t="s">
        <v>1190</v>
      </c>
      <c r="G475" s="69" t="s">
        <v>1068</v>
      </c>
      <c r="H475" s="67" t="s">
        <v>2519</v>
      </c>
      <c r="I475" s="68" t="s">
        <v>2520</v>
      </c>
      <c r="J475" s="64"/>
      <c r="K475" s="65"/>
      <c r="L475" s="65"/>
      <c r="M475" s="65"/>
      <c r="N475" s="65"/>
      <c r="O475" s="65" t="s">
        <v>2860</v>
      </c>
      <c r="P475" s="65" t="s">
        <v>1501</v>
      </c>
      <c r="Q475" s="65"/>
      <c r="R475" s="65"/>
      <c r="S475" s="65"/>
      <c r="T475" s="65"/>
    </row>
    <row r="476" spans="1:20" ht="67.5">
      <c r="A476" s="72">
        <v>476</v>
      </c>
      <c r="B476" s="64" t="s">
        <v>2585</v>
      </c>
      <c r="C476" s="93" t="s">
        <v>94</v>
      </c>
      <c r="D476" s="48" t="s">
        <v>95</v>
      </c>
      <c r="E476" s="48"/>
      <c r="F476" s="69" t="s">
        <v>1190</v>
      </c>
      <c r="G476" s="69" t="s">
        <v>1068</v>
      </c>
      <c r="H476" s="67" t="s">
        <v>2521</v>
      </c>
      <c r="I476" s="68" t="s">
        <v>2522</v>
      </c>
      <c r="J476" s="64"/>
      <c r="K476" s="65"/>
      <c r="L476" s="65"/>
      <c r="M476" s="65"/>
      <c r="N476" s="65"/>
      <c r="O476" s="65" t="s">
        <v>2860</v>
      </c>
      <c r="P476" s="65" t="s">
        <v>1501</v>
      </c>
      <c r="Q476" s="65"/>
      <c r="R476" s="65"/>
      <c r="S476" s="65"/>
      <c r="T476" s="65"/>
    </row>
    <row r="477" spans="1:20" ht="56.25">
      <c r="A477" s="72">
        <v>477</v>
      </c>
      <c r="B477" s="64" t="s">
        <v>2585</v>
      </c>
      <c r="C477" s="93" t="s">
        <v>94</v>
      </c>
      <c r="D477" s="48" t="s">
        <v>95</v>
      </c>
      <c r="E477" s="48" t="s">
        <v>2490</v>
      </c>
      <c r="F477" s="69" t="s">
        <v>1190</v>
      </c>
      <c r="G477" s="69" t="s">
        <v>1068</v>
      </c>
      <c r="H477" s="67" t="s">
        <v>2523</v>
      </c>
      <c r="I477" s="68" t="s">
        <v>3306</v>
      </c>
      <c r="J477" s="64"/>
      <c r="K477" s="65"/>
      <c r="L477" s="65"/>
      <c r="M477" s="65"/>
      <c r="N477" s="65"/>
      <c r="O477" s="65" t="s">
        <v>2860</v>
      </c>
      <c r="P477" s="65" t="s">
        <v>1501</v>
      </c>
      <c r="Q477" s="65"/>
      <c r="R477" s="65"/>
      <c r="S477" s="65"/>
      <c r="T477" s="65"/>
    </row>
    <row r="478" spans="1:20" ht="78.75">
      <c r="A478" s="72">
        <v>478</v>
      </c>
      <c r="B478" s="64" t="s">
        <v>2585</v>
      </c>
      <c r="C478" s="93" t="s">
        <v>94</v>
      </c>
      <c r="D478" s="48" t="s">
        <v>97</v>
      </c>
      <c r="E478" s="48" t="s">
        <v>3307</v>
      </c>
      <c r="F478" s="69" t="s">
        <v>1190</v>
      </c>
      <c r="G478" s="69" t="s">
        <v>1068</v>
      </c>
      <c r="H478" s="67" t="s">
        <v>3308</v>
      </c>
      <c r="I478" s="68" t="s">
        <v>3309</v>
      </c>
      <c r="J478" s="64"/>
      <c r="K478" s="65"/>
      <c r="L478" s="65"/>
      <c r="M478" s="65"/>
      <c r="N478" s="65"/>
      <c r="O478" s="65" t="s">
        <v>2860</v>
      </c>
      <c r="P478" s="65" t="s">
        <v>1501</v>
      </c>
      <c r="Q478" s="65"/>
      <c r="R478" s="65"/>
      <c r="S478" s="65"/>
      <c r="T478" s="65"/>
    </row>
    <row r="479" spans="1:20" ht="56.25">
      <c r="A479" s="72">
        <v>479</v>
      </c>
      <c r="B479" s="64" t="s">
        <v>2585</v>
      </c>
      <c r="C479" s="93" t="s">
        <v>94</v>
      </c>
      <c r="D479" s="48" t="s">
        <v>97</v>
      </c>
      <c r="E479" s="48" t="s">
        <v>3307</v>
      </c>
      <c r="F479" s="69" t="s">
        <v>1067</v>
      </c>
      <c r="G479" s="69" t="s">
        <v>1068</v>
      </c>
      <c r="H479" s="67" t="s">
        <v>2597</v>
      </c>
      <c r="I479" s="68" t="s">
        <v>2598</v>
      </c>
      <c r="J479" s="64"/>
      <c r="K479" s="65"/>
      <c r="L479" s="65"/>
      <c r="M479" s="65"/>
      <c r="N479" s="65"/>
      <c r="O479" s="65" t="s">
        <v>2860</v>
      </c>
      <c r="P479" s="65" t="s">
        <v>1501</v>
      </c>
      <c r="Q479" s="65"/>
      <c r="R479" s="65"/>
      <c r="S479" s="65"/>
      <c r="T479" s="65"/>
    </row>
    <row r="480" spans="1:20" ht="22.5">
      <c r="A480" s="72">
        <v>480</v>
      </c>
      <c r="B480" s="64" t="s">
        <v>2585</v>
      </c>
      <c r="C480" s="93" t="s">
        <v>94</v>
      </c>
      <c r="D480" s="48" t="s">
        <v>97</v>
      </c>
      <c r="E480" s="48" t="s">
        <v>2599</v>
      </c>
      <c r="F480" s="69" t="s">
        <v>1067</v>
      </c>
      <c r="G480" s="69" t="s">
        <v>1068</v>
      </c>
      <c r="H480" s="67" t="s">
        <v>2600</v>
      </c>
      <c r="I480" s="68" t="s">
        <v>2601</v>
      </c>
      <c r="J480" s="64"/>
      <c r="K480" s="65"/>
      <c r="L480" s="65"/>
      <c r="M480" s="65"/>
      <c r="N480" s="65"/>
      <c r="O480" s="65" t="s">
        <v>2860</v>
      </c>
      <c r="P480" s="65" t="s">
        <v>1501</v>
      </c>
      <c r="Q480" s="65"/>
      <c r="R480" s="65"/>
      <c r="S480" s="65"/>
      <c r="T480" s="65"/>
    </row>
    <row r="481" spans="1:20" ht="45">
      <c r="A481" s="72">
        <v>481</v>
      </c>
      <c r="B481" s="64" t="s">
        <v>2585</v>
      </c>
      <c r="C481" s="93" t="s">
        <v>94</v>
      </c>
      <c r="D481" s="48" t="s">
        <v>97</v>
      </c>
      <c r="E481" s="48" t="s">
        <v>833</v>
      </c>
      <c r="F481" s="69" t="s">
        <v>1067</v>
      </c>
      <c r="G481" s="69" t="s">
        <v>1068</v>
      </c>
      <c r="H481" s="67" t="s">
        <v>2602</v>
      </c>
      <c r="I481" s="68" t="s">
        <v>1761</v>
      </c>
      <c r="J481" s="64"/>
      <c r="K481" s="65"/>
      <c r="L481" s="65"/>
      <c r="M481" s="65"/>
      <c r="N481" s="65"/>
      <c r="O481" s="65" t="s">
        <v>2860</v>
      </c>
      <c r="P481" s="65" t="s">
        <v>1501</v>
      </c>
      <c r="Q481" s="65"/>
      <c r="R481" s="65"/>
      <c r="S481" s="65"/>
      <c r="T481" s="65"/>
    </row>
    <row r="482" spans="1:20" ht="22.5">
      <c r="A482" s="72">
        <v>482</v>
      </c>
      <c r="B482" s="64" t="s">
        <v>2585</v>
      </c>
      <c r="C482" s="93" t="s">
        <v>94</v>
      </c>
      <c r="D482" s="48" t="s">
        <v>97</v>
      </c>
      <c r="E482" s="48" t="s">
        <v>2603</v>
      </c>
      <c r="F482" s="69" t="s">
        <v>1190</v>
      </c>
      <c r="G482" s="69" t="s">
        <v>1068</v>
      </c>
      <c r="H482" s="67" t="s">
        <v>2604</v>
      </c>
      <c r="I482" s="68" t="s">
        <v>2605</v>
      </c>
      <c r="J482" s="64"/>
      <c r="K482" s="65"/>
      <c r="L482" s="65"/>
      <c r="M482" s="65"/>
      <c r="N482" s="65"/>
      <c r="O482" s="65" t="s">
        <v>2860</v>
      </c>
      <c r="P482" s="65" t="s">
        <v>1501</v>
      </c>
      <c r="Q482" s="65"/>
      <c r="R482" s="65"/>
      <c r="S482" s="65"/>
      <c r="T482" s="65"/>
    </row>
    <row r="483" spans="1:20" ht="157.5">
      <c r="A483" s="72">
        <v>483</v>
      </c>
      <c r="B483" s="64" t="s">
        <v>2585</v>
      </c>
      <c r="C483" s="93" t="s">
        <v>2543</v>
      </c>
      <c r="D483" s="48" t="s">
        <v>250</v>
      </c>
      <c r="E483" s="48"/>
      <c r="F483" s="69" t="s">
        <v>1067</v>
      </c>
      <c r="G483" s="69" t="s">
        <v>1068</v>
      </c>
      <c r="H483" s="67" t="s">
        <v>3054</v>
      </c>
      <c r="I483" s="68" t="s">
        <v>2438</v>
      </c>
      <c r="J483" s="64" t="s">
        <v>2316</v>
      </c>
      <c r="K483" s="65" t="s">
        <v>347</v>
      </c>
      <c r="L483" s="65"/>
      <c r="M483" s="65"/>
      <c r="N483" s="65"/>
      <c r="O483" s="65" t="s">
        <v>1719</v>
      </c>
      <c r="P483" s="65" t="s">
        <v>1730</v>
      </c>
      <c r="Q483" s="65"/>
      <c r="R483" s="65" t="s">
        <v>2339</v>
      </c>
      <c r="S483" s="65"/>
      <c r="T483" s="65" t="s">
        <v>342</v>
      </c>
    </row>
    <row r="484" spans="1:20" ht="45">
      <c r="A484" s="72">
        <v>484</v>
      </c>
      <c r="B484" s="64" t="s">
        <v>2585</v>
      </c>
      <c r="C484" s="93" t="s">
        <v>1107</v>
      </c>
      <c r="D484" s="48" t="s">
        <v>1108</v>
      </c>
      <c r="E484" s="48" t="s">
        <v>1188</v>
      </c>
      <c r="F484" s="69" t="s">
        <v>1067</v>
      </c>
      <c r="G484" s="69" t="s">
        <v>1068</v>
      </c>
      <c r="H484" s="67" t="s">
        <v>2439</v>
      </c>
      <c r="I484" s="68" t="s">
        <v>2440</v>
      </c>
      <c r="J484" s="64"/>
      <c r="K484" s="65"/>
      <c r="L484" s="65"/>
      <c r="M484" s="65"/>
      <c r="N484" s="65"/>
      <c r="O484" s="65" t="s">
        <v>2860</v>
      </c>
      <c r="P484" s="65" t="s">
        <v>1714</v>
      </c>
      <c r="Q484" s="65"/>
      <c r="R484" s="65"/>
      <c r="S484" s="65"/>
      <c r="T484" s="65"/>
    </row>
    <row r="485" spans="1:20" ht="11.25">
      <c r="A485" s="72">
        <v>485</v>
      </c>
      <c r="B485" s="64" t="s">
        <v>2585</v>
      </c>
      <c r="C485" s="93" t="s">
        <v>1572</v>
      </c>
      <c r="D485" s="48" t="s">
        <v>2642</v>
      </c>
      <c r="E485" s="48" t="s">
        <v>92</v>
      </c>
      <c r="F485" s="69" t="s">
        <v>1190</v>
      </c>
      <c r="G485" s="69" t="s">
        <v>1068</v>
      </c>
      <c r="H485" s="67" t="s">
        <v>2441</v>
      </c>
      <c r="I485" s="68" t="s">
        <v>1295</v>
      </c>
      <c r="J485" s="64" t="s">
        <v>2667</v>
      </c>
      <c r="K485" s="65" t="s">
        <v>389</v>
      </c>
      <c r="L485" s="65"/>
      <c r="M485" s="65"/>
      <c r="N485" s="65"/>
      <c r="O485" s="65" t="s">
        <v>2861</v>
      </c>
      <c r="P485" s="65" t="s">
        <v>1503</v>
      </c>
      <c r="Q485" s="65" t="s">
        <v>353</v>
      </c>
      <c r="R485" s="65" t="s">
        <v>2339</v>
      </c>
      <c r="S485" s="65"/>
      <c r="T485" s="65" t="s">
        <v>354</v>
      </c>
    </row>
    <row r="486" spans="1:20" ht="213.75">
      <c r="A486" s="72">
        <v>486</v>
      </c>
      <c r="B486" s="64" t="s">
        <v>2585</v>
      </c>
      <c r="C486" s="93" t="s">
        <v>1572</v>
      </c>
      <c r="D486" s="48" t="s">
        <v>2642</v>
      </c>
      <c r="E486" s="48" t="s">
        <v>92</v>
      </c>
      <c r="F486" s="69" t="s">
        <v>1190</v>
      </c>
      <c r="G486" s="69" t="s">
        <v>1068</v>
      </c>
      <c r="H486" s="67" t="s">
        <v>2442</v>
      </c>
      <c r="I486" s="68" t="s">
        <v>2443</v>
      </c>
      <c r="J486" s="64" t="s">
        <v>2667</v>
      </c>
      <c r="K486" s="65" t="s">
        <v>3335</v>
      </c>
      <c r="L486" s="65"/>
      <c r="M486" s="65"/>
      <c r="N486" s="65"/>
      <c r="O486" s="65" t="s">
        <v>2861</v>
      </c>
      <c r="P486" s="65" t="s">
        <v>1503</v>
      </c>
      <c r="Q486" s="65" t="s">
        <v>353</v>
      </c>
      <c r="R486" s="65" t="s">
        <v>2339</v>
      </c>
      <c r="S486" s="65"/>
      <c r="T486" s="65" t="s">
        <v>354</v>
      </c>
    </row>
    <row r="487" spans="1:20" ht="146.25">
      <c r="A487" s="72">
        <v>487</v>
      </c>
      <c r="B487" s="64" t="s">
        <v>2585</v>
      </c>
      <c r="C487" s="93" t="s">
        <v>1027</v>
      </c>
      <c r="D487" s="48" t="s">
        <v>1028</v>
      </c>
      <c r="E487" s="48" t="s">
        <v>2444</v>
      </c>
      <c r="F487" s="69" t="s">
        <v>1067</v>
      </c>
      <c r="G487" s="69" t="s">
        <v>1068</v>
      </c>
      <c r="H487" s="67" t="s">
        <v>2445</v>
      </c>
      <c r="I487" s="68" t="s">
        <v>2446</v>
      </c>
      <c r="J487" s="64" t="s">
        <v>2668</v>
      </c>
      <c r="K487" s="65" t="s">
        <v>2938</v>
      </c>
      <c r="L487" s="65"/>
      <c r="M487" s="65"/>
      <c r="N487" s="65"/>
      <c r="O487" s="65" t="s">
        <v>2861</v>
      </c>
      <c r="P487" s="65" t="s">
        <v>1499</v>
      </c>
      <c r="Q487" s="65" t="s">
        <v>353</v>
      </c>
      <c r="R487" s="65" t="s">
        <v>2339</v>
      </c>
      <c r="S487" s="65"/>
      <c r="T487" s="65" t="s">
        <v>354</v>
      </c>
    </row>
    <row r="488" spans="1:20" ht="101.25">
      <c r="A488" s="72">
        <v>488</v>
      </c>
      <c r="B488" s="64" t="s">
        <v>2585</v>
      </c>
      <c r="C488" s="93" t="s">
        <v>1030</v>
      </c>
      <c r="D488" s="48" t="s">
        <v>1031</v>
      </c>
      <c r="E488" s="48"/>
      <c r="F488" s="69" t="s">
        <v>1067</v>
      </c>
      <c r="G488" s="69" t="s">
        <v>1068</v>
      </c>
      <c r="H488" s="67" t="s">
        <v>2447</v>
      </c>
      <c r="I488" s="68" t="s">
        <v>2448</v>
      </c>
      <c r="J488" s="64" t="s">
        <v>2316</v>
      </c>
      <c r="K488" s="65" t="s">
        <v>380</v>
      </c>
      <c r="L488" s="65"/>
      <c r="M488" s="65"/>
      <c r="N488" s="65"/>
      <c r="O488" s="65" t="s">
        <v>2861</v>
      </c>
      <c r="P488" s="65" t="s">
        <v>1580</v>
      </c>
      <c r="Q488" s="65" t="s">
        <v>353</v>
      </c>
      <c r="R488" s="65" t="s">
        <v>2339</v>
      </c>
      <c r="S488" s="65"/>
      <c r="T488" s="65" t="s">
        <v>354</v>
      </c>
    </row>
    <row r="489" spans="1:20" ht="24.75" customHeight="1">
      <c r="A489" s="72">
        <v>489</v>
      </c>
      <c r="B489" s="64" t="s">
        <v>2585</v>
      </c>
      <c r="C489" s="93" t="s">
        <v>1030</v>
      </c>
      <c r="D489" s="48" t="s">
        <v>2076</v>
      </c>
      <c r="E489" s="48" t="s">
        <v>2247</v>
      </c>
      <c r="F489" s="69" t="s">
        <v>1067</v>
      </c>
      <c r="G489" s="69" t="s">
        <v>1068</v>
      </c>
      <c r="H489" s="67" t="s">
        <v>2449</v>
      </c>
      <c r="I489" s="68" t="s">
        <v>1761</v>
      </c>
      <c r="J489" s="64" t="s">
        <v>2667</v>
      </c>
      <c r="K489" s="65"/>
      <c r="L489" s="65">
        <v>81</v>
      </c>
      <c r="M489" s="65"/>
      <c r="N489" s="65"/>
      <c r="O489" s="65" t="s">
        <v>2861</v>
      </c>
      <c r="P489" s="65" t="s">
        <v>1580</v>
      </c>
      <c r="Q489" s="65" t="s">
        <v>353</v>
      </c>
      <c r="R489" s="65" t="s">
        <v>2339</v>
      </c>
      <c r="S489" s="65"/>
      <c r="T489" s="65" t="s">
        <v>354</v>
      </c>
    </row>
    <row r="490" spans="1:20" ht="22.5">
      <c r="A490" s="72">
        <v>490</v>
      </c>
      <c r="B490" s="64" t="s">
        <v>2585</v>
      </c>
      <c r="C490" s="93" t="s">
        <v>1033</v>
      </c>
      <c r="D490" s="48" t="s">
        <v>1034</v>
      </c>
      <c r="E490" s="48" t="s">
        <v>1382</v>
      </c>
      <c r="F490" s="69" t="s">
        <v>1067</v>
      </c>
      <c r="G490" s="69" t="s">
        <v>1068</v>
      </c>
      <c r="H490" s="67" t="s">
        <v>2450</v>
      </c>
      <c r="I490" s="68" t="s">
        <v>2451</v>
      </c>
      <c r="J490" s="64"/>
      <c r="K490" s="65"/>
      <c r="L490" s="65"/>
      <c r="M490" s="65"/>
      <c r="N490" s="65"/>
      <c r="O490" s="65" t="s">
        <v>2315</v>
      </c>
      <c r="P490" s="65" t="s">
        <v>1498</v>
      </c>
      <c r="Q490" s="65"/>
      <c r="R490" s="65"/>
      <c r="S490" s="65"/>
      <c r="T490" s="65"/>
    </row>
    <row r="491" spans="1:20" ht="22.5">
      <c r="A491" s="72">
        <v>491</v>
      </c>
      <c r="B491" s="64" t="s">
        <v>2585</v>
      </c>
      <c r="C491" s="93" t="s">
        <v>1033</v>
      </c>
      <c r="D491" s="48" t="s">
        <v>1034</v>
      </c>
      <c r="E491" s="48" t="s">
        <v>3157</v>
      </c>
      <c r="F491" s="69" t="s">
        <v>1190</v>
      </c>
      <c r="G491" s="69" t="s">
        <v>1068</v>
      </c>
      <c r="H491" s="67" t="s">
        <v>2452</v>
      </c>
      <c r="I491" s="68" t="s">
        <v>2453</v>
      </c>
      <c r="J491" s="64"/>
      <c r="K491" s="65"/>
      <c r="L491" s="65"/>
      <c r="M491" s="65"/>
      <c r="N491" s="65"/>
      <c r="O491" s="65" t="s">
        <v>2315</v>
      </c>
      <c r="P491" s="65" t="s">
        <v>1498</v>
      </c>
      <c r="Q491" s="65"/>
      <c r="R491" s="65"/>
      <c r="S491" s="65"/>
      <c r="T491" s="65"/>
    </row>
    <row r="492" spans="1:20" ht="67.5">
      <c r="A492" s="72">
        <v>492</v>
      </c>
      <c r="B492" s="64" t="s">
        <v>2585</v>
      </c>
      <c r="C492" s="93" t="s">
        <v>3033</v>
      </c>
      <c r="D492" s="48" t="s">
        <v>1132</v>
      </c>
      <c r="E492" s="48" t="s">
        <v>1132</v>
      </c>
      <c r="F492" s="69" t="s">
        <v>1190</v>
      </c>
      <c r="G492" s="69" t="s">
        <v>1068</v>
      </c>
      <c r="H492" s="148" t="s">
        <v>2454</v>
      </c>
      <c r="I492" s="68" t="s">
        <v>2455</v>
      </c>
      <c r="J492" s="64" t="s">
        <v>2667</v>
      </c>
      <c r="K492" s="65" t="s">
        <v>233</v>
      </c>
      <c r="L492" s="65"/>
      <c r="M492" s="65"/>
      <c r="N492" s="65"/>
      <c r="O492" s="65" t="s">
        <v>2861</v>
      </c>
      <c r="P492" s="65" t="s">
        <v>1497</v>
      </c>
      <c r="Q492" s="65" t="s">
        <v>353</v>
      </c>
      <c r="R492" s="65" t="s">
        <v>2339</v>
      </c>
      <c r="S492" s="65"/>
      <c r="T492" s="65"/>
    </row>
    <row r="493" spans="1:20" ht="11.25">
      <c r="A493" s="72">
        <v>493</v>
      </c>
      <c r="B493" s="64" t="s">
        <v>2585</v>
      </c>
      <c r="C493" s="93" t="s">
        <v>2726</v>
      </c>
      <c r="D493" s="48" t="s">
        <v>2727</v>
      </c>
      <c r="E493" s="48" t="s">
        <v>833</v>
      </c>
      <c r="F493" s="69" t="s">
        <v>1190</v>
      </c>
      <c r="G493" s="69" t="s">
        <v>1068</v>
      </c>
      <c r="H493" s="67" t="s">
        <v>2456</v>
      </c>
      <c r="I493" s="68" t="s">
        <v>875</v>
      </c>
      <c r="J493" s="64"/>
      <c r="K493" s="65"/>
      <c r="L493" s="65"/>
      <c r="M493" s="65"/>
      <c r="N493" s="65"/>
      <c r="O493" s="65" t="s">
        <v>2860</v>
      </c>
      <c r="P493" s="65" t="s">
        <v>1501</v>
      </c>
      <c r="Q493" s="65"/>
      <c r="R493" s="65"/>
      <c r="S493" s="65"/>
      <c r="T493" s="65"/>
    </row>
    <row r="494" spans="1:20" ht="56.25">
      <c r="A494" s="72">
        <v>494</v>
      </c>
      <c r="B494" s="64" t="s">
        <v>2585</v>
      </c>
      <c r="C494" s="93" t="s">
        <v>2457</v>
      </c>
      <c r="D494" s="48" t="s">
        <v>2458</v>
      </c>
      <c r="E494" s="48"/>
      <c r="F494" s="69" t="s">
        <v>1067</v>
      </c>
      <c r="G494" s="69" t="s">
        <v>1068</v>
      </c>
      <c r="H494" s="67" t="s">
        <v>890</v>
      </c>
      <c r="I494" s="68" t="s">
        <v>1761</v>
      </c>
      <c r="J494" s="64"/>
      <c r="K494" s="65"/>
      <c r="L494" s="65"/>
      <c r="M494" s="65"/>
      <c r="N494" s="65"/>
      <c r="O494" s="65" t="s">
        <v>2860</v>
      </c>
      <c r="P494" s="65" t="s">
        <v>52</v>
      </c>
      <c r="Q494" s="65"/>
      <c r="R494" s="65"/>
      <c r="S494" s="65"/>
      <c r="T494" s="65"/>
    </row>
    <row r="495" spans="1:20" ht="78.75">
      <c r="A495" s="72">
        <v>495</v>
      </c>
      <c r="B495" s="64" t="s">
        <v>2585</v>
      </c>
      <c r="C495" s="93" t="s">
        <v>1036</v>
      </c>
      <c r="D495" s="48" t="s">
        <v>1037</v>
      </c>
      <c r="E495" s="48" t="s">
        <v>2487</v>
      </c>
      <c r="F495" s="69" t="s">
        <v>1067</v>
      </c>
      <c r="G495" s="69" t="s">
        <v>1068</v>
      </c>
      <c r="H495" s="67" t="s">
        <v>891</v>
      </c>
      <c r="I495" s="68" t="s">
        <v>892</v>
      </c>
      <c r="J495" s="64" t="s">
        <v>2666</v>
      </c>
      <c r="K495" s="65" t="s">
        <v>206</v>
      </c>
      <c r="L495" s="65"/>
      <c r="M495" s="65"/>
      <c r="N495" s="65"/>
      <c r="O495" s="65" t="s">
        <v>2861</v>
      </c>
      <c r="P495" s="65" t="s">
        <v>1720</v>
      </c>
      <c r="Q495" s="65" t="s">
        <v>353</v>
      </c>
      <c r="R495" s="65" t="s">
        <v>2339</v>
      </c>
      <c r="S495" s="65"/>
      <c r="T495" s="65" t="s">
        <v>354</v>
      </c>
    </row>
    <row r="496" spans="1:20" ht="90">
      <c r="A496" s="72">
        <v>496</v>
      </c>
      <c r="B496" s="64" t="s">
        <v>2848</v>
      </c>
      <c r="C496" s="92" t="s">
        <v>1160</v>
      </c>
      <c r="D496" s="47"/>
      <c r="E496" s="47"/>
      <c r="F496" s="66" t="s">
        <v>1190</v>
      </c>
      <c r="G496" s="66" t="s">
        <v>1068</v>
      </c>
      <c r="H496" s="70" t="s">
        <v>2172</v>
      </c>
      <c r="I496" s="71" t="s">
        <v>2173</v>
      </c>
      <c r="J496" s="64" t="s">
        <v>2668</v>
      </c>
      <c r="K496" s="65" t="s">
        <v>2219</v>
      </c>
      <c r="L496" s="65"/>
      <c r="M496" s="65"/>
      <c r="N496" s="65"/>
      <c r="O496" s="65" t="s">
        <v>1708</v>
      </c>
      <c r="P496" s="65" t="s">
        <v>1160</v>
      </c>
      <c r="Q496" s="65" t="s">
        <v>2216</v>
      </c>
      <c r="R496" s="65" t="s">
        <v>2339</v>
      </c>
      <c r="S496" s="65"/>
      <c r="T496" s="65" t="s">
        <v>2216</v>
      </c>
    </row>
    <row r="497" spans="1:20" ht="11.25">
      <c r="A497" s="72">
        <v>497</v>
      </c>
      <c r="B497" s="64" t="s">
        <v>2848</v>
      </c>
      <c r="C497" s="93" t="s">
        <v>3027</v>
      </c>
      <c r="D497" s="48" t="s">
        <v>2174</v>
      </c>
      <c r="E497" s="48" t="s">
        <v>3027</v>
      </c>
      <c r="F497" s="69" t="s">
        <v>1190</v>
      </c>
      <c r="G497" s="69" t="s">
        <v>1191</v>
      </c>
      <c r="H497" s="67" t="s">
        <v>2175</v>
      </c>
      <c r="I497" s="68" t="s">
        <v>2176</v>
      </c>
      <c r="J497" s="64" t="s">
        <v>2667</v>
      </c>
      <c r="K497" s="65"/>
      <c r="L497" s="65"/>
      <c r="M497" s="65" t="s">
        <v>2171</v>
      </c>
      <c r="N497" s="65" t="s">
        <v>2504</v>
      </c>
      <c r="O497" s="65" t="s">
        <v>2066</v>
      </c>
      <c r="P497" s="65" t="s">
        <v>1706</v>
      </c>
      <c r="Q497" s="65" t="s">
        <v>76</v>
      </c>
      <c r="R497" s="65" t="s">
        <v>2329</v>
      </c>
      <c r="S497" s="65"/>
      <c r="T497" s="65" t="s">
        <v>3120</v>
      </c>
    </row>
    <row r="498" spans="1:20" ht="67.5">
      <c r="A498" s="72">
        <v>498</v>
      </c>
      <c r="B498" s="64" t="s">
        <v>2848</v>
      </c>
      <c r="C498" s="93" t="s">
        <v>3027</v>
      </c>
      <c r="D498" s="48" t="s">
        <v>2174</v>
      </c>
      <c r="E498" s="48" t="s">
        <v>2490</v>
      </c>
      <c r="F498" s="69" t="s">
        <v>1190</v>
      </c>
      <c r="G498" s="69" t="s">
        <v>1191</v>
      </c>
      <c r="H498" s="67" t="s">
        <v>2177</v>
      </c>
      <c r="I498" s="68" t="s">
        <v>2178</v>
      </c>
      <c r="J498" s="64"/>
      <c r="K498" s="65"/>
      <c r="L498" s="65"/>
      <c r="M498" s="65"/>
      <c r="N498" s="65"/>
      <c r="O498" s="65" t="s">
        <v>1708</v>
      </c>
      <c r="P498" s="65" t="s">
        <v>1160</v>
      </c>
      <c r="Q498" s="65"/>
      <c r="R498" s="65"/>
      <c r="S498" s="65"/>
      <c r="T498" s="65"/>
    </row>
    <row r="499" spans="1:20" ht="11.25">
      <c r="A499" s="72">
        <v>499</v>
      </c>
      <c r="B499" s="64" t="s">
        <v>2848</v>
      </c>
      <c r="C499" s="93" t="s">
        <v>3027</v>
      </c>
      <c r="D499" s="48" t="s">
        <v>3374</v>
      </c>
      <c r="E499" s="48" t="s">
        <v>3026</v>
      </c>
      <c r="F499" s="69" t="s">
        <v>1190</v>
      </c>
      <c r="G499" s="69" t="s">
        <v>1068</v>
      </c>
      <c r="H499" s="67" t="s">
        <v>2179</v>
      </c>
      <c r="I499" s="68" t="s">
        <v>2180</v>
      </c>
      <c r="J499" s="64"/>
      <c r="K499" s="65"/>
      <c r="L499" s="65"/>
      <c r="M499" s="65"/>
      <c r="N499" s="65"/>
      <c r="O499" s="65" t="s">
        <v>1708</v>
      </c>
      <c r="P499" s="65" t="s">
        <v>1160</v>
      </c>
      <c r="Q499" s="65"/>
      <c r="R499" s="65"/>
      <c r="S499" s="65"/>
      <c r="T499" s="65"/>
    </row>
    <row r="500" spans="1:20" ht="22.5">
      <c r="A500" s="72">
        <v>500</v>
      </c>
      <c r="B500" s="64" t="s">
        <v>2848</v>
      </c>
      <c r="C500" s="93" t="s">
        <v>98</v>
      </c>
      <c r="D500" s="48" t="s">
        <v>3374</v>
      </c>
      <c r="E500" s="48" t="s">
        <v>97</v>
      </c>
      <c r="F500" s="69" t="s">
        <v>1190</v>
      </c>
      <c r="G500" s="69" t="s">
        <v>1068</v>
      </c>
      <c r="H500" s="67" t="s">
        <v>2181</v>
      </c>
      <c r="I500" s="68" t="s">
        <v>2182</v>
      </c>
      <c r="J500" s="64" t="s">
        <v>2667</v>
      </c>
      <c r="K500" s="65"/>
      <c r="L500" s="65"/>
      <c r="M500" s="65" t="s">
        <v>2171</v>
      </c>
      <c r="N500" s="65" t="s">
        <v>2504</v>
      </c>
      <c r="O500" s="65" t="s">
        <v>2066</v>
      </c>
      <c r="P500" s="65" t="s">
        <v>1736</v>
      </c>
      <c r="Q500" s="65" t="s">
        <v>76</v>
      </c>
      <c r="R500" s="65" t="s">
        <v>2329</v>
      </c>
      <c r="S500" s="65"/>
      <c r="T500" s="65" t="s">
        <v>3120</v>
      </c>
    </row>
    <row r="501" spans="1:20" ht="33.75">
      <c r="A501" s="72">
        <v>501</v>
      </c>
      <c r="B501" s="64" t="s">
        <v>2848</v>
      </c>
      <c r="C501" s="93" t="s">
        <v>844</v>
      </c>
      <c r="D501" s="48" t="s">
        <v>3374</v>
      </c>
      <c r="E501" s="48" t="s">
        <v>1031</v>
      </c>
      <c r="F501" s="69" t="s">
        <v>1190</v>
      </c>
      <c r="G501" s="69" t="s">
        <v>1191</v>
      </c>
      <c r="H501" s="67" t="s">
        <v>2868</v>
      </c>
      <c r="I501" s="68" t="s">
        <v>2869</v>
      </c>
      <c r="J501" s="64" t="s">
        <v>2667</v>
      </c>
      <c r="K501" s="65"/>
      <c r="L501" s="65"/>
      <c r="M501" s="65"/>
      <c r="N501" s="65"/>
      <c r="O501" s="65" t="s">
        <v>1708</v>
      </c>
      <c r="P501" s="65" t="s">
        <v>1707</v>
      </c>
      <c r="Q501" s="65" t="s">
        <v>2234</v>
      </c>
      <c r="R501" s="65" t="s">
        <v>2339</v>
      </c>
      <c r="S501" s="65"/>
      <c r="T501" s="65" t="s">
        <v>2234</v>
      </c>
    </row>
    <row r="502" spans="1:20" ht="11.25">
      <c r="A502" s="72">
        <v>502</v>
      </c>
      <c r="B502" s="64" t="s">
        <v>2848</v>
      </c>
      <c r="C502" s="93" t="s">
        <v>2870</v>
      </c>
      <c r="D502" s="48" t="s">
        <v>98</v>
      </c>
      <c r="E502" s="48" t="s">
        <v>92</v>
      </c>
      <c r="F502" s="69" t="s">
        <v>1190</v>
      </c>
      <c r="G502" s="69" t="s">
        <v>1191</v>
      </c>
      <c r="H502" s="67" t="s">
        <v>2871</v>
      </c>
      <c r="I502" s="68" t="s">
        <v>2872</v>
      </c>
      <c r="J502" s="64" t="s">
        <v>2667</v>
      </c>
      <c r="K502" s="65"/>
      <c r="L502" s="65"/>
      <c r="M502" s="65"/>
      <c r="N502" s="65"/>
      <c r="O502" s="65" t="s">
        <v>1708</v>
      </c>
      <c r="P502" s="65" t="s">
        <v>1707</v>
      </c>
      <c r="Q502" s="65" t="s">
        <v>3045</v>
      </c>
      <c r="R502" s="65" t="s">
        <v>2339</v>
      </c>
      <c r="S502" s="65"/>
      <c r="T502" s="65" t="s">
        <v>3045</v>
      </c>
    </row>
    <row r="503" spans="1:20" ht="33.75">
      <c r="A503" s="72">
        <v>503</v>
      </c>
      <c r="B503" s="64" t="s">
        <v>2848</v>
      </c>
      <c r="C503" s="93" t="s">
        <v>2870</v>
      </c>
      <c r="D503" s="48" t="s">
        <v>98</v>
      </c>
      <c r="E503" s="48" t="s">
        <v>905</v>
      </c>
      <c r="F503" s="69" t="s">
        <v>1067</v>
      </c>
      <c r="G503" s="69" t="s">
        <v>1068</v>
      </c>
      <c r="H503" s="67" t="s">
        <v>2873</v>
      </c>
      <c r="I503" s="68" t="s">
        <v>2874</v>
      </c>
      <c r="J503" s="64" t="s">
        <v>2667</v>
      </c>
      <c r="K503" s="65"/>
      <c r="L503" s="65"/>
      <c r="M503" s="65"/>
      <c r="N503" s="65"/>
      <c r="O503" s="65" t="s">
        <v>1708</v>
      </c>
      <c r="P503" s="65" t="s">
        <v>1707</v>
      </c>
      <c r="Q503" s="65" t="s">
        <v>3045</v>
      </c>
      <c r="R503" s="65" t="s">
        <v>2339</v>
      </c>
      <c r="S503" s="65"/>
      <c r="T503" s="65" t="s">
        <v>3045</v>
      </c>
    </row>
    <row r="504" spans="1:20" ht="33.75">
      <c r="A504" s="72">
        <v>504</v>
      </c>
      <c r="B504" s="64" t="s">
        <v>2848</v>
      </c>
      <c r="C504" s="93" t="s">
        <v>1888</v>
      </c>
      <c r="D504" s="48" t="s">
        <v>844</v>
      </c>
      <c r="E504" s="48" t="s">
        <v>1635</v>
      </c>
      <c r="F504" s="69" t="s">
        <v>1190</v>
      </c>
      <c r="G504" s="69" t="s">
        <v>1068</v>
      </c>
      <c r="H504" s="67" t="s">
        <v>2875</v>
      </c>
      <c r="I504" s="68" t="s">
        <v>2876</v>
      </c>
      <c r="J504" s="64" t="s">
        <v>2667</v>
      </c>
      <c r="K504" s="65"/>
      <c r="L504" s="65"/>
      <c r="M504" s="65"/>
      <c r="N504" s="65"/>
      <c r="O504" s="65" t="s">
        <v>1708</v>
      </c>
      <c r="P504" s="65" t="s">
        <v>1582</v>
      </c>
      <c r="Q504" s="65" t="s">
        <v>2238</v>
      </c>
      <c r="R504" s="65" t="s">
        <v>2339</v>
      </c>
      <c r="S504" s="65"/>
      <c r="T504" s="65" t="s">
        <v>2238</v>
      </c>
    </row>
    <row r="505" spans="1:20" ht="22.5">
      <c r="A505" s="72">
        <v>505</v>
      </c>
      <c r="B505" s="64" t="s">
        <v>2848</v>
      </c>
      <c r="C505" s="93" t="s">
        <v>2877</v>
      </c>
      <c r="D505" s="48" t="s">
        <v>1635</v>
      </c>
      <c r="E505" s="48" t="s">
        <v>3374</v>
      </c>
      <c r="F505" s="69" t="s">
        <v>1190</v>
      </c>
      <c r="G505" s="69" t="s">
        <v>1068</v>
      </c>
      <c r="H505" s="67" t="s">
        <v>2878</v>
      </c>
      <c r="I505" s="68" t="s">
        <v>2879</v>
      </c>
      <c r="J505" s="64" t="s">
        <v>2667</v>
      </c>
      <c r="K505" s="65"/>
      <c r="L505" s="65"/>
      <c r="M505" s="65"/>
      <c r="N505" s="65"/>
      <c r="O505" s="65" t="s">
        <v>1708</v>
      </c>
      <c r="P505" s="65" t="s">
        <v>1582</v>
      </c>
      <c r="Q505" s="65" t="s">
        <v>2225</v>
      </c>
      <c r="R505" s="65" t="s">
        <v>2339</v>
      </c>
      <c r="S505" s="65"/>
      <c r="T505" s="65" t="s">
        <v>2225</v>
      </c>
    </row>
    <row r="506" spans="1:20" ht="22.5">
      <c r="A506" s="72">
        <v>506</v>
      </c>
      <c r="B506" s="64" t="s">
        <v>2848</v>
      </c>
      <c r="C506" s="93" t="s">
        <v>945</v>
      </c>
      <c r="D506" s="48" t="s">
        <v>1635</v>
      </c>
      <c r="E506" s="48" t="s">
        <v>3026</v>
      </c>
      <c r="F506" s="69" t="s">
        <v>1190</v>
      </c>
      <c r="G506" s="69" t="s">
        <v>1068</v>
      </c>
      <c r="H506" s="67" t="s">
        <v>2461</v>
      </c>
      <c r="I506" s="68" t="s">
        <v>2462</v>
      </c>
      <c r="J506" s="64" t="s">
        <v>2667</v>
      </c>
      <c r="K506" s="65"/>
      <c r="L506" s="65"/>
      <c r="M506" s="65"/>
      <c r="N506" s="65"/>
      <c r="O506" s="65" t="s">
        <v>1708</v>
      </c>
      <c r="P506" s="65" t="s">
        <v>1582</v>
      </c>
      <c r="Q506" s="65" t="s">
        <v>2227</v>
      </c>
      <c r="R506" s="65" t="s">
        <v>2339</v>
      </c>
      <c r="S506" s="65"/>
      <c r="T506" s="65" t="s">
        <v>2227</v>
      </c>
    </row>
    <row r="507" spans="1:20" ht="22.5">
      <c r="A507" s="72">
        <v>507</v>
      </c>
      <c r="B507" s="64" t="s">
        <v>2848</v>
      </c>
      <c r="C507" s="93" t="s">
        <v>945</v>
      </c>
      <c r="D507" s="48" t="s">
        <v>1635</v>
      </c>
      <c r="E507" s="48" t="s">
        <v>905</v>
      </c>
      <c r="F507" s="69" t="s">
        <v>1190</v>
      </c>
      <c r="G507" s="69" t="s">
        <v>1068</v>
      </c>
      <c r="H507" s="67" t="s">
        <v>2463</v>
      </c>
      <c r="I507" s="68" t="s">
        <v>2464</v>
      </c>
      <c r="J507" s="64" t="s">
        <v>2667</v>
      </c>
      <c r="K507" s="65"/>
      <c r="L507" s="65"/>
      <c r="M507" s="65"/>
      <c r="N507" s="65"/>
      <c r="O507" s="65" t="s">
        <v>1708</v>
      </c>
      <c r="P507" s="65" t="s">
        <v>1582</v>
      </c>
      <c r="Q507" s="65" t="s">
        <v>2227</v>
      </c>
      <c r="R507" s="65" t="s">
        <v>2339</v>
      </c>
      <c r="S507" s="65"/>
      <c r="T507" s="65" t="s">
        <v>2227</v>
      </c>
    </row>
    <row r="508" spans="1:20" ht="56.25">
      <c r="A508" s="72">
        <v>508</v>
      </c>
      <c r="B508" s="64" t="s">
        <v>2848</v>
      </c>
      <c r="C508" s="158" t="s">
        <v>945</v>
      </c>
      <c r="D508" s="48" t="s">
        <v>1635</v>
      </c>
      <c r="E508" s="48" t="s">
        <v>905</v>
      </c>
      <c r="F508" s="69" t="s">
        <v>1190</v>
      </c>
      <c r="G508" s="69" t="s">
        <v>1068</v>
      </c>
      <c r="H508" s="148" t="s">
        <v>2465</v>
      </c>
      <c r="I508" s="179" t="s">
        <v>2466</v>
      </c>
      <c r="J508" s="64" t="s">
        <v>2667</v>
      </c>
      <c r="K508" s="65"/>
      <c r="L508" s="65"/>
      <c r="M508" s="65"/>
      <c r="N508" s="65"/>
      <c r="O508" s="65" t="s">
        <v>1708</v>
      </c>
      <c r="P508" s="65" t="s">
        <v>1582</v>
      </c>
      <c r="Q508" s="65" t="s">
        <v>2227</v>
      </c>
      <c r="R508" s="65" t="s">
        <v>2339</v>
      </c>
      <c r="S508" s="65"/>
      <c r="T508" s="65" t="s">
        <v>2227</v>
      </c>
    </row>
    <row r="509" spans="1:20" ht="11.25">
      <c r="A509" s="72">
        <v>509</v>
      </c>
      <c r="B509" s="64" t="s">
        <v>2848</v>
      </c>
      <c r="C509" s="93" t="s">
        <v>945</v>
      </c>
      <c r="D509" s="48" t="s">
        <v>1635</v>
      </c>
      <c r="E509" s="48" t="s">
        <v>97</v>
      </c>
      <c r="F509" s="69" t="s">
        <v>1190</v>
      </c>
      <c r="G509" s="69" t="s">
        <v>1068</v>
      </c>
      <c r="H509" s="67" t="s">
        <v>2467</v>
      </c>
      <c r="I509" s="68" t="s">
        <v>2468</v>
      </c>
      <c r="J509" s="64" t="s">
        <v>2667</v>
      </c>
      <c r="K509" s="65"/>
      <c r="L509" s="65"/>
      <c r="M509" s="65"/>
      <c r="N509" s="65"/>
      <c r="O509" s="65" t="s">
        <v>1708</v>
      </c>
      <c r="P509" s="65" t="s">
        <v>1582</v>
      </c>
      <c r="Q509" s="65" t="s">
        <v>2227</v>
      </c>
      <c r="R509" s="65" t="s">
        <v>2339</v>
      </c>
      <c r="S509" s="65"/>
      <c r="T509" s="65" t="s">
        <v>2227</v>
      </c>
    </row>
    <row r="510" spans="1:20" ht="22.5">
      <c r="A510" s="72">
        <v>510</v>
      </c>
      <c r="B510" s="64" t="s">
        <v>2848</v>
      </c>
      <c r="C510" s="93" t="s">
        <v>2469</v>
      </c>
      <c r="D510" s="48" t="s">
        <v>1635</v>
      </c>
      <c r="E510" s="48" t="s">
        <v>1273</v>
      </c>
      <c r="F510" s="69" t="s">
        <v>1190</v>
      </c>
      <c r="G510" s="69" t="s">
        <v>1068</v>
      </c>
      <c r="H510" s="67" t="s">
        <v>2470</v>
      </c>
      <c r="I510" s="68" t="s">
        <v>2471</v>
      </c>
      <c r="J510" s="64" t="s">
        <v>2667</v>
      </c>
      <c r="K510" s="65"/>
      <c r="L510" s="65"/>
      <c r="M510" s="65"/>
      <c r="N510" s="65"/>
      <c r="O510" s="65" t="s">
        <v>1708</v>
      </c>
      <c r="P510" s="65" t="s">
        <v>1582</v>
      </c>
      <c r="Q510" s="65" t="s">
        <v>2214</v>
      </c>
      <c r="R510" s="65" t="s">
        <v>2339</v>
      </c>
      <c r="S510" s="65"/>
      <c r="T510" s="65" t="s">
        <v>2214</v>
      </c>
    </row>
    <row r="511" spans="1:20" ht="33.75">
      <c r="A511" s="72">
        <v>511</v>
      </c>
      <c r="B511" s="64" t="s">
        <v>2848</v>
      </c>
      <c r="C511" s="93" t="s">
        <v>1817</v>
      </c>
      <c r="D511" s="48" t="s">
        <v>625</v>
      </c>
      <c r="E511" s="48" t="s">
        <v>3026</v>
      </c>
      <c r="F511" s="69" t="s">
        <v>1190</v>
      </c>
      <c r="G511" s="69" t="s">
        <v>1068</v>
      </c>
      <c r="H511" s="67" t="s">
        <v>2472</v>
      </c>
      <c r="I511" s="68" t="s">
        <v>2473</v>
      </c>
      <c r="J511" s="64" t="s">
        <v>2667</v>
      </c>
      <c r="K511" s="65" t="s">
        <v>2167</v>
      </c>
      <c r="L511" s="65"/>
      <c r="M511" s="65" t="s">
        <v>2171</v>
      </c>
      <c r="N511" s="65" t="s">
        <v>2504</v>
      </c>
      <c r="O511" s="65" t="s">
        <v>1319</v>
      </c>
      <c r="P511" s="65" t="s">
        <v>1710</v>
      </c>
      <c r="Q511" s="65" t="s">
        <v>73</v>
      </c>
      <c r="R511" s="65" t="s">
        <v>2329</v>
      </c>
      <c r="S511" s="65"/>
      <c r="T511" s="113" t="s">
        <v>2168</v>
      </c>
    </row>
    <row r="512" spans="1:20" ht="146.25">
      <c r="A512" s="72">
        <v>512</v>
      </c>
      <c r="B512" s="64" t="s">
        <v>2848</v>
      </c>
      <c r="C512" s="93" t="s">
        <v>1115</v>
      </c>
      <c r="D512" s="48" t="s">
        <v>625</v>
      </c>
      <c r="E512" s="48" t="s">
        <v>1066</v>
      </c>
      <c r="F512" s="69" t="s">
        <v>1067</v>
      </c>
      <c r="G512" s="69" t="s">
        <v>1068</v>
      </c>
      <c r="H512" s="67" t="s">
        <v>2474</v>
      </c>
      <c r="I512" s="68" t="s">
        <v>2475</v>
      </c>
      <c r="J512" s="64" t="s">
        <v>2316</v>
      </c>
      <c r="K512" s="65" t="s">
        <v>42</v>
      </c>
      <c r="L512" s="65"/>
      <c r="M512" s="65"/>
      <c r="N512" s="65"/>
      <c r="O512" s="65" t="s">
        <v>1319</v>
      </c>
      <c r="P512" s="65" t="s">
        <v>1711</v>
      </c>
      <c r="Q512" s="65" t="s">
        <v>37</v>
      </c>
      <c r="R512" s="65"/>
      <c r="S512" s="65"/>
      <c r="T512" s="65"/>
    </row>
    <row r="513" spans="1:20" ht="67.5">
      <c r="A513" s="72">
        <v>513</v>
      </c>
      <c r="B513" s="64" t="s">
        <v>2848</v>
      </c>
      <c r="C513" s="93" t="s">
        <v>1115</v>
      </c>
      <c r="D513" s="48" t="s">
        <v>2490</v>
      </c>
      <c r="E513" s="48" t="s">
        <v>3374</v>
      </c>
      <c r="F513" s="69" t="s">
        <v>1067</v>
      </c>
      <c r="G513" s="69" t="s">
        <v>1068</v>
      </c>
      <c r="H513" s="67" t="s">
        <v>2476</v>
      </c>
      <c r="I513" s="68" t="s">
        <v>2477</v>
      </c>
      <c r="J513" s="64" t="s">
        <v>2667</v>
      </c>
      <c r="K513" s="65" t="s">
        <v>40</v>
      </c>
      <c r="L513" s="65"/>
      <c r="M513" s="65"/>
      <c r="N513" s="65"/>
      <c r="O513" s="65" t="s">
        <v>1319</v>
      </c>
      <c r="P513" s="65" t="s">
        <v>1711</v>
      </c>
      <c r="Q513" s="65" t="s">
        <v>41</v>
      </c>
      <c r="R513" s="65" t="s">
        <v>2339</v>
      </c>
      <c r="S513" s="65"/>
      <c r="T513" s="65"/>
    </row>
    <row r="514" spans="1:20" ht="118.5" customHeight="1">
      <c r="A514" s="72">
        <v>514</v>
      </c>
      <c r="B514" s="64" t="s">
        <v>2848</v>
      </c>
      <c r="C514" s="93" t="s">
        <v>1409</v>
      </c>
      <c r="D514" s="48" t="s">
        <v>2490</v>
      </c>
      <c r="E514" s="48" t="s">
        <v>625</v>
      </c>
      <c r="F514" s="69" t="s">
        <v>1067</v>
      </c>
      <c r="G514" s="69" t="s">
        <v>1068</v>
      </c>
      <c r="H514" s="67" t="s">
        <v>2478</v>
      </c>
      <c r="I514" s="68" t="s">
        <v>2479</v>
      </c>
      <c r="J514" s="64" t="s">
        <v>2667</v>
      </c>
      <c r="K514" s="65" t="s">
        <v>40</v>
      </c>
      <c r="L514" s="65"/>
      <c r="M514" s="65"/>
      <c r="N514" s="65"/>
      <c r="O514" s="65" t="s">
        <v>1319</v>
      </c>
      <c r="P514" s="65" t="s">
        <v>1711</v>
      </c>
      <c r="Q514" s="65" t="s">
        <v>41</v>
      </c>
      <c r="R514" s="65" t="s">
        <v>2339</v>
      </c>
      <c r="S514" s="65"/>
      <c r="T514" s="65"/>
    </row>
    <row r="515" spans="1:20" ht="56.25">
      <c r="A515" s="72">
        <v>515</v>
      </c>
      <c r="B515" s="64" t="s">
        <v>2848</v>
      </c>
      <c r="C515" s="93" t="s">
        <v>1412</v>
      </c>
      <c r="D515" s="48" t="s">
        <v>1065</v>
      </c>
      <c r="E515" s="48" t="s">
        <v>98</v>
      </c>
      <c r="F515" s="69" t="s">
        <v>1067</v>
      </c>
      <c r="G515" s="69" t="s">
        <v>1068</v>
      </c>
      <c r="H515" s="67" t="s">
        <v>2478</v>
      </c>
      <c r="I515" s="68" t="s">
        <v>2479</v>
      </c>
      <c r="J515" s="64" t="s">
        <v>2667</v>
      </c>
      <c r="K515" s="65" t="s">
        <v>40</v>
      </c>
      <c r="L515" s="65">
        <v>515</v>
      </c>
      <c r="M515" s="65"/>
      <c r="N515" s="65"/>
      <c r="O515" s="65" t="s">
        <v>1319</v>
      </c>
      <c r="P515" s="65" t="s">
        <v>1711</v>
      </c>
      <c r="Q515" s="65" t="s">
        <v>41</v>
      </c>
      <c r="R515" s="65" t="s">
        <v>2339</v>
      </c>
      <c r="S515" s="65"/>
      <c r="T515" s="65"/>
    </row>
    <row r="516" spans="1:20" ht="33.75">
      <c r="A516" s="72">
        <v>516</v>
      </c>
      <c r="B516" s="64" t="s">
        <v>2848</v>
      </c>
      <c r="C516" s="93" t="s">
        <v>950</v>
      </c>
      <c r="D516" s="48" t="s">
        <v>1065</v>
      </c>
      <c r="E516" s="48" t="s">
        <v>2490</v>
      </c>
      <c r="F516" s="69" t="s">
        <v>1190</v>
      </c>
      <c r="G516" s="69" t="s">
        <v>1068</v>
      </c>
      <c r="H516" s="67" t="s">
        <v>3085</v>
      </c>
      <c r="I516" s="68" t="s">
        <v>3086</v>
      </c>
      <c r="J516" s="64" t="s">
        <v>2667</v>
      </c>
      <c r="K516" s="65" t="s">
        <v>40</v>
      </c>
      <c r="L516" s="65"/>
      <c r="M516" s="65"/>
      <c r="N516" s="65"/>
      <c r="O516" s="65" t="s">
        <v>1319</v>
      </c>
      <c r="P516" s="65" t="s">
        <v>1711</v>
      </c>
      <c r="Q516" s="65" t="s">
        <v>41</v>
      </c>
      <c r="R516" s="65" t="s">
        <v>2339</v>
      </c>
      <c r="S516" s="65"/>
      <c r="T516" s="65"/>
    </row>
    <row r="517" spans="1:20" ht="40.5" customHeight="1">
      <c r="A517" s="72">
        <v>517</v>
      </c>
      <c r="B517" s="64" t="s">
        <v>2848</v>
      </c>
      <c r="C517" s="93" t="s">
        <v>1064</v>
      </c>
      <c r="D517" s="48" t="s">
        <v>1041</v>
      </c>
      <c r="E517" s="48" t="s">
        <v>3374</v>
      </c>
      <c r="F517" s="69" t="s">
        <v>1190</v>
      </c>
      <c r="G517" s="69" t="s">
        <v>1068</v>
      </c>
      <c r="H517" s="67" t="s">
        <v>3087</v>
      </c>
      <c r="I517" s="68" t="s">
        <v>3086</v>
      </c>
      <c r="J517" s="64" t="s">
        <v>2667</v>
      </c>
      <c r="K517" s="65" t="s">
        <v>40</v>
      </c>
      <c r="L517" s="65"/>
      <c r="M517" s="65"/>
      <c r="N517" s="65"/>
      <c r="O517" s="65" t="s">
        <v>1319</v>
      </c>
      <c r="P517" s="65" t="s">
        <v>1711</v>
      </c>
      <c r="Q517" s="65" t="s">
        <v>41</v>
      </c>
      <c r="R517" s="65" t="s">
        <v>2339</v>
      </c>
      <c r="S517" s="65"/>
      <c r="T517" s="65"/>
    </row>
    <row r="518" spans="1:20" ht="78.75">
      <c r="A518" s="72">
        <v>518</v>
      </c>
      <c r="B518" s="64" t="s">
        <v>2848</v>
      </c>
      <c r="C518" s="93" t="s">
        <v>1891</v>
      </c>
      <c r="D518" s="48" t="s">
        <v>1041</v>
      </c>
      <c r="E518" s="48" t="s">
        <v>625</v>
      </c>
      <c r="F518" s="69" t="s">
        <v>1190</v>
      </c>
      <c r="G518" s="69" t="s">
        <v>1068</v>
      </c>
      <c r="H518" s="67" t="s">
        <v>3088</v>
      </c>
      <c r="I518" s="68" t="s">
        <v>3089</v>
      </c>
      <c r="J518" s="64" t="s">
        <v>2667</v>
      </c>
      <c r="K518" s="65" t="s">
        <v>2590</v>
      </c>
      <c r="L518" s="65"/>
      <c r="M518" s="65"/>
      <c r="N518" s="65"/>
      <c r="O518" s="65" t="s">
        <v>1719</v>
      </c>
      <c r="P518" s="65" t="s">
        <v>1721</v>
      </c>
      <c r="Q518" s="65" t="s">
        <v>1795</v>
      </c>
      <c r="R518" s="65" t="s">
        <v>2339</v>
      </c>
      <c r="S518" s="65"/>
      <c r="T518" s="65" t="s">
        <v>1795</v>
      </c>
    </row>
    <row r="519" spans="1:20" ht="33.75">
      <c r="A519" s="72">
        <v>519</v>
      </c>
      <c r="B519" s="64" t="s">
        <v>2848</v>
      </c>
      <c r="C519" s="93" t="s">
        <v>1891</v>
      </c>
      <c r="D519" s="48" t="s">
        <v>1041</v>
      </c>
      <c r="E519" s="48" t="s">
        <v>1041</v>
      </c>
      <c r="F519" s="69" t="s">
        <v>1190</v>
      </c>
      <c r="G519" s="69" t="s">
        <v>1068</v>
      </c>
      <c r="H519" s="67" t="s">
        <v>3090</v>
      </c>
      <c r="I519" s="68" t="s">
        <v>3091</v>
      </c>
      <c r="J519" s="64" t="s">
        <v>2667</v>
      </c>
      <c r="K519" s="65" t="s">
        <v>2591</v>
      </c>
      <c r="L519" s="65"/>
      <c r="M519" s="65"/>
      <c r="N519" s="65"/>
      <c r="O519" s="65" t="s">
        <v>1719</v>
      </c>
      <c r="P519" s="65" t="s">
        <v>1721</v>
      </c>
      <c r="Q519" s="65" t="s">
        <v>1795</v>
      </c>
      <c r="R519" s="65" t="s">
        <v>2339</v>
      </c>
      <c r="S519" s="65"/>
      <c r="T519" s="65" t="s">
        <v>1795</v>
      </c>
    </row>
    <row r="520" spans="1:20" ht="81.75" customHeight="1">
      <c r="A520" s="72">
        <v>520</v>
      </c>
      <c r="B520" s="64" t="s">
        <v>2848</v>
      </c>
      <c r="C520" s="93" t="s">
        <v>3092</v>
      </c>
      <c r="D520" s="48" t="s">
        <v>833</v>
      </c>
      <c r="E520" s="48" t="s">
        <v>98</v>
      </c>
      <c r="F520" s="69" t="s">
        <v>1190</v>
      </c>
      <c r="G520" s="69" t="s">
        <v>1068</v>
      </c>
      <c r="H520" s="67" t="s">
        <v>3093</v>
      </c>
      <c r="I520" s="68" t="s">
        <v>3091</v>
      </c>
      <c r="J520" s="64"/>
      <c r="K520" s="65"/>
      <c r="L520" s="65"/>
      <c r="M520" s="65"/>
      <c r="N520" s="65"/>
      <c r="O520" s="65" t="s">
        <v>1319</v>
      </c>
      <c r="P520" s="65" t="s">
        <v>1713</v>
      </c>
      <c r="Q520" s="65"/>
      <c r="R520" s="65"/>
      <c r="S520" s="65"/>
      <c r="T520" s="65"/>
    </row>
    <row r="521" spans="1:20" ht="11.25">
      <c r="A521" s="72">
        <v>521</v>
      </c>
      <c r="B521" s="64" t="s">
        <v>2848</v>
      </c>
      <c r="C521" s="93" t="s">
        <v>3092</v>
      </c>
      <c r="D521" s="48" t="s">
        <v>833</v>
      </c>
      <c r="E521" s="48" t="s">
        <v>844</v>
      </c>
      <c r="F521" s="69" t="s">
        <v>1067</v>
      </c>
      <c r="G521" s="69" t="s">
        <v>1068</v>
      </c>
      <c r="H521" s="67" t="s">
        <v>3094</v>
      </c>
      <c r="I521" s="68" t="s">
        <v>3095</v>
      </c>
      <c r="J521" s="64"/>
      <c r="K521" s="65"/>
      <c r="L521" s="65"/>
      <c r="M521" s="65"/>
      <c r="N521" s="65"/>
      <c r="O521" s="65" t="s">
        <v>1319</v>
      </c>
      <c r="P521" s="65" t="s">
        <v>1713</v>
      </c>
      <c r="Q521" s="65"/>
      <c r="R521" s="65"/>
      <c r="S521" s="65"/>
      <c r="T521" s="65"/>
    </row>
    <row r="522" spans="1:20" ht="45">
      <c r="A522" s="72">
        <v>522</v>
      </c>
      <c r="B522" s="64" t="s">
        <v>2848</v>
      </c>
      <c r="C522" s="93" t="s">
        <v>1680</v>
      </c>
      <c r="D522" s="48" t="s">
        <v>833</v>
      </c>
      <c r="E522" s="48" t="s">
        <v>1041</v>
      </c>
      <c r="F522" s="69" t="s">
        <v>1190</v>
      </c>
      <c r="G522" s="69" t="s">
        <v>1068</v>
      </c>
      <c r="H522" s="67" t="s">
        <v>3096</v>
      </c>
      <c r="I522" s="68" t="s">
        <v>3097</v>
      </c>
      <c r="J522" s="64"/>
      <c r="K522" s="65"/>
      <c r="L522" s="65"/>
      <c r="M522" s="65"/>
      <c r="N522" s="65"/>
      <c r="O522" s="65" t="s">
        <v>1319</v>
      </c>
      <c r="P522" s="65" t="s">
        <v>1713</v>
      </c>
      <c r="Q522" s="65"/>
      <c r="R522" s="65"/>
      <c r="S522" s="65"/>
      <c r="T522" s="65"/>
    </row>
    <row r="523" spans="1:20" ht="11.25">
      <c r="A523" s="72">
        <v>523</v>
      </c>
      <c r="B523" s="64" t="s">
        <v>2848</v>
      </c>
      <c r="C523" s="93" t="s">
        <v>3030</v>
      </c>
      <c r="D523" s="48" t="s">
        <v>2890</v>
      </c>
      <c r="E523" s="48" t="s">
        <v>844</v>
      </c>
      <c r="F523" s="69" t="s">
        <v>1190</v>
      </c>
      <c r="G523" s="69" t="s">
        <v>1068</v>
      </c>
      <c r="H523" s="67" t="s">
        <v>3098</v>
      </c>
      <c r="I523" s="68" t="s">
        <v>3099</v>
      </c>
      <c r="J523" s="64"/>
      <c r="K523" s="65"/>
      <c r="L523" s="65"/>
      <c r="M523" s="65"/>
      <c r="N523" s="65"/>
      <c r="O523" s="65" t="s">
        <v>1708</v>
      </c>
      <c r="P523" s="65" t="s">
        <v>53</v>
      </c>
      <c r="Q523" s="65"/>
      <c r="R523" s="65"/>
      <c r="S523" s="65"/>
      <c r="T523" s="65"/>
    </row>
    <row r="524" spans="1:20" ht="11.25">
      <c r="A524" s="72">
        <v>524</v>
      </c>
      <c r="B524" s="64" t="s">
        <v>2848</v>
      </c>
      <c r="C524" s="93" t="s">
        <v>3030</v>
      </c>
      <c r="D524" s="48" t="s">
        <v>2890</v>
      </c>
      <c r="E524" s="48" t="s">
        <v>1635</v>
      </c>
      <c r="F524" s="69" t="s">
        <v>1067</v>
      </c>
      <c r="G524" s="69" t="s">
        <v>1068</v>
      </c>
      <c r="H524" s="67" t="s">
        <v>3100</v>
      </c>
      <c r="I524" s="68" t="s">
        <v>3101</v>
      </c>
      <c r="J524" s="64"/>
      <c r="K524" s="65"/>
      <c r="L524" s="65"/>
      <c r="M524" s="65"/>
      <c r="N524" s="65"/>
      <c r="O524" s="65" t="s">
        <v>1708</v>
      </c>
      <c r="P524" s="65" t="s">
        <v>53</v>
      </c>
      <c r="Q524" s="65"/>
      <c r="R524" s="65"/>
      <c r="S524" s="65"/>
      <c r="T524" s="65"/>
    </row>
    <row r="525" spans="1:20" ht="22.5">
      <c r="A525" s="72">
        <v>525</v>
      </c>
      <c r="B525" s="64" t="s">
        <v>2848</v>
      </c>
      <c r="C525" s="93" t="s">
        <v>1375</v>
      </c>
      <c r="D525" s="48" t="s">
        <v>2890</v>
      </c>
      <c r="E525" s="48" t="s">
        <v>1132</v>
      </c>
      <c r="F525" s="69" t="s">
        <v>1190</v>
      </c>
      <c r="G525" s="69" t="s">
        <v>1068</v>
      </c>
      <c r="H525" s="67" t="s">
        <v>3102</v>
      </c>
      <c r="I525" s="68" t="s">
        <v>3103</v>
      </c>
      <c r="J525" s="64"/>
      <c r="K525" s="65"/>
      <c r="L525" s="65"/>
      <c r="M525" s="65"/>
      <c r="N525" s="65"/>
      <c r="O525" s="65" t="s">
        <v>2860</v>
      </c>
      <c r="P525" s="65" t="s">
        <v>1714</v>
      </c>
      <c r="Q525" s="65"/>
      <c r="R525" s="65"/>
      <c r="S525" s="65"/>
      <c r="T525" s="65"/>
    </row>
    <row r="526" spans="1:20" ht="22.5">
      <c r="A526" s="72">
        <v>526</v>
      </c>
      <c r="B526" s="64" t="s">
        <v>2848</v>
      </c>
      <c r="C526" s="93" t="s">
        <v>1375</v>
      </c>
      <c r="D526" s="48" t="s">
        <v>1376</v>
      </c>
      <c r="E526" s="48" t="s">
        <v>98</v>
      </c>
      <c r="F526" s="69" t="s">
        <v>1190</v>
      </c>
      <c r="G526" s="69" t="s">
        <v>1068</v>
      </c>
      <c r="H526" s="67" t="s">
        <v>3240</v>
      </c>
      <c r="I526" s="68" t="s">
        <v>3241</v>
      </c>
      <c r="J526" s="64"/>
      <c r="K526" s="65"/>
      <c r="L526" s="65"/>
      <c r="M526" s="65"/>
      <c r="N526" s="65"/>
      <c r="O526" s="65" t="s">
        <v>2860</v>
      </c>
      <c r="P526" s="65" t="s">
        <v>1714</v>
      </c>
      <c r="Q526" s="65"/>
      <c r="R526" s="65"/>
      <c r="S526" s="65"/>
      <c r="T526" s="65"/>
    </row>
    <row r="527" spans="1:20" ht="11.25">
      <c r="A527" s="72">
        <v>527</v>
      </c>
      <c r="B527" s="64" t="s">
        <v>2848</v>
      </c>
      <c r="C527" s="93" t="s">
        <v>1375</v>
      </c>
      <c r="D527" s="48" t="s">
        <v>1376</v>
      </c>
      <c r="E527" s="48" t="s">
        <v>3026</v>
      </c>
      <c r="F527" s="69" t="s">
        <v>1190</v>
      </c>
      <c r="G527" s="69" t="s">
        <v>1068</v>
      </c>
      <c r="H527" s="67" t="s">
        <v>3242</v>
      </c>
      <c r="I527" s="68" t="s">
        <v>3243</v>
      </c>
      <c r="J527" s="64"/>
      <c r="K527" s="65"/>
      <c r="L527" s="65"/>
      <c r="M527" s="65"/>
      <c r="N527" s="65"/>
      <c r="O527" s="65" t="s">
        <v>2860</v>
      </c>
      <c r="P527" s="65" t="s">
        <v>1714</v>
      </c>
      <c r="Q527" s="65"/>
      <c r="R527" s="65"/>
      <c r="S527" s="65"/>
      <c r="T527" s="65"/>
    </row>
    <row r="528" spans="1:20" ht="22.5">
      <c r="A528" s="72">
        <v>528</v>
      </c>
      <c r="B528" s="64" t="s">
        <v>2848</v>
      </c>
      <c r="C528" s="93" t="s">
        <v>1375</v>
      </c>
      <c r="D528" s="48" t="s">
        <v>1376</v>
      </c>
      <c r="E528" s="48" t="s">
        <v>2490</v>
      </c>
      <c r="F528" s="69" t="s">
        <v>1190</v>
      </c>
      <c r="G528" s="69" t="s">
        <v>1068</v>
      </c>
      <c r="H528" s="67" t="s">
        <v>3244</v>
      </c>
      <c r="I528" s="68" t="s">
        <v>3245</v>
      </c>
      <c r="J528" s="64"/>
      <c r="K528" s="65"/>
      <c r="L528" s="65"/>
      <c r="M528" s="65"/>
      <c r="N528" s="65"/>
      <c r="O528" s="65" t="s">
        <v>2860</v>
      </c>
      <c r="P528" s="65" t="s">
        <v>1714</v>
      </c>
      <c r="Q528" s="65"/>
      <c r="R528" s="65"/>
      <c r="S528" s="65"/>
      <c r="T528" s="65"/>
    </row>
    <row r="529" spans="1:20" ht="11.25">
      <c r="A529" s="72">
        <v>529</v>
      </c>
      <c r="B529" s="64" t="s">
        <v>2848</v>
      </c>
      <c r="C529" s="93" t="s">
        <v>1375</v>
      </c>
      <c r="D529" s="48" t="s">
        <v>1376</v>
      </c>
      <c r="E529" s="48" t="s">
        <v>1108</v>
      </c>
      <c r="F529" s="69" t="s">
        <v>1190</v>
      </c>
      <c r="G529" s="69" t="s">
        <v>1068</v>
      </c>
      <c r="H529" s="67" t="s">
        <v>3246</v>
      </c>
      <c r="I529" s="68" t="s">
        <v>3247</v>
      </c>
      <c r="J529" s="64"/>
      <c r="K529" s="65"/>
      <c r="L529" s="65"/>
      <c r="M529" s="65"/>
      <c r="N529" s="65"/>
      <c r="O529" s="65" t="s">
        <v>2860</v>
      </c>
      <c r="P529" s="65" t="s">
        <v>1714</v>
      </c>
      <c r="Q529" s="65"/>
      <c r="R529" s="65"/>
      <c r="S529" s="65"/>
      <c r="T529" s="65"/>
    </row>
    <row r="530" spans="1:20" ht="11.25">
      <c r="A530" s="72">
        <v>530</v>
      </c>
      <c r="B530" s="64" t="s">
        <v>2848</v>
      </c>
      <c r="C530" s="93" t="s">
        <v>1375</v>
      </c>
      <c r="D530" s="48" t="s">
        <v>1376</v>
      </c>
      <c r="E530" s="48" t="s">
        <v>2076</v>
      </c>
      <c r="F530" s="69" t="s">
        <v>1190</v>
      </c>
      <c r="G530" s="69" t="s">
        <v>1068</v>
      </c>
      <c r="H530" s="67" t="s">
        <v>3246</v>
      </c>
      <c r="I530" s="68" t="s">
        <v>3247</v>
      </c>
      <c r="J530" s="64"/>
      <c r="K530" s="65"/>
      <c r="L530" s="65"/>
      <c r="M530" s="65"/>
      <c r="N530" s="65"/>
      <c r="O530" s="65" t="s">
        <v>2860</v>
      </c>
      <c r="P530" s="65" t="s">
        <v>1714</v>
      </c>
      <c r="Q530" s="65"/>
      <c r="R530" s="65"/>
      <c r="S530" s="65"/>
      <c r="T530" s="65"/>
    </row>
    <row r="531" spans="1:20" ht="11.25">
      <c r="A531" s="72">
        <v>531</v>
      </c>
      <c r="B531" s="64" t="s">
        <v>2848</v>
      </c>
      <c r="C531" s="93" t="s">
        <v>1375</v>
      </c>
      <c r="D531" s="48" t="s">
        <v>1376</v>
      </c>
      <c r="E531" s="48" t="s">
        <v>1765</v>
      </c>
      <c r="F531" s="69" t="s">
        <v>1190</v>
      </c>
      <c r="G531" s="69" t="s">
        <v>1191</v>
      </c>
      <c r="H531" s="67" t="s">
        <v>2871</v>
      </c>
      <c r="I531" s="68" t="s">
        <v>3248</v>
      </c>
      <c r="J531" s="64"/>
      <c r="K531" s="65"/>
      <c r="L531" s="65"/>
      <c r="M531" s="65"/>
      <c r="N531" s="65"/>
      <c r="O531" s="65" t="s">
        <v>2860</v>
      </c>
      <c r="P531" s="65" t="s">
        <v>1714</v>
      </c>
      <c r="Q531" s="65"/>
      <c r="R531" s="65"/>
      <c r="S531" s="65"/>
      <c r="T531" s="65"/>
    </row>
    <row r="532" spans="1:20" ht="11.25">
      <c r="A532" s="72">
        <v>532</v>
      </c>
      <c r="B532" s="64" t="s">
        <v>2848</v>
      </c>
      <c r="C532" s="93" t="s">
        <v>1375</v>
      </c>
      <c r="D532" s="48" t="s">
        <v>1376</v>
      </c>
      <c r="E532" s="48" t="s">
        <v>184</v>
      </c>
      <c r="F532" s="69" t="s">
        <v>1190</v>
      </c>
      <c r="G532" s="69" t="s">
        <v>1068</v>
      </c>
      <c r="H532" s="67" t="s">
        <v>3246</v>
      </c>
      <c r="I532" s="68" t="s">
        <v>3247</v>
      </c>
      <c r="J532" s="64"/>
      <c r="K532" s="65"/>
      <c r="L532" s="65"/>
      <c r="M532" s="65"/>
      <c r="N532" s="65"/>
      <c r="O532" s="65" t="s">
        <v>2860</v>
      </c>
      <c r="P532" s="65" t="s">
        <v>1714</v>
      </c>
      <c r="Q532" s="65"/>
      <c r="R532" s="65"/>
      <c r="S532" s="65"/>
      <c r="T532" s="65"/>
    </row>
    <row r="533" spans="1:20" ht="11.25">
      <c r="A533" s="72">
        <v>533</v>
      </c>
      <c r="B533" s="64" t="s">
        <v>2848</v>
      </c>
      <c r="C533" s="93" t="s">
        <v>1375</v>
      </c>
      <c r="D533" s="48" t="s">
        <v>309</v>
      </c>
      <c r="E533" s="48" t="s">
        <v>905</v>
      </c>
      <c r="F533" s="69" t="s">
        <v>1190</v>
      </c>
      <c r="G533" s="69" t="s">
        <v>1068</v>
      </c>
      <c r="H533" s="67" t="s">
        <v>3246</v>
      </c>
      <c r="I533" s="68" t="s">
        <v>3247</v>
      </c>
      <c r="J533" s="64"/>
      <c r="K533" s="65"/>
      <c r="L533" s="65"/>
      <c r="M533" s="65"/>
      <c r="N533" s="65"/>
      <c r="O533" s="65" t="s">
        <v>2860</v>
      </c>
      <c r="P533" s="65" t="s">
        <v>1714</v>
      </c>
      <c r="Q533" s="65"/>
      <c r="R533" s="65"/>
      <c r="S533" s="65"/>
      <c r="T533" s="65"/>
    </row>
    <row r="534" spans="1:20" ht="22.5">
      <c r="A534" s="72">
        <v>534</v>
      </c>
      <c r="B534" s="64" t="s">
        <v>2848</v>
      </c>
      <c r="C534" s="93" t="s">
        <v>1375</v>
      </c>
      <c r="D534" s="48" t="s">
        <v>309</v>
      </c>
      <c r="E534" s="48" t="s">
        <v>95</v>
      </c>
      <c r="F534" s="69" t="s">
        <v>1190</v>
      </c>
      <c r="G534" s="69" t="s">
        <v>1068</v>
      </c>
      <c r="H534" s="67" t="s">
        <v>2914</v>
      </c>
      <c r="I534" s="68" t="s">
        <v>2915</v>
      </c>
      <c r="J534" s="64"/>
      <c r="K534" s="65"/>
      <c r="L534" s="65"/>
      <c r="M534" s="65"/>
      <c r="N534" s="65"/>
      <c r="O534" s="65" t="s">
        <v>2860</v>
      </c>
      <c r="P534" s="65" t="s">
        <v>1714</v>
      </c>
      <c r="Q534" s="65"/>
      <c r="R534" s="65"/>
      <c r="S534" s="65"/>
      <c r="T534" s="65"/>
    </row>
    <row r="535" spans="1:20" ht="22.5">
      <c r="A535" s="72">
        <v>535</v>
      </c>
      <c r="B535" s="64" t="s">
        <v>2848</v>
      </c>
      <c r="C535" s="93" t="s">
        <v>1375</v>
      </c>
      <c r="D535" s="48" t="s">
        <v>309</v>
      </c>
      <c r="E535" s="48" t="s">
        <v>2487</v>
      </c>
      <c r="F535" s="69" t="s">
        <v>1190</v>
      </c>
      <c r="G535" s="69" t="s">
        <v>1068</v>
      </c>
      <c r="H535" s="67" t="s">
        <v>2916</v>
      </c>
      <c r="I535" s="68" t="s">
        <v>3091</v>
      </c>
      <c r="J535" s="64"/>
      <c r="K535" s="65"/>
      <c r="L535" s="65"/>
      <c r="M535" s="65"/>
      <c r="N535" s="65"/>
      <c r="O535" s="65" t="s">
        <v>2860</v>
      </c>
      <c r="P535" s="65" t="s">
        <v>1714</v>
      </c>
      <c r="Q535" s="65"/>
      <c r="R535" s="65"/>
      <c r="S535" s="65"/>
      <c r="T535" s="65"/>
    </row>
    <row r="536" spans="1:20" ht="22.5">
      <c r="A536" s="72">
        <v>536</v>
      </c>
      <c r="B536" s="64" t="s">
        <v>2848</v>
      </c>
      <c r="C536" s="93" t="s">
        <v>1375</v>
      </c>
      <c r="D536" s="48" t="s">
        <v>309</v>
      </c>
      <c r="E536" s="48" t="s">
        <v>2487</v>
      </c>
      <c r="F536" s="69" t="s">
        <v>1190</v>
      </c>
      <c r="G536" s="69" t="s">
        <v>1068</v>
      </c>
      <c r="H536" s="67" t="s">
        <v>2917</v>
      </c>
      <c r="I536" s="68" t="s">
        <v>3245</v>
      </c>
      <c r="J536" s="64"/>
      <c r="K536" s="65"/>
      <c r="L536" s="65"/>
      <c r="M536" s="65"/>
      <c r="N536" s="65"/>
      <c r="O536" s="65" t="s">
        <v>2860</v>
      </c>
      <c r="P536" s="65" t="s">
        <v>1714</v>
      </c>
      <c r="Q536" s="65"/>
      <c r="R536" s="65"/>
      <c r="S536" s="65"/>
      <c r="T536" s="65"/>
    </row>
    <row r="537" spans="1:20" ht="33.75">
      <c r="A537" s="72">
        <v>537</v>
      </c>
      <c r="B537" s="64" t="s">
        <v>2848</v>
      </c>
      <c r="C537" s="93" t="s">
        <v>1375</v>
      </c>
      <c r="D537" s="48" t="s">
        <v>309</v>
      </c>
      <c r="E537" s="48" t="s">
        <v>2487</v>
      </c>
      <c r="F537" s="69" t="s">
        <v>1190</v>
      </c>
      <c r="G537" s="69" t="s">
        <v>1068</v>
      </c>
      <c r="H537" s="67" t="s">
        <v>2918</v>
      </c>
      <c r="I537" s="68" t="s">
        <v>2919</v>
      </c>
      <c r="J537" s="64"/>
      <c r="K537" s="65"/>
      <c r="L537" s="65"/>
      <c r="M537" s="65"/>
      <c r="N537" s="65"/>
      <c r="O537" s="65" t="s">
        <v>2860</v>
      </c>
      <c r="P537" s="65" t="s">
        <v>1714</v>
      </c>
      <c r="Q537" s="65"/>
      <c r="R537" s="65"/>
      <c r="S537" s="65"/>
      <c r="T537" s="65"/>
    </row>
    <row r="538" spans="1:20" ht="22.5">
      <c r="A538" s="72">
        <v>538</v>
      </c>
      <c r="B538" s="64" t="s">
        <v>2848</v>
      </c>
      <c r="C538" s="93" t="s">
        <v>1375</v>
      </c>
      <c r="D538" s="48" t="s">
        <v>309</v>
      </c>
      <c r="E538" s="48" t="s">
        <v>2487</v>
      </c>
      <c r="F538" s="69" t="s">
        <v>1190</v>
      </c>
      <c r="G538" s="69" t="s">
        <v>1191</v>
      </c>
      <c r="H538" s="67" t="s">
        <v>2920</v>
      </c>
      <c r="I538" s="68" t="s">
        <v>2921</v>
      </c>
      <c r="J538" s="64"/>
      <c r="K538" s="65"/>
      <c r="L538" s="65"/>
      <c r="M538" s="65"/>
      <c r="N538" s="65"/>
      <c r="O538" s="65" t="s">
        <v>2860</v>
      </c>
      <c r="P538" s="65" t="s">
        <v>1714</v>
      </c>
      <c r="Q538" s="65"/>
      <c r="R538" s="65"/>
      <c r="S538" s="65"/>
      <c r="T538" s="65"/>
    </row>
    <row r="539" spans="1:20" ht="22.5">
      <c r="A539" s="72">
        <v>539</v>
      </c>
      <c r="B539" s="64" t="s">
        <v>2848</v>
      </c>
      <c r="C539" s="93" t="s">
        <v>1375</v>
      </c>
      <c r="D539" s="48" t="s">
        <v>1066</v>
      </c>
      <c r="E539" s="48" t="s">
        <v>625</v>
      </c>
      <c r="F539" s="69" t="s">
        <v>1190</v>
      </c>
      <c r="G539" s="69" t="s">
        <v>1068</v>
      </c>
      <c r="H539" s="67" t="s">
        <v>2922</v>
      </c>
      <c r="I539" s="68" t="s">
        <v>3091</v>
      </c>
      <c r="J539" s="64"/>
      <c r="K539" s="65"/>
      <c r="L539" s="65"/>
      <c r="M539" s="65"/>
      <c r="N539" s="65"/>
      <c r="O539" s="65" t="s">
        <v>2860</v>
      </c>
      <c r="P539" s="65" t="s">
        <v>1714</v>
      </c>
      <c r="Q539" s="65"/>
      <c r="R539" s="65"/>
      <c r="S539" s="65"/>
      <c r="T539" s="65"/>
    </row>
    <row r="540" spans="1:20" ht="123.75">
      <c r="A540" s="72">
        <v>540</v>
      </c>
      <c r="B540" s="64" t="s">
        <v>2848</v>
      </c>
      <c r="C540" s="93" t="s">
        <v>1135</v>
      </c>
      <c r="D540" s="48" t="s">
        <v>1188</v>
      </c>
      <c r="E540" s="48" t="s">
        <v>844</v>
      </c>
      <c r="F540" s="69" t="s">
        <v>1190</v>
      </c>
      <c r="G540" s="69" t="s">
        <v>1068</v>
      </c>
      <c r="H540" s="67" t="s">
        <v>2923</v>
      </c>
      <c r="I540" s="68" t="s">
        <v>1994</v>
      </c>
      <c r="J540" s="64" t="s">
        <v>2316</v>
      </c>
      <c r="K540" s="65" t="s">
        <v>225</v>
      </c>
      <c r="L540" s="65">
        <v>540</v>
      </c>
      <c r="M540" s="65"/>
      <c r="N540" s="65"/>
      <c r="O540" s="65" t="s">
        <v>2861</v>
      </c>
      <c r="P540" s="65" t="s">
        <v>1500</v>
      </c>
      <c r="Q540" s="65" t="s">
        <v>353</v>
      </c>
      <c r="R540" s="65" t="s">
        <v>2339</v>
      </c>
      <c r="S540" s="65"/>
      <c r="T540" s="65" t="s">
        <v>354</v>
      </c>
    </row>
    <row r="541" spans="1:20" ht="11.25">
      <c r="A541" s="72">
        <v>541</v>
      </c>
      <c r="B541" s="64" t="s">
        <v>2848</v>
      </c>
      <c r="C541" s="93" t="s">
        <v>1135</v>
      </c>
      <c r="D541" s="48" t="s">
        <v>1188</v>
      </c>
      <c r="E541" s="48" t="s">
        <v>2490</v>
      </c>
      <c r="F541" s="69" t="s">
        <v>1190</v>
      </c>
      <c r="G541" s="69" t="s">
        <v>1068</v>
      </c>
      <c r="H541" s="67" t="s">
        <v>1995</v>
      </c>
      <c r="I541" s="68" t="s">
        <v>1995</v>
      </c>
      <c r="J541" s="64" t="s">
        <v>2667</v>
      </c>
      <c r="K541" s="65"/>
      <c r="L541" s="65"/>
      <c r="M541" s="65" t="s">
        <v>2171</v>
      </c>
      <c r="N541" s="65" t="s">
        <v>2504</v>
      </c>
      <c r="O541" s="65" t="s">
        <v>2066</v>
      </c>
      <c r="P541" s="65" t="s">
        <v>1736</v>
      </c>
      <c r="Q541" s="65" t="s">
        <v>76</v>
      </c>
      <c r="R541" s="65" t="s">
        <v>2329</v>
      </c>
      <c r="S541" s="65"/>
      <c r="T541" s="65" t="s">
        <v>3120</v>
      </c>
    </row>
    <row r="542" spans="1:20" ht="11.25">
      <c r="A542" s="72">
        <v>542</v>
      </c>
      <c r="B542" s="64" t="s">
        <v>2848</v>
      </c>
      <c r="C542" s="93" t="s">
        <v>1135</v>
      </c>
      <c r="D542" s="48" t="s">
        <v>1188</v>
      </c>
      <c r="E542" s="48" t="s">
        <v>1041</v>
      </c>
      <c r="F542" s="69" t="s">
        <v>1190</v>
      </c>
      <c r="G542" s="69" t="s">
        <v>1068</v>
      </c>
      <c r="H542" s="67" t="s">
        <v>1995</v>
      </c>
      <c r="I542" s="68" t="s">
        <v>1995</v>
      </c>
      <c r="J542" s="64" t="s">
        <v>2667</v>
      </c>
      <c r="K542" s="65"/>
      <c r="L542" s="65"/>
      <c r="M542" s="65" t="s">
        <v>2171</v>
      </c>
      <c r="N542" s="65" t="s">
        <v>2504</v>
      </c>
      <c r="O542" s="65" t="s">
        <v>2066</v>
      </c>
      <c r="P542" s="65" t="s">
        <v>1736</v>
      </c>
      <c r="Q542" s="65" t="s">
        <v>76</v>
      </c>
      <c r="R542" s="65" t="s">
        <v>2329</v>
      </c>
      <c r="S542" s="65"/>
      <c r="T542" s="65" t="s">
        <v>3120</v>
      </c>
    </row>
    <row r="543" spans="1:20" ht="11.25">
      <c r="A543" s="72">
        <v>543</v>
      </c>
      <c r="B543" s="64" t="s">
        <v>2848</v>
      </c>
      <c r="C543" s="93" t="s">
        <v>1139</v>
      </c>
      <c r="D543" s="48" t="s">
        <v>1188</v>
      </c>
      <c r="E543" s="48" t="s">
        <v>92</v>
      </c>
      <c r="F543" s="69" t="s">
        <v>1190</v>
      </c>
      <c r="G543" s="69" t="s">
        <v>1068</v>
      </c>
      <c r="H543" s="67" t="s">
        <v>1995</v>
      </c>
      <c r="I543" s="68" t="s">
        <v>1995</v>
      </c>
      <c r="J543" s="64" t="s">
        <v>2667</v>
      </c>
      <c r="K543" s="65"/>
      <c r="L543" s="65"/>
      <c r="M543" s="65" t="s">
        <v>2171</v>
      </c>
      <c r="N543" s="65" t="s">
        <v>2504</v>
      </c>
      <c r="O543" s="65" t="s">
        <v>2066</v>
      </c>
      <c r="P543" s="65" t="s">
        <v>1736</v>
      </c>
      <c r="Q543" s="65" t="s">
        <v>76</v>
      </c>
      <c r="R543" s="65" t="s">
        <v>2329</v>
      </c>
      <c r="S543" s="65"/>
      <c r="T543" s="65" t="s">
        <v>3120</v>
      </c>
    </row>
    <row r="544" spans="1:20" ht="11.25">
      <c r="A544" s="72">
        <v>544</v>
      </c>
      <c r="B544" s="64" t="s">
        <v>2848</v>
      </c>
      <c r="C544" s="93" t="s">
        <v>1139</v>
      </c>
      <c r="D544" s="48" t="s">
        <v>1188</v>
      </c>
      <c r="E544" s="48" t="s">
        <v>905</v>
      </c>
      <c r="F544" s="69" t="s">
        <v>1190</v>
      </c>
      <c r="G544" s="69" t="s">
        <v>1068</v>
      </c>
      <c r="H544" s="67" t="s">
        <v>1995</v>
      </c>
      <c r="I544" s="68" t="s">
        <v>1995</v>
      </c>
      <c r="J544" s="64" t="s">
        <v>2667</v>
      </c>
      <c r="K544" s="65"/>
      <c r="L544" s="65"/>
      <c r="M544" s="65" t="s">
        <v>2171</v>
      </c>
      <c r="N544" s="65" t="s">
        <v>2504</v>
      </c>
      <c r="O544" s="65" t="s">
        <v>2066</v>
      </c>
      <c r="P544" s="65" t="s">
        <v>1736</v>
      </c>
      <c r="Q544" s="65" t="s">
        <v>76</v>
      </c>
      <c r="R544" s="65" t="s">
        <v>2329</v>
      </c>
      <c r="S544" s="65"/>
      <c r="T544" s="65" t="s">
        <v>3120</v>
      </c>
    </row>
    <row r="545" spans="1:20" ht="11.25">
      <c r="A545" s="72">
        <v>545</v>
      </c>
      <c r="B545" s="64" t="s">
        <v>2848</v>
      </c>
      <c r="C545" s="93" t="s">
        <v>157</v>
      </c>
      <c r="D545" s="48" t="s">
        <v>89</v>
      </c>
      <c r="E545" s="48" t="s">
        <v>625</v>
      </c>
      <c r="F545" s="69" t="s">
        <v>1190</v>
      </c>
      <c r="G545" s="69" t="s">
        <v>1068</v>
      </c>
      <c r="H545" s="67" t="s">
        <v>1995</v>
      </c>
      <c r="I545" s="68" t="s">
        <v>1995</v>
      </c>
      <c r="J545" s="64" t="s">
        <v>2667</v>
      </c>
      <c r="K545" s="65"/>
      <c r="L545" s="65"/>
      <c r="M545" s="65" t="s">
        <v>2171</v>
      </c>
      <c r="N545" s="65" t="s">
        <v>2504</v>
      </c>
      <c r="O545" s="65" t="s">
        <v>2066</v>
      </c>
      <c r="P545" s="65" t="s">
        <v>1736</v>
      </c>
      <c r="Q545" s="65" t="s">
        <v>76</v>
      </c>
      <c r="R545" s="65" t="s">
        <v>2329</v>
      </c>
      <c r="S545" s="65"/>
      <c r="T545" s="65" t="s">
        <v>3120</v>
      </c>
    </row>
    <row r="546" spans="1:20" ht="11.25">
      <c r="A546" s="72">
        <v>546</v>
      </c>
      <c r="B546" s="64" t="s">
        <v>2848</v>
      </c>
      <c r="C546" s="93" t="s">
        <v>157</v>
      </c>
      <c r="D546" s="48" t="s">
        <v>89</v>
      </c>
      <c r="E546" s="48" t="s">
        <v>2890</v>
      </c>
      <c r="F546" s="69" t="s">
        <v>1190</v>
      </c>
      <c r="G546" s="69" t="s">
        <v>1068</v>
      </c>
      <c r="H546" s="67" t="s">
        <v>1995</v>
      </c>
      <c r="I546" s="68" t="s">
        <v>1995</v>
      </c>
      <c r="J546" s="64" t="s">
        <v>2667</v>
      </c>
      <c r="K546" s="65"/>
      <c r="L546" s="65"/>
      <c r="M546" s="65" t="s">
        <v>2171</v>
      </c>
      <c r="N546" s="65" t="s">
        <v>2504</v>
      </c>
      <c r="O546" s="65" t="s">
        <v>2066</v>
      </c>
      <c r="P546" s="65" t="s">
        <v>1736</v>
      </c>
      <c r="Q546" s="65" t="s">
        <v>76</v>
      </c>
      <c r="R546" s="65" t="s">
        <v>2329</v>
      </c>
      <c r="S546" s="65"/>
      <c r="T546" s="65" t="s">
        <v>3120</v>
      </c>
    </row>
    <row r="547" spans="1:20" ht="33.75">
      <c r="A547" s="72">
        <v>547</v>
      </c>
      <c r="B547" s="64" t="s">
        <v>2848</v>
      </c>
      <c r="C547" s="93" t="s">
        <v>157</v>
      </c>
      <c r="D547" s="48" t="s">
        <v>89</v>
      </c>
      <c r="E547" s="48" t="s">
        <v>1132</v>
      </c>
      <c r="F547" s="69" t="s">
        <v>1190</v>
      </c>
      <c r="G547" s="69" t="s">
        <v>1068</v>
      </c>
      <c r="H547" s="67" t="s">
        <v>1996</v>
      </c>
      <c r="I547" s="68" t="s">
        <v>1997</v>
      </c>
      <c r="J547" s="64" t="s">
        <v>2316</v>
      </c>
      <c r="K547" s="191"/>
      <c r="L547" s="65">
        <v>540</v>
      </c>
      <c r="M547" s="65"/>
      <c r="N547" s="65"/>
      <c r="O547" s="65" t="s">
        <v>2861</v>
      </c>
      <c r="P547" s="65" t="s">
        <v>1580</v>
      </c>
      <c r="Q547" s="65" t="s">
        <v>353</v>
      </c>
      <c r="R547" s="65" t="s">
        <v>2339</v>
      </c>
      <c r="S547" s="65"/>
      <c r="T547" s="65" t="s">
        <v>354</v>
      </c>
    </row>
    <row r="548" spans="1:20" ht="11.25">
      <c r="A548" s="72">
        <v>548</v>
      </c>
      <c r="B548" s="64" t="s">
        <v>2848</v>
      </c>
      <c r="C548" s="93" t="s">
        <v>91</v>
      </c>
      <c r="D548" s="48" t="s">
        <v>92</v>
      </c>
      <c r="E548" s="48" t="s">
        <v>2890</v>
      </c>
      <c r="F548" s="69" t="s">
        <v>1190</v>
      </c>
      <c r="G548" s="69" t="s">
        <v>1068</v>
      </c>
      <c r="H548" s="67" t="s">
        <v>1995</v>
      </c>
      <c r="I548" s="68" t="s">
        <v>1995</v>
      </c>
      <c r="J548" s="64" t="s">
        <v>2667</v>
      </c>
      <c r="K548" s="65"/>
      <c r="L548" s="65"/>
      <c r="M548" s="65" t="s">
        <v>2171</v>
      </c>
      <c r="N548" s="65" t="s">
        <v>2504</v>
      </c>
      <c r="O548" s="65" t="s">
        <v>2066</v>
      </c>
      <c r="P548" s="65" t="s">
        <v>1736</v>
      </c>
      <c r="Q548" s="65" t="s">
        <v>76</v>
      </c>
      <c r="R548" s="65" t="s">
        <v>2329</v>
      </c>
      <c r="S548" s="65"/>
      <c r="T548" s="65" t="s">
        <v>3120</v>
      </c>
    </row>
    <row r="549" spans="1:20" ht="11.25">
      <c r="A549" s="72">
        <v>549</v>
      </c>
      <c r="B549" s="64" t="s">
        <v>2848</v>
      </c>
      <c r="C549" s="93" t="s">
        <v>91</v>
      </c>
      <c r="D549" s="48" t="s">
        <v>92</v>
      </c>
      <c r="E549" s="48" t="s">
        <v>309</v>
      </c>
      <c r="F549" s="69" t="s">
        <v>1190</v>
      </c>
      <c r="G549" s="69" t="s">
        <v>1068</v>
      </c>
      <c r="H549" s="67" t="s">
        <v>1995</v>
      </c>
      <c r="I549" s="68" t="s">
        <v>1995</v>
      </c>
      <c r="J549" s="64" t="s">
        <v>2667</v>
      </c>
      <c r="K549" s="65"/>
      <c r="L549" s="65"/>
      <c r="M549" s="65" t="s">
        <v>2171</v>
      </c>
      <c r="N549" s="65" t="s">
        <v>2504</v>
      </c>
      <c r="O549" s="65" t="s">
        <v>2066</v>
      </c>
      <c r="P549" s="65" t="s">
        <v>1736</v>
      </c>
      <c r="Q549" s="65" t="s">
        <v>76</v>
      </c>
      <c r="R549" s="65" t="s">
        <v>2329</v>
      </c>
      <c r="S549" s="65"/>
      <c r="T549" s="65" t="s">
        <v>3120</v>
      </c>
    </row>
    <row r="550" spans="1:20" ht="22.5">
      <c r="A550" s="72">
        <v>550</v>
      </c>
      <c r="B550" s="64" t="s">
        <v>2848</v>
      </c>
      <c r="C550" s="93" t="s">
        <v>3033</v>
      </c>
      <c r="D550" s="48" t="s">
        <v>1132</v>
      </c>
      <c r="E550" s="48" t="s">
        <v>1065</v>
      </c>
      <c r="F550" s="69" t="s">
        <v>1190</v>
      </c>
      <c r="G550" s="69" t="s">
        <v>1068</v>
      </c>
      <c r="H550" s="67" t="s">
        <v>1998</v>
      </c>
      <c r="I550" s="68" t="s">
        <v>1999</v>
      </c>
      <c r="J550" s="186" t="s">
        <v>2667</v>
      </c>
      <c r="K550" s="65"/>
      <c r="L550" s="65">
        <v>354</v>
      </c>
      <c r="M550" s="65" t="s">
        <v>2171</v>
      </c>
      <c r="N550" s="65" t="s">
        <v>2504</v>
      </c>
      <c r="O550" s="65" t="s">
        <v>2861</v>
      </c>
      <c r="P550" s="65" t="s">
        <v>1497</v>
      </c>
      <c r="Q550" s="65" t="s">
        <v>353</v>
      </c>
      <c r="R550" s="65" t="s">
        <v>2339</v>
      </c>
      <c r="S550" s="65"/>
      <c r="T550" s="65"/>
    </row>
    <row r="551" spans="1:20" ht="94.5" customHeight="1">
      <c r="A551" s="72">
        <v>551</v>
      </c>
      <c r="B551" s="64" t="s">
        <v>2848</v>
      </c>
      <c r="C551" s="93" t="s">
        <v>94</v>
      </c>
      <c r="D551" s="48" t="s">
        <v>97</v>
      </c>
      <c r="E551" s="48" t="s">
        <v>1108</v>
      </c>
      <c r="F551" s="69" t="s">
        <v>1190</v>
      </c>
      <c r="G551" s="69" t="s">
        <v>1191</v>
      </c>
      <c r="H551" s="67" t="s">
        <v>2000</v>
      </c>
      <c r="I551" s="68" t="s">
        <v>2466</v>
      </c>
      <c r="J551" s="64"/>
      <c r="K551" s="65"/>
      <c r="L551" s="65"/>
      <c r="M551" s="65"/>
      <c r="N551" s="65"/>
      <c r="O551" s="65" t="s">
        <v>2860</v>
      </c>
      <c r="P551" s="65" t="s">
        <v>1501</v>
      </c>
      <c r="Q551" s="65"/>
      <c r="R551" s="65"/>
      <c r="S551" s="65"/>
      <c r="T551" s="65"/>
    </row>
    <row r="552" spans="1:20" ht="11.25">
      <c r="A552" s="72">
        <v>552</v>
      </c>
      <c r="B552" s="64" t="s">
        <v>2848</v>
      </c>
      <c r="C552" s="93" t="s">
        <v>1107</v>
      </c>
      <c r="D552" s="48" t="s">
        <v>2487</v>
      </c>
      <c r="E552" s="48" t="s">
        <v>1382</v>
      </c>
      <c r="F552" s="69" t="s">
        <v>1190</v>
      </c>
      <c r="G552" s="69" t="s">
        <v>1068</v>
      </c>
      <c r="H552" s="67" t="s">
        <v>3242</v>
      </c>
      <c r="I552" s="68" t="s">
        <v>2001</v>
      </c>
      <c r="J552" s="64"/>
      <c r="K552" s="65"/>
      <c r="L552" s="65"/>
      <c r="M552" s="65"/>
      <c r="N552" s="65"/>
      <c r="O552" s="65" t="s">
        <v>2860</v>
      </c>
      <c r="P552" s="65" t="s">
        <v>1714</v>
      </c>
      <c r="Q552" s="65"/>
      <c r="R552" s="65"/>
      <c r="S552" s="65"/>
      <c r="T552" s="65"/>
    </row>
    <row r="553" spans="1:20" ht="22.5">
      <c r="A553" s="72">
        <v>553</v>
      </c>
      <c r="B553" s="64" t="s">
        <v>2848</v>
      </c>
      <c r="C553" s="93" t="s">
        <v>1107</v>
      </c>
      <c r="D553" s="48" t="s">
        <v>2487</v>
      </c>
      <c r="E553" s="48" t="s">
        <v>1376</v>
      </c>
      <c r="F553" s="69" t="s">
        <v>1190</v>
      </c>
      <c r="G553" s="69" t="s">
        <v>1068</v>
      </c>
      <c r="H553" s="67" t="s">
        <v>2002</v>
      </c>
      <c r="I553" s="68" t="s">
        <v>2003</v>
      </c>
      <c r="J553" s="64"/>
      <c r="K553" s="65"/>
      <c r="L553" s="65"/>
      <c r="M553" s="65"/>
      <c r="N553" s="65"/>
      <c r="O553" s="65" t="s">
        <v>2860</v>
      </c>
      <c r="P553" s="65" t="s">
        <v>1714</v>
      </c>
      <c r="Q553" s="65"/>
      <c r="R553" s="65"/>
      <c r="S553" s="65"/>
      <c r="T553" s="65"/>
    </row>
    <row r="554" spans="1:20" ht="22.5">
      <c r="A554" s="72">
        <v>554</v>
      </c>
      <c r="B554" s="64" t="s">
        <v>2848</v>
      </c>
      <c r="C554" s="93" t="s">
        <v>1107</v>
      </c>
      <c r="D554" s="48" t="s">
        <v>2487</v>
      </c>
      <c r="E554" s="48" t="s">
        <v>309</v>
      </c>
      <c r="F554" s="69" t="s">
        <v>1190</v>
      </c>
      <c r="G554" s="69" t="s">
        <v>1068</v>
      </c>
      <c r="H554" s="67" t="s">
        <v>2004</v>
      </c>
      <c r="I554" s="68" t="s">
        <v>2005</v>
      </c>
      <c r="J554" s="64"/>
      <c r="K554" s="65"/>
      <c r="L554" s="65"/>
      <c r="M554" s="65"/>
      <c r="N554" s="65"/>
      <c r="O554" s="65" t="s">
        <v>2860</v>
      </c>
      <c r="P554" s="65" t="s">
        <v>1714</v>
      </c>
      <c r="Q554" s="65"/>
      <c r="R554" s="65"/>
      <c r="S554" s="65"/>
      <c r="T554" s="65"/>
    </row>
    <row r="555" spans="1:20" ht="11.25">
      <c r="A555" s="72">
        <v>555</v>
      </c>
      <c r="B555" s="64" t="s">
        <v>2848</v>
      </c>
      <c r="C555" s="93" t="s">
        <v>1107</v>
      </c>
      <c r="D555" s="48" t="s">
        <v>2487</v>
      </c>
      <c r="E555" s="48" t="s">
        <v>1132</v>
      </c>
      <c r="F555" s="69" t="s">
        <v>1190</v>
      </c>
      <c r="G555" s="69" t="s">
        <v>1068</v>
      </c>
      <c r="H555" s="67" t="s">
        <v>3242</v>
      </c>
      <c r="I555" s="68" t="s">
        <v>2006</v>
      </c>
      <c r="J555" s="64"/>
      <c r="K555" s="65"/>
      <c r="L555" s="65"/>
      <c r="M555" s="65"/>
      <c r="N555" s="65"/>
      <c r="O555" s="65" t="s">
        <v>2860</v>
      </c>
      <c r="P555" s="65" t="s">
        <v>1714</v>
      </c>
      <c r="Q555" s="65"/>
      <c r="R555" s="65"/>
      <c r="S555" s="65"/>
      <c r="T555" s="65"/>
    </row>
    <row r="556" spans="1:20" ht="11.25">
      <c r="A556" s="72">
        <v>556</v>
      </c>
      <c r="B556" s="64" t="s">
        <v>2848</v>
      </c>
      <c r="C556" s="93" t="s">
        <v>1107</v>
      </c>
      <c r="D556" s="48" t="s">
        <v>1108</v>
      </c>
      <c r="E556" s="48" t="s">
        <v>2490</v>
      </c>
      <c r="F556" s="69" t="s">
        <v>1190</v>
      </c>
      <c r="G556" s="69" t="s">
        <v>1068</v>
      </c>
      <c r="H556" s="67" t="s">
        <v>3246</v>
      </c>
      <c r="I556" s="68" t="s">
        <v>2007</v>
      </c>
      <c r="J556" s="64"/>
      <c r="K556" s="65"/>
      <c r="L556" s="65"/>
      <c r="M556" s="65"/>
      <c r="N556" s="65"/>
      <c r="O556" s="65" t="s">
        <v>2860</v>
      </c>
      <c r="P556" s="65" t="s">
        <v>1714</v>
      </c>
      <c r="Q556" s="65"/>
      <c r="R556" s="65"/>
      <c r="S556" s="65"/>
      <c r="T556" s="65"/>
    </row>
    <row r="557" spans="1:20" ht="22.5">
      <c r="A557" s="72">
        <v>557</v>
      </c>
      <c r="B557" s="64" t="s">
        <v>2848</v>
      </c>
      <c r="C557" s="93" t="s">
        <v>1107</v>
      </c>
      <c r="D557" s="48" t="s">
        <v>1108</v>
      </c>
      <c r="E557" s="48" t="s">
        <v>1108</v>
      </c>
      <c r="F557" s="69" t="s">
        <v>1190</v>
      </c>
      <c r="G557" s="69" t="s">
        <v>1068</v>
      </c>
      <c r="H557" s="67" t="s">
        <v>2008</v>
      </c>
      <c r="I557" s="68" t="s">
        <v>2009</v>
      </c>
      <c r="J557" s="64"/>
      <c r="K557" s="65"/>
      <c r="L557" s="65"/>
      <c r="M557" s="65"/>
      <c r="N557" s="65"/>
      <c r="O557" s="65" t="s">
        <v>2860</v>
      </c>
      <c r="P557" s="65" t="s">
        <v>1714</v>
      </c>
      <c r="Q557" s="65"/>
      <c r="R557" s="65"/>
      <c r="S557" s="65"/>
      <c r="T557" s="65"/>
    </row>
    <row r="558" spans="1:20" ht="11.25">
      <c r="A558" s="72">
        <v>558</v>
      </c>
      <c r="B558" s="64" t="s">
        <v>2848</v>
      </c>
      <c r="C558" s="93" t="s">
        <v>1107</v>
      </c>
      <c r="D558" s="48" t="s">
        <v>1024</v>
      </c>
      <c r="E558" s="48" t="s">
        <v>2490</v>
      </c>
      <c r="F558" s="69" t="s">
        <v>1190</v>
      </c>
      <c r="G558" s="69" t="s">
        <v>1068</v>
      </c>
      <c r="H558" s="67" t="s">
        <v>2010</v>
      </c>
      <c r="I558" s="68" t="s">
        <v>2011</v>
      </c>
      <c r="J558" s="64"/>
      <c r="K558" s="65"/>
      <c r="L558" s="64"/>
      <c r="M558" s="65"/>
      <c r="N558" s="65"/>
      <c r="O558" s="65" t="s">
        <v>2860</v>
      </c>
      <c r="P558" s="65" t="s">
        <v>1714</v>
      </c>
      <c r="Q558" s="65"/>
      <c r="R558" s="65"/>
      <c r="S558" s="65"/>
      <c r="T558" s="65"/>
    </row>
    <row r="559" spans="1:20" ht="11.25">
      <c r="A559" s="72">
        <v>559</v>
      </c>
      <c r="B559" s="64" t="s">
        <v>2848</v>
      </c>
      <c r="C559" s="93" t="s">
        <v>1107</v>
      </c>
      <c r="D559" s="48" t="s">
        <v>1024</v>
      </c>
      <c r="E559" s="48" t="s">
        <v>1065</v>
      </c>
      <c r="F559" s="69" t="s">
        <v>1190</v>
      </c>
      <c r="G559" s="69" t="s">
        <v>1068</v>
      </c>
      <c r="H559" s="67" t="s">
        <v>2010</v>
      </c>
      <c r="I559" s="68" t="s">
        <v>2012</v>
      </c>
      <c r="J559" s="64"/>
      <c r="K559" s="65"/>
      <c r="L559" s="65"/>
      <c r="M559" s="65"/>
      <c r="N559" s="65"/>
      <c r="O559" s="65" t="s">
        <v>2860</v>
      </c>
      <c r="P559" s="65" t="s">
        <v>1714</v>
      </c>
      <c r="Q559" s="65"/>
      <c r="R559" s="65"/>
      <c r="S559" s="65"/>
      <c r="T559" s="65"/>
    </row>
    <row r="560" spans="1:20" ht="78.75">
      <c r="A560" s="72">
        <v>560</v>
      </c>
      <c r="B560" s="64" t="s">
        <v>2848</v>
      </c>
      <c r="C560" s="93" t="s">
        <v>1023</v>
      </c>
      <c r="D560" s="48" t="s">
        <v>1024</v>
      </c>
      <c r="E560" s="48" t="s">
        <v>2890</v>
      </c>
      <c r="F560" s="69" t="s">
        <v>1190</v>
      </c>
      <c r="G560" s="69" t="s">
        <v>1068</v>
      </c>
      <c r="H560" s="67" t="s">
        <v>2013</v>
      </c>
      <c r="I560" s="68" t="s">
        <v>2014</v>
      </c>
      <c r="J560" s="64" t="s">
        <v>2316</v>
      </c>
      <c r="K560" s="65"/>
      <c r="L560" s="65">
        <v>540</v>
      </c>
      <c r="M560" s="65"/>
      <c r="N560" s="65"/>
      <c r="O560" s="65" t="s">
        <v>2861</v>
      </c>
      <c r="P560" s="65" t="s">
        <v>1500</v>
      </c>
      <c r="Q560" s="65" t="s">
        <v>353</v>
      </c>
      <c r="R560" s="65" t="s">
        <v>2339</v>
      </c>
      <c r="S560" s="65"/>
      <c r="T560" s="65" t="s">
        <v>354</v>
      </c>
    </row>
    <row r="561" spans="1:20" ht="11.25">
      <c r="A561" s="72">
        <v>561</v>
      </c>
      <c r="B561" s="64" t="s">
        <v>2848</v>
      </c>
      <c r="C561" s="93" t="s">
        <v>1023</v>
      </c>
      <c r="D561" s="48" t="s">
        <v>1024</v>
      </c>
      <c r="E561" s="48" t="s">
        <v>309</v>
      </c>
      <c r="F561" s="69" t="s">
        <v>1190</v>
      </c>
      <c r="G561" s="69" t="s">
        <v>1068</v>
      </c>
      <c r="H561" s="67" t="s">
        <v>1995</v>
      </c>
      <c r="I561" s="68" t="s">
        <v>1995</v>
      </c>
      <c r="J561" s="64" t="s">
        <v>2667</v>
      </c>
      <c r="K561" s="65"/>
      <c r="L561" s="64"/>
      <c r="M561" s="65" t="s">
        <v>2171</v>
      </c>
      <c r="N561" s="65" t="s">
        <v>2504</v>
      </c>
      <c r="O561" s="65" t="s">
        <v>2066</v>
      </c>
      <c r="P561" s="65" t="s">
        <v>1736</v>
      </c>
      <c r="Q561" s="65" t="s">
        <v>76</v>
      </c>
      <c r="R561" s="65" t="s">
        <v>2329</v>
      </c>
      <c r="S561" s="65"/>
      <c r="T561" s="65" t="s">
        <v>3120</v>
      </c>
    </row>
    <row r="562" spans="1:20" ht="11.25">
      <c r="A562" s="72">
        <v>562</v>
      </c>
      <c r="B562" s="64" t="s">
        <v>2848</v>
      </c>
      <c r="C562" s="93" t="s">
        <v>1023</v>
      </c>
      <c r="D562" s="48" t="s">
        <v>1024</v>
      </c>
      <c r="E562" s="48" t="s">
        <v>1188</v>
      </c>
      <c r="F562" s="69" t="s">
        <v>1190</v>
      </c>
      <c r="G562" s="69" t="s">
        <v>1068</v>
      </c>
      <c r="H562" s="67" t="s">
        <v>1995</v>
      </c>
      <c r="I562" s="68" t="s">
        <v>1995</v>
      </c>
      <c r="J562" s="64" t="s">
        <v>2667</v>
      </c>
      <c r="K562" s="65"/>
      <c r="L562" s="65"/>
      <c r="M562" s="65" t="s">
        <v>2171</v>
      </c>
      <c r="N562" s="65" t="s">
        <v>2504</v>
      </c>
      <c r="O562" s="65" t="s">
        <v>2066</v>
      </c>
      <c r="P562" s="65" t="s">
        <v>1736</v>
      </c>
      <c r="Q562" s="65" t="s">
        <v>76</v>
      </c>
      <c r="R562" s="65" t="s">
        <v>2329</v>
      </c>
      <c r="S562" s="65"/>
      <c r="T562" s="65" t="s">
        <v>3120</v>
      </c>
    </row>
    <row r="563" spans="1:20" ht="11.25">
      <c r="A563" s="72">
        <v>563</v>
      </c>
      <c r="B563" s="64" t="s">
        <v>2848</v>
      </c>
      <c r="C563" s="93" t="s">
        <v>1027</v>
      </c>
      <c r="D563" s="48" t="s">
        <v>1028</v>
      </c>
      <c r="E563" s="48" t="s">
        <v>844</v>
      </c>
      <c r="F563" s="69" t="s">
        <v>1190</v>
      </c>
      <c r="G563" s="69" t="s">
        <v>1068</v>
      </c>
      <c r="H563" s="67" t="s">
        <v>1995</v>
      </c>
      <c r="I563" s="68" t="s">
        <v>1995</v>
      </c>
      <c r="J563" s="64" t="s">
        <v>2667</v>
      </c>
      <c r="K563" s="65"/>
      <c r="L563" s="65"/>
      <c r="M563" s="65" t="s">
        <v>2171</v>
      </c>
      <c r="N563" s="65" t="s">
        <v>2504</v>
      </c>
      <c r="O563" s="65" t="s">
        <v>2066</v>
      </c>
      <c r="P563" s="65" t="s">
        <v>1736</v>
      </c>
      <c r="Q563" s="65" t="s">
        <v>76</v>
      </c>
      <c r="R563" s="65" t="s">
        <v>2329</v>
      </c>
      <c r="S563" s="65"/>
      <c r="T563" s="65" t="s">
        <v>3120</v>
      </c>
    </row>
    <row r="564" spans="1:20" ht="11.25">
      <c r="A564" s="72">
        <v>564</v>
      </c>
      <c r="B564" s="64" t="s">
        <v>2848</v>
      </c>
      <c r="C564" s="93" t="s">
        <v>1027</v>
      </c>
      <c r="D564" s="48" t="s">
        <v>1028</v>
      </c>
      <c r="E564" s="48" t="s">
        <v>625</v>
      </c>
      <c r="F564" s="69" t="s">
        <v>1190</v>
      </c>
      <c r="G564" s="69" t="s">
        <v>1068</v>
      </c>
      <c r="H564" s="67" t="s">
        <v>1995</v>
      </c>
      <c r="I564" s="68" t="s">
        <v>1995</v>
      </c>
      <c r="J564" s="64" t="s">
        <v>2667</v>
      </c>
      <c r="K564" s="65"/>
      <c r="L564" s="65"/>
      <c r="M564" s="65" t="s">
        <v>2171</v>
      </c>
      <c r="N564" s="65" t="s">
        <v>2504</v>
      </c>
      <c r="O564" s="65" t="s">
        <v>2066</v>
      </c>
      <c r="P564" s="65" t="s">
        <v>1736</v>
      </c>
      <c r="Q564" s="65" t="s">
        <v>76</v>
      </c>
      <c r="R564" s="65" t="s">
        <v>2329</v>
      </c>
      <c r="S564" s="65"/>
      <c r="T564" s="65" t="s">
        <v>3120</v>
      </c>
    </row>
    <row r="565" spans="1:20" ht="33.75">
      <c r="A565" s="72">
        <v>565</v>
      </c>
      <c r="B565" s="64" t="s">
        <v>2848</v>
      </c>
      <c r="C565" s="93" t="s">
        <v>1027</v>
      </c>
      <c r="D565" s="48" t="s">
        <v>1028</v>
      </c>
      <c r="E565" s="48" t="s">
        <v>1188</v>
      </c>
      <c r="F565" s="69" t="s">
        <v>1190</v>
      </c>
      <c r="G565" s="69" t="s">
        <v>1068</v>
      </c>
      <c r="H565" s="67" t="s">
        <v>2015</v>
      </c>
      <c r="I565" s="68" t="s">
        <v>1560</v>
      </c>
      <c r="J565" s="64" t="s">
        <v>2316</v>
      </c>
      <c r="K565" s="65"/>
      <c r="L565" s="65">
        <v>540</v>
      </c>
      <c r="M565" s="65"/>
      <c r="N565" s="65"/>
      <c r="O565" s="65" t="s">
        <v>2861</v>
      </c>
      <c r="P565" s="65" t="s">
        <v>1499</v>
      </c>
      <c r="Q565" s="65" t="s">
        <v>353</v>
      </c>
      <c r="R565" s="65" t="s">
        <v>2339</v>
      </c>
      <c r="S565" s="65"/>
      <c r="T565" s="65" t="s">
        <v>354</v>
      </c>
    </row>
    <row r="566" spans="1:20" ht="11.25">
      <c r="A566" s="72">
        <v>566</v>
      </c>
      <c r="B566" s="64" t="s">
        <v>2848</v>
      </c>
      <c r="C566" s="93" t="s">
        <v>1030</v>
      </c>
      <c r="D566" s="48" t="s">
        <v>1031</v>
      </c>
      <c r="E566" s="48" t="s">
        <v>625</v>
      </c>
      <c r="F566" s="69" t="s">
        <v>1190</v>
      </c>
      <c r="G566" s="69" t="s">
        <v>1068</v>
      </c>
      <c r="H566" s="67" t="s">
        <v>1995</v>
      </c>
      <c r="I566" s="68" t="s">
        <v>1995</v>
      </c>
      <c r="J566" s="64" t="s">
        <v>2667</v>
      </c>
      <c r="K566" s="65"/>
      <c r="L566" s="65"/>
      <c r="M566" s="65" t="s">
        <v>2171</v>
      </c>
      <c r="N566" s="65" t="s">
        <v>2504</v>
      </c>
      <c r="O566" s="65" t="s">
        <v>2066</v>
      </c>
      <c r="P566" s="65" t="s">
        <v>1736</v>
      </c>
      <c r="Q566" s="65" t="s">
        <v>76</v>
      </c>
      <c r="R566" s="65" t="s">
        <v>2329</v>
      </c>
      <c r="S566" s="65"/>
      <c r="T566" s="65" t="s">
        <v>3120</v>
      </c>
    </row>
    <row r="567" spans="1:20" ht="11.25">
      <c r="A567" s="72">
        <v>567</v>
      </c>
      <c r="B567" s="64" t="s">
        <v>2848</v>
      </c>
      <c r="C567" s="93" t="s">
        <v>1030</v>
      </c>
      <c r="D567" s="48" t="s">
        <v>1031</v>
      </c>
      <c r="E567" s="48" t="s">
        <v>1065</v>
      </c>
      <c r="F567" s="69" t="s">
        <v>1190</v>
      </c>
      <c r="G567" s="69" t="s">
        <v>1068</v>
      </c>
      <c r="H567" s="67" t="s">
        <v>1995</v>
      </c>
      <c r="I567" s="68" t="s">
        <v>1995</v>
      </c>
      <c r="J567" s="64" t="s">
        <v>2667</v>
      </c>
      <c r="K567" s="65"/>
      <c r="L567" s="64"/>
      <c r="M567" s="65" t="s">
        <v>2171</v>
      </c>
      <c r="N567" s="65" t="s">
        <v>2504</v>
      </c>
      <c r="O567" s="65" t="s">
        <v>2066</v>
      </c>
      <c r="P567" s="65" t="s">
        <v>1736</v>
      </c>
      <c r="Q567" s="65" t="s">
        <v>76</v>
      </c>
      <c r="R567" s="65" t="s">
        <v>2329</v>
      </c>
      <c r="S567" s="65"/>
      <c r="T567" s="65" t="s">
        <v>3120</v>
      </c>
    </row>
    <row r="568" spans="1:20" ht="11.25">
      <c r="A568" s="72">
        <v>568</v>
      </c>
      <c r="B568" s="64" t="s">
        <v>2848</v>
      </c>
      <c r="C568" s="93" t="s">
        <v>1033</v>
      </c>
      <c r="D568" s="48" t="s">
        <v>2076</v>
      </c>
      <c r="E568" s="48" t="s">
        <v>98</v>
      </c>
      <c r="F568" s="69" t="s">
        <v>1190</v>
      </c>
      <c r="G568" s="69" t="s">
        <v>1068</v>
      </c>
      <c r="H568" s="67" t="s">
        <v>1995</v>
      </c>
      <c r="I568" s="68" t="s">
        <v>1995</v>
      </c>
      <c r="J568" s="64" t="s">
        <v>2667</v>
      </c>
      <c r="K568" s="65"/>
      <c r="L568" s="65"/>
      <c r="M568" s="65" t="s">
        <v>2171</v>
      </c>
      <c r="N568" s="65" t="s">
        <v>2504</v>
      </c>
      <c r="O568" s="65" t="s">
        <v>2066</v>
      </c>
      <c r="P568" s="65" t="s">
        <v>1736</v>
      </c>
      <c r="Q568" s="65" t="s">
        <v>76</v>
      </c>
      <c r="R568" s="65" t="s">
        <v>2329</v>
      </c>
      <c r="S568" s="65"/>
      <c r="T568" s="65" t="s">
        <v>3120</v>
      </c>
    </row>
    <row r="569" spans="1:20" ht="11.25">
      <c r="A569" s="72">
        <v>569</v>
      </c>
      <c r="B569" s="64" t="s">
        <v>2848</v>
      </c>
      <c r="C569" s="93" t="s">
        <v>1033</v>
      </c>
      <c r="D569" s="48" t="s">
        <v>2076</v>
      </c>
      <c r="E569" s="48" t="s">
        <v>1635</v>
      </c>
      <c r="F569" s="69" t="s">
        <v>1190</v>
      </c>
      <c r="G569" s="69" t="s">
        <v>1068</v>
      </c>
      <c r="H569" s="67" t="s">
        <v>1995</v>
      </c>
      <c r="I569" s="68" t="s">
        <v>1995</v>
      </c>
      <c r="J569" s="64" t="s">
        <v>2667</v>
      </c>
      <c r="K569" s="65"/>
      <c r="L569" s="65"/>
      <c r="M569" s="65" t="s">
        <v>2171</v>
      </c>
      <c r="N569" s="65" t="s">
        <v>2504</v>
      </c>
      <c r="O569" s="65" t="s">
        <v>2066</v>
      </c>
      <c r="P569" s="65" t="s">
        <v>1736</v>
      </c>
      <c r="Q569" s="65" t="s">
        <v>76</v>
      </c>
      <c r="R569" s="65" t="s">
        <v>2329</v>
      </c>
      <c r="S569" s="65"/>
      <c r="T569" s="65" t="s">
        <v>3120</v>
      </c>
    </row>
    <row r="570" spans="1:20" ht="22.5">
      <c r="A570" s="72">
        <v>570</v>
      </c>
      <c r="B570" s="64" t="s">
        <v>2848</v>
      </c>
      <c r="C570" s="93" t="s">
        <v>1272</v>
      </c>
      <c r="D570" s="48" t="s">
        <v>2076</v>
      </c>
      <c r="E570" s="48" t="s">
        <v>1028</v>
      </c>
      <c r="F570" s="69" t="s">
        <v>1190</v>
      </c>
      <c r="G570" s="69" t="s">
        <v>1068</v>
      </c>
      <c r="H570" s="148" t="s">
        <v>1998</v>
      </c>
      <c r="I570" s="68" t="s">
        <v>1999</v>
      </c>
      <c r="J570" s="64" t="s">
        <v>2667</v>
      </c>
      <c r="K570" s="65"/>
      <c r="L570" s="65">
        <v>354</v>
      </c>
      <c r="M570" s="65" t="s">
        <v>2171</v>
      </c>
      <c r="N570" s="65" t="s">
        <v>2504</v>
      </c>
      <c r="O570" s="65" t="s">
        <v>2861</v>
      </c>
      <c r="P570" s="65" t="s">
        <v>1497</v>
      </c>
      <c r="Q570" s="65" t="s">
        <v>353</v>
      </c>
      <c r="R570" s="65" t="s">
        <v>2339</v>
      </c>
      <c r="S570" s="65"/>
      <c r="T570" s="65"/>
    </row>
    <row r="571" spans="1:20" ht="11.25">
      <c r="A571" s="72">
        <v>571</v>
      </c>
      <c r="B571" s="64" t="s">
        <v>2848</v>
      </c>
      <c r="C571" s="93" t="s">
        <v>1272</v>
      </c>
      <c r="D571" s="48" t="s">
        <v>1034</v>
      </c>
      <c r="E571" s="48" t="s">
        <v>844</v>
      </c>
      <c r="F571" s="69" t="s">
        <v>1190</v>
      </c>
      <c r="G571" s="69" t="s">
        <v>1191</v>
      </c>
      <c r="H571" s="148" t="s">
        <v>2871</v>
      </c>
      <c r="I571" s="68" t="s">
        <v>1561</v>
      </c>
      <c r="J571" s="64" t="s">
        <v>2667</v>
      </c>
      <c r="K571" s="65"/>
      <c r="L571" s="65"/>
      <c r="M571" s="65"/>
      <c r="N571" s="65"/>
      <c r="O571" s="65" t="s">
        <v>2861</v>
      </c>
      <c r="P571" s="65" t="s">
        <v>1497</v>
      </c>
      <c r="Q571" s="65" t="s">
        <v>353</v>
      </c>
      <c r="R571" s="65" t="s">
        <v>2339</v>
      </c>
      <c r="S571" s="65"/>
      <c r="T571" s="65"/>
    </row>
    <row r="572" spans="1:20" ht="22.5">
      <c r="A572" s="72">
        <v>572</v>
      </c>
      <c r="B572" s="64" t="s">
        <v>2848</v>
      </c>
      <c r="C572" s="93" t="s">
        <v>2726</v>
      </c>
      <c r="D572" s="48" t="s">
        <v>184</v>
      </c>
      <c r="E572" s="48" t="s">
        <v>3026</v>
      </c>
      <c r="F572" s="69" t="s">
        <v>1190</v>
      </c>
      <c r="G572" s="69" t="s">
        <v>1068</v>
      </c>
      <c r="H572" s="67" t="s">
        <v>1562</v>
      </c>
      <c r="I572" s="68" t="s">
        <v>1999</v>
      </c>
      <c r="J572" s="64"/>
      <c r="K572" s="65"/>
      <c r="L572" s="65"/>
      <c r="M572" s="65"/>
      <c r="N572" s="65"/>
      <c r="O572" s="65" t="s">
        <v>2860</v>
      </c>
      <c r="P572" s="65" t="s">
        <v>1501</v>
      </c>
      <c r="Q572" s="65"/>
      <c r="R572" s="65"/>
      <c r="S572" s="65"/>
      <c r="T572" s="65"/>
    </row>
    <row r="573" spans="1:20" ht="90">
      <c r="A573" s="72">
        <v>573</v>
      </c>
      <c r="B573" s="64" t="s">
        <v>2848</v>
      </c>
      <c r="C573" s="93" t="s">
        <v>1036</v>
      </c>
      <c r="D573" s="48" t="s">
        <v>1037</v>
      </c>
      <c r="E573" s="48" t="s">
        <v>3026</v>
      </c>
      <c r="F573" s="69" t="s">
        <v>1190</v>
      </c>
      <c r="G573" s="69" t="s">
        <v>1068</v>
      </c>
      <c r="H573" s="67" t="s">
        <v>1563</v>
      </c>
      <c r="I573" s="68" t="s">
        <v>2468</v>
      </c>
      <c r="J573" s="64" t="s">
        <v>2316</v>
      </c>
      <c r="K573" s="65" t="s">
        <v>226</v>
      </c>
      <c r="L573" s="64"/>
      <c r="M573" s="65"/>
      <c r="N573" s="65"/>
      <c r="O573" s="65" t="s">
        <v>2861</v>
      </c>
      <c r="P573" s="65" t="s">
        <v>1720</v>
      </c>
      <c r="Q573" s="65" t="s">
        <v>353</v>
      </c>
      <c r="R573" s="65" t="s">
        <v>2339</v>
      </c>
      <c r="S573" s="65"/>
      <c r="T573" s="65" t="s">
        <v>354</v>
      </c>
    </row>
    <row r="574" spans="1:20" ht="11.25">
      <c r="A574" s="72">
        <v>574</v>
      </c>
      <c r="B574" s="64" t="s">
        <v>2848</v>
      </c>
      <c r="C574" s="93" t="s">
        <v>1036</v>
      </c>
      <c r="D574" s="48" t="s">
        <v>1037</v>
      </c>
      <c r="E574" s="48" t="s">
        <v>89</v>
      </c>
      <c r="F574" s="69" t="s">
        <v>1190</v>
      </c>
      <c r="G574" s="69" t="s">
        <v>1068</v>
      </c>
      <c r="H574" s="67" t="s">
        <v>1995</v>
      </c>
      <c r="I574" s="68" t="s">
        <v>1995</v>
      </c>
      <c r="J574" s="64" t="s">
        <v>2667</v>
      </c>
      <c r="K574" s="65"/>
      <c r="L574" s="65">
        <v>354</v>
      </c>
      <c r="M574" s="65" t="s">
        <v>2171</v>
      </c>
      <c r="N574" s="65" t="s">
        <v>2504</v>
      </c>
      <c r="O574" s="65" t="s">
        <v>2861</v>
      </c>
      <c r="P574" s="65" t="s">
        <v>1720</v>
      </c>
      <c r="Q574" s="65" t="s">
        <v>353</v>
      </c>
      <c r="R574" s="65" t="s">
        <v>2339</v>
      </c>
      <c r="S574" s="65"/>
      <c r="T574" s="65" t="s">
        <v>354</v>
      </c>
    </row>
    <row r="575" spans="1:20" ht="11.25">
      <c r="A575" s="72">
        <v>575</v>
      </c>
      <c r="B575" s="64" t="s">
        <v>2848</v>
      </c>
      <c r="C575" s="93" t="s">
        <v>1036</v>
      </c>
      <c r="D575" s="48" t="s">
        <v>1037</v>
      </c>
      <c r="E575" s="48" t="s">
        <v>95</v>
      </c>
      <c r="F575" s="69" t="s">
        <v>1190</v>
      </c>
      <c r="G575" s="69" t="s">
        <v>1068</v>
      </c>
      <c r="H575" s="67" t="s">
        <v>1995</v>
      </c>
      <c r="I575" s="68" t="s">
        <v>1995</v>
      </c>
      <c r="J575" s="64" t="s">
        <v>2667</v>
      </c>
      <c r="K575" s="65"/>
      <c r="L575" s="64">
        <v>354</v>
      </c>
      <c r="M575" s="65" t="s">
        <v>2171</v>
      </c>
      <c r="N575" s="65" t="s">
        <v>2504</v>
      </c>
      <c r="O575" s="65" t="s">
        <v>2861</v>
      </c>
      <c r="P575" s="65" t="s">
        <v>1720</v>
      </c>
      <c r="Q575" s="65" t="s">
        <v>353</v>
      </c>
      <c r="R575" s="65" t="s">
        <v>2339</v>
      </c>
      <c r="S575" s="65"/>
      <c r="T575" s="65" t="s">
        <v>354</v>
      </c>
    </row>
    <row r="576" spans="1:20" ht="146.25">
      <c r="A576" s="72">
        <v>576</v>
      </c>
      <c r="B576" s="64" t="s">
        <v>2848</v>
      </c>
      <c r="C576" s="93" t="s">
        <v>1039</v>
      </c>
      <c r="D576" s="48" t="s">
        <v>172</v>
      </c>
      <c r="E576" s="48" t="s">
        <v>833</v>
      </c>
      <c r="F576" s="69" t="s">
        <v>1067</v>
      </c>
      <c r="G576" s="69" t="s">
        <v>1068</v>
      </c>
      <c r="H576" s="67" t="s">
        <v>1559</v>
      </c>
      <c r="I576" s="68" t="s">
        <v>2766</v>
      </c>
      <c r="J576" s="64"/>
      <c r="K576" s="183"/>
      <c r="L576" s="64"/>
      <c r="M576" s="65"/>
      <c r="N576" s="65"/>
      <c r="O576" s="65" t="s">
        <v>1723</v>
      </c>
      <c r="P576" s="65" t="s">
        <v>1722</v>
      </c>
      <c r="Q576" s="65"/>
      <c r="R576" s="65"/>
      <c r="S576" s="65"/>
      <c r="T576" s="65"/>
    </row>
    <row r="577" spans="1:20" ht="22.5">
      <c r="A577" s="72">
        <v>577</v>
      </c>
      <c r="B577" s="64" t="s">
        <v>2848</v>
      </c>
      <c r="C577" s="93" t="s">
        <v>1039</v>
      </c>
      <c r="D577" s="48" t="s">
        <v>1040</v>
      </c>
      <c r="E577" s="48" t="s">
        <v>625</v>
      </c>
      <c r="F577" s="69" t="s">
        <v>1067</v>
      </c>
      <c r="G577" s="69" t="s">
        <v>1068</v>
      </c>
      <c r="H577" s="67" t="s">
        <v>2767</v>
      </c>
      <c r="I577" s="68" t="s">
        <v>2768</v>
      </c>
      <c r="J577" s="64"/>
      <c r="K577" s="155"/>
      <c r="L577" s="64"/>
      <c r="M577" s="65"/>
      <c r="N577" s="65"/>
      <c r="O577" s="65" t="s">
        <v>1723</v>
      </c>
      <c r="P577" s="65" t="s">
        <v>1722</v>
      </c>
      <c r="Q577" s="65"/>
      <c r="R577" s="65"/>
      <c r="S577" s="65"/>
      <c r="T577" s="65"/>
    </row>
    <row r="578" spans="1:20" ht="11.25">
      <c r="A578" s="72">
        <v>578</v>
      </c>
      <c r="B578" s="64" t="s">
        <v>2848</v>
      </c>
      <c r="C578" s="93" t="s">
        <v>1039</v>
      </c>
      <c r="D578" s="48" t="s">
        <v>1040</v>
      </c>
      <c r="E578" s="48" t="s">
        <v>1382</v>
      </c>
      <c r="F578" s="69" t="s">
        <v>1190</v>
      </c>
      <c r="G578" s="69" t="s">
        <v>1191</v>
      </c>
      <c r="H578" s="67" t="s">
        <v>2871</v>
      </c>
      <c r="I578" s="68" t="s">
        <v>2769</v>
      </c>
      <c r="J578" s="64"/>
      <c r="K578" s="65"/>
      <c r="L578" s="64"/>
      <c r="M578" s="65"/>
      <c r="N578" s="65"/>
      <c r="O578" s="65" t="s">
        <v>1723</v>
      </c>
      <c r="P578" s="65" t="s">
        <v>1722</v>
      </c>
      <c r="Q578" s="65"/>
      <c r="R578" s="65"/>
      <c r="S578" s="65"/>
      <c r="T578" s="65"/>
    </row>
    <row r="579" spans="1:20" ht="11.25">
      <c r="A579" s="72">
        <v>579</v>
      </c>
      <c r="B579" s="64" t="s">
        <v>2848</v>
      </c>
      <c r="C579" s="93" t="s">
        <v>1039</v>
      </c>
      <c r="D579" s="48" t="s">
        <v>1040</v>
      </c>
      <c r="E579" s="48" t="s">
        <v>1188</v>
      </c>
      <c r="F579" s="69" t="s">
        <v>1190</v>
      </c>
      <c r="G579" s="69" t="s">
        <v>1068</v>
      </c>
      <c r="H579" s="67" t="s">
        <v>1995</v>
      </c>
      <c r="I579" s="68" t="s">
        <v>1995</v>
      </c>
      <c r="J579" s="64" t="s">
        <v>2667</v>
      </c>
      <c r="K579" s="65"/>
      <c r="L579" s="65"/>
      <c r="M579" s="65" t="s">
        <v>2171</v>
      </c>
      <c r="N579" s="65" t="s">
        <v>2504</v>
      </c>
      <c r="O579" s="65" t="s">
        <v>2066</v>
      </c>
      <c r="P579" s="65" t="s">
        <v>1736</v>
      </c>
      <c r="Q579" s="65" t="s">
        <v>76</v>
      </c>
      <c r="R579" s="65" t="s">
        <v>2329</v>
      </c>
      <c r="S579" s="65"/>
      <c r="T579" s="65" t="s">
        <v>3120</v>
      </c>
    </row>
    <row r="580" spans="1:20" ht="11.25">
      <c r="A580" s="72">
        <v>580</v>
      </c>
      <c r="B580" s="64" t="s">
        <v>2848</v>
      </c>
      <c r="C580" s="93" t="s">
        <v>2085</v>
      </c>
      <c r="D580" s="48" t="s">
        <v>304</v>
      </c>
      <c r="E580" s="48" t="s">
        <v>905</v>
      </c>
      <c r="F580" s="69" t="s">
        <v>1190</v>
      </c>
      <c r="G580" s="69" t="s">
        <v>1191</v>
      </c>
      <c r="H580" s="67" t="s">
        <v>2871</v>
      </c>
      <c r="I580" s="68" t="s">
        <v>2770</v>
      </c>
      <c r="J580" s="64" t="s">
        <v>2667</v>
      </c>
      <c r="K580" s="65"/>
      <c r="L580" s="65">
        <v>418</v>
      </c>
      <c r="M580" s="65"/>
      <c r="N580" s="65"/>
      <c r="O580" s="65" t="s">
        <v>2861</v>
      </c>
      <c r="P580" s="65" t="s">
        <v>1716</v>
      </c>
      <c r="Q580" s="65" t="s">
        <v>353</v>
      </c>
      <c r="R580" s="65" t="s">
        <v>2339</v>
      </c>
      <c r="S580" s="65"/>
      <c r="T580" s="65" t="s">
        <v>354</v>
      </c>
    </row>
    <row r="581" spans="1:20" ht="11.25">
      <c r="A581" s="72">
        <v>581</v>
      </c>
      <c r="B581" s="64" t="s">
        <v>2848</v>
      </c>
      <c r="C581" s="93" t="s">
        <v>2085</v>
      </c>
      <c r="D581" s="48" t="s">
        <v>304</v>
      </c>
      <c r="E581" s="48" t="s">
        <v>1040</v>
      </c>
      <c r="F581" s="69" t="s">
        <v>1190</v>
      </c>
      <c r="G581" s="69" t="s">
        <v>1191</v>
      </c>
      <c r="H581" s="67" t="s">
        <v>2871</v>
      </c>
      <c r="I581" s="68" t="s">
        <v>2770</v>
      </c>
      <c r="J581" s="64" t="s">
        <v>2667</v>
      </c>
      <c r="K581" s="65"/>
      <c r="L581" s="65">
        <v>418</v>
      </c>
      <c r="M581" s="65"/>
      <c r="N581" s="65"/>
      <c r="O581" s="65" t="s">
        <v>2861</v>
      </c>
      <c r="P581" s="65" t="s">
        <v>1716</v>
      </c>
      <c r="Q581" s="65" t="s">
        <v>353</v>
      </c>
      <c r="R581" s="65" t="s">
        <v>2339</v>
      </c>
      <c r="S581" s="65"/>
      <c r="T581" s="65" t="s">
        <v>354</v>
      </c>
    </row>
    <row r="582" spans="1:20" ht="11.25">
      <c r="A582" s="72">
        <v>582</v>
      </c>
      <c r="B582" s="64" t="s">
        <v>2848</v>
      </c>
      <c r="C582" s="93" t="s">
        <v>1158</v>
      </c>
      <c r="D582" s="48" t="s">
        <v>2609</v>
      </c>
      <c r="E582" s="48" t="s">
        <v>89</v>
      </c>
      <c r="F582" s="69" t="s">
        <v>1190</v>
      </c>
      <c r="G582" s="69" t="s">
        <v>1068</v>
      </c>
      <c r="H582" s="67" t="s">
        <v>1995</v>
      </c>
      <c r="I582" s="68" t="s">
        <v>1995</v>
      </c>
      <c r="J582" s="64"/>
      <c r="K582" s="65"/>
      <c r="L582" s="65"/>
      <c r="M582" s="65"/>
      <c r="N582" s="65"/>
      <c r="O582" s="65" t="s">
        <v>1319</v>
      </c>
      <c r="P582" s="65" t="s">
        <v>1735</v>
      </c>
      <c r="Q582" s="65"/>
      <c r="R582" s="65"/>
      <c r="S582" s="65"/>
      <c r="T582" s="65"/>
    </row>
    <row r="583" spans="1:20" ht="11.25">
      <c r="A583" s="72">
        <v>583</v>
      </c>
      <c r="B583" s="64" t="s">
        <v>2848</v>
      </c>
      <c r="C583" s="93" t="s">
        <v>1158</v>
      </c>
      <c r="D583" s="48" t="s">
        <v>2609</v>
      </c>
      <c r="E583" s="48" t="s">
        <v>1132</v>
      </c>
      <c r="F583" s="69" t="s">
        <v>1190</v>
      </c>
      <c r="G583" s="69" t="s">
        <v>1191</v>
      </c>
      <c r="H583" s="67" t="s">
        <v>2871</v>
      </c>
      <c r="I583" s="68" t="s">
        <v>2771</v>
      </c>
      <c r="J583" s="64"/>
      <c r="K583" s="65"/>
      <c r="L583" s="65"/>
      <c r="M583" s="65"/>
      <c r="N583" s="65"/>
      <c r="O583" s="65" t="s">
        <v>1319</v>
      </c>
      <c r="P583" s="65" t="s">
        <v>1735</v>
      </c>
      <c r="Q583" s="65"/>
      <c r="R583" s="65"/>
      <c r="S583" s="65"/>
      <c r="T583" s="65"/>
    </row>
    <row r="584" spans="1:20" ht="22.5">
      <c r="A584" s="72">
        <v>584</v>
      </c>
      <c r="B584" s="64" t="s">
        <v>2848</v>
      </c>
      <c r="C584" s="93" t="s">
        <v>2772</v>
      </c>
      <c r="D584" s="48" t="s">
        <v>2458</v>
      </c>
      <c r="E584" s="48" t="s">
        <v>98</v>
      </c>
      <c r="F584" s="69" t="s">
        <v>1190</v>
      </c>
      <c r="G584" s="69" t="s">
        <v>1068</v>
      </c>
      <c r="H584" s="67" t="s">
        <v>2773</v>
      </c>
      <c r="I584" s="68" t="s">
        <v>2774</v>
      </c>
      <c r="J584" s="64"/>
      <c r="K584" s="65"/>
      <c r="L584" s="64"/>
      <c r="M584" s="65"/>
      <c r="N584" s="65"/>
      <c r="O584" s="65" t="s">
        <v>2860</v>
      </c>
      <c r="P584" s="65" t="s">
        <v>52</v>
      </c>
      <c r="Q584" s="65"/>
      <c r="R584" s="65"/>
      <c r="S584" s="65"/>
      <c r="T584" s="65"/>
    </row>
    <row r="585" spans="1:20" ht="22.5">
      <c r="A585" s="72">
        <v>585</v>
      </c>
      <c r="B585" s="64" t="s">
        <v>2848</v>
      </c>
      <c r="C585" s="93" t="s">
        <v>2775</v>
      </c>
      <c r="D585" s="48" t="s">
        <v>2776</v>
      </c>
      <c r="E585" s="48" t="s">
        <v>309</v>
      </c>
      <c r="F585" s="69" t="s">
        <v>1190</v>
      </c>
      <c r="G585" s="69" t="s">
        <v>1191</v>
      </c>
      <c r="H585" s="67" t="s">
        <v>2871</v>
      </c>
      <c r="I585" s="68" t="s">
        <v>2777</v>
      </c>
      <c r="J585" s="64"/>
      <c r="K585" s="65"/>
      <c r="L585" s="65"/>
      <c r="M585" s="65"/>
      <c r="N585" s="65"/>
      <c r="O585" s="65" t="s">
        <v>2860</v>
      </c>
      <c r="P585" s="65" t="s">
        <v>52</v>
      </c>
      <c r="Q585" s="65"/>
      <c r="R585" s="65"/>
      <c r="S585" s="65"/>
      <c r="T585" s="65"/>
    </row>
    <row r="586" spans="1:20" ht="22.5">
      <c r="A586" s="72">
        <v>586</v>
      </c>
      <c r="B586" s="64" t="s">
        <v>2848</v>
      </c>
      <c r="C586" s="93" t="s">
        <v>2778</v>
      </c>
      <c r="D586" s="48" t="s">
        <v>2779</v>
      </c>
      <c r="E586" s="48" t="s">
        <v>98</v>
      </c>
      <c r="F586" s="69" t="s">
        <v>1190</v>
      </c>
      <c r="G586" s="69" t="s">
        <v>1191</v>
      </c>
      <c r="H586" s="67" t="s">
        <v>2871</v>
      </c>
      <c r="I586" s="68" t="s">
        <v>2777</v>
      </c>
      <c r="J586" s="64"/>
      <c r="K586" s="65"/>
      <c r="L586" s="65"/>
      <c r="M586" s="65"/>
      <c r="N586" s="65"/>
      <c r="O586" s="65" t="s">
        <v>2860</v>
      </c>
      <c r="P586" s="65" t="s">
        <v>52</v>
      </c>
      <c r="Q586" s="65"/>
      <c r="R586" s="65"/>
      <c r="S586" s="65"/>
      <c r="T586" s="65"/>
    </row>
    <row r="587" spans="1:20" ht="22.5">
      <c r="A587" s="72">
        <v>587</v>
      </c>
      <c r="B587" s="64" t="s">
        <v>2848</v>
      </c>
      <c r="C587" s="93" t="s">
        <v>2780</v>
      </c>
      <c r="D587" s="48" t="s">
        <v>1945</v>
      </c>
      <c r="E587" s="48" t="s">
        <v>98</v>
      </c>
      <c r="F587" s="69" t="s">
        <v>1190</v>
      </c>
      <c r="G587" s="69" t="s">
        <v>1068</v>
      </c>
      <c r="H587" s="67" t="s">
        <v>2781</v>
      </c>
      <c r="I587" s="68" t="s">
        <v>2782</v>
      </c>
      <c r="J587" s="64"/>
      <c r="K587" s="65"/>
      <c r="L587" s="64"/>
      <c r="M587" s="65"/>
      <c r="N587" s="65"/>
      <c r="O587" s="65" t="s">
        <v>2860</v>
      </c>
      <c r="P587" s="65" t="s">
        <v>52</v>
      </c>
      <c r="Q587" s="65"/>
      <c r="R587" s="65"/>
      <c r="S587" s="65"/>
      <c r="T587" s="65"/>
    </row>
    <row r="588" spans="1:20" ht="33.75">
      <c r="A588" s="72">
        <v>588</v>
      </c>
      <c r="B588" s="64" t="s">
        <v>2848</v>
      </c>
      <c r="C588" s="93" t="s">
        <v>2050</v>
      </c>
      <c r="D588" s="48" t="s">
        <v>2051</v>
      </c>
      <c r="E588" s="48" t="s">
        <v>89</v>
      </c>
      <c r="F588" s="69" t="s">
        <v>1190</v>
      </c>
      <c r="G588" s="69" t="s">
        <v>1068</v>
      </c>
      <c r="H588" s="67" t="s">
        <v>2783</v>
      </c>
      <c r="I588" s="68" t="s">
        <v>2784</v>
      </c>
      <c r="J588" s="64"/>
      <c r="K588" s="65"/>
      <c r="L588" s="65"/>
      <c r="M588" s="65"/>
      <c r="N588" s="65"/>
      <c r="O588" s="65" t="s">
        <v>2860</v>
      </c>
      <c r="P588" s="65" t="s">
        <v>52</v>
      </c>
      <c r="Q588" s="65"/>
      <c r="R588" s="65"/>
      <c r="S588" s="65"/>
      <c r="T588" s="65"/>
    </row>
    <row r="589" spans="1:20" ht="33.75">
      <c r="A589" s="72">
        <v>589</v>
      </c>
      <c r="B589" s="64" t="s">
        <v>2848</v>
      </c>
      <c r="C589" s="93" t="s">
        <v>3144</v>
      </c>
      <c r="D589" s="48" t="s">
        <v>792</v>
      </c>
      <c r="E589" s="48" t="s">
        <v>2785</v>
      </c>
      <c r="F589" s="69" t="s">
        <v>1190</v>
      </c>
      <c r="G589" s="69" t="s">
        <v>1068</v>
      </c>
      <c r="H589" s="67" t="s">
        <v>2786</v>
      </c>
      <c r="I589" s="68" t="s">
        <v>2787</v>
      </c>
      <c r="J589" s="64"/>
      <c r="K589" s="65"/>
      <c r="L589" s="65"/>
      <c r="M589" s="65"/>
      <c r="N589" s="65"/>
      <c r="O589" s="65" t="s">
        <v>1319</v>
      </c>
      <c r="P589" s="65" t="s">
        <v>1724</v>
      </c>
      <c r="Q589" s="65"/>
      <c r="R589" s="65"/>
      <c r="S589" s="65"/>
      <c r="T589" s="65"/>
    </row>
    <row r="590" spans="1:20" ht="11.25">
      <c r="A590" s="72">
        <v>590</v>
      </c>
      <c r="B590" s="64" t="s">
        <v>2848</v>
      </c>
      <c r="C590" s="93" t="s">
        <v>3144</v>
      </c>
      <c r="D590" s="48" t="s">
        <v>792</v>
      </c>
      <c r="E590" s="48" t="s">
        <v>1040</v>
      </c>
      <c r="F590" s="69" t="s">
        <v>1190</v>
      </c>
      <c r="G590" s="69" t="s">
        <v>1191</v>
      </c>
      <c r="H590" s="67" t="s">
        <v>2788</v>
      </c>
      <c r="I590" s="68" t="s">
        <v>2789</v>
      </c>
      <c r="J590" s="64"/>
      <c r="K590" s="65"/>
      <c r="L590" s="65"/>
      <c r="M590" s="65"/>
      <c r="N590" s="65"/>
      <c r="O590" s="65" t="s">
        <v>1319</v>
      </c>
      <c r="P590" s="65" t="s">
        <v>1724</v>
      </c>
      <c r="Q590" s="65"/>
      <c r="R590" s="65"/>
      <c r="S590" s="65"/>
      <c r="T590" s="65"/>
    </row>
    <row r="591" spans="1:20" ht="11.25">
      <c r="A591" s="72">
        <v>591</v>
      </c>
      <c r="B591" s="64" t="s">
        <v>2848</v>
      </c>
      <c r="C591" s="93" t="s">
        <v>312</v>
      </c>
      <c r="D591" s="48" t="s">
        <v>1526</v>
      </c>
      <c r="E591" s="48" t="s">
        <v>95</v>
      </c>
      <c r="F591" s="69" t="s">
        <v>1190</v>
      </c>
      <c r="G591" s="69" t="s">
        <v>1191</v>
      </c>
      <c r="H591" s="67" t="s">
        <v>2871</v>
      </c>
      <c r="I591" s="68" t="s">
        <v>2790</v>
      </c>
      <c r="J591" s="64"/>
      <c r="K591" s="65"/>
      <c r="L591" s="65"/>
      <c r="M591" s="65"/>
      <c r="N591" s="65"/>
      <c r="O591" s="65" t="s">
        <v>2860</v>
      </c>
      <c r="P591" s="65" t="s">
        <v>1726</v>
      </c>
      <c r="Q591" s="65"/>
      <c r="R591" s="65"/>
      <c r="S591" s="65"/>
      <c r="T591" s="65"/>
    </row>
    <row r="592" spans="1:20" ht="11.25">
      <c r="A592" s="72">
        <v>592</v>
      </c>
      <c r="B592" s="64" t="s">
        <v>2848</v>
      </c>
      <c r="C592" s="93" t="s">
        <v>312</v>
      </c>
      <c r="D592" s="48" t="s">
        <v>1526</v>
      </c>
      <c r="E592" s="48" t="s">
        <v>97</v>
      </c>
      <c r="F592" s="69" t="s">
        <v>1190</v>
      </c>
      <c r="G592" s="69" t="s">
        <v>1191</v>
      </c>
      <c r="H592" s="67" t="s">
        <v>2871</v>
      </c>
      <c r="I592" s="68" t="s">
        <v>2790</v>
      </c>
      <c r="J592" s="64"/>
      <c r="K592" s="65"/>
      <c r="L592" s="65"/>
      <c r="M592" s="65"/>
      <c r="N592" s="65"/>
      <c r="O592" s="65" t="s">
        <v>2860</v>
      </c>
      <c r="P592" s="65" t="s">
        <v>1726</v>
      </c>
      <c r="Q592" s="65"/>
      <c r="R592" s="65"/>
      <c r="S592" s="65"/>
      <c r="T592" s="65"/>
    </row>
    <row r="593" spans="1:20" ht="11.25">
      <c r="A593" s="72">
        <v>593</v>
      </c>
      <c r="B593" s="64" t="s">
        <v>2848</v>
      </c>
      <c r="C593" s="93" t="s">
        <v>312</v>
      </c>
      <c r="D593" s="48" t="s">
        <v>2532</v>
      </c>
      <c r="E593" s="48" t="s">
        <v>1031</v>
      </c>
      <c r="F593" s="69" t="s">
        <v>1190</v>
      </c>
      <c r="G593" s="69" t="s">
        <v>1191</v>
      </c>
      <c r="H593" s="67" t="s">
        <v>2871</v>
      </c>
      <c r="I593" s="68" t="s">
        <v>2791</v>
      </c>
      <c r="J593" s="64"/>
      <c r="K593" s="65"/>
      <c r="L593" s="65"/>
      <c r="M593" s="65"/>
      <c r="N593" s="65"/>
      <c r="O593" s="65" t="s">
        <v>2860</v>
      </c>
      <c r="P593" s="65" t="s">
        <v>1726</v>
      </c>
      <c r="Q593" s="65"/>
      <c r="R593" s="65"/>
      <c r="S593" s="65"/>
      <c r="T593" s="65"/>
    </row>
    <row r="594" spans="1:20" ht="11.25">
      <c r="A594" s="72">
        <v>594</v>
      </c>
      <c r="B594" s="64" t="s">
        <v>2848</v>
      </c>
      <c r="C594" s="93" t="s">
        <v>2888</v>
      </c>
      <c r="D594" s="48" t="s">
        <v>2889</v>
      </c>
      <c r="E594" s="48" t="s">
        <v>1024</v>
      </c>
      <c r="F594" s="69" t="s">
        <v>1190</v>
      </c>
      <c r="G594" s="69" t="s">
        <v>1191</v>
      </c>
      <c r="H594" s="67" t="s">
        <v>2871</v>
      </c>
      <c r="I594" s="68" t="s">
        <v>2792</v>
      </c>
      <c r="J594" s="64"/>
      <c r="K594" s="65"/>
      <c r="L594" s="64"/>
      <c r="M594" s="65"/>
      <c r="N594" s="65"/>
      <c r="O594" s="65" t="s">
        <v>2860</v>
      </c>
      <c r="P594" s="65" t="s">
        <v>1726</v>
      </c>
      <c r="Q594" s="65"/>
      <c r="R594" s="65"/>
      <c r="S594" s="65"/>
      <c r="T594" s="65"/>
    </row>
    <row r="595" spans="1:20" ht="11.25">
      <c r="A595" s="72">
        <v>595</v>
      </c>
      <c r="B595" s="64" t="s">
        <v>2848</v>
      </c>
      <c r="C595" s="93" t="s">
        <v>2888</v>
      </c>
      <c r="D595" s="48" t="s">
        <v>2889</v>
      </c>
      <c r="E595" s="48" t="s">
        <v>1031</v>
      </c>
      <c r="F595" s="69" t="s">
        <v>1190</v>
      </c>
      <c r="G595" s="69" t="s">
        <v>1191</v>
      </c>
      <c r="H595" s="67" t="s">
        <v>2871</v>
      </c>
      <c r="I595" s="68" t="s">
        <v>2793</v>
      </c>
      <c r="J595" s="64"/>
      <c r="K595" s="65"/>
      <c r="L595" s="65"/>
      <c r="M595" s="65"/>
      <c r="N595" s="65"/>
      <c r="O595" s="65" t="s">
        <v>2860</v>
      </c>
      <c r="P595" s="65" t="s">
        <v>1726</v>
      </c>
      <c r="Q595" s="65"/>
      <c r="R595" s="65"/>
      <c r="S595" s="65"/>
      <c r="T595" s="65"/>
    </row>
    <row r="596" spans="1:20" ht="11.25">
      <c r="A596" s="72">
        <v>596</v>
      </c>
      <c r="B596" s="64" t="s">
        <v>2848</v>
      </c>
      <c r="C596" s="93" t="s">
        <v>315</v>
      </c>
      <c r="D596" s="48" t="s">
        <v>316</v>
      </c>
      <c r="E596" s="48" t="s">
        <v>1041</v>
      </c>
      <c r="F596" s="69" t="s">
        <v>1190</v>
      </c>
      <c r="G596" s="69" t="s">
        <v>1191</v>
      </c>
      <c r="H596" s="67" t="s">
        <v>2871</v>
      </c>
      <c r="I596" s="68" t="s">
        <v>2794</v>
      </c>
      <c r="J596" s="64" t="s">
        <v>2667</v>
      </c>
      <c r="K596" s="65" t="s">
        <v>389</v>
      </c>
      <c r="L596" s="65"/>
      <c r="M596" s="65"/>
      <c r="N596" s="65"/>
      <c r="O596" s="65" t="s">
        <v>2861</v>
      </c>
      <c r="P596" s="65" t="s">
        <v>1578</v>
      </c>
      <c r="Q596" s="65" t="s">
        <v>353</v>
      </c>
      <c r="R596" s="65" t="s">
        <v>2339</v>
      </c>
      <c r="S596" s="65"/>
      <c r="T596" s="65" t="s">
        <v>354</v>
      </c>
    </row>
    <row r="597" spans="1:20" ht="11.25">
      <c r="A597" s="72">
        <v>597</v>
      </c>
      <c r="B597" s="64" t="s">
        <v>2848</v>
      </c>
      <c r="C597" s="93" t="s">
        <v>315</v>
      </c>
      <c r="D597" s="48" t="s">
        <v>316</v>
      </c>
      <c r="E597" s="48" t="s">
        <v>1031</v>
      </c>
      <c r="F597" s="69" t="s">
        <v>1190</v>
      </c>
      <c r="G597" s="69" t="s">
        <v>1191</v>
      </c>
      <c r="H597" s="67" t="s">
        <v>2871</v>
      </c>
      <c r="I597" s="68" t="s">
        <v>2795</v>
      </c>
      <c r="J597" s="64" t="s">
        <v>2667</v>
      </c>
      <c r="K597" s="65" t="s">
        <v>389</v>
      </c>
      <c r="L597" s="65"/>
      <c r="M597" s="65"/>
      <c r="N597" s="65"/>
      <c r="O597" s="65" t="s">
        <v>2861</v>
      </c>
      <c r="P597" s="65" t="s">
        <v>1578</v>
      </c>
      <c r="Q597" s="65" t="s">
        <v>353</v>
      </c>
      <c r="R597" s="65" t="s">
        <v>2339</v>
      </c>
      <c r="S597" s="65"/>
      <c r="T597" s="65" t="s">
        <v>354</v>
      </c>
    </row>
    <row r="598" spans="1:20" ht="11.25">
      <c r="A598" s="72">
        <v>598</v>
      </c>
      <c r="B598" s="64" t="s">
        <v>2848</v>
      </c>
      <c r="C598" s="93" t="s">
        <v>1572</v>
      </c>
      <c r="D598" s="48" t="s">
        <v>2642</v>
      </c>
      <c r="E598" s="48" t="s">
        <v>833</v>
      </c>
      <c r="F598" s="69" t="s">
        <v>1190</v>
      </c>
      <c r="G598" s="69" t="s">
        <v>1191</v>
      </c>
      <c r="H598" s="67" t="s">
        <v>2871</v>
      </c>
      <c r="I598" s="68" t="s">
        <v>2796</v>
      </c>
      <c r="J598" s="64" t="s">
        <v>2667</v>
      </c>
      <c r="K598" s="65"/>
      <c r="L598" s="65">
        <v>435</v>
      </c>
      <c r="M598" s="65"/>
      <c r="N598" s="65"/>
      <c r="O598" s="65" t="s">
        <v>2861</v>
      </c>
      <c r="P598" s="65" t="s">
        <v>1503</v>
      </c>
      <c r="Q598" s="65" t="s">
        <v>353</v>
      </c>
      <c r="R598" s="65" t="s">
        <v>2339</v>
      </c>
      <c r="S598" s="65"/>
      <c r="T598" s="65" t="s">
        <v>354</v>
      </c>
    </row>
    <row r="599" spans="1:20" ht="11.25">
      <c r="A599" s="72">
        <v>599</v>
      </c>
      <c r="B599" s="64" t="s">
        <v>2848</v>
      </c>
      <c r="C599" s="93" t="s">
        <v>2641</v>
      </c>
      <c r="D599" s="48" t="s">
        <v>2642</v>
      </c>
      <c r="E599" s="48" t="s">
        <v>2643</v>
      </c>
      <c r="F599" s="69" t="s">
        <v>1190</v>
      </c>
      <c r="G599" s="69" t="s">
        <v>1191</v>
      </c>
      <c r="H599" s="67" t="s">
        <v>2797</v>
      </c>
      <c r="I599" s="68" t="s">
        <v>2798</v>
      </c>
      <c r="J599" s="64"/>
      <c r="K599" s="65"/>
      <c r="L599" s="65"/>
      <c r="M599" s="65"/>
      <c r="N599" s="65"/>
      <c r="O599" s="65" t="s">
        <v>2860</v>
      </c>
      <c r="P599" s="65" t="s">
        <v>1726</v>
      </c>
      <c r="Q599" s="65"/>
      <c r="R599" s="65"/>
      <c r="S599" s="65"/>
      <c r="T599" s="65"/>
    </row>
    <row r="600" spans="1:20" ht="11.25">
      <c r="A600" s="72">
        <v>600</v>
      </c>
      <c r="B600" s="64" t="s">
        <v>2848</v>
      </c>
      <c r="C600" s="93" t="s">
        <v>2641</v>
      </c>
      <c r="D600" s="48" t="s">
        <v>2642</v>
      </c>
      <c r="E600" s="48" t="s">
        <v>2609</v>
      </c>
      <c r="F600" s="69" t="s">
        <v>1190</v>
      </c>
      <c r="G600" s="69" t="s">
        <v>1191</v>
      </c>
      <c r="H600" s="67" t="s">
        <v>2871</v>
      </c>
      <c r="I600" s="68" t="s">
        <v>2799</v>
      </c>
      <c r="J600" s="64"/>
      <c r="K600" s="65"/>
      <c r="L600" s="65"/>
      <c r="M600" s="65"/>
      <c r="N600" s="65"/>
      <c r="O600" s="65" t="s">
        <v>2860</v>
      </c>
      <c r="P600" s="65" t="s">
        <v>1726</v>
      </c>
      <c r="Q600" s="65"/>
      <c r="R600" s="65"/>
      <c r="S600" s="65"/>
      <c r="T600" s="65"/>
    </row>
    <row r="601" spans="1:20" ht="11.25">
      <c r="A601" s="72">
        <v>601</v>
      </c>
      <c r="B601" s="64" t="s">
        <v>2848</v>
      </c>
      <c r="C601" s="93" t="s">
        <v>182</v>
      </c>
      <c r="D601" s="48" t="s">
        <v>183</v>
      </c>
      <c r="E601" s="48" t="s">
        <v>1034</v>
      </c>
      <c r="F601" s="69" t="s">
        <v>1190</v>
      </c>
      <c r="G601" s="69" t="s">
        <v>1191</v>
      </c>
      <c r="H601" s="67" t="s">
        <v>2871</v>
      </c>
      <c r="I601" s="68" t="s">
        <v>2800</v>
      </c>
      <c r="J601" s="64" t="s">
        <v>2667</v>
      </c>
      <c r="K601" s="65"/>
      <c r="L601" s="65">
        <v>601</v>
      </c>
      <c r="M601" s="65"/>
      <c r="N601" s="65"/>
      <c r="O601" s="65" t="s">
        <v>2861</v>
      </c>
      <c r="P601" s="65" t="s">
        <v>1731</v>
      </c>
      <c r="Q601" s="65" t="s">
        <v>353</v>
      </c>
      <c r="R601" s="65" t="s">
        <v>2339</v>
      </c>
      <c r="S601" s="65"/>
      <c r="T601" s="65" t="s">
        <v>354</v>
      </c>
    </row>
    <row r="602" spans="1:20" ht="11.25">
      <c r="A602" s="72">
        <v>602</v>
      </c>
      <c r="B602" s="64" t="s">
        <v>2848</v>
      </c>
      <c r="C602" s="93" t="s">
        <v>2801</v>
      </c>
      <c r="D602" s="48" t="s">
        <v>2802</v>
      </c>
      <c r="E602" s="48" t="s">
        <v>1066</v>
      </c>
      <c r="F602" s="69" t="s">
        <v>1190</v>
      </c>
      <c r="G602" s="69" t="s">
        <v>1191</v>
      </c>
      <c r="H602" s="67" t="s">
        <v>2871</v>
      </c>
      <c r="I602" s="68" t="s">
        <v>2800</v>
      </c>
      <c r="J602" s="64" t="s">
        <v>2667</v>
      </c>
      <c r="K602" s="65"/>
      <c r="L602" s="65">
        <v>602</v>
      </c>
      <c r="M602" s="65"/>
      <c r="N602" s="65"/>
      <c r="O602" s="65" t="s">
        <v>2861</v>
      </c>
      <c r="P602" s="65" t="s">
        <v>1731</v>
      </c>
      <c r="Q602" s="65" t="s">
        <v>353</v>
      </c>
      <c r="R602" s="65" t="s">
        <v>2339</v>
      </c>
      <c r="S602" s="65"/>
      <c r="T602" s="65" t="s">
        <v>354</v>
      </c>
    </row>
    <row r="603" spans="1:20" ht="22.5">
      <c r="A603" s="72">
        <v>603</v>
      </c>
      <c r="B603" s="64" t="s">
        <v>2848</v>
      </c>
      <c r="C603" s="93" t="s">
        <v>2803</v>
      </c>
      <c r="D603" s="48" t="s">
        <v>2802</v>
      </c>
      <c r="E603" s="48" t="s">
        <v>1024</v>
      </c>
      <c r="F603" s="69" t="s">
        <v>1190</v>
      </c>
      <c r="G603" s="69" t="s">
        <v>1068</v>
      </c>
      <c r="H603" s="67" t="s">
        <v>2804</v>
      </c>
      <c r="I603" s="68" t="s">
        <v>2805</v>
      </c>
      <c r="J603" s="64" t="s">
        <v>2667</v>
      </c>
      <c r="K603" s="65" t="s">
        <v>389</v>
      </c>
      <c r="L603" s="65"/>
      <c r="M603" s="65"/>
      <c r="N603" s="65"/>
      <c r="O603" s="65" t="s">
        <v>2861</v>
      </c>
      <c r="P603" s="65" t="s">
        <v>1731</v>
      </c>
      <c r="Q603" s="65" t="s">
        <v>353</v>
      </c>
      <c r="R603" s="65" t="s">
        <v>2339</v>
      </c>
      <c r="S603" s="65"/>
      <c r="T603" s="65" t="s">
        <v>354</v>
      </c>
    </row>
    <row r="604" spans="1:20" ht="22.5">
      <c r="A604" s="72">
        <v>604</v>
      </c>
      <c r="B604" s="64" t="s">
        <v>2848</v>
      </c>
      <c r="C604" s="93" t="s">
        <v>613</v>
      </c>
      <c r="D604" s="48" t="s">
        <v>614</v>
      </c>
      <c r="E604" s="48" t="s">
        <v>1108</v>
      </c>
      <c r="F604" s="69" t="s">
        <v>1190</v>
      </c>
      <c r="G604" s="69" t="s">
        <v>1191</v>
      </c>
      <c r="H604" s="67" t="s">
        <v>2871</v>
      </c>
      <c r="I604" s="68" t="s">
        <v>2806</v>
      </c>
      <c r="J604" s="64" t="s">
        <v>2667</v>
      </c>
      <c r="K604" s="65" t="s">
        <v>133</v>
      </c>
      <c r="L604" s="65"/>
      <c r="M604" s="65"/>
      <c r="N604" s="65"/>
      <c r="O604" s="65" t="s">
        <v>2861</v>
      </c>
      <c r="P604" s="65" t="s">
        <v>1732</v>
      </c>
      <c r="Q604" s="65" t="s">
        <v>353</v>
      </c>
      <c r="R604" s="65" t="s">
        <v>2339</v>
      </c>
      <c r="S604" s="65"/>
      <c r="T604" s="65" t="s">
        <v>354</v>
      </c>
    </row>
    <row r="605" spans="1:20" ht="22.5">
      <c r="A605" s="72">
        <v>605</v>
      </c>
      <c r="B605" s="64" t="s">
        <v>2848</v>
      </c>
      <c r="C605" s="93" t="s">
        <v>1123</v>
      </c>
      <c r="D605" s="48" t="s">
        <v>1124</v>
      </c>
      <c r="E605" s="48" t="s">
        <v>1024</v>
      </c>
      <c r="F605" s="69" t="s">
        <v>1190</v>
      </c>
      <c r="G605" s="69" t="s">
        <v>1191</v>
      </c>
      <c r="H605" s="67" t="s">
        <v>2871</v>
      </c>
      <c r="I605" s="68" t="s">
        <v>2806</v>
      </c>
      <c r="J605" s="64" t="s">
        <v>2667</v>
      </c>
      <c r="K605" s="65" t="s">
        <v>133</v>
      </c>
      <c r="L605" s="65"/>
      <c r="M605" s="65"/>
      <c r="N605" s="65"/>
      <c r="O605" s="65" t="s">
        <v>2861</v>
      </c>
      <c r="P605" s="65" t="s">
        <v>1733</v>
      </c>
      <c r="Q605" s="65" t="s">
        <v>353</v>
      </c>
      <c r="R605" s="65" t="s">
        <v>2339</v>
      </c>
      <c r="S605" s="65"/>
      <c r="T605" s="65" t="s">
        <v>354</v>
      </c>
    </row>
    <row r="606" spans="1:20" ht="22.5">
      <c r="A606" s="72">
        <v>606</v>
      </c>
      <c r="B606" s="64" t="s">
        <v>2848</v>
      </c>
      <c r="C606" s="93" t="s">
        <v>2807</v>
      </c>
      <c r="D606" s="48" t="s">
        <v>2808</v>
      </c>
      <c r="E606" s="48" t="s">
        <v>844</v>
      </c>
      <c r="F606" s="69" t="s">
        <v>1190</v>
      </c>
      <c r="G606" s="69" t="s">
        <v>1068</v>
      </c>
      <c r="H606" s="67" t="s">
        <v>2025</v>
      </c>
      <c r="I606" s="68" t="s">
        <v>2809</v>
      </c>
      <c r="J606" s="64" t="s">
        <v>2667</v>
      </c>
      <c r="K606" s="65" t="s">
        <v>389</v>
      </c>
      <c r="L606" s="65"/>
      <c r="M606" s="65"/>
      <c r="N606" s="65"/>
      <c r="O606" s="65" t="s">
        <v>2861</v>
      </c>
      <c r="P606" s="65" t="s">
        <v>1733</v>
      </c>
      <c r="Q606" s="65" t="s">
        <v>353</v>
      </c>
      <c r="R606" s="65" t="s">
        <v>2339</v>
      </c>
      <c r="S606" s="65"/>
      <c r="T606" s="65" t="s">
        <v>354</v>
      </c>
    </row>
    <row r="607" spans="1:20" ht="11.25">
      <c r="A607" s="72">
        <v>607</v>
      </c>
      <c r="B607" s="64" t="s">
        <v>2848</v>
      </c>
      <c r="C607" s="93" t="s">
        <v>1130</v>
      </c>
      <c r="D607" s="48" t="s">
        <v>1131</v>
      </c>
      <c r="E607" s="48" t="s">
        <v>95</v>
      </c>
      <c r="F607" s="69" t="s">
        <v>1190</v>
      </c>
      <c r="G607" s="69" t="s">
        <v>1191</v>
      </c>
      <c r="H607" s="67" t="s">
        <v>2871</v>
      </c>
      <c r="I607" s="68" t="s">
        <v>2806</v>
      </c>
      <c r="J607" s="64" t="s">
        <v>2667</v>
      </c>
      <c r="K607" s="65" t="s">
        <v>389</v>
      </c>
      <c r="L607" s="65"/>
      <c r="M607" s="65"/>
      <c r="N607" s="65"/>
      <c r="O607" s="65" t="s">
        <v>2861</v>
      </c>
      <c r="P607" s="65" t="s">
        <v>1734</v>
      </c>
      <c r="Q607" s="65" t="s">
        <v>353</v>
      </c>
      <c r="R607" s="65" t="s">
        <v>2339</v>
      </c>
      <c r="S607" s="65"/>
      <c r="T607" s="65" t="s">
        <v>354</v>
      </c>
    </row>
    <row r="608" spans="1:20" ht="22.5">
      <c r="A608" s="72">
        <v>608</v>
      </c>
      <c r="B608" s="64" t="s">
        <v>2848</v>
      </c>
      <c r="C608" s="93" t="s">
        <v>916</v>
      </c>
      <c r="D608" s="48" t="s">
        <v>2810</v>
      </c>
      <c r="E608" s="48" t="s">
        <v>2811</v>
      </c>
      <c r="F608" s="69" t="s">
        <v>1190</v>
      </c>
      <c r="G608" s="69" t="s">
        <v>1191</v>
      </c>
      <c r="H608" s="67" t="s">
        <v>2871</v>
      </c>
      <c r="I608" s="68" t="s">
        <v>2812</v>
      </c>
      <c r="J608" s="149" t="s">
        <v>2667</v>
      </c>
      <c r="K608" s="150" t="s">
        <v>3001</v>
      </c>
      <c r="L608" s="150"/>
      <c r="M608" s="150"/>
      <c r="N608" s="150"/>
      <c r="O608" s="150" t="s">
        <v>2860</v>
      </c>
      <c r="P608" s="150" t="s">
        <v>1705</v>
      </c>
      <c r="Q608" s="150" t="s">
        <v>2364</v>
      </c>
      <c r="R608" s="150" t="s">
        <v>2339</v>
      </c>
      <c r="S608" s="150"/>
      <c r="T608" s="150" t="s">
        <v>2365</v>
      </c>
    </row>
    <row r="609" spans="1:20" ht="22.5">
      <c r="A609" s="72">
        <v>609</v>
      </c>
      <c r="B609" s="64" t="s">
        <v>2848</v>
      </c>
      <c r="C609" s="93" t="s">
        <v>916</v>
      </c>
      <c r="D609" s="48" t="s">
        <v>2813</v>
      </c>
      <c r="E609" s="48" t="s">
        <v>2811</v>
      </c>
      <c r="F609" s="69" t="s">
        <v>1190</v>
      </c>
      <c r="G609" s="69" t="s">
        <v>1191</v>
      </c>
      <c r="H609" s="67" t="s">
        <v>2871</v>
      </c>
      <c r="I609" s="68" t="s">
        <v>2814</v>
      </c>
      <c r="J609" s="149" t="s">
        <v>2667</v>
      </c>
      <c r="K609" s="150" t="s">
        <v>3001</v>
      </c>
      <c r="L609" s="150"/>
      <c r="M609" s="150"/>
      <c r="N609" s="150"/>
      <c r="O609" s="150" t="s">
        <v>2860</v>
      </c>
      <c r="P609" s="150" t="s">
        <v>1705</v>
      </c>
      <c r="Q609" s="150" t="s">
        <v>2364</v>
      </c>
      <c r="R609" s="150" t="s">
        <v>2339</v>
      </c>
      <c r="S609" s="150"/>
      <c r="T609" s="150" t="s">
        <v>2365</v>
      </c>
    </row>
    <row r="610" spans="1:20" ht="33.75">
      <c r="A610" s="72">
        <v>610</v>
      </c>
      <c r="B610" s="64" t="s">
        <v>2848</v>
      </c>
      <c r="C610" s="93" t="s">
        <v>2663</v>
      </c>
      <c r="D610" s="48" t="s">
        <v>2055</v>
      </c>
      <c r="E610" s="48" t="s">
        <v>97</v>
      </c>
      <c r="F610" s="69" t="s">
        <v>1190</v>
      </c>
      <c r="G610" s="69" t="s">
        <v>1068</v>
      </c>
      <c r="H610" s="67" t="s">
        <v>2815</v>
      </c>
      <c r="I610" s="68" t="s">
        <v>2816</v>
      </c>
      <c r="J610" s="64" t="s">
        <v>2667</v>
      </c>
      <c r="K610" s="65" t="s">
        <v>561</v>
      </c>
      <c r="L610" s="65">
        <v>213</v>
      </c>
      <c r="M610" s="65"/>
      <c r="N610" s="65"/>
      <c r="O610" s="65" t="s">
        <v>2669</v>
      </c>
      <c r="P610" s="65" t="s">
        <v>2663</v>
      </c>
      <c r="Q610" s="65" t="s">
        <v>556</v>
      </c>
      <c r="R610" s="65" t="s">
        <v>2339</v>
      </c>
      <c r="S610" s="65"/>
      <c r="T610" s="65" t="s">
        <v>558</v>
      </c>
    </row>
    <row r="611" spans="1:20" ht="22.5">
      <c r="A611" s="72">
        <v>611</v>
      </c>
      <c r="B611" s="64" t="s">
        <v>2848</v>
      </c>
      <c r="C611" s="93" t="s">
        <v>2663</v>
      </c>
      <c r="D611" s="48" t="s">
        <v>3276</v>
      </c>
      <c r="E611" s="48" t="s">
        <v>1376</v>
      </c>
      <c r="F611" s="69" t="s">
        <v>1190</v>
      </c>
      <c r="G611" s="69" t="s">
        <v>1068</v>
      </c>
      <c r="H611" s="67" t="s">
        <v>1995</v>
      </c>
      <c r="I611" s="68" t="s">
        <v>1995</v>
      </c>
      <c r="J611" s="64" t="s">
        <v>2667</v>
      </c>
      <c r="K611" s="65"/>
      <c r="L611" s="64"/>
      <c r="M611" s="65" t="s">
        <v>2171</v>
      </c>
      <c r="N611" s="65" t="s">
        <v>2504</v>
      </c>
      <c r="O611" s="65" t="s">
        <v>2066</v>
      </c>
      <c r="P611" s="65" t="s">
        <v>1736</v>
      </c>
      <c r="Q611" s="65"/>
      <c r="R611" s="65"/>
      <c r="S611" s="65"/>
      <c r="T611" s="65" t="s">
        <v>591</v>
      </c>
    </row>
    <row r="612" spans="1:20" ht="22.5">
      <c r="A612" s="72">
        <v>612</v>
      </c>
      <c r="B612" s="64" t="s">
        <v>2848</v>
      </c>
      <c r="C612" s="93" t="s">
        <v>2663</v>
      </c>
      <c r="D612" s="48" t="s">
        <v>1460</v>
      </c>
      <c r="E612" s="48" t="s">
        <v>1028</v>
      </c>
      <c r="F612" s="69" t="s">
        <v>1190</v>
      </c>
      <c r="G612" s="69" t="s">
        <v>1068</v>
      </c>
      <c r="H612" s="67" t="s">
        <v>1995</v>
      </c>
      <c r="I612" s="68" t="s">
        <v>1995</v>
      </c>
      <c r="J612" s="64" t="s">
        <v>2667</v>
      </c>
      <c r="K612" s="65"/>
      <c r="L612" s="65"/>
      <c r="M612" s="65" t="s">
        <v>2171</v>
      </c>
      <c r="N612" s="65" t="s">
        <v>2504</v>
      </c>
      <c r="O612" s="65" t="s">
        <v>2066</v>
      </c>
      <c r="P612" s="65" t="s">
        <v>1736</v>
      </c>
      <c r="Q612" s="65"/>
      <c r="R612" s="65"/>
      <c r="S612" s="65"/>
      <c r="T612" s="65" t="s">
        <v>3121</v>
      </c>
    </row>
    <row r="613" spans="1:20" ht="22.5">
      <c r="A613" s="72">
        <v>613</v>
      </c>
      <c r="B613" s="64" t="s">
        <v>2848</v>
      </c>
      <c r="C613" s="93" t="s">
        <v>2663</v>
      </c>
      <c r="D613" s="48" t="s">
        <v>1457</v>
      </c>
      <c r="E613" s="48" t="s">
        <v>782</v>
      </c>
      <c r="F613" s="69" t="s">
        <v>1190</v>
      </c>
      <c r="G613" s="69" t="s">
        <v>1068</v>
      </c>
      <c r="H613" s="67" t="s">
        <v>1995</v>
      </c>
      <c r="I613" s="68" t="s">
        <v>1995</v>
      </c>
      <c r="J613" s="64" t="s">
        <v>2667</v>
      </c>
      <c r="K613" s="65"/>
      <c r="L613" s="65"/>
      <c r="M613" s="65" t="s">
        <v>2171</v>
      </c>
      <c r="N613" s="65" t="s">
        <v>2504</v>
      </c>
      <c r="O613" s="65" t="s">
        <v>2066</v>
      </c>
      <c r="P613" s="65" t="s">
        <v>1736</v>
      </c>
      <c r="Q613" s="65"/>
      <c r="R613" s="65"/>
      <c r="S613" s="65"/>
      <c r="T613" s="65" t="s">
        <v>3120</v>
      </c>
    </row>
    <row r="614" spans="1:20" ht="22.5">
      <c r="A614" s="72">
        <v>614</v>
      </c>
      <c r="B614" s="64" t="s">
        <v>2848</v>
      </c>
      <c r="C614" s="93" t="s">
        <v>2663</v>
      </c>
      <c r="D614" s="48" t="s">
        <v>1461</v>
      </c>
      <c r="E614" s="48" t="s">
        <v>98</v>
      </c>
      <c r="F614" s="69" t="s">
        <v>1190</v>
      </c>
      <c r="G614" s="69" t="s">
        <v>1068</v>
      </c>
      <c r="H614" s="67" t="s">
        <v>1995</v>
      </c>
      <c r="I614" s="68" t="s">
        <v>1995</v>
      </c>
      <c r="J614" s="64" t="s">
        <v>2667</v>
      </c>
      <c r="K614" s="65"/>
      <c r="L614" s="65"/>
      <c r="M614" s="65" t="s">
        <v>2171</v>
      </c>
      <c r="N614" s="65" t="s">
        <v>2504</v>
      </c>
      <c r="O614" s="65" t="s">
        <v>2066</v>
      </c>
      <c r="P614" s="65" t="s">
        <v>1736</v>
      </c>
      <c r="Q614" s="65"/>
      <c r="R614" s="65"/>
      <c r="S614" s="65"/>
      <c r="T614" s="65" t="s">
        <v>3120</v>
      </c>
    </row>
    <row r="615" spans="1:20" ht="22.5">
      <c r="A615" s="72">
        <v>615</v>
      </c>
      <c r="B615" s="64" t="s">
        <v>2848</v>
      </c>
      <c r="C615" s="93" t="s">
        <v>2663</v>
      </c>
      <c r="D615" s="48" t="s">
        <v>1462</v>
      </c>
      <c r="E615" s="48" t="s">
        <v>1382</v>
      </c>
      <c r="F615" s="69" t="s">
        <v>1190</v>
      </c>
      <c r="G615" s="69" t="s">
        <v>1068</v>
      </c>
      <c r="H615" s="67" t="s">
        <v>1995</v>
      </c>
      <c r="I615" s="68" t="s">
        <v>1995</v>
      </c>
      <c r="J615" s="64" t="s">
        <v>2667</v>
      </c>
      <c r="K615" s="65"/>
      <c r="L615" s="65"/>
      <c r="M615" s="65" t="s">
        <v>2171</v>
      </c>
      <c r="N615" s="65" t="s">
        <v>2504</v>
      </c>
      <c r="O615" s="65" t="s">
        <v>2066</v>
      </c>
      <c r="P615" s="65" t="s">
        <v>1736</v>
      </c>
      <c r="Q615" s="65"/>
      <c r="R615" s="65"/>
      <c r="S615" s="65"/>
      <c r="T615" s="65" t="s">
        <v>3120</v>
      </c>
    </row>
    <row r="616" spans="1:20" ht="22.5">
      <c r="A616" s="72">
        <v>616</v>
      </c>
      <c r="B616" s="64" t="s">
        <v>2848</v>
      </c>
      <c r="C616" s="93" t="s">
        <v>2663</v>
      </c>
      <c r="D616" s="48" t="s">
        <v>2824</v>
      </c>
      <c r="E616" s="48" t="s">
        <v>175</v>
      </c>
      <c r="F616" s="69" t="s">
        <v>1190</v>
      </c>
      <c r="G616" s="69" t="s">
        <v>1068</v>
      </c>
      <c r="H616" s="67" t="s">
        <v>1995</v>
      </c>
      <c r="I616" s="68" t="s">
        <v>1995</v>
      </c>
      <c r="J616" s="64" t="s">
        <v>2667</v>
      </c>
      <c r="K616" s="65"/>
      <c r="L616" s="65"/>
      <c r="M616" s="65" t="s">
        <v>2171</v>
      </c>
      <c r="N616" s="65" t="s">
        <v>2504</v>
      </c>
      <c r="O616" s="65" t="s">
        <v>2066</v>
      </c>
      <c r="P616" s="65" t="s">
        <v>1736</v>
      </c>
      <c r="Q616" s="65"/>
      <c r="R616" s="65"/>
      <c r="S616" s="65"/>
      <c r="T616" s="65" t="s">
        <v>3120</v>
      </c>
    </row>
    <row r="617" spans="1:20" ht="22.5">
      <c r="A617" s="72">
        <v>617</v>
      </c>
      <c r="B617" s="64" t="s">
        <v>2848</v>
      </c>
      <c r="C617" s="93" t="s">
        <v>2663</v>
      </c>
      <c r="D617" s="48" t="s">
        <v>2825</v>
      </c>
      <c r="E617" s="48" t="s">
        <v>832</v>
      </c>
      <c r="F617" s="69" t="s">
        <v>1190</v>
      </c>
      <c r="G617" s="69" t="s">
        <v>1068</v>
      </c>
      <c r="H617" s="67" t="s">
        <v>1995</v>
      </c>
      <c r="I617" s="68" t="s">
        <v>1995</v>
      </c>
      <c r="J617" s="64" t="s">
        <v>2667</v>
      </c>
      <c r="K617" s="65"/>
      <c r="L617" s="65"/>
      <c r="M617" s="65" t="s">
        <v>2171</v>
      </c>
      <c r="N617" s="65" t="s">
        <v>2504</v>
      </c>
      <c r="O617" s="65" t="s">
        <v>2066</v>
      </c>
      <c r="P617" s="65" t="s">
        <v>1736</v>
      </c>
      <c r="Q617" s="65"/>
      <c r="R617" s="65"/>
      <c r="S617" s="65"/>
      <c r="T617" s="65" t="s">
        <v>3120</v>
      </c>
    </row>
    <row r="618" spans="1:20" ht="123.75">
      <c r="A618" s="72">
        <v>618</v>
      </c>
      <c r="B618" s="64" t="s">
        <v>2848</v>
      </c>
      <c r="C618" s="93" t="s">
        <v>923</v>
      </c>
      <c r="D618" s="48" t="s">
        <v>2817</v>
      </c>
      <c r="E618" s="48" t="s">
        <v>844</v>
      </c>
      <c r="F618" s="69" t="s">
        <v>1067</v>
      </c>
      <c r="G618" s="69" t="s">
        <v>1191</v>
      </c>
      <c r="H618" s="67" t="s">
        <v>2818</v>
      </c>
      <c r="I618" s="68" t="s">
        <v>2819</v>
      </c>
      <c r="J618" s="64" t="s">
        <v>2316</v>
      </c>
      <c r="K618" s="65" t="s">
        <v>109</v>
      </c>
      <c r="L618" s="65"/>
      <c r="M618" s="65"/>
      <c r="N618" s="65"/>
      <c r="O618" s="65" t="s">
        <v>1349</v>
      </c>
      <c r="P618" s="65" t="s">
        <v>1583</v>
      </c>
      <c r="Q618" s="65"/>
      <c r="R618" s="65" t="s">
        <v>2339</v>
      </c>
      <c r="S618" s="65"/>
      <c r="T618" s="65" t="s">
        <v>106</v>
      </c>
    </row>
    <row r="619" spans="1:20" ht="33.75">
      <c r="A619" s="72">
        <v>619</v>
      </c>
      <c r="B619" s="64" t="s">
        <v>2848</v>
      </c>
      <c r="C619" s="93" t="s">
        <v>923</v>
      </c>
      <c r="D619" s="48" t="s">
        <v>2817</v>
      </c>
      <c r="E619" s="48" t="s">
        <v>844</v>
      </c>
      <c r="F619" s="69" t="s">
        <v>1190</v>
      </c>
      <c r="G619" s="69" t="s">
        <v>1068</v>
      </c>
      <c r="H619" s="67" t="s">
        <v>2820</v>
      </c>
      <c r="I619" s="68" t="s">
        <v>2821</v>
      </c>
      <c r="J619" s="64" t="s">
        <v>2667</v>
      </c>
      <c r="K619" s="65"/>
      <c r="L619" s="65"/>
      <c r="M619" s="65"/>
      <c r="N619" s="65"/>
      <c r="O619" s="65" t="s">
        <v>1349</v>
      </c>
      <c r="P619" s="65" t="s">
        <v>1583</v>
      </c>
      <c r="Q619" s="65" t="s">
        <v>66</v>
      </c>
      <c r="R619" s="65" t="s">
        <v>2339</v>
      </c>
      <c r="S619" s="65"/>
      <c r="T619" s="65" t="s">
        <v>106</v>
      </c>
    </row>
    <row r="620" spans="1:20" ht="22.5">
      <c r="A620" s="72">
        <v>620</v>
      </c>
      <c r="B620" s="64" t="s">
        <v>2848</v>
      </c>
      <c r="C620" s="93" t="s">
        <v>923</v>
      </c>
      <c r="D620" s="48" t="s">
        <v>2817</v>
      </c>
      <c r="E620" s="48" t="s">
        <v>844</v>
      </c>
      <c r="F620" s="69" t="s">
        <v>1190</v>
      </c>
      <c r="G620" s="69" t="s">
        <v>1068</v>
      </c>
      <c r="H620" s="67" t="s">
        <v>2822</v>
      </c>
      <c r="I620" s="68" t="s">
        <v>2823</v>
      </c>
      <c r="J620" s="64" t="s">
        <v>2667</v>
      </c>
      <c r="K620" s="65"/>
      <c r="L620" s="65"/>
      <c r="M620" s="65"/>
      <c r="N620" s="65"/>
      <c r="O620" s="65" t="s">
        <v>1349</v>
      </c>
      <c r="P620" s="65" t="s">
        <v>1583</v>
      </c>
      <c r="Q620" s="65" t="s">
        <v>66</v>
      </c>
      <c r="R620" s="65" t="s">
        <v>2339</v>
      </c>
      <c r="S620" s="65"/>
      <c r="T620" s="65" t="s">
        <v>106</v>
      </c>
    </row>
    <row r="621" spans="1:20" ht="22.5">
      <c r="A621" s="72">
        <v>621</v>
      </c>
      <c r="B621" s="64" t="s">
        <v>2848</v>
      </c>
      <c r="C621" s="93" t="s">
        <v>923</v>
      </c>
      <c r="D621" s="48" t="s">
        <v>2817</v>
      </c>
      <c r="E621" s="48" t="s">
        <v>844</v>
      </c>
      <c r="F621" s="69" t="s">
        <v>1190</v>
      </c>
      <c r="G621" s="69" t="s">
        <v>1068</v>
      </c>
      <c r="H621" s="67" t="s">
        <v>2822</v>
      </c>
      <c r="I621" s="68" t="s">
        <v>2844</v>
      </c>
      <c r="J621" s="64" t="s">
        <v>2667</v>
      </c>
      <c r="K621" s="65"/>
      <c r="L621" s="65"/>
      <c r="M621" s="65"/>
      <c r="N621" s="65"/>
      <c r="O621" s="65" t="s">
        <v>1349</v>
      </c>
      <c r="P621" s="65" t="s">
        <v>1583</v>
      </c>
      <c r="Q621" s="65" t="s">
        <v>66</v>
      </c>
      <c r="R621" s="65" t="s">
        <v>2339</v>
      </c>
      <c r="S621" s="65"/>
      <c r="T621" s="65" t="s">
        <v>106</v>
      </c>
    </row>
    <row r="622" spans="1:20" ht="22.5">
      <c r="A622" s="72">
        <v>622</v>
      </c>
      <c r="B622" s="64" t="s">
        <v>2848</v>
      </c>
      <c r="C622" s="93" t="s">
        <v>924</v>
      </c>
      <c r="D622" s="48" t="s">
        <v>2817</v>
      </c>
      <c r="E622" s="48" t="s">
        <v>625</v>
      </c>
      <c r="F622" s="69" t="s">
        <v>1190</v>
      </c>
      <c r="G622" s="69" t="s">
        <v>1068</v>
      </c>
      <c r="H622" s="67" t="s">
        <v>2822</v>
      </c>
      <c r="I622" s="68" t="s">
        <v>2823</v>
      </c>
      <c r="J622" s="64" t="s">
        <v>2667</v>
      </c>
      <c r="K622" s="65"/>
      <c r="L622" s="65"/>
      <c r="M622" s="65"/>
      <c r="N622" s="65"/>
      <c r="O622" s="65" t="s">
        <v>1349</v>
      </c>
      <c r="P622" s="65" t="s">
        <v>1583</v>
      </c>
      <c r="Q622" s="65" t="s">
        <v>66</v>
      </c>
      <c r="R622" s="65" t="s">
        <v>2339</v>
      </c>
      <c r="S622" s="65"/>
      <c r="T622" s="65" t="s">
        <v>106</v>
      </c>
    </row>
    <row r="623" spans="1:20" ht="22.5">
      <c r="A623" s="72">
        <v>623</v>
      </c>
      <c r="B623" s="64" t="s">
        <v>2848</v>
      </c>
      <c r="C623" s="93" t="s">
        <v>924</v>
      </c>
      <c r="D623" s="48" t="s">
        <v>2817</v>
      </c>
      <c r="E623" s="48" t="s">
        <v>625</v>
      </c>
      <c r="F623" s="69" t="s">
        <v>1190</v>
      </c>
      <c r="G623" s="69" t="s">
        <v>1068</v>
      </c>
      <c r="H623" s="67" t="s">
        <v>2822</v>
      </c>
      <c r="I623" s="68" t="s">
        <v>2844</v>
      </c>
      <c r="J623" s="64" t="s">
        <v>2667</v>
      </c>
      <c r="K623" s="65"/>
      <c r="L623" s="65"/>
      <c r="M623" s="65"/>
      <c r="N623" s="65"/>
      <c r="O623" s="65" t="s">
        <v>1349</v>
      </c>
      <c r="P623" s="65" t="s">
        <v>1583</v>
      </c>
      <c r="Q623" s="65" t="s">
        <v>66</v>
      </c>
      <c r="R623" s="65" t="s">
        <v>2339</v>
      </c>
      <c r="S623" s="65"/>
      <c r="T623" s="65" t="s">
        <v>106</v>
      </c>
    </row>
    <row r="624" spans="1:20" ht="22.5">
      <c r="A624" s="72">
        <v>624</v>
      </c>
      <c r="B624" s="64" t="s">
        <v>2848</v>
      </c>
      <c r="C624" s="93" t="s">
        <v>925</v>
      </c>
      <c r="D624" s="48" t="s">
        <v>2845</v>
      </c>
      <c r="E624" s="48" t="s">
        <v>3374</v>
      </c>
      <c r="F624" s="69" t="s">
        <v>1190</v>
      </c>
      <c r="G624" s="69" t="s">
        <v>1068</v>
      </c>
      <c r="H624" s="67" t="s">
        <v>2822</v>
      </c>
      <c r="I624" s="68" t="s">
        <v>2846</v>
      </c>
      <c r="J624" s="64" t="s">
        <v>2667</v>
      </c>
      <c r="K624" s="65"/>
      <c r="L624" s="65"/>
      <c r="M624" s="65"/>
      <c r="N624" s="65"/>
      <c r="O624" s="65" t="s">
        <v>1349</v>
      </c>
      <c r="P624" s="65" t="s">
        <v>1583</v>
      </c>
      <c r="Q624" s="65" t="s">
        <v>66</v>
      </c>
      <c r="R624" s="65" t="s">
        <v>2339</v>
      </c>
      <c r="S624" s="65"/>
      <c r="T624" s="65" t="s">
        <v>106</v>
      </c>
    </row>
    <row r="625" spans="1:20" ht="22.5">
      <c r="A625" s="72">
        <v>625</v>
      </c>
      <c r="B625" s="99" t="s">
        <v>2848</v>
      </c>
      <c r="C625" s="96" t="s">
        <v>925</v>
      </c>
      <c r="D625" s="48" t="s">
        <v>2845</v>
      </c>
      <c r="E625" s="48" t="s">
        <v>3374</v>
      </c>
      <c r="F625" s="69" t="s">
        <v>1190</v>
      </c>
      <c r="G625" s="69" t="s">
        <v>1068</v>
      </c>
      <c r="H625" s="77" t="s">
        <v>2822</v>
      </c>
      <c r="I625" s="178" t="s">
        <v>2847</v>
      </c>
      <c r="J625" s="64" t="s">
        <v>2667</v>
      </c>
      <c r="K625" s="65"/>
      <c r="L625" s="65"/>
      <c r="M625" s="65"/>
      <c r="N625" s="65"/>
      <c r="O625" s="65" t="s">
        <v>1349</v>
      </c>
      <c r="P625" s="65" t="s">
        <v>1583</v>
      </c>
      <c r="Q625" s="65" t="s">
        <v>66</v>
      </c>
      <c r="R625" s="65" t="s">
        <v>2339</v>
      </c>
      <c r="S625" s="65"/>
      <c r="T625" s="65" t="s">
        <v>106</v>
      </c>
    </row>
    <row r="626" spans="1:20" ht="101.25">
      <c r="A626" s="72">
        <v>626</v>
      </c>
      <c r="B626" s="64" t="s">
        <v>2849</v>
      </c>
      <c r="C626" s="161">
        <v>11.11</v>
      </c>
      <c r="D626" s="46" t="s">
        <v>797</v>
      </c>
      <c r="E626" s="46" t="s">
        <v>1188</v>
      </c>
      <c r="F626" s="61" t="s">
        <v>1067</v>
      </c>
      <c r="G626" s="61" t="s">
        <v>1068</v>
      </c>
      <c r="H626" s="174" t="s">
        <v>2850</v>
      </c>
      <c r="I626" s="181" t="s">
        <v>2851</v>
      </c>
      <c r="J626" s="64"/>
      <c r="K626" s="65"/>
      <c r="L626" s="65"/>
      <c r="M626" s="65"/>
      <c r="N626" s="65"/>
      <c r="O626" s="65" t="s">
        <v>2860</v>
      </c>
      <c r="P626" s="65" t="s">
        <v>1726</v>
      </c>
      <c r="Q626" s="65"/>
      <c r="R626" s="65"/>
      <c r="S626" s="65"/>
      <c r="T626" s="65"/>
    </row>
    <row r="627" spans="1:20" ht="22.5">
      <c r="A627" s="72">
        <v>627</v>
      </c>
      <c r="B627" s="64" t="s">
        <v>2669</v>
      </c>
      <c r="C627" s="92" t="s">
        <v>2663</v>
      </c>
      <c r="D627" s="47" t="s">
        <v>2055</v>
      </c>
      <c r="E627" s="47" t="s">
        <v>2458</v>
      </c>
      <c r="F627" s="66" t="s">
        <v>1190</v>
      </c>
      <c r="G627" s="66" t="s">
        <v>1191</v>
      </c>
      <c r="H627" s="70" t="s">
        <v>2852</v>
      </c>
      <c r="I627" s="71" t="s">
        <v>2853</v>
      </c>
      <c r="J627" s="64" t="s">
        <v>2667</v>
      </c>
      <c r="K627" s="65"/>
      <c r="L627" s="65"/>
      <c r="M627" s="65"/>
      <c r="N627" s="65"/>
      <c r="O627" s="65" t="s">
        <v>2669</v>
      </c>
      <c r="P627" s="65" t="s">
        <v>2663</v>
      </c>
      <c r="Q627" s="65" t="s">
        <v>556</v>
      </c>
      <c r="R627" s="65" t="s">
        <v>2339</v>
      </c>
      <c r="S627" s="65"/>
      <c r="T627" s="65" t="s">
        <v>558</v>
      </c>
    </row>
    <row r="628" spans="1:20" ht="33.75">
      <c r="A628" s="72">
        <v>628</v>
      </c>
      <c r="B628" s="64" t="s">
        <v>2669</v>
      </c>
      <c r="C628" s="92" t="s">
        <v>2663</v>
      </c>
      <c r="D628" s="48" t="s">
        <v>2854</v>
      </c>
      <c r="E628" s="48" t="s">
        <v>792</v>
      </c>
      <c r="F628" s="69" t="s">
        <v>1190</v>
      </c>
      <c r="G628" s="66" t="s">
        <v>1191</v>
      </c>
      <c r="H628" s="67" t="s">
        <v>1486</v>
      </c>
      <c r="I628" s="68" t="s">
        <v>1487</v>
      </c>
      <c r="J628" s="64" t="s">
        <v>2316</v>
      </c>
      <c r="K628" s="65" t="s">
        <v>554</v>
      </c>
      <c r="L628" s="65"/>
      <c r="M628" s="65"/>
      <c r="N628" s="65"/>
      <c r="O628" s="65" t="s">
        <v>2669</v>
      </c>
      <c r="P628" s="65" t="s">
        <v>2663</v>
      </c>
      <c r="Q628" s="65" t="s">
        <v>556</v>
      </c>
      <c r="R628" s="65" t="s">
        <v>2339</v>
      </c>
      <c r="S628" s="65"/>
      <c r="T628" s="65" t="s">
        <v>558</v>
      </c>
    </row>
    <row r="629" spans="1:20" ht="22.5">
      <c r="A629" s="72">
        <v>629</v>
      </c>
      <c r="B629" s="64" t="s">
        <v>2669</v>
      </c>
      <c r="C629" s="92" t="s">
        <v>2663</v>
      </c>
      <c r="D629" s="48" t="s">
        <v>2854</v>
      </c>
      <c r="E629" s="48" t="s">
        <v>832</v>
      </c>
      <c r="F629" s="69" t="s">
        <v>1190</v>
      </c>
      <c r="G629" s="66" t="s">
        <v>1191</v>
      </c>
      <c r="H629" s="67" t="s">
        <v>1488</v>
      </c>
      <c r="I629" s="68" t="s">
        <v>1489</v>
      </c>
      <c r="J629" s="64" t="s">
        <v>2667</v>
      </c>
      <c r="K629" s="65"/>
      <c r="L629" s="65"/>
      <c r="M629" s="65"/>
      <c r="N629" s="65"/>
      <c r="O629" s="65" t="s">
        <v>2669</v>
      </c>
      <c r="P629" s="65" t="s">
        <v>2663</v>
      </c>
      <c r="Q629" s="65" t="s">
        <v>556</v>
      </c>
      <c r="R629" s="65" t="s">
        <v>2339</v>
      </c>
      <c r="S629" s="65"/>
      <c r="T629" s="65" t="s">
        <v>558</v>
      </c>
    </row>
    <row r="630" spans="1:20" ht="123.75">
      <c r="A630" s="72">
        <v>630</v>
      </c>
      <c r="B630" s="64" t="s">
        <v>2669</v>
      </c>
      <c r="C630" s="92" t="s">
        <v>2663</v>
      </c>
      <c r="D630" s="48" t="s">
        <v>2854</v>
      </c>
      <c r="E630" s="48" t="s">
        <v>832</v>
      </c>
      <c r="F630" s="69" t="s">
        <v>1190</v>
      </c>
      <c r="G630" s="66" t="s">
        <v>1191</v>
      </c>
      <c r="H630" s="67" t="s">
        <v>1490</v>
      </c>
      <c r="I630" s="68" t="s">
        <v>1491</v>
      </c>
      <c r="J630" s="64" t="s">
        <v>2316</v>
      </c>
      <c r="K630" s="65" t="s">
        <v>562</v>
      </c>
      <c r="L630" s="65"/>
      <c r="M630" s="65"/>
      <c r="N630" s="65"/>
      <c r="O630" s="65" t="s">
        <v>2669</v>
      </c>
      <c r="P630" s="65" t="s">
        <v>2663</v>
      </c>
      <c r="Q630" s="65" t="s">
        <v>556</v>
      </c>
      <c r="R630" s="65" t="s">
        <v>2339</v>
      </c>
      <c r="S630" s="65"/>
      <c r="T630" s="65" t="s">
        <v>558</v>
      </c>
    </row>
    <row r="631" spans="1:20" ht="101.25">
      <c r="A631" s="72">
        <v>631</v>
      </c>
      <c r="B631" s="64" t="s">
        <v>2669</v>
      </c>
      <c r="C631" s="92" t="s">
        <v>2663</v>
      </c>
      <c r="D631" s="48" t="s">
        <v>2854</v>
      </c>
      <c r="E631" s="48" t="s">
        <v>832</v>
      </c>
      <c r="F631" s="69" t="s">
        <v>1190</v>
      </c>
      <c r="G631" s="66" t="s">
        <v>1191</v>
      </c>
      <c r="H631" s="67" t="s">
        <v>1492</v>
      </c>
      <c r="I631" s="68" t="s">
        <v>1493</v>
      </c>
      <c r="J631" s="64" t="s">
        <v>2316</v>
      </c>
      <c r="K631" s="65" t="s">
        <v>562</v>
      </c>
      <c r="L631" s="65"/>
      <c r="M631" s="65"/>
      <c r="N631" s="65"/>
      <c r="O631" s="65" t="s">
        <v>2669</v>
      </c>
      <c r="P631" s="65" t="s">
        <v>2663</v>
      </c>
      <c r="Q631" s="65" t="s">
        <v>556</v>
      </c>
      <c r="R631" s="65" t="s">
        <v>2339</v>
      </c>
      <c r="S631" s="65"/>
      <c r="T631" s="65" t="s">
        <v>558</v>
      </c>
    </row>
    <row r="632" spans="1:20" ht="101.25">
      <c r="A632" s="72">
        <v>632</v>
      </c>
      <c r="B632" s="64" t="s">
        <v>2669</v>
      </c>
      <c r="C632" s="92" t="s">
        <v>2663</v>
      </c>
      <c r="D632" s="48" t="s">
        <v>2854</v>
      </c>
      <c r="E632" s="48" t="s">
        <v>832</v>
      </c>
      <c r="F632" s="69" t="s">
        <v>1190</v>
      </c>
      <c r="G632" s="66" t="s">
        <v>1191</v>
      </c>
      <c r="H632" s="67" t="s">
        <v>2864</v>
      </c>
      <c r="I632" s="68" t="s">
        <v>2865</v>
      </c>
      <c r="J632" s="64" t="s">
        <v>2316</v>
      </c>
      <c r="K632" s="65" t="s">
        <v>562</v>
      </c>
      <c r="L632" s="65"/>
      <c r="M632" s="65"/>
      <c r="N632" s="65"/>
      <c r="O632" s="65" t="s">
        <v>2669</v>
      </c>
      <c r="P632" s="65" t="s">
        <v>2663</v>
      </c>
      <c r="Q632" s="65" t="s">
        <v>556</v>
      </c>
      <c r="R632" s="65" t="s">
        <v>2339</v>
      </c>
      <c r="S632" s="65"/>
      <c r="T632" s="65" t="s">
        <v>558</v>
      </c>
    </row>
    <row r="633" spans="1:20" ht="22.5">
      <c r="A633" s="72">
        <v>633</v>
      </c>
      <c r="B633" s="64" t="s">
        <v>2669</v>
      </c>
      <c r="C633" s="92" t="s">
        <v>2663</v>
      </c>
      <c r="D633" s="48"/>
      <c r="E633" s="48"/>
      <c r="F633" s="69" t="s">
        <v>1190</v>
      </c>
      <c r="G633" s="66" t="s">
        <v>1191</v>
      </c>
      <c r="H633" s="67" t="s">
        <v>2866</v>
      </c>
      <c r="I633" s="68" t="s">
        <v>2867</v>
      </c>
      <c r="J633" s="64" t="s">
        <v>2316</v>
      </c>
      <c r="K633" s="65" t="s">
        <v>563</v>
      </c>
      <c r="L633" s="65"/>
      <c r="M633" s="65"/>
      <c r="N633" s="65"/>
      <c r="O633" s="65" t="s">
        <v>2669</v>
      </c>
      <c r="P633" s="65" t="s">
        <v>2663</v>
      </c>
      <c r="Q633" s="65" t="s">
        <v>556</v>
      </c>
      <c r="R633" s="65" t="s">
        <v>2339</v>
      </c>
      <c r="S633" s="65"/>
      <c r="T633" s="65" t="s">
        <v>558</v>
      </c>
    </row>
    <row r="634" spans="1:20" ht="33.75">
      <c r="A634" s="72">
        <v>634</v>
      </c>
      <c r="B634" s="64" t="s">
        <v>2669</v>
      </c>
      <c r="C634" s="162" t="s">
        <v>2663</v>
      </c>
      <c r="D634" s="48" t="s">
        <v>2055</v>
      </c>
      <c r="E634" s="48" t="s">
        <v>1765</v>
      </c>
      <c r="F634" s="69" t="s">
        <v>1190</v>
      </c>
      <c r="G634" s="66" t="s">
        <v>1191</v>
      </c>
      <c r="H634" s="176" t="s">
        <v>2266</v>
      </c>
      <c r="I634" s="182" t="s">
        <v>2267</v>
      </c>
      <c r="J634" s="64" t="s">
        <v>2316</v>
      </c>
      <c r="K634" s="65" t="s">
        <v>563</v>
      </c>
      <c r="L634" s="65"/>
      <c r="M634" s="65"/>
      <c r="N634" s="65"/>
      <c r="O634" s="65" t="s">
        <v>2669</v>
      </c>
      <c r="P634" s="65" t="s">
        <v>2663</v>
      </c>
      <c r="Q634" s="65" t="s">
        <v>556</v>
      </c>
      <c r="R634" s="65" t="s">
        <v>2339</v>
      </c>
      <c r="S634" s="65"/>
      <c r="T634" s="65" t="s">
        <v>558</v>
      </c>
    </row>
    <row r="635" spans="1:20" ht="33.75">
      <c r="A635" s="72">
        <v>635</v>
      </c>
      <c r="B635" s="64" t="s">
        <v>2669</v>
      </c>
      <c r="C635" s="92" t="s">
        <v>2663</v>
      </c>
      <c r="D635" s="48" t="s">
        <v>2268</v>
      </c>
      <c r="E635" s="48" t="s">
        <v>1188</v>
      </c>
      <c r="F635" s="69" t="s">
        <v>1190</v>
      </c>
      <c r="G635" s="66" t="s">
        <v>1191</v>
      </c>
      <c r="H635" s="67" t="s">
        <v>2266</v>
      </c>
      <c r="I635" s="68" t="s">
        <v>2267</v>
      </c>
      <c r="J635" s="64" t="s">
        <v>2316</v>
      </c>
      <c r="K635" s="65" t="s">
        <v>563</v>
      </c>
      <c r="L635" s="65"/>
      <c r="M635" s="65"/>
      <c r="N635" s="65"/>
      <c r="O635" s="65" t="s">
        <v>2669</v>
      </c>
      <c r="P635" s="65" t="s">
        <v>2663</v>
      </c>
      <c r="Q635" s="65" t="s">
        <v>556</v>
      </c>
      <c r="R635" s="65" t="s">
        <v>2339</v>
      </c>
      <c r="S635" s="65"/>
      <c r="T635" s="65" t="s">
        <v>558</v>
      </c>
    </row>
    <row r="636" spans="1:20" ht="33.75">
      <c r="A636" s="72">
        <v>636</v>
      </c>
      <c r="B636" s="64" t="s">
        <v>2669</v>
      </c>
      <c r="C636" s="92" t="s">
        <v>315</v>
      </c>
      <c r="D636" s="48" t="s">
        <v>832</v>
      </c>
      <c r="E636" s="48" t="s">
        <v>2076</v>
      </c>
      <c r="F636" s="69" t="s">
        <v>1190</v>
      </c>
      <c r="G636" s="66" t="s">
        <v>1191</v>
      </c>
      <c r="H636" s="67" t="s">
        <v>2266</v>
      </c>
      <c r="I636" s="68" t="s">
        <v>2267</v>
      </c>
      <c r="J636" s="64" t="s">
        <v>2667</v>
      </c>
      <c r="K636" s="65" t="s">
        <v>389</v>
      </c>
      <c r="L636" s="65"/>
      <c r="M636" s="65"/>
      <c r="N636" s="65"/>
      <c r="O636" s="65" t="s">
        <v>2861</v>
      </c>
      <c r="P636" s="65" t="s">
        <v>1578</v>
      </c>
      <c r="Q636" s="65" t="s">
        <v>353</v>
      </c>
      <c r="R636" s="65" t="s">
        <v>2339</v>
      </c>
      <c r="S636" s="65"/>
      <c r="T636" s="65" t="s">
        <v>354</v>
      </c>
    </row>
    <row r="637" spans="1:20" ht="22.5">
      <c r="A637" s="72">
        <v>637</v>
      </c>
      <c r="B637" s="64" t="s">
        <v>2669</v>
      </c>
      <c r="C637" s="92" t="s">
        <v>2663</v>
      </c>
      <c r="D637" s="48" t="s">
        <v>2269</v>
      </c>
      <c r="E637" s="48" t="s">
        <v>1031</v>
      </c>
      <c r="F637" s="69" t="s">
        <v>1190</v>
      </c>
      <c r="G637" s="66" t="s">
        <v>1191</v>
      </c>
      <c r="H637" s="67" t="s">
        <v>2270</v>
      </c>
      <c r="I637" s="68" t="s">
        <v>2271</v>
      </c>
      <c r="J637" s="64" t="s">
        <v>2667</v>
      </c>
      <c r="K637" s="65"/>
      <c r="L637" s="65"/>
      <c r="M637" s="65"/>
      <c r="N637" s="65"/>
      <c r="O637" s="65" t="s">
        <v>2669</v>
      </c>
      <c r="P637" s="65" t="s">
        <v>2663</v>
      </c>
      <c r="Q637" s="65" t="s">
        <v>556</v>
      </c>
      <c r="R637" s="65" t="s">
        <v>2339</v>
      </c>
      <c r="S637" s="65"/>
      <c r="T637" s="65" t="s">
        <v>558</v>
      </c>
    </row>
    <row r="638" spans="1:20" ht="22.5">
      <c r="A638" s="72">
        <v>638</v>
      </c>
      <c r="B638" s="64" t="s">
        <v>2669</v>
      </c>
      <c r="C638" s="92" t="s">
        <v>2663</v>
      </c>
      <c r="D638" s="48" t="s">
        <v>2269</v>
      </c>
      <c r="E638" s="48" t="s">
        <v>2076</v>
      </c>
      <c r="F638" s="69" t="s">
        <v>1190</v>
      </c>
      <c r="G638" s="66" t="s">
        <v>1191</v>
      </c>
      <c r="H638" s="67" t="s">
        <v>2270</v>
      </c>
      <c r="I638" s="68" t="s">
        <v>2271</v>
      </c>
      <c r="J638" s="64" t="s">
        <v>2667</v>
      </c>
      <c r="K638" s="65"/>
      <c r="L638" s="65"/>
      <c r="M638" s="65"/>
      <c r="N638" s="65"/>
      <c r="O638" s="65" t="s">
        <v>2669</v>
      </c>
      <c r="P638" s="65" t="s">
        <v>2663</v>
      </c>
      <c r="Q638" s="65" t="s">
        <v>556</v>
      </c>
      <c r="R638" s="65" t="s">
        <v>2339</v>
      </c>
      <c r="S638" s="65"/>
      <c r="T638" s="65" t="s">
        <v>558</v>
      </c>
    </row>
    <row r="639" spans="1:20" ht="22.5">
      <c r="A639" s="72">
        <v>639</v>
      </c>
      <c r="B639" s="64" t="s">
        <v>2669</v>
      </c>
      <c r="C639" s="92" t="s">
        <v>2663</v>
      </c>
      <c r="D639" s="48" t="s">
        <v>2272</v>
      </c>
      <c r="E639" s="48" t="s">
        <v>625</v>
      </c>
      <c r="F639" s="69" t="s">
        <v>1190</v>
      </c>
      <c r="G639" s="66" t="s">
        <v>1191</v>
      </c>
      <c r="H639" s="67" t="s">
        <v>2273</v>
      </c>
      <c r="I639" s="68" t="s">
        <v>2274</v>
      </c>
      <c r="J639" s="64" t="s">
        <v>2667</v>
      </c>
      <c r="K639" s="65"/>
      <c r="L639" s="65"/>
      <c r="M639" s="65"/>
      <c r="N639" s="65"/>
      <c r="O639" s="65" t="s">
        <v>2669</v>
      </c>
      <c r="P639" s="65" t="s">
        <v>2663</v>
      </c>
      <c r="Q639" s="65" t="s">
        <v>556</v>
      </c>
      <c r="R639" s="65" t="s">
        <v>2339</v>
      </c>
      <c r="S639" s="65"/>
      <c r="T639" s="65" t="s">
        <v>558</v>
      </c>
    </row>
    <row r="640" spans="1:20" ht="22.5">
      <c r="A640" s="72">
        <v>640</v>
      </c>
      <c r="B640" s="64" t="s">
        <v>2669</v>
      </c>
      <c r="C640" s="92" t="s">
        <v>2663</v>
      </c>
      <c r="D640" s="48" t="s">
        <v>2272</v>
      </c>
      <c r="E640" s="48" t="s">
        <v>89</v>
      </c>
      <c r="F640" s="69" t="s">
        <v>1190</v>
      </c>
      <c r="G640" s="66" t="s">
        <v>1191</v>
      </c>
      <c r="H640" s="67" t="s">
        <v>2273</v>
      </c>
      <c r="I640" s="68" t="s">
        <v>2274</v>
      </c>
      <c r="J640" s="64" t="s">
        <v>2667</v>
      </c>
      <c r="K640" s="65"/>
      <c r="L640" s="65"/>
      <c r="M640" s="65"/>
      <c r="N640" s="65"/>
      <c r="O640" s="65" t="s">
        <v>2669</v>
      </c>
      <c r="P640" s="65" t="s">
        <v>2663</v>
      </c>
      <c r="Q640" s="65" t="s">
        <v>556</v>
      </c>
      <c r="R640" s="65" t="s">
        <v>2339</v>
      </c>
      <c r="S640" s="65"/>
      <c r="T640" s="65" t="s">
        <v>558</v>
      </c>
    </row>
    <row r="641" spans="1:20" ht="22.5">
      <c r="A641" s="72">
        <v>641</v>
      </c>
      <c r="B641" s="64" t="s">
        <v>2669</v>
      </c>
      <c r="C641" s="92" t="s">
        <v>2663</v>
      </c>
      <c r="D641" s="48" t="s">
        <v>2272</v>
      </c>
      <c r="E641" s="48" t="s">
        <v>1031</v>
      </c>
      <c r="F641" s="69" t="s">
        <v>1190</v>
      </c>
      <c r="G641" s="66" t="s">
        <v>1191</v>
      </c>
      <c r="H641" s="67" t="s">
        <v>2273</v>
      </c>
      <c r="I641" s="68" t="s">
        <v>2275</v>
      </c>
      <c r="J641" s="64" t="s">
        <v>2667</v>
      </c>
      <c r="K641" s="65"/>
      <c r="L641" s="65"/>
      <c r="M641" s="65"/>
      <c r="N641" s="65"/>
      <c r="O641" s="65" t="s">
        <v>2669</v>
      </c>
      <c r="P641" s="65" t="s">
        <v>2663</v>
      </c>
      <c r="Q641" s="65" t="s">
        <v>556</v>
      </c>
      <c r="R641" s="65" t="s">
        <v>2339</v>
      </c>
      <c r="S641" s="65"/>
      <c r="T641" s="65" t="s">
        <v>558</v>
      </c>
    </row>
    <row r="642" spans="1:20" ht="22.5">
      <c r="A642" s="72">
        <v>642</v>
      </c>
      <c r="B642" s="64" t="s">
        <v>2669</v>
      </c>
      <c r="C642" s="92" t="s">
        <v>2663</v>
      </c>
      <c r="D642" s="48" t="s">
        <v>2272</v>
      </c>
      <c r="E642" s="48" t="s">
        <v>308</v>
      </c>
      <c r="F642" s="69" t="s">
        <v>1190</v>
      </c>
      <c r="G642" s="66" t="s">
        <v>1191</v>
      </c>
      <c r="H642" s="67" t="s">
        <v>2273</v>
      </c>
      <c r="I642" s="68" t="s">
        <v>2274</v>
      </c>
      <c r="J642" s="64" t="s">
        <v>2667</v>
      </c>
      <c r="K642" s="65"/>
      <c r="L642" s="65"/>
      <c r="M642" s="65"/>
      <c r="N642" s="65"/>
      <c r="O642" s="65" t="s">
        <v>2669</v>
      </c>
      <c r="P642" s="65" t="s">
        <v>2663</v>
      </c>
      <c r="Q642" s="65" t="s">
        <v>556</v>
      </c>
      <c r="R642" s="65" t="s">
        <v>2339</v>
      </c>
      <c r="S642" s="65"/>
      <c r="T642" s="65" t="s">
        <v>558</v>
      </c>
    </row>
    <row r="643" spans="1:20" ht="22.5">
      <c r="A643" s="72">
        <v>643</v>
      </c>
      <c r="B643" s="64" t="s">
        <v>2669</v>
      </c>
      <c r="C643" s="92" t="s">
        <v>2663</v>
      </c>
      <c r="D643" s="48" t="s">
        <v>2272</v>
      </c>
      <c r="E643" s="48" t="s">
        <v>2276</v>
      </c>
      <c r="F643" s="69" t="s">
        <v>1190</v>
      </c>
      <c r="G643" s="66" t="s">
        <v>1191</v>
      </c>
      <c r="H643" s="67" t="s">
        <v>2273</v>
      </c>
      <c r="I643" s="68" t="s">
        <v>2274</v>
      </c>
      <c r="J643" s="64" t="s">
        <v>2667</v>
      </c>
      <c r="K643" s="65"/>
      <c r="L643" s="65"/>
      <c r="M643" s="65"/>
      <c r="N643" s="65"/>
      <c r="O643" s="65" t="s">
        <v>2669</v>
      </c>
      <c r="P643" s="65" t="s">
        <v>2663</v>
      </c>
      <c r="Q643" s="65" t="s">
        <v>556</v>
      </c>
      <c r="R643" s="65" t="s">
        <v>2339</v>
      </c>
      <c r="S643" s="65"/>
      <c r="T643" s="65" t="s">
        <v>558</v>
      </c>
    </row>
    <row r="644" spans="1:20" ht="22.5">
      <c r="A644" s="72">
        <v>644</v>
      </c>
      <c r="B644" s="64" t="s">
        <v>2669</v>
      </c>
      <c r="C644" s="92" t="s">
        <v>2663</v>
      </c>
      <c r="D644" s="48" t="s">
        <v>2272</v>
      </c>
      <c r="E644" s="48" t="s">
        <v>2532</v>
      </c>
      <c r="F644" s="69" t="s">
        <v>1190</v>
      </c>
      <c r="G644" s="66" t="s">
        <v>1191</v>
      </c>
      <c r="H644" s="67" t="s">
        <v>2273</v>
      </c>
      <c r="I644" s="68" t="s">
        <v>2274</v>
      </c>
      <c r="J644" s="64" t="s">
        <v>2667</v>
      </c>
      <c r="K644" s="65"/>
      <c r="L644" s="65"/>
      <c r="M644" s="65"/>
      <c r="N644" s="65"/>
      <c r="O644" s="65" t="s">
        <v>2669</v>
      </c>
      <c r="P644" s="65" t="s">
        <v>2663</v>
      </c>
      <c r="Q644" s="65" t="s">
        <v>556</v>
      </c>
      <c r="R644" s="65" t="s">
        <v>2339</v>
      </c>
      <c r="S644" s="65"/>
      <c r="T644" s="65" t="s">
        <v>558</v>
      </c>
    </row>
    <row r="645" spans="1:20" ht="22.5">
      <c r="A645" s="72">
        <v>645</v>
      </c>
      <c r="B645" s="64" t="s">
        <v>2669</v>
      </c>
      <c r="C645" s="92" t="s">
        <v>2663</v>
      </c>
      <c r="D645" s="48" t="s">
        <v>1462</v>
      </c>
      <c r="E645" s="48" t="s">
        <v>2889</v>
      </c>
      <c r="F645" s="69" t="s">
        <v>1190</v>
      </c>
      <c r="G645" s="66" t="s">
        <v>1191</v>
      </c>
      <c r="H645" s="67" t="s">
        <v>2277</v>
      </c>
      <c r="I645" s="68" t="s">
        <v>2278</v>
      </c>
      <c r="J645" s="64" t="s">
        <v>2667</v>
      </c>
      <c r="K645" s="65"/>
      <c r="L645" s="65"/>
      <c r="M645" s="65"/>
      <c r="N645" s="65"/>
      <c r="O645" s="65" t="s">
        <v>2669</v>
      </c>
      <c r="P645" s="65" t="s">
        <v>2663</v>
      </c>
      <c r="Q645" s="65" t="s">
        <v>556</v>
      </c>
      <c r="R645" s="65" t="s">
        <v>2339</v>
      </c>
      <c r="S645" s="65"/>
      <c r="T645" s="65" t="s">
        <v>558</v>
      </c>
    </row>
    <row r="646" spans="1:20" ht="22.5">
      <c r="A646" s="72">
        <v>646</v>
      </c>
      <c r="B646" s="64" t="s">
        <v>2669</v>
      </c>
      <c r="C646" s="92" t="s">
        <v>2663</v>
      </c>
      <c r="D646" s="48" t="s">
        <v>2279</v>
      </c>
      <c r="E646" s="48" t="s">
        <v>2642</v>
      </c>
      <c r="F646" s="69" t="s">
        <v>1190</v>
      </c>
      <c r="G646" s="66" t="s">
        <v>1191</v>
      </c>
      <c r="H646" s="67" t="s">
        <v>2280</v>
      </c>
      <c r="I646" s="68" t="s">
        <v>2281</v>
      </c>
      <c r="J646" s="64" t="s">
        <v>2667</v>
      </c>
      <c r="K646" s="65"/>
      <c r="L646" s="65"/>
      <c r="M646" s="65"/>
      <c r="N646" s="65"/>
      <c r="O646" s="65" t="s">
        <v>2669</v>
      </c>
      <c r="P646" s="65" t="s">
        <v>2663</v>
      </c>
      <c r="Q646" s="65" t="s">
        <v>556</v>
      </c>
      <c r="R646" s="65" t="s">
        <v>2339</v>
      </c>
      <c r="S646" s="65"/>
      <c r="T646" s="65" t="s">
        <v>558</v>
      </c>
    </row>
    <row r="647" spans="1:20" ht="22.5">
      <c r="A647" s="72">
        <v>647</v>
      </c>
      <c r="B647" s="64" t="s">
        <v>2669</v>
      </c>
      <c r="C647" s="92" t="s">
        <v>2663</v>
      </c>
      <c r="D647" s="48" t="s">
        <v>2282</v>
      </c>
      <c r="E647" s="48" t="s">
        <v>1041</v>
      </c>
      <c r="F647" s="69" t="s">
        <v>1190</v>
      </c>
      <c r="G647" s="66" t="s">
        <v>1191</v>
      </c>
      <c r="H647" s="67" t="s">
        <v>2283</v>
      </c>
      <c r="I647" s="68" t="s">
        <v>2284</v>
      </c>
      <c r="J647" s="64" t="s">
        <v>2667</v>
      </c>
      <c r="K647" s="65"/>
      <c r="L647" s="65"/>
      <c r="M647" s="65"/>
      <c r="N647" s="65"/>
      <c r="O647" s="65" t="s">
        <v>2669</v>
      </c>
      <c r="P647" s="65" t="s">
        <v>2663</v>
      </c>
      <c r="Q647" s="65" t="s">
        <v>556</v>
      </c>
      <c r="R647" s="65" t="s">
        <v>2339</v>
      </c>
      <c r="S647" s="65"/>
      <c r="T647" s="65" t="s">
        <v>558</v>
      </c>
    </row>
    <row r="648" spans="1:20" ht="22.5">
      <c r="A648" s="72">
        <v>648</v>
      </c>
      <c r="B648" s="64" t="s">
        <v>2669</v>
      </c>
      <c r="C648" s="92" t="s">
        <v>2663</v>
      </c>
      <c r="D648" s="48" t="s">
        <v>2282</v>
      </c>
      <c r="E648" s="48" t="s">
        <v>3026</v>
      </c>
      <c r="F648" s="69" t="s">
        <v>1190</v>
      </c>
      <c r="G648" s="66" t="s">
        <v>1191</v>
      </c>
      <c r="H648" s="67" t="s">
        <v>2283</v>
      </c>
      <c r="I648" s="68" t="s">
        <v>2285</v>
      </c>
      <c r="J648" s="64" t="s">
        <v>2667</v>
      </c>
      <c r="K648" s="65"/>
      <c r="L648" s="65"/>
      <c r="M648" s="65"/>
      <c r="N648" s="65"/>
      <c r="O648" s="65" t="s">
        <v>2669</v>
      </c>
      <c r="P648" s="65" t="s">
        <v>2663</v>
      </c>
      <c r="Q648" s="65" t="s">
        <v>556</v>
      </c>
      <c r="R648" s="65" t="s">
        <v>2339</v>
      </c>
      <c r="S648" s="65"/>
      <c r="T648" s="65" t="s">
        <v>558</v>
      </c>
    </row>
    <row r="649" spans="1:20" ht="33.75">
      <c r="A649" s="72">
        <v>649</v>
      </c>
      <c r="B649" s="64" t="s">
        <v>2669</v>
      </c>
      <c r="C649" s="92" t="s">
        <v>2663</v>
      </c>
      <c r="D649" s="48" t="s">
        <v>2286</v>
      </c>
      <c r="E649" s="48" t="s">
        <v>905</v>
      </c>
      <c r="F649" s="69" t="s">
        <v>1190</v>
      </c>
      <c r="G649" s="66" t="s">
        <v>1191</v>
      </c>
      <c r="H649" s="67" t="s">
        <v>2287</v>
      </c>
      <c r="I649" s="68" t="s">
        <v>2288</v>
      </c>
      <c r="J649" s="64" t="s">
        <v>2667</v>
      </c>
      <c r="K649" s="65"/>
      <c r="L649" s="65"/>
      <c r="M649" s="65"/>
      <c r="N649" s="65"/>
      <c r="O649" s="65" t="s">
        <v>2669</v>
      </c>
      <c r="P649" s="65" t="s">
        <v>2663</v>
      </c>
      <c r="Q649" s="65" t="s">
        <v>556</v>
      </c>
      <c r="R649" s="65" t="s">
        <v>2339</v>
      </c>
      <c r="S649" s="65"/>
      <c r="T649" s="65" t="s">
        <v>558</v>
      </c>
    </row>
    <row r="650" spans="1:20" ht="45">
      <c r="A650" s="72">
        <v>650</v>
      </c>
      <c r="B650" s="64" t="s">
        <v>2669</v>
      </c>
      <c r="C650" s="92" t="s">
        <v>2663</v>
      </c>
      <c r="D650" s="48" t="s">
        <v>2279</v>
      </c>
      <c r="E650" s="48" t="s">
        <v>1028</v>
      </c>
      <c r="F650" s="69" t="s">
        <v>1190</v>
      </c>
      <c r="G650" s="66" t="s">
        <v>1191</v>
      </c>
      <c r="H650" s="67" t="s">
        <v>2287</v>
      </c>
      <c r="I650" s="68" t="s">
        <v>2289</v>
      </c>
      <c r="J650" s="64" t="s">
        <v>2667</v>
      </c>
      <c r="K650" s="65"/>
      <c r="L650" s="65"/>
      <c r="M650" s="65"/>
      <c r="N650" s="65"/>
      <c r="O650" s="65" t="s">
        <v>2669</v>
      </c>
      <c r="P650" s="65" t="s">
        <v>2663</v>
      </c>
      <c r="Q650" s="65" t="s">
        <v>556</v>
      </c>
      <c r="R650" s="65" t="s">
        <v>2339</v>
      </c>
      <c r="S650" s="65"/>
      <c r="T650" s="65" t="s">
        <v>558</v>
      </c>
    </row>
    <row r="651" spans="1:20" ht="22.5">
      <c r="A651" s="72">
        <v>651</v>
      </c>
      <c r="B651" s="64" t="s">
        <v>2669</v>
      </c>
      <c r="C651" s="92" t="s">
        <v>2663</v>
      </c>
      <c r="D651" s="48" t="s">
        <v>2290</v>
      </c>
      <c r="E651" s="48" t="s">
        <v>308</v>
      </c>
      <c r="F651" s="69" t="s">
        <v>1190</v>
      </c>
      <c r="G651" s="66" t="s">
        <v>1191</v>
      </c>
      <c r="H651" s="67" t="s">
        <v>2291</v>
      </c>
      <c r="I651" s="68" t="s">
        <v>2292</v>
      </c>
      <c r="J651" s="64" t="s">
        <v>2667</v>
      </c>
      <c r="K651" s="65"/>
      <c r="L651" s="65"/>
      <c r="M651" s="65"/>
      <c r="N651" s="65"/>
      <c r="O651" s="65" t="s">
        <v>2669</v>
      </c>
      <c r="P651" s="65" t="s">
        <v>2663</v>
      </c>
      <c r="Q651" s="65" t="s">
        <v>556</v>
      </c>
      <c r="R651" s="65" t="s">
        <v>2339</v>
      </c>
      <c r="S651" s="65"/>
      <c r="T651" s="65" t="s">
        <v>558</v>
      </c>
    </row>
    <row r="652" spans="1:20" ht="22.5">
      <c r="A652" s="72">
        <v>652</v>
      </c>
      <c r="B652" s="64" t="s">
        <v>2669</v>
      </c>
      <c r="C652" s="93" t="s">
        <v>2663</v>
      </c>
      <c r="D652" s="48" t="s">
        <v>2293</v>
      </c>
      <c r="E652" s="48" t="s">
        <v>2294</v>
      </c>
      <c r="F652" s="69" t="s">
        <v>1190</v>
      </c>
      <c r="G652" s="66" t="s">
        <v>1191</v>
      </c>
      <c r="H652" s="67" t="s">
        <v>2295</v>
      </c>
      <c r="I652" s="68" t="s">
        <v>2295</v>
      </c>
      <c r="J652" s="64" t="s">
        <v>2666</v>
      </c>
      <c r="K652" s="65" t="s">
        <v>549</v>
      </c>
      <c r="L652" s="65">
        <v>684</v>
      </c>
      <c r="M652" s="65"/>
      <c r="N652" s="65"/>
      <c r="O652" s="65" t="s">
        <v>2669</v>
      </c>
      <c r="P652" s="65" t="s">
        <v>2663</v>
      </c>
      <c r="Q652" s="65"/>
      <c r="R652" s="65"/>
      <c r="S652" s="65"/>
      <c r="T652" s="65"/>
    </row>
    <row r="653" spans="1:20" ht="22.5">
      <c r="A653" s="72">
        <v>653</v>
      </c>
      <c r="B653" s="64" t="s">
        <v>2669</v>
      </c>
      <c r="C653" s="93" t="s">
        <v>2663</v>
      </c>
      <c r="D653" s="48" t="s">
        <v>2296</v>
      </c>
      <c r="E653" s="48" t="s">
        <v>309</v>
      </c>
      <c r="F653" s="69" t="s">
        <v>1190</v>
      </c>
      <c r="G653" s="66" t="s">
        <v>1191</v>
      </c>
      <c r="H653" s="67" t="s">
        <v>2297</v>
      </c>
      <c r="I653" s="68" t="s">
        <v>2298</v>
      </c>
      <c r="J653" s="64" t="s">
        <v>2316</v>
      </c>
      <c r="K653" s="65" t="s">
        <v>552</v>
      </c>
      <c r="L653" s="65"/>
      <c r="M653" s="65"/>
      <c r="N653" s="65"/>
      <c r="O653" s="65" t="s">
        <v>2669</v>
      </c>
      <c r="P653" s="65" t="s">
        <v>2663</v>
      </c>
      <c r="Q653" s="65" t="s">
        <v>556</v>
      </c>
      <c r="R653" s="65" t="s">
        <v>2339</v>
      </c>
      <c r="S653" s="65"/>
      <c r="T653" s="65" t="s">
        <v>558</v>
      </c>
    </row>
    <row r="654" spans="1:20" ht="22.5">
      <c r="A654" s="72">
        <v>654</v>
      </c>
      <c r="B654" s="64" t="s">
        <v>2669</v>
      </c>
      <c r="C654" s="93" t="s">
        <v>2663</v>
      </c>
      <c r="D654" s="48" t="s">
        <v>2293</v>
      </c>
      <c r="E654" s="48" t="s">
        <v>2609</v>
      </c>
      <c r="F654" s="69" t="s">
        <v>1190</v>
      </c>
      <c r="G654" s="66" t="s">
        <v>1191</v>
      </c>
      <c r="H654" s="67" t="s">
        <v>2299</v>
      </c>
      <c r="I654" s="68" t="s">
        <v>2300</v>
      </c>
      <c r="J654" s="64" t="s">
        <v>2316</v>
      </c>
      <c r="K654" s="65" t="s">
        <v>551</v>
      </c>
      <c r="L654" s="65"/>
      <c r="M654" s="65"/>
      <c r="N654" s="65"/>
      <c r="O654" s="65" t="s">
        <v>2669</v>
      </c>
      <c r="P654" s="65" t="s">
        <v>2663</v>
      </c>
      <c r="Q654" s="65" t="s">
        <v>556</v>
      </c>
      <c r="R654" s="65" t="s">
        <v>2339</v>
      </c>
      <c r="S654" s="65"/>
      <c r="T654" s="65" t="s">
        <v>558</v>
      </c>
    </row>
    <row r="655" spans="1:20" ht="22.5">
      <c r="A655" s="72">
        <v>655</v>
      </c>
      <c r="B655" s="64" t="s">
        <v>2669</v>
      </c>
      <c r="C655" s="93" t="s">
        <v>2663</v>
      </c>
      <c r="D655" s="48" t="s">
        <v>2293</v>
      </c>
      <c r="E655" s="48" t="s">
        <v>2802</v>
      </c>
      <c r="F655" s="69" t="s">
        <v>1190</v>
      </c>
      <c r="G655" s="66" t="s">
        <v>1191</v>
      </c>
      <c r="H655" s="67" t="s">
        <v>2301</v>
      </c>
      <c r="I655" s="68" t="s">
        <v>2302</v>
      </c>
      <c r="J655" s="64" t="s">
        <v>2667</v>
      </c>
      <c r="K655" s="65"/>
      <c r="L655" s="65"/>
      <c r="M655" s="65"/>
      <c r="N655" s="65"/>
      <c r="O655" s="65" t="s">
        <v>2669</v>
      </c>
      <c r="P655" s="65" t="s">
        <v>2663</v>
      </c>
      <c r="Q655" s="65" t="s">
        <v>556</v>
      </c>
      <c r="R655" s="65" t="s">
        <v>2339</v>
      </c>
      <c r="S655" s="65"/>
      <c r="T655" s="65" t="s">
        <v>558</v>
      </c>
    </row>
    <row r="656" spans="1:20" ht="33.75">
      <c r="A656" s="72">
        <v>656</v>
      </c>
      <c r="B656" s="64" t="s">
        <v>2669</v>
      </c>
      <c r="C656" s="93" t="s">
        <v>2663</v>
      </c>
      <c r="D656" s="48" t="s">
        <v>2269</v>
      </c>
      <c r="E656" s="48" t="s">
        <v>1941</v>
      </c>
      <c r="F656" s="69" t="s">
        <v>1190</v>
      </c>
      <c r="G656" s="66" t="s">
        <v>1191</v>
      </c>
      <c r="H656" s="67" t="s">
        <v>2303</v>
      </c>
      <c r="I656" s="68" t="s">
        <v>2304</v>
      </c>
      <c r="J656" s="64" t="s">
        <v>2667</v>
      </c>
      <c r="K656" s="65"/>
      <c r="L656" s="65"/>
      <c r="M656" s="65"/>
      <c r="N656" s="65"/>
      <c r="O656" s="65" t="s">
        <v>2669</v>
      </c>
      <c r="P656" s="65" t="s">
        <v>2663</v>
      </c>
      <c r="Q656" s="65" t="s">
        <v>556</v>
      </c>
      <c r="R656" s="65" t="s">
        <v>2339</v>
      </c>
      <c r="S656" s="65"/>
      <c r="T656" s="65" t="s">
        <v>558</v>
      </c>
    </row>
    <row r="657" spans="1:20" ht="101.25">
      <c r="A657" s="72">
        <v>657</v>
      </c>
      <c r="B657" s="64" t="s">
        <v>2669</v>
      </c>
      <c r="C657" s="93" t="s">
        <v>2663</v>
      </c>
      <c r="D657" s="48" t="s">
        <v>2269</v>
      </c>
      <c r="E657" s="48" t="s">
        <v>837</v>
      </c>
      <c r="F657" s="69" t="s">
        <v>1190</v>
      </c>
      <c r="G657" s="66" t="s">
        <v>1191</v>
      </c>
      <c r="H657" s="67" t="s">
        <v>2305</v>
      </c>
      <c r="I657" s="68" t="s">
        <v>2695</v>
      </c>
      <c r="J657" s="64" t="s">
        <v>2667</v>
      </c>
      <c r="K657" s="65"/>
      <c r="L657" s="65"/>
      <c r="M657" s="65"/>
      <c r="N657" s="65"/>
      <c r="O657" s="65" t="s">
        <v>2669</v>
      </c>
      <c r="P657" s="65" t="s">
        <v>2663</v>
      </c>
      <c r="Q657" s="65" t="s">
        <v>556</v>
      </c>
      <c r="R657" s="65" t="s">
        <v>2339</v>
      </c>
      <c r="S657" s="65"/>
      <c r="T657" s="65" t="s">
        <v>558</v>
      </c>
    </row>
    <row r="658" spans="1:20" ht="22.5">
      <c r="A658" s="72">
        <v>658</v>
      </c>
      <c r="B658" s="64" t="s">
        <v>2669</v>
      </c>
      <c r="C658" s="93" t="s">
        <v>2663</v>
      </c>
      <c r="D658" s="48" t="s">
        <v>2696</v>
      </c>
      <c r="E658" s="48" t="s">
        <v>1034</v>
      </c>
      <c r="F658" s="69" t="s">
        <v>1190</v>
      </c>
      <c r="G658" s="66" t="s">
        <v>1191</v>
      </c>
      <c r="H658" s="67" t="s">
        <v>2697</v>
      </c>
      <c r="I658" s="68" t="s">
        <v>2698</v>
      </c>
      <c r="J658" s="64" t="s">
        <v>2667</v>
      </c>
      <c r="K658" s="65"/>
      <c r="L658" s="65"/>
      <c r="M658" s="65"/>
      <c r="N658" s="65"/>
      <c r="O658" s="65" t="s">
        <v>2669</v>
      </c>
      <c r="P658" s="65" t="s">
        <v>2663</v>
      </c>
      <c r="Q658" s="65" t="s">
        <v>556</v>
      </c>
      <c r="R658" s="65" t="s">
        <v>2339</v>
      </c>
      <c r="S658" s="65"/>
      <c r="T658" s="65" t="s">
        <v>558</v>
      </c>
    </row>
    <row r="659" spans="1:20" ht="22.5">
      <c r="A659" s="72">
        <v>659</v>
      </c>
      <c r="B659" s="64" t="s">
        <v>2669</v>
      </c>
      <c r="C659" s="93" t="s">
        <v>2663</v>
      </c>
      <c r="D659" s="48" t="s">
        <v>2696</v>
      </c>
      <c r="E659" s="48" t="s">
        <v>1765</v>
      </c>
      <c r="F659" s="69" t="s">
        <v>1190</v>
      </c>
      <c r="G659" s="66" t="s">
        <v>1191</v>
      </c>
      <c r="H659" s="67" t="s">
        <v>2697</v>
      </c>
      <c r="I659" s="68" t="s">
        <v>2699</v>
      </c>
      <c r="J659" s="64" t="s">
        <v>2667</v>
      </c>
      <c r="K659" s="65"/>
      <c r="L659" s="65"/>
      <c r="M659" s="65"/>
      <c r="N659" s="65"/>
      <c r="O659" s="65" t="s">
        <v>2669</v>
      </c>
      <c r="P659" s="65" t="s">
        <v>2663</v>
      </c>
      <c r="Q659" s="65" t="s">
        <v>556</v>
      </c>
      <c r="R659" s="65" t="s">
        <v>2339</v>
      </c>
      <c r="S659" s="65"/>
      <c r="T659" s="65" t="s">
        <v>558</v>
      </c>
    </row>
    <row r="660" spans="1:20" ht="22.5">
      <c r="A660" s="72">
        <v>660</v>
      </c>
      <c r="B660" s="64" t="s">
        <v>2669</v>
      </c>
      <c r="C660" s="93" t="s">
        <v>2663</v>
      </c>
      <c r="D660" s="48" t="s">
        <v>2696</v>
      </c>
      <c r="E660" s="48" t="s">
        <v>183</v>
      </c>
      <c r="F660" s="69" t="s">
        <v>1190</v>
      </c>
      <c r="G660" s="66" t="s">
        <v>1191</v>
      </c>
      <c r="H660" s="67" t="s">
        <v>2700</v>
      </c>
      <c r="I660" s="68" t="s">
        <v>2701</v>
      </c>
      <c r="J660" s="64" t="s">
        <v>2316</v>
      </c>
      <c r="K660" s="65" t="s">
        <v>572</v>
      </c>
      <c r="L660" s="65"/>
      <c r="M660" s="65"/>
      <c r="N660" s="65"/>
      <c r="O660" s="65" t="s">
        <v>2669</v>
      </c>
      <c r="P660" s="65" t="s">
        <v>2663</v>
      </c>
      <c r="Q660" s="65" t="s">
        <v>556</v>
      </c>
      <c r="R660" s="65" t="s">
        <v>2339</v>
      </c>
      <c r="S660" s="65"/>
      <c r="T660" s="65" t="s">
        <v>558</v>
      </c>
    </row>
    <row r="661" spans="1:20" ht="22.5">
      <c r="A661" s="72">
        <v>661</v>
      </c>
      <c r="B661" s="64" t="s">
        <v>2669</v>
      </c>
      <c r="C661" s="93" t="s">
        <v>2663</v>
      </c>
      <c r="D661" s="48" t="s">
        <v>3276</v>
      </c>
      <c r="E661" s="48" t="s">
        <v>1376</v>
      </c>
      <c r="F661" s="69" t="s">
        <v>1190</v>
      </c>
      <c r="G661" s="66" t="s">
        <v>1191</v>
      </c>
      <c r="H661" s="67" t="s">
        <v>2702</v>
      </c>
      <c r="I661" s="68" t="s">
        <v>968</v>
      </c>
      <c r="J661" s="64" t="s">
        <v>2667</v>
      </c>
      <c r="K661" s="65"/>
      <c r="L661" s="65"/>
      <c r="M661" s="65" t="s">
        <v>2171</v>
      </c>
      <c r="N661" s="65" t="s">
        <v>2504</v>
      </c>
      <c r="O661" s="65" t="s">
        <v>2066</v>
      </c>
      <c r="P661" s="65" t="s">
        <v>1736</v>
      </c>
      <c r="Q661" s="65" t="s">
        <v>76</v>
      </c>
      <c r="R661" s="65" t="s">
        <v>2329</v>
      </c>
      <c r="S661" s="65"/>
      <c r="T661" s="65" t="s">
        <v>3120</v>
      </c>
    </row>
    <row r="662" spans="1:20" ht="22.5">
      <c r="A662" s="72">
        <v>662</v>
      </c>
      <c r="B662" s="64" t="s">
        <v>2669</v>
      </c>
      <c r="C662" s="93" t="s">
        <v>2663</v>
      </c>
      <c r="D662" s="48" t="s">
        <v>3276</v>
      </c>
      <c r="E662" s="48" t="s">
        <v>2703</v>
      </c>
      <c r="F662" s="69" t="s">
        <v>1190</v>
      </c>
      <c r="G662" s="66" t="s">
        <v>1191</v>
      </c>
      <c r="H662" s="67" t="s">
        <v>2704</v>
      </c>
      <c r="I662" s="68" t="s">
        <v>2705</v>
      </c>
      <c r="J662" s="64" t="s">
        <v>2667</v>
      </c>
      <c r="K662" s="65"/>
      <c r="L662" s="65"/>
      <c r="M662" s="65"/>
      <c r="N662" s="65"/>
      <c r="O662" s="65" t="s">
        <v>2669</v>
      </c>
      <c r="P662" s="65" t="s">
        <v>2663</v>
      </c>
      <c r="Q662" s="65" t="s">
        <v>556</v>
      </c>
      <c r="R662" s="65" t="s">
        <v>2339</v>
      </c>
      <c r="S662" s="65"/>
      <c r="T662" s="65" t="s">
        <v>558</v>
      </c>
    </row>
    <row r="663" spans="1:20" ht="22.5">
      <c r="A663" s="72">
        <v>663</v>
      </c>
      <c r="B663" s="64" t="s">
        <v>2669</v>
      </c>
      <c r="C663" s="93" t="s">
        <v>2663</v>
      </c>
      <c r="D663" s="48" t="s">
        <v>2706</v>
      </c>
      <c r="E663" s="48" t="s">
        <v>625</v>
      </c>
      <c r="F663" s="69" t="s">
        <v>1190</v>
      </c>
      <c r="G663" s="66" t="s">
        <v>1191</v>
      </c>
      <c r="H663" s="67" t="s">
        <v>2707</v>
      </c>
      <c r="I663" s="68" t="s">
        <v>2708</v>
      </c>
      <c r="J663" s="64" t="s">
        <v>2667</v>
      </c>
      <c r="K663" s="65"/>
      <c r="L663" s="65"/>
      <c r="M663" s="65"/>
      <c r="N663" s="65"/>
      <c r="O663" s="65" t="s">
        <v>2669</v>
      </c>
      <c r="P663" s="65" t="s">
        <v>2663</v>
      </c>
      <c r="Q663" s="65" t="s">
        <v>556</v>
      </c>
      <c r="R663" s="65" t="s">
        <v>2339</v>
      </c>
      <c r="S663" s="65"/>
      <c r="T663" s="65" t="s">
        <v>558</v>
      </c>
    </row>
    <row r="664" spans="1:20" ht="22.5">
      <c r="A664" s="72">
        <v>664</v>
      </c>
      <c r="B664" s="64" t="s">
        <v>2669</v>
      </c>
      <c r="C664" s="93" t="s">
        <v>2663</v>
      </c>
      <c r="D664" s="48" t="s">
        <v>2706</v>
      </c>
      <c r="E664" s="48" t="s">
        <v>1188</v>
      </c>
      <c r="F664" s="69" t="s">
        <v>1190</v>
      </c>
      <c r="G664" s="66" t="s">
        <v>1191</v>
      </c>
      <c r="H664" s="67" t="s">
        <v>2707</v>
      </c>
      <c r="I664" s="68" t="s">
        <v>2708</v>
      </c>
      <c r="J664" s="64" t="s">
        <v>2667</v>
      </c>
      <c r="K664" s="65"/>
      <c r="L664" s="65"/>
      <c r="M664" s="65"/>
      <c r="N664" s="65"/>
      <c r="O664" s="65" t="s">
        <v>2669</v>
      </c>
      <c r="P664" s="65" t="s">
        <v>2663</v>
      </c>
      <c r="Q664" s="65" t="s">
        <v>556</v>
      </c>
      <c r="R664" s="65" t="s">
        <v>2339</v>
      </c>
      <c r="S664" s="65"/>
      <c r="T664" s="65" t="s">
        <v>558</v>
      </c>
    </row>
    <row r="665" spans="1:20" ht="22.5">
      <c r="A665" s="72">
        <v>665</v>
      </c>
      <c r="B665" s="64" t="s">
        <v>2669</v>
      </c>
      <c r="C665" s="93" t="s">
        <v>2663</v>
      </c>
      <c r="D665" s="48" t="s">
        <v>2709</v>
      </c>
      <c r="E665" s="48" t="s">
        <v>184</v>
      </c>
      <c r="F665" s="69" t="s">
        <v>1190</v>
      </c>
      <c r="G665" s="66" t="s">
        <v>1191</v>
      </c>
      <c r="H665" s="67" t="s">
        <v>2710</v>
      </c>
      <c r="I665" s="68" t="s">
        <v>2711</v>
      </c>
      <c r="J665" s="64" t="s">
        <v>2316</v>
      </c>
      <c r="K665" s="65" t="s">
        <v>563</v>
      </c>
      <c r="L665" s="65"/>
      <c r="M665" s="65"/>
      <c r="N665" s="65"/>
      <c r="O665" s="65" t="s">
        <v>2669</v>
      </c>
      <c r="P665" s="65" t="s">
        <v>2663</v>
      </c>
      <c r="Q665" s="65" t="s">
        <v>556</v>
      </c>
      <c r="R665" s="65" t="s">
        <v>2339</v>
      </c>
      <c r="S665" s="65"/>
      <c r="T665" s="65" t="s">
        <v>558</v>
      </c>
    </row>
    <row r="666" spans="1:20" ht="22.5">
      <c r="A666" s="72">
        <v>666</v>
      </c>
      <c r="B666" s="64" t="s">
        <v>2669</v>
      </c>
      <c r="C666" s="93" t="s">
        <v>2663</v>
      </c>
      <c r="D666" s="48" t="s">
        <v>1460</v>
      </c>
      <c r="E666" s="48" t="s">
        <v>92</v>
      </c>
      <c r="F666" s="69" t="s">
        <v>1190</v>
      </c>
      <c r="G666" s="66" t="s">
        <v>1191</v>
      </c>
      <c r="H666" s="67" t="s">
        <v>2712</v>
      </c>
      <c r="I666" s="68" t="s">
        <v>2713</v>
      </c>
      <c r="J666" s="64" t="s">
        <v>2667</v>
      </c>
      <c r="K666" s="65"/>
      <c r="L666" s="65"/>
      <c r="M666" s="65"/>
      <c r="N666" s="65"/>
      <c r="O666" s="65" t="s">
        <v>2669</v>
      </c>
      <c r="P666" s="65" t="s">
        <v>2663</v>
      </c>
      <c r="Q666" s="65" t="s">
        <v>556</v>
      </c>
      <c r="R666" s="65" t="s">
        <v>2339</v>
      </c>
      <c r="S666" s="65"/>
      <c r="T666" s="65" t="s">
        <v>558</v>
      </c>
    </row>
    <row r="667" spans="1:20" ht="22.5">
      <c r="A667" s="72">
        <v>667</v>
      </c>
      <c r="B667" s="64" t="s">
        <v>2669</v>
      </c>
      <c r="C667" s="93" t="s">
        <v>2663</v>
      </c>
      <c r="D667" s="48" t="s">
        <v>1460</v>
      </c>
      <c r="E667" s="48" t="s">
        <v>1028</v>
      </c>
      <c r="F667" s="69" t="s">
        <v>1190</v>
      </c>
      <c r="G667" s="66" t="s">
        <v>1191</v>
      </c>
      <c r="H667" s="67" t="s">
        <v>2702</v>
      </c>
      <c r="I667" s="68" t="s">
        <v>968</v>
      </c>
      <c r="J667" s="64" t="s">
        <v>2667</v>
      </c>
      <c r="K667" s="65"/>
      <c r="L667" s="65"/>
      <c r="M667" s="65" t="s">
        <v>2171</v>
      </c>
      <c r="N667" s="65" t="s">
        <v>2504</v>
      </c>
      <c r="O667" s="65" t="s">
        <v>2066</v>
      </c>
      <c r="P667" s="65" t="s">
        <v>1736</v>
      </c>
      <c r="Q667" s="65" t="s">
        <v>76</v>
      </c>
      <c r="R667" s="65" t="s">
        <v>2329</v>
      </c>
      <c r="S667" s="65"/>
      <c r="T667" s="65" t="s">
        <v>3120</v>
      </c>
    </row>
    <row r="668" spans="1:20" ht="22.5">
      <c r="A668" s="72">
        <v>668</v>
      </c>
      <c r="B668" s="64" t="s">
        <v>2669</v>
      </c>
      <c r="C668" s="93" t="s">
        <v>2663</v>
      </c>
      <c r="D668" s="48" t="s">
        <v>1457</v>
      </c>
      <c r="E668" s="48" t="s">
        <v>184</v>
      </c>
      <c r="F668" s="69" t="s">
        <v>1190</v>
      </c>
      <c r="G668" s="66" t="s">
        <v>1191</v>
      </c>
      <c r="H668" s="67" t="s">
        <v>2700</v>
      </c>
      <c r="I668" s="68" t="s">
        <v>2701</v>
      </c>
      <c r="J668" s="64" t="s">
        <v>2316</v>
      </c>
      <c r="K668" s="65" t="s">
        <v>572</v>
      </c>
      <c r="L668" s="65"/>
      <c r="M668" s="65"/>
      <c r="N668" s="65"/>
      <c r="O668" s="65" t="s">
        <v>2669</v>
      </c>
      <c r="P668" s="65" t="s">
        <v>2663</v>
      </c>
      <c r="Q668" s="65" t="s">
        <v>556</v>
      </c>
      <c r="R668" s="65" t="s">
        <v>2339</v>
      </c>
      <c r="S668" s="65"/>
      <c r="T668" s="65" t="s">
        <v>558</v>
      </c>
    </row>
    <row r="669" spans="1:20" ht="22.5">
      <c r="A669" s="72">
        <v>669</v>
      </c>
      <c r="B669" s="64" t="s">
        <v>2669</v>
      </c>
      <c r="C669" s="93" t="s">
        <v>2663</v>
      </c>
      <c r="D669" s="48" t="s">
        <v>1457</v>
      </c>
      <c r="E669" s="48" t="s">
        <v>782</v>
      </c>
      <c r="F669" s="69" t="s">
        <v>1190</v>
      </c>
      <c r="G669" s="66" t="s">
        <v>1191</v>
      </c>
      <c r="H669" s="67" t="s">
        <v>2702</v>
      </c>
      <c r="I669" s="68" t="s">
        <v>968</v>
      </c>
      <c r="J669" s="64" t="s">
        <v>2667</v>
      </c>
      <c r="K669" s="65"/>
      <c r="L669" s="65"/>
      <c r="M669" s="65" t="s">
        <v>2171</v>
      </c>
      <c r="N669" s="65" t="s">
        <v>2504</v>
      </c>
      <c r="O669" s="65" t="s">
        <v>2066</v>
      </c>
      <c r="P669" s="65" t="s">
        <v>1736</v>
      </c>
      <c r="Q669" s="65" t="s">
        <v>76</v>
      </c>
      <c r="R669" s="65" t="s">
        <v>2329</v>
      </c>
      <c r="S669" s="65"/>
      <c r="T669" s="65" t="s">
        <v>3120</v>
      </c>
    </row>
    <row r="670" spans="1:20" ht="22.5">
      <c r="A670" s="72">
        <v>670</v>
      </c>
      <c r="B670" s="64" t="s">
        <v>2669</v>
      </c>
      <c r="C670" s="93" t="s">
        <v>2663</v>
      </c>
      <c r="D670" s="48" t="s">
        <v>1457</v>
      </c>
      <c r="E670" s="48" t="s">
        <v>3285</v>
      </c>
      <c r="F670" s="69" t="s">
        <v>1190</v>
      </c>
      <c r="G670" s="66" t="s">
        <v>1191</v>
      </c>
      <c r="H670" s="67" t="s">
        <v>2704</v>
      </c>
      <c r="I670" s="68" t="s">
        <v>2705</v>
      </c>
      <c r="J670" s="64" t="s">
        <v>2667</v>
      </c>
      <c r="K670" s="65"/>
      <c r="L670" s="65"/>
      <c r="M670" s="65"/>
      <c r="N670" s="65"/>
      <c r="O670" s="65" t="s">
        <v>2669</v>
      </c>
      <c r="P670" s="65" t="s">
        <v>2663</v>
      </c>
      <c r="Q670" s="65" t="s">
        <v>556</v>
      </c>
      <c r="R670" s="65" t="s">
        <v>2339</v>
      </c>
      <c r="S670" s="65"/>
      <c r="T670" s="65" t="s">
        <v>558</v>
      </c>
    </row>
    <row r="671" spans="1:20" ht="22.5">
      <c r="A671" s="72">
        <v>671</v>
      </c>
      <c r="B671" s="64" t="s">
        <v>2669</v>
      </c>
      <c r="C671" s="93" t="s">
        <v>2663</v>
      </c>
      <c r="D671" s="48" t="s">
        <v>1461</v>
      </c>
      <c r="E671" s="48" t="s">
        <v>98</v>
      </c>
      <c r="F671" s="69" t="s">
        <v>1190</v>
      </c>
      <c r="G671" s="66" t="s">
        <v>1191</v>
      </c>
      <c r="H671" s="67" t="s">
        <v>2702</v>
      </c>
      <c r="I671" s="68" t="s">
        <v>968</v>
      </c>
      <c r="J671" s="64" t="s">
        <v>2667</v>
      </c>
      <c r="K671" s="65"/>
      <c r="L671" s="65"/>
      <c r="M671" s="65" t="s">
        <v>2171</v>
      </c>
      <c r="N671" s="65" t="s">
        <v>2504</v>
      </c>
      <c r="O671" s="65" t="s">
        <v>2066</v>
      </c>
      <c r="P671" s="65" t="s">
        <v>1736</v>
      </c>
      <c r="Q671" s="65" t="s">
        <v>76</v>
      </c>
      <c r="R671" s="65" t="s">
        <v>2329</v>
      </c>
      <c r="S671" s="65"/>
      <c r="T671" s="65" t="s">
        <v>3120</v>
      </c>
    </row>
    <row r="672" spans="1:20" ht="22.5">
      <c r="A672" s="72">
        <v>672</v>
      </c>
      <c r="B672" s="64" t="s">
        <v>2669</v>
      </c>
      <c r="C672" s="93" t="s">
        <v>2663</v>
      </c>
      <c r="D672" s="48" t="s">
        <v>1462</v>
      </c>
      <c r="E672" s="48" t="s">
        <v>1382</v>
      </c>
      <c r="F672" s="69" t="s">
        <v>1190</v>
      </c>
      <c r="G672" s="66" t="s">
        <v>1191</v>
      </c>
      <c r="H672" s="67" t="s">
        <v>2702</v>
      </c>
      <c r="I672" s="68" t="s">
        <v>968</v>
      </c>
      <c r="J672" s="64" t="s">
        <v>2667</v>
      </c>
      <c r="K672" s="65"/>
      <c r="L672" s="65"/>
      <c r="M672" s="65" t="s">
        <v>2171</v>
      </c>
      <c r="N672" s="65" t="s">
        <v>2504</v>
      </c>
      <c r="O672" s="65" t="s">
        <v>2066</v>
      </c>
      <c r="P672" s="65" t="s">
        <v>1736</v>
      </c>
      <c r="Q672" s="65" t="s">
        <v>76</v>
      </c>
      <c r="R672" s="65" t="s">
        <v>2329</v>
      </c>
      <c r="S672" s="65"/>
      <c r="T672" s="65" t="s">
        <v>3120</v>
      </c>
    </row>
    <row r="673" spans="1:20" ht="360">
      <c r="A673" s="72">
        <v>673</v>
      </c>
      <c r="B673" s="64" t="s">
        <v>2669</v>
      </c>
      <c r="C673" s="93" t="s">
        <v>2663</v>
      </c>
      <c r="D673" s="48" t="s">
        <v>2714</v>
      </c>
      <c r="E673" s="48" t="s">
        <v>2779</v>
      </c>
      <c r="F673" s="69" t="s">
        <v>1190</v>
      </c>
      <c r="G673" s="66" t="s">
        <v>1191</v>
      </c>
      <c r="H673" s="67" t="s">
        <v>2715</v>
      </c>
      <c r="I673" s="68" t="s">
        <v>1120</v>
      </c>
      <c r="J673" s="64" t="s">
        <v>2667</v>
      </c>
      <c r="K673" s="65"/>
      <c r="L673" s="65"/>
      <c r="M673" s="65"/>
      <c r="N673" s="65"/>
      <c r="O673" s="65" t="s">
        <v>2669</v>
      </c>
      <c r="P673" s="65" t="s">
        <v>2663</v>
      </c>
      <c r="Q673" s="65" t="s">
        <v>556</v>
      </c>
      <c r="R673" s="65" t="s">
        <v>2339</v>
      </c>
      <c r="S673" s="65"/>
      <c r="T673" s="65" t="s">
        <v>558</v>
      </c>
    </row>
    <row r="674" spans="1:20" ht="315">
      <c r="A674" s="72">
        <v>674</v>
      </c>
      <c r="B674" s="64" t="s">
        <v>2669</v>
      </c>
      <c r="C674" s="93" t="s">
        <v>2663</v>
      </c>
      <c r="D674" s="48" t="s">
        <v>2714</v>
      </c>
      <c r="E674" s="48" t="s">
        <v>179</v>
      </c>
      <c r="F674" s="69" t="s">
        <v>1190</v>
      </c>
      <c r="G674" s="66" t="s">
        <v>1191</v>
      </c>
      <c r="H674" s="67" t="s">
        <v>1121</v>
      </c>
      <c r="I674" s="68" t="s">
        <v>2110</v>
      </c>
      <c r="J674" s="64" t="s">
        <v>2667</v>
      </c>
      <c r="K674" s="65"/>
      <c r="L674" s="65"/>
      <c r="M674" s="65"/>
      <c r="N674" s="65"/>
      <c r="O674" s="65" t="s">
        <v>2669</v>
      </c>
      <c r="P674" s="65" t="s">
        <v>2663</v>
      </c>
      <c r="Q674" s="65" t="s">
        <v>556</v>
      </c>
      <c r="R674" s="65" t="s">
        <v>2339</v>
      </c>
      <c r="S674" s="65"/>
      <c r="T674" s="65" t="s">
        <v>558</v>
      </c>
    </row>
    <row r="675" spans="1:20" ht="326.25">
      <c r="A675" s="72">
        <v>675</v>
      </c>
      <c r="B675" s="64" t="s">
        <v>2669</v>
      </c>
      <c r="C675" s="93" t="s">
        <v>2663</v>
      </c>
      <c r="D675" s="48" t="s">
        <v>2714</v>
      </c>
      <c r="E675" s="48" t="s">
        <v>2538</v>
      </c>
      <c r="F675" s="69" t="s">
        <v>1190</v>
      </c>
      <c r="G675" s="66" t="s">
        <v>1191</v>
      </c>
      <c r="H675" s="67" t="s">
        <v>2111</v>
      </c>
      <c r="I675" s="68" t="s">
        <v>3049</v>
      </c>
      <c r="J675" s="64" t="s">
        <v>2667</v>
      </c>
      <c r="K675" s="65"/>
      <c r="L675" s="65"/>
      <c r="M675" s="65"/>
      <c r="N675" s="65"/>
      <c r="O675" s="65" t="s">
        <v>2669</v>
      </c>
      <c r="P675" s="65" t="s">
        <v>2663</v>
      </c>
      <c r="Q675" s="65" t="s">
        <v>556</v>
      </c>
      <c r="R675" s="65" t="s">
        <v>2339</v>
      </c>
      <c r="S675" s="65"/>
      <c r="T675" s="65" t="s">
        <v>558</v>
      </c>
    </row>
    <row r="676" spans="1:20" ht="326.25">
      <c r="A676" s="72">
        <v>676</v>
      </c>
      <c r="B676" s="64" t="s">
        <v>2669</v>
      </c>
      <c r="C676" s="93" t="s">
        <v>2663</v>
      </c>
      <c r="D676" s="48" t="s">
        <v>3050</v>
      </c>
      <c r="E676" s="48" t="s">
        <v>1065</v>
      </c>
      <c r="F676" s="69" t="s">
        <v>1190</v>
      </c>
      <c r="G676" s="66" t="s">
        <v>1191</v>
      </c>
      <c r="H676" s="67" t="s">
        <v>3051</v>
      </c>
      <c r="I676" s="68" t="s">
        <v>1664</v>
      </c>
      <c r="J676" s="64" t="s">
        <v>2667</v>
      </c>
      <c r="K676" s="65"/>
      <c r="L676" s="65"/>
      <c r="M676" s="65"/>
      <c r="N676" s="65"/>
      <c r="O676" s="65" t="s">
        <v>2669</v>
      </c>
      <c r="P676" s="65" t="s">
        <v>2663</v>
      </c>
      <c r="Q676" s="65" t="s">
        <v>556</v>
      </c>
      <c r="R676" s="65" t="s">
        <v>2339</v>
      </c>
      <c r="S676" s="65"/>
      <c r="T676" s="65" t="s">
        <v>558</v>
      </c>
    </row>
    <row r="677" spans="1:20" ht="315">
      <c r="A677" s="72">
        <v>677</v>
      </c>
      <c r="B677" s="64" t="s">
        <v>2669</v>
      </c>
      <c r="C677" s="93" t="s">
        <v>2663</v>
      </c>
      <c r="D677" s="48" t="s">
        <v>3050</v>
      </c>
      <c r="E677" s="48" t="s">
        <v>2079</v>
      </c>
      <c r="F677" s="69" t="s">
        <v>1190</v>
      </c>
      <c r="G677" s="66" t="s">
        <v>1191</v>
      </c>
      <c r="H677" s="67" t="s">
        <v>1665</v>
      </c>
      <c r="I677" s="68" t="s">
        <v>1681</v>
      </c>
      <c r="J677" s="64" t="s">
        <v>2667</v>
      </c>
      <c r="K677" s="65"/>
      <c r="L677" s="65"/>
      <c r="M677" s="65"/>
      <c r="N677" s="65"/>
      <c r="O677" s="65" t="s">
        <v>2669</v>
      </c>
      <c r="P677" s="65" t="s">
        <v>2663</v>
      </c>
      <c r="Q677" s="65" t="s">
        <v>556</v>
      </c>
      <c r="R677" s="65" t="s">
        <v>2339</v>
      </c>
      <c r="S677" s="65"/>
      <c r="T677" s="65" t="s">
        <v>558</v>
      </c>
    </row>
    <row r="678" spans="1:20" ht="236.25">
      <c r="A678" s="72">
        <v>678</v>
      </c>
      <c r="B678" s="64" t="s">
        <v>2669</v>
      </c>
      <c r="C678" s="93" t="s">
        <v>2663</v>
      </c>
      <c r="D678" s="48" t="s">
        <v>3050</v>
      </c>
      <c r="E678" s="48" t="s">
        <v>1774</v>
      </c>
      <c r="F678" s="69" t="s">
        <v>1190</v>
      </c>
      <c r="G678" s="66" t="s">
        <v>1191</v>
      </c>
      <c r="H678" s="67" t="s">
        <v>1682</v>
      </c>
      <c r="I678" s="68" t="s">
        <v>1693</v>
      </c>
      <c r="J678" s="64" t="s">
        <v>2667</v>
      </c>
      <c r="K678" s="65"/>
      <c r="L678" s="65"/>
      <c r="M678" s="65"/>
      <c r="N678" s="65"/>
      <c r="O678" s="65" t="s">
        <v>2669</v>
      </c>
      <c r="P678" s="65" t="s">
        <v>2663</v>
      </c>
      <c r="Q678" s="65" t="s">
        <v>556</v>
      </c>
      <c r="R678" s="65" t="s">
        <v>2339</v>
      </c>
      <c r="S678" s="65"/>
      <c r="T678" s="65" t="s">
        <v>558</v>
      </c>
    </row>
    <row r="679" spans="1:20" ht="22.5">
      <c r="A679" s="72">
        <v>679</v>
      </c>
      <c r="B679" s="64" t="s">
        <v>2669</v>
      </c>
      <c r="C679" s="93" t="s">
        <v>2663</v>
      </c>
      <c r="D679" s="48" t="s">
        <v>1694</v>
      </c>
      <c r="E679" s="48" t="s">
        <v>172</v>
      </c>
      <c r="F679" s="69" t="s">
        <v>1190</v>
      </c>
      <c r="G679" s="66" t="s">
        <v>1191</v>
      </c>
      <c r="H679" s="67" t="s">
        <v>2287</v>
      </c>
      <c r="I679" s="68" t="s">
        <v>2183</v>
      </c>
      <c r="J679" s="64" t="s">
        <v>2667</v>
      </c>
      <c r="K679" s="65"/>
      <c r="L679" s="65"/>
      <c r="M679" s="65"/>
      <c r="N679" s="65"/>
      <c r="O679" s="65" t="s">
        <v>2669</v>
      </c>
      <c r="P679" s="65" t="s">
        <v>2663</v>
      </c>
      <c r="Q679" s="65" t="s">
        <v>556</v>
      </c>
      <c r="R679" s="65" t="s">
        <v>2339</v>
      </c>
      <c r="S679" s="65"/>
      <c r="T679" s="65" t="s">
        <v>558</v>
      </c>
    </row>
    <row r="680" spans="1:20" ht="22.5">
      <c r="A680" s="72">
        <v>680</v>
      </c>
      <c r="B680" s="64" t="s">
        <v>2669</v>
      </c>
      <c r="C680" s="93" t="s">
        <v>2663</v>
      </c>
      <c r="D680" s="48" t="s">
        <v>2184</v>
      </c>
      <c r="E680" s="48" t="s">
        <v>308</v>
      </c>
      <c r="F680" s="69" t="s">
        <v>1190</v>
      </c>
      <c r="G680" s="66" t="s">
        <v>1191</v>
      </c>
      <c r="H680" s="67" t="s">
        <v>2287</v>
      </c>
      <c r="I680" s="68" t="s">
        <v>2183</v>
      </c>
      <c r="J680" s="64" t="s">
        <v>2667</v>
      </c>
      <c r="K680" s="65"/>
      <c r="L680" s="65"/>
      <c r="M680" s="65"/>
      <c r="N680" s="65"/>
      <c r="O680" s="65" t="s">
        <v>2669</v>
      </c>
      <c r="P680" s="65" t="s">
        <v>2663</v>
      </c>
      <c r="Q680" s="65" t="s">
        <v>556</v>
      </c>
      <c r="R680" s="65" t="s">
        <v>2339</v>
      </c>
      <c r="S680" s="65"/>
      <c r="T680" s="65" t="s">
        <v>558</v>
      </c>
    </row>
    <row r="681" spans="1:20" ht="22.5">
      <c r="A681" s="72">
        <v>681</v>
      </c>
      <c r="B681" s="64" t="s">
        <v>2669</v>
      </c>
      <c r="C681" s="93" t="s">
        <v>2663</v>
      </c>
      <c r="D681" s="48" t="s">
        <v>2824</v>
      </c>
      <c r="E681" s="48" t="s">
        <v>183</v>
      </c>
      <c r="F681" s="69" t="s">
        <v>1190</v>
      </c>
      <c r="G681" s="66" t="s">
        <v>1191</v>
      </c>
      <c r="H681" s="67" t="s">
        <v>2702</v>
      </c>
      <c r="I681" s="68" t="s">
        <v>968</v>
      </c>
      <c r="J681" s="64" t="s">
        <v>2667</v>
      </c>
      <c r="K681" s="65"/>
      <c r="L681" s="65"/>
      <c r="M681" s="65" t="s">
        <v>2171</v>
      </c>
      <c r="N681" s="65" t="s">
        <v>2504</v>
      </c>
      <c r="O681" s="65" t="s">
        <v>2066</v>
      </c>
      <c r="P681" s="65" t="s">
        <v>1736</v>
      </c>
      <c r="Q681" s="65" t="s">
        <v>76</v>
      </c>
      <c r="R681" s="65" t="s">
        <v>2329</v>
      </c>
      <c r="S681" s="65"/>
      <c r="T681" s="65" t="s">
        <v>3120</v>
      </c>
    </row>
    <row r="682" spans="1:20" ht="22.5">
      <c r="A682" s="72">
        <v>682</v>
      </c>
      <c r="B682" s="64" t="s">
        <v>2669</v>
      </c>
      <c r="C682" s="93" t="s">
        <v>2663</v>
      </c>
      <c r="D682" s="48" t="s">
        <v>2185</v>
      </c>
      <c r="E682" s="48" t="s">
        <v>1041</v>
      </c>
      <c r="F682" s="69" t="s">
        <v>1190</v>
      </c>
      <c r="G682" s="66" t="s">
        <v>1191</v>
      </c>
      <c r="H682" s="67" t="s">
        <v>2186</v>
      </c>
      <c r="I682" s="68" t="s">
        <v>2187</v>
      </c>
      <c r="J682" s="64" t="s">
        <v>2667</v>
      </c>
      <c r="K682" s="65"/>
      <c r="L682" s="65"/>
      <c r="M682" s="65"/>
      <c r="N682" s="65"/>
      <c r="O682" s="65" t="s">
        <v>2669</v>
      </c>
      <c r="P682" s="65" t="s">
        <v>2663</v>
      </c>
      <c r="Q682" s="65" t="s">
        <v>556</v>
      </c>
      <c r="R682" s="65" t="s">
        <v>2339</v>
      </c>
      <c r="S682" s="65"/>
      <c r="T682" s="65" t="s">
        <v>558</v>
      </c>
    </row>
    <row r="683" spans="1:20" ht="22.5">
      <c r="A683" s="72">
        <v>683</v>
      </c>
      <c r="B683" s="64" t="s">
        <v>2669</v>
      </c>
      <c r="C683" s="93" t="s">
        <v>2663</v>
      </c>
      <c r="D683" s="48" t="s">
        <v>2825</v>
      </c>
      <c r="E683" s="48" t="s">
        <v>832</v>
      </c>
      <c r="F683" s="69" t="s">
        <v>1190</v>
      </c>
      <c r="G683" s="66" t="s">
        <v>1191</v>
      </c>
      <c r="H683" s="67" t="s">
        <v>2702</v>
      </c>
      <c r="I683" s="68" t="s">
        <v>968</v>
      </c>
      <c r="J683" s="64" t="s">
        <v>2667</v>
      </c>
      <c r="K683" s="65"/>
      <c r="L683" s="65"/>
      <c r="M683" s="65" t="s">
        <v>2171</v>
      </c>
      <c r="N683" s="65" t="s">
        <v>2504</v>
      </c>
      <c r="O683" s="65" t="s">
        <v>2066</v>
      </c>
      <c r="P683" s="65" t="s">
        <v>1736</v>
      </c>
      <c r="Q683" s="65" t="s">
        <v>76</v>
      </c>
      <c r="R683" s="65" t="s">
        <v>2329</v>
      </c>
      <c r="S683" s="65"/>
      <c r="T683" s="65" t="s">
        <v>3120</v>
      </c>
    </row>
    <row r="684" spans="1:20" ht="22.5">
      <c r="A684" s="72">
        <v>684</v>
      </c>
      <c r="B684" s="64" t="s">
        <v>2669</v>
      </c>
      <c r="C684" s="93" t="s">
        <v>2663</v>
      </c>
      <c r="D684" s="48" t="s">
        <v>2290</v>
      </c>
      <c r="E684" s="48" t="s">
        <v>179</v>
      </c>
      <c r="F684" s="69" t="s">
        <v>1190</v>
      </c>
      <c r="G684" s="66" t="s">
        <v>1191</v>
      </c>
      <c r="H684" s="67" t="s">
        <v>2188</v>
      </c>
      <c r="I684" s="68" t="s">
        <v>2189</v>
      </c>
      <c r="J684" s="64" t="s">
        <v>2666</v>
      </c>
      <c r="K684" s="65" t="s">
        <v>549</v>
      </c>
      <c r="L684" s="65">
        <v>684</v>
      </c>
      <c r="M684" s="65"/>
      <c r="N684" s="65"/>
      <c r="O684" s="65" t="s">
        <v>2669</v>
      </c>
      <c r="P684" s="65" t="s">
        <v>2663</v>
      </c>
      <c r="Q684" s="65"/>
      <c r="R684" s="65"/>
      <c r="S684" s="65"/>
      <c r="T684" s="65"/>
    </row>
    <row r="685" spans="1:20" ht="101.25">
      <c r="A685" s="72">
        <v>685</v>
      </c>
      <c r="B685" s="64" t="s">
        <v>2669</v>
      </c>
      <c r="C685" s="93" t="s">
        <v>2663</v>
      </c>
      <c r="D685" s="48" t="s">
        <v>2190</v>
      </c>
      <c r="E685" s="48" t="s">
        <v>1526</v>
      </c>
      <c r="F685" s="69" t="s">
        <v>1190</v>
      </c>
      <c r="G685" s="66" t="s">
        <v>1191</v>
      </c>
      <c r="H685" s="67" t="s">
        <v>2191</v>
      </c>
      <c r="I685" s="68" t="s">
        <v>2192</v>
      </c>
      <c r="J685" s="64" t="s">
        <v>2667</v>
      </c>
      <c r="K685" s="65"/>
      <c r="L685" s="65"/>
      <c r="M685" s="65"/>
      <c r="N685" s="65"/>
      <c r="O685" s="65" t="s">
        <v>2669</v>
      </c>
      <c r="P685" s="65" t="s">
        <v>2663</v>
      </c>
      <c r="Q685" s="65" t="s">
        <v>556</v>
      </c>
      <c r="R685" s="65" t="s">
        <v>2339</v>
      </c>
      <c r="S685" s="65"/>
      <c r="T685" s="65" t="s">
        <v>558</v>
      </c>
    </row>
    <row r="686" spans="1:20" ht="101.25">
      <c r="A686" s="72">
        <v>686</v>
      </c>
      <c r="B686" s="64" t="s">
        <v>2669</v>
      </c>
      <c r="C686" s="93" t="s">
        <v>2663</v>
      </c>
      <c r="D686" s="48" t="s">
        <v>1694</v>
      </c>
      <c r="E686" s="48" t="s">
        <v>1041</v>
      </c>
      <c r="F686" s="69" t="s">
        <v>1190</v>
      </c>
      <c r="G686" s="66" t="s">
        <v>1191</v>
      </c>
      <c r="H686" s="67" t="s">
        <v>2191</v>
      </c>
      <c r="I686" s="68" t="s">
        <v>2193</v>
      </c>
      <c r="J686" s="64" t="s">
        <v>2667</v>
      </c>
      <c r="K686" s="65"/>
      <c r="L686" s="65"/>
      <c r="M686" s="65"/>
      <c r="N686" s="65"/>
      <c r="O686" s="65" t="s">
        <v>2669</v>
      </c>
      <c r="P686" s="65" t="s">
        <v>2663</v>
      </c>
      <c r="Q686" s="65" t="s">
        <v>556</v>
      </c>
      <c r="R686" s="65" t="s">
        <v>2339</v>
      </c>
      <c r="S686" s="65"/>
      <c r="T686" s="65" t="s">
        <v>558</v>
      </c>
    </row>
    <row r="687" spans="1:20" ht="33.75">
      <c r="A687" s="72">
        <v>687</v>
      </c>
      <c r="B687" s="64" t="s">
        <v>2669</v>
      </c>
      <c r="C687" s="93" t="s">
        <v>2663</v>
      </c>
      <c r="D687" s="48" t="s">
        <v>2282</v>
      </c>
      <c r="E687" s="48" t="s">
        <v>1765</v>
      </c>
      <c r="F687" s="69" t="s">
        <v>1190</v>
      </c>
      <c r="G687" s="69" t="s">
        <v>1191</v>
      </c>
      <c r="H687" s="67" t="s">
        <v>2194</v>
      </c>
      <c r="I687" s="68" t="s">
        <v>2195</v>
      </c>
      <c r="J687" s="64" t="s">
        <v>2667</v>
      </c>
      <c r="K687" s="65"/>
      <c r="L687" s="65"/>
      <c r="M687" s="65"/>
      <c r="N687" s="65"/>
      <c r="O687" s="65" t="s">
        <v>2669</v>
      </c>
      <c r="P687" s="65" t="s">
        <v>2663</v>
      </c>
      <c r="Q687" s="65" t="s">
        <v>556</v>
      </c>
      <c r="R687" s="65" t="s">
        <v>2339</v>
      </c>
      <c r="S687" s="65"/>
      <c r="T687" s="65" t="s">
        <v>558</v>
      </c>
    </row>
    <row r="688" spans="1:20" ht="33.75">
      <c r="A688" s="72">
        <v>688</v>
      </c>
      <c r="B688" s="64" t="s">
        <v>2669</v>
      </c>
      <c r="C688" s="93" t="s">
        <v>2663</v>
      </c>
      <c r="D688" s="48" t="s">
        <v>2282</v>
      </c>
      <c r="E688" s="48" t="s">
        <v>184</v>
      </c>
      <c r="F688" s="69" t="s">
        <v>1190</v>
      </c>
      <c r="G688" s="69" t="s">
        <v>1191</v>
      </c>
      <c r="H688" s="67" t="s">
        <v>2194</v>
      </c>
      <c r="I688" s="68" t="s">
        <v>2196</v>
      </c>
      <c r="J688" s="64" t="s">
        <v>2667</v>
      </c>
      <c r="K688" s="65"/>
      <c r="L688" s="65"/>
      <c r="M688" s="65"/>
      <c r="N688" s="65"/>
      <c r="O688" s="65" t="s">
        <v>2669</v>
      </c>
      <c r="P688" s="65" t="s">
        <v>2663</v>
      </c>
      <c r="Q688" s="65" t="s">
        <v>556</v>
      </c>
      <c r="R688" s="65" t="s">
        <v>2339</v>
      </c>
      <c r="S688" s="65"/>
      <c r="T688" s="65" t="s">
        <v>558</v>
      </c>
    </row>
    <row r="689" spans="1:20" ht="33.75">
      <c r="A689" s="72">
        <v>689</v>
      </c>
      <c r="B689" s="64" t="s">
        <v>2669</v>
      </c>
      <c r="C689" s="93" t="s">
        <v>2663</v>
      </c>
      <c r="D689" s="48" t="s">
        <v>2282</v>
      </c>
      <c r="E689" s="48" t="s">
        <v>2727</v>
      </c>
      <c r="F689" s="69" t="s">
        <v>1190</v>
      </c>
      <c r="G689" s="69" t="s">
        <v>1191</v>
      </c>
      <c r="H689" s="67" t="s">
        <v>2194</v>
      </c>
      <c r="I689" s="68" t="s">
        <v>2197</v>
      </c>
      <c r="J689" s="64" t="s">
        <v>2667</v>
      </c>
      <c r="K689" s="65"/>
      <c r="L689" s="65"/>
      <c r="M689" s="65"/>
      <c r="N689" s="65"/>
      <c r="O689" s="65" t="s">
        <v>2669</v>
      </c>
      <c r="P689" s="65" t="s">
        <v>2663</v>
      </c>
      <c r="Q689" s="65" t="s">
        <v>556</v>
      </c>
      <c r="R689" s="65" t="s">
        <v>2339</v>
      </c>
      <c r="S689" s="65"/>
      <c r="T689" s="65" t="s">
        <v>558</v>
      </c>
    </row>
    <row r="690" spans="1:20" ht="33.75">
      <c r="A690" s="72">
        <v>690</v>
      </c>
      <c r="B690" s="64" t="s">
        <v>2669</v>
      </c>
      <c r="C690" s="93" t="s">
        <v>2663</v>
      </c>
      <c r="D690" s="48" t="s">
        <v>2198</v>
      </c>
      <c r="E690" s="48" t="s">
        <v>97</v>
      </c>
      <c r="F690" s="69" t="s">
        <v>1190</v>
      </c>
      <c r="G690" s="69" t="s">
        <v>1191</v>
      </c>
      <c r="H690" s="67" t="s">
        <v>2194</v>
      </c>
      <c r="I690" s="68" t="s">
        <v>2195</v>
      </c>
      <c r="J690" s="64" t="s">
        <v>2667</v>
      </c>
      <c r="K690" s="65"/>
      <c r="L690" s="65"/>
      <c r="M690" s="65"/>
      <c r="N690" s="65"/>
      <c r="O690" s="65" t="s">
        <v>2669</v>
      </c>
      <c r="P690" s="65" t="s">
        <v>2663</v>
      </c>
      <c r="Q690" s="65" t="s">
        <v>556</v>
      </c>
      <c r="R690" s="65" t="s">
        <v>2339</v>
      </c>
      <c r="S690" s="65"/>
      <c r="T690" s="65" t="s">
        <v>558</v>
      </c>
    </row>
    <row r="691" spans="1:20" ht="33.75">
      <c r="A691" s="72">
        <v>691</v>
      </c>
      <c r="B691" s="64" t="s">
        <v>2669</v>
      </c>
      <c r="C691" s="93" t="s">
        <v>2663</v>
      </c>
      <c r="D691" s="48" t="s">
        <v>2198</v>
      </c>
      <c r="E691" s="48" t="s">
        <v>2727</v>
      </c>
      <c r="F691" s="69" t="s">
        <v>1190</v>
      </c>
      <c r="G691" s="69" t="s">
        <v>1191</v>
      </c>
      <c r="H691" s="67" t="s">
        <v>2194</v>
      </c>
      <c r="I691" s="68" t="s">
        <v>2196</v>
      </c>
      <c r="J691" s="64" t="s">
        <v>2667</v>
      </c>
      <c r="K691" s="65"/>
      <c r="L691" s="65"/>
      <c r="M691" s="65"/>
      <c r="N691" s="65"/>
      <c r="O691" s="65" t="s">
        <v>2669</v>
      </c>
      <c r="P691" s="65" t="s">
        <v>2663</v>
      </c>
      <c r="Q691" s="65" t="s">
        <v>556</v>
      </c>
      <c r="R691" s="65" t="s">
        <v>2339</v>
      </c>
      <c r="S691" s="65"/>
      <c r="T691" s="65" t="s">
        <v>558</v>
      </c>
    </row>
    <row r="692" spans="1:20" ht="33.75">
      <c r="A692" s="72">
        <v>692</v>
      </c>
      <c r="B692" s="64" t="s">
        <v>2669</v>
      </c>
      <c r="C692" s="93" t="s">
        <v>2663</v>
      </c>
      <c r="D692" s="48" t="s">
        <v>2282</v>
      </c>
      <c r="E692" s="48" t="s">
        <v>2643</v>
      </c>
      <c r="F692" s="69" t="s">
        <v>1190</v>
      </c>
      <c r="G692" s="69" t="s">
        <v>1191</v>
      </c>
      <c r="H692" s="67" t="s">
        <v>2194</v>
      </c>
      <c r="I692" s="68" t="s">
        <v>2197</v>
      </c>
      <c r="J692" s="64" t="s">
        <v>2667</v>
      </c>
      <c r="K692" s="65"/>
      <c r="L692" s="65"/>
      <c r="M692" s="65"/>
      <c r="N692" s="65"/>
      <c r="O692" s="65" t="s">
        <v>2669</v>
      </c>
      <c r="P692" s="65" t="s">
        <v>2663</v>
      </c>
      <c r="Q692" s="65" t="s">
        <v>556</v>
      </c>
      <c r="R692" s="65" t="s">
        <v>2339</v>
      </c>
      <c r="S692" s="65"/>
      <c r="T692" s="65" t="s">
        <v>558</v>
      </c>
    </row>
    <row r="693" spans="1:20" ht="33.75">
      <c r="A693" s="72">
        <v>693</v>
      </c>
      <c r="B693" s="64" t="s">
        <v>2669</v>
      </c>
      <c r="C693" s="93" t="s">
        <v>2663</v>
      </c>
      <c r="D693" s="48" t="s">
        <v>2293</v>
      </c>
      <c r="E693" s="48" t="s">
        <v>89</v>
      </c>
      <c r="F693" s="69" t="s">
        <v>1190</v>
      </c>
      <c r="G693" s="69" t="s">
        <v>1191</v>
      </c>
      <c r="H693" s="67" t="s">
        <v>2194</v>
      </c>
      <c r="I693" s="68" t="s">
        <v>2195</v>
      </c>
      <c r="J693" s="64" t="s">
        <v>2666</v>
      </c>
      <c r="K693" s="65" t="s">
        <v>549</v>
      </c>
      <c r="L693" s="65">
        <v>684</v>
      </c>
      <c r="M693" s="65"/>
      <c r="N693" s="65"/>
      <c r="O693" s="65" t="s">
        <v>2669</v>
      </c>
      <c r="P693" s="65" t="s">
        <v>2663</v>
      </c>
      <c r="Q693" s="65"/>
      <c r="R693" s="65"/>
      <c r="S693" s="65"/>
      <c r="T693" s="65"/>
    </row>
    <row r="694" spans="1:20" ht="33.75">
      <c r="A694" s="72">
        <v>694</v>
      </c>
      <c r="B694" s="64" t="s">
        <v>2669</v>
      </c>
      <c r="C694" s="93" t="s">
        <v>2663</v>
      </c>
      <c r="D694" s="48" t="s">
        <v>2293</v>
      </c>
      <c r="E694" s="48" t="s">
        <v>2079</v>
      </c>
      <c r="F694" s="69" t="s">
        <v>1190</v>
      </c>
      <c r="G694" s="69" t="s">
        <v>1191</v>
      </c>
      <c r="H694" s="67" t="s">
        <v>2194</v>
      </c>
      <c r="I694" s="68" t="s">
        <v>2196</v>
      </c>
      <c r="J694" s="64" t="s">
        <v>2666</v>
      </c>
      <c r="K694" s="65" t="s">
        <v>549</v>
      </c>
      <c r="L694" s="65">
        <v>684</v>
      </c>
      <c r="M694" s="65"/>
      <c r="N694" s="65"/>
      <c r="O694" s="65" t="s">
        <v>2669</v>
      </c>
      <c r="P694" s="65" t="s">
        <v>2663</v>
      </c>
      <c r="Q694" s="65"/>
      <c r="R694" s="65"/>
      <c r="S694" s="65"/>
      <c r="T694" s="65"/>
    </row>
    <row r="695" spans="1:20" ht="33.75">
      <c r="A695" s="72">
        <v>695</v>
      </c>
      <c r="B695" s="64" t="s">
        <v>2669</v>
      </c>
      <c r="C695" s="93" t="s">
        <v>2663</v>
      </c>
      <c r="D695" s="48" t="s">
        <v>2293</v>
      </c>
      <c r="E695" s="48" t="s">
        <v>92</v>
      </c>
      <c r="F695" s="69" t="s">
        <v>1190</v>
      </c>
      <c r="G695" s="69" t="s">
        <v>1191</v>
      </c>
      <c r="H695" s="67" t="s">
        <v>2194</v>
      </c>
      <c r="I695" s="68" t="s">
        <v>2197</v>
      </c>
      <c r="J695" s="64" t="s">
        <v>2666</v>
      </c>
      <c r="K695" s="65" t="s">
        <v>549</v>
      </c>
      <c r="L695" s="65">
        <v>684</v>
      </c>
      <c r="M695" s="65"/>
      <c r="N695" s="65"/>
      <c r="O695" s="65" t="s">
        <v>2669</v>
      </c>
      <c r="P695" s="65" t="s">
        <v>2663</v>
      </c>
      <c r="Q695" s="65"/>
      <c r="R695" s="65"/>
      <c r="S695" s="65"/>
      <c r="T695" s="65"/>
    </row>
    <row r="696" spans="1:20" ht="146.25">
      <c r="A696" s="72">
        <v>696</v>
      </c>
      <c r="B696" s="64" t="s">
        <v>1749</v>
      </c>
      <c r="C696" s="92" t="s">
        <v>2116</v>
      </c>
      <c r="D696" s="47" t="s">
        <v>98</v>
      </c>
      <c r="E696" s="47" t="s">
        <v>3374</v>
      </c>
      <c r="F696" s="66" t="s">
        <v>1067</v>
      </c>
      <c r="G696" s="66" t="s">
        <v>1068</v>
      </c>
      <c r="H696" s="70" t="s">
        <v>2199</v>
      </c>
      <c r="I696" s="71" t="s">
        <v>2200</v>
      </c>
      <c r="J696" s="64" t="s">
        <v>2316</v>
      </c>
      <c r="K696" s="65" t="s">
        <v>3348</v>
      </c>
      <c r="L696" s="65"/>
      <c r="M696" s="65"/>
      <c r="N696" s="65"/>
      <c r="O696" s="65" t="s">
        <v>2861</v>
      </c>
      <c r="P696" s="65" t="s">
        <v>1707</v>
      </c>
      <c r="Q696" s="65" t="s">
        <v>353</v>
      </c>
      <c r="R696" s="65" t="s">
        <v>2339</v>
      </c>
      <c r="S696" s="65"/>
      <c r="T696" s="65" t="s">
        <v>354</v>
      </c>
    </row>
    <row r="697" spans="1:20" ht="67.5">
      <c r="A697" s="72">
        <v>697</v>
      </c>
      <c r="B697" s="64" t="s">
        <v>1749</v>
      </c>
      <c r="C697" s="92" t="s">
        <v>2116</v>
      </c>
      <c r="D697" s="47" t="s">
        <v>98</v>
      </c>
      <c r="E697" s="47" t="s">
        <v>3374</v>
      </c>
      <c r="F697" s="66" t="s">
        <v>1067</v>
      </c>
      <c r="G697" s="66" t="s">
        <v>1068</v>
      </c>
      <c r="H697" s="67" t="s">
        <v>2201</v>
      </c>
      <c r="I697" s="68" t="s">
        <v>2202</v>
      </c>
      <c r="J697" s="64"/>
      <c r="K697" s="65"/>
      <c r="L697" s="65"/>
      <c r="M697" s="65"/>
      <c r="N697" s="65"/>
      <c r="O697" s="65" t="s">
        <v>1708</v>
      </c>
      <c r="P697" s="65" t="s">
        <v>1707</v>
      </c>
      <c r="Q697" s="65"/>
      <c r="R697" s="65"/>
      <c r="S697" s="65"/>
      <c r="T697" s="65"/>
    </row>
    <row r="698" spans="1:20" ht="22.5">
      <c r="A698" s="72">
        <v>698</v>
      </c>
      <c r="B698" s="64" t="s">
        <v>1749</v>
      </c>
      <c r="C698" s="93" t="s">
        <v>1648</v>
      </c>
      <c r="D698" s="48" t="s">
        <v>98</v>
      </c>
      <c r="E698" s="48" t="s">
        <v>97</v>
      </c>
      <c r="F698" s="69" t="s">
        <v>1067</v>
      </c>
      <c r="G698" s="69" t="s">
        <v>1068</v>
      </c>
      <c r="H698" s="67" t="s">
        <v>2203</v>
      </c>
      <c r="I698" s="68" t="s">
        <v>851</v>
      </c>
      <c r="J698" s="64" t="s">
        <v>2667</v>
      </c>
      <c r="K698" s="61" t="s">
        <v>2231</v>
      </c>
      <c r="L698" s="65"/>
      <c r="M698" s="65"/>
      <c r="N698" s="65"/>
      <c r="O698" s="65" t="s">
        <v>1708</v>
      </c>
      <c r="P698" s="65" t="s">
        <v>1707</v>
      </c>
      <c r="Q698" s="65" t="s">
        <v>2232</v>
      </c>
      <c r="R698" s="65" t="s">
        <v>2339</v>
      </c>
      <c r="S698" s="65"/>
      <c r="T698" s="65" t="s">
        <v>2232</v>
      </c>
    </row>
    <row r="699" spans="1:20" ht="33.75">
      <c r="A699" s="72">
        <v>699</v>
      </c>
      <c r="B699" s="64" t="s">
        <v>1749</v>
      </c>
      <c r="C699" s="93" t="s">
        <v>852</v>
      </c>
      <c r="D699" s="48" t="s">
        <v>1382</v>
      </c>
      <c r="E699" s="48" t="s">
        <v>1188</v>
      </c>
      <c r="F699" s="66" t="s">
        <v>1067</v>
      </c>
      <c r="G699" s="69" t="s">
        <v>1068</v>
      </c>
      <c r="H699" s="67" t="s">
        <v>2204</v>
      </c>
      <c r="I699" s="68" t="s">
        <v>2205</v>
      </c>
      <c r="J699" s="64"/>
      <c r="K699" s="65"/>
      <c r="L699" s="65">
        <v>270</v>
      </c>
      <c r="M699" s="65"/>
      <c r="N699" s="65"/>
      <c r="O699" s="65" t="s">
        <v>1319</v>
      </c>
      <c r="P699" s="65" t="s">
        <v>1713</v>
      </c>
      <c r="Q699" s="65"/>
      <c r="R699" s="65"/>
      <c r="S699" s="65"/>
      <c r="T699" s="65"/>
    </row>
    <row r="700" spans="1:20" ht="33.75">
      <c r="A700" s="72">
        <v>700</v>
      </c>
      <c r="B700" s="64" t="s">
        <v>1749</v>
      </c>
      <c r="C700" s="93" t="s">
        <v>1135</v>
      </c>
      <c r="D700" s="48" t="s">
        <v>1188</v>
      </c>
      <c r="E700" s="48" t="s">
        <v>2490</v>
      </c>
      <c r="F700" s="66" t="s">
        <v>1190</v>
      </c>
      <c r="G700" s="69" t="s">
        <v>1068</v>
      </c>
      <c r="H700" s="67" t="s">
        <v>2206</v>
      </c>
      <c r="I700" s="68" t="s">
        <v>2207</v>
      </c>
      <c r="J700" s="64" t="s">
        <v>2667</v>
      </c>
      <c r="K700" s="65"/>
      <c r="L700" s="65"/>
      <c r="M700" s="65" t="s">
        <v>2171</v>
      </c>
      <c r="N700" s="65" t="s">
        <v>2504</v>
      </c>
      <c r="O700" s="65" t="s">
        <v>2066</v>
      </c>
      <c r="P700" s="65" t="s">
        <v>1736</v>
      </c>
      <c r="Q700" s="65" t="s">
        <v>76</v>
      </c>
      <c r="R700" s="65" t="s">
        <v>2329</v>
      </c>
      <c r="S700" s="65"/>
      <c r="T700" s="65" t="s">
        <v>3120</v>
      </c>
    </row>
    <row r="701" spans="1:20" ht="101.25">
      <c r="A701" s="72">
        <v>701</v>
      </c>
      <c r="B701" s="64" t="s">
        <v>1749</v>
      </c>
      <c r="C701" s="93" t="s">
        <v>315</v>
      </c>
      <c r="D701" s="48" t="s">
        <v>188</v>
      </c>
      <c r="E701" s="48" t="s">
        <v>172</v>
      </c>
      <c r="F701" s="66" t="s">
        <v>1067</v>
      </c>
      <c r="G701" s="69" t="s">
        <v>1068</v>
      </c>
      <c r="H701" s="67" t="s">
        <v>3139</v>
      </c>
      <c r="I701" s="68" t="s">
        <v>1744</v>
      </c>
      <c r="J701" s="64" t="s">
        <v>2668</v>
      </c>
      <c r="K701" s="65" t="s">
        <v>246</v>
      </c>
      <c r="L701" s="65"/>
      <c r="M701" s="65"/>
      <c r="N701" s="65"/>
      <c r="O701" s="65" t="s">
        <v>2861</v>
      </c>
      <c r="P701" s="65" t="s">
        <v>1578</v>
      </c>
      <c r="Q701" s="65" t="s">
        <v>353</v>
      </c>
      <c r="R701" s="65" t="s">
        <v>2339</v>
      </c>
      <c r="S701" s="65"/>
      <c r="T701" s="65" t="s">
        <v>354</v>
      </c>
    </row>
    <row r="702" spans="1:20" ht="22.5">
      <c r="A702" s="72">
        <v>702</v>
      </c>
      <c r="B702" s="64" t="s">
        <v>1749</v>
      </c>
      <c r="C702" s="93" t="s">
        <v>836</v>
      </c>
      <c r="D702" s="48" t="s">
        <v>837</v>
      </c>
      <c r="E702" s="48" t="s">
        <v>1376</v>
      </c>
      <c r="F702" s="66" t="s">
        <v>1067</v>
      </c>
      <c r="G702" s="69" t="s">
        <v>1068</v>
      </c>
      <c r="H702" s="75" t="s">
        <v>1745</v>
      </c>
      <c r="I702" s="68" t="s">
        <v>1746</v>
      </c>
      <c r="J702" s="64"/>
      <c r="K702" s="65"/>
      <c r="L702" s="65"/>
      <c r="M702" s="65"/>
      <c r="N702" s="65"/>
      <c r="O702" s="65" t="s">
        <v>2315</v>
      </c>
      <c r="P702" s="65" t="s">
        <v>1502</v>
      </c>
      <c r="Q702" s="65"/>
      <c r="R702" s="65"/>
      <c r="S702" s="65"/>
      <c r="T702" s="65"/>
    </row>
    <row r="703" spans="1:20" ht="112.5">
      <c r="A703" s="72">
        <v>703</v>
      </c>
      <c r="B703" s="64" t="s">
        <v>1749</v>
      </c>
      <c r="C703" s="93" t="s">
        <v>1123</v>
      </c>
      <c r="D703" s="48" t="s">
        <v>1124</v>
      </c>
      <c r="E703" s="48" t="s">
        <v>2890</v>
      </c>
      <c r="F703" s="66" t="s">
        <v>1067</v>
      </c>
      <c r="G703" s="69" t="s">
        <v>1068</v>
      </c>
      <c r="H703" s="67" t="s">
        <v>1747</v>
      </c>
      <c r="I703" s="68" t="s">
        <v>1748</v>
      </c>
      <c r="J703" s="64" t="s">
        <v>2668</v>
      </c>
      <c r="K703" s="65" t="s">
        <v>669</v>
      </c>
      <c r="L703" s="65">
        <v>799</v>
      </c>
      <c r="M703" s="65"/>
      <c r="N703" s="65"/>
      <c r="O703" s="65" t="s">
        <v>2861</v>
      </c>
      <c r="P703" s="65" t="s">
        <v>1733</v>
      </c>
      <c r="Q703" s="65" t="s">
        <v>353</v>
      </c>
      <c r="R703" s="65" t="s">
        <v>2339</v>
      </c>
      <c r="S703" s="65"/>
      <c r="T703" s="65" t="s">
        <v>354</v>
      </c>
    </row>
    <row r="704" spans="1:20" ht="168.75">
      <c r="A704" s="72">
        <v>704</v>
      </c>
      <c r="B704" s="64" t="s">
        <v>2385</v>
      </c>
      <c r="C704" s="92" t="s">
        <v>844</v>
      </c>
      <c r="D704" s="47" t="s">
        <v>98</v>
      </c>
      <c r="E704" s="47" t="s">
        <v>2247</v>
      </c>
      <c r="F704" s="66" t="s">
        <v>1067</v>
      </c>
      <c r="G704" s="66" t="s">
        <v>1068</v>
      </c>
      <c r="H704" s="70" t="s">
        <v>1750</v>
      </c>
      <c r="I704" s="71" t="s">
        <v>1761</v>
      </c>
      <c r="J704" s="64" t="s">
        <v>2316</v>
      </c>
      <c r="K704" s="65" t="s">
        <v>2235</v>
      </c>
      <c r="L704" s="65"/>
      <c r="M704" s="65"/>
      <c r="N704" s="65"/>
      <c r="O704" s="65" t="s">
        <v>1708</v>
      </c>
      <c r="P704" s="65" t="s">
        <v>1707</v>
      </c>
      <c r="Q704" s="65" t="s">
        <v>2234</v>
      </c>
      <c r="R704" s="65" t="s">
        <v>2339</v>
      </c>
      <c r="S704" s="65"/>
      <c r="T704" s="65" t="s">
        <v>2234</v>
      </c>
    </row>
    <row r="705" spans="1:20" ht="180">
      <c r="A705" s="72">
        <v>705</v>
      </c>
      <c r="B705" s="64" t="s">
        <v>2385</v>
      </c>
      <c r="C705" s="159" t="s">
        <v>1064</v>
      </c>
      <c r="D705" s="102" t="s">
        <v>1065</v>
      </c>
      <c r="E705" s="102" t="s">
        <v>833</v>
      </c>
      <c r="F705" s="165" t="s">
        <v>1067</v>
      </c>
      <c r="G705" s="103" t="s">
        <v>1068</v>
      </c>
      <c r="H705" s="171" t="s">
        <v>1859</v>
      </c>
      <c r="I705" s="180" t="s">
        <v>3301</v>
      </c>
      <c r="J705" s="64" t="s">
        <v>2667</v>
      </c>
      <c r="K705" s="65" t="s">
        <v>40</v>
      </c>
      <c r="L705" s="65"/>
      <c r="M705" s="65"/>
      <c r="N705" s="65"/>
      <c r="O705" s="65" t="s">
        <v>1319</v>
      </c>
      <c r="P705" s="65" t="s">
        <v>1711</v>
      </c>
      <c r="Q705" s="65" t="s">
        <v>41</v>
      </c>
      <c r="R705" s="65" t="s">
        <v>2339</v>
      </c>
      <c r="S705" s="65"/>
      <c r="T705" s="65"/>
    </row>
    <row r="706" spans="1:20" ht="146.25">
      <c r="A706" s="72">
        <v>706</v>
      </c>
      <c r="B706" s="64" t="s">
        <v>2385</v>
      </c>
      <c r="C706" s="160" t="s">
        <v>1064</v>
      </c>
      <c r="D706" s="100" t="s">
        <v>1041</v>
      </c>
      <c r="E706" s="100" t="s">
        <v>844</v>
      </c>
      <c r="F706" s="166" t="s">
        <v>1067</v>
      </c>
      <c r="G706" s="101" t="s">
        <v>1191</v>
      </c>
      <c r="H706" s="173" t="s">
        <v>1895</v>
      </c>
      <c r="I706" s="88" t="s">
        <v>1896</v>
      </c>
      <c r="J706" s="64"/>
      <c r="K706" s="65"/>
      <c r="L706" s="65"/>
      <c r="M706" s="65"/>
      <c r="N706" s="65"/>
      <c r="O706" s="65" t="s">
        <v>1319</v>
      </c>
      <c r="P706" s="65" t="s">
        <v>1711</v>
      </c>
      <c r="Q706" s="65"/>
      <c r="R706" s="65"/>
      <c r="S706" s="65"/>
      <c r="T706" s="65"/>
    </row>
    <row r="707" spans="1:20" ht="22.5">
      <c r="A707" s="72">
        <v>707</v>
      </c>
      <c r="B707" s="64" t="s">
        <v>2385</v>
      </c>
      <c r="C707" s="156" t="s">
        <v>1897</v>
      </c>
      <c r="D707" s="76" t="s">
        <v>2890</v>
      </c>
      <c r="E707" s="76" t="s">
        <v>1635</v>
      </c>
      <c r="F707" s="164" t="s">
        <v>1190</v>
      </c>
      <c r="G707" s="77" t="s">
        <v>1191</v>
      </c>
      <c r="H707" s="169" t="s">
        <v>1898</v>
      </c>
      <c r="I707" s="78" t="s">
        <v>1899</v>
      </c>
      <c r="J707" s="64" t="s">
        <v>2667</v>
      </c>
      <c r="K707" s="65" t="s">
        <v>389</v>
      </c>
      <c r="L707" s="65"/>
      <c r="M707" s="65"/>
      <c r="N707" s="65"/>
      <c r="O707" s="65" t="s">
        <v>2861</v>
      </c>
      <c r="P707" s="65" t="s">
        <v>1716</v>
      </c>
      <c r="Q707" s="65" t="s">
        <v>353</v>
      </c>
      <c r="R707" s="65" t="s">
        <v>2339</v>
      </c>
      <c r="S707" s="65"/>
      <c r="T707" s="65" t="s">
        <v>354</v>
      </c>
    </row>
    <row r="708" spans="1:20" ht="22.5">
      <c r="A708" s="72">
        <v>708</v>
      </c>
      <c r="B708" s="64" t="s">
        <v>2385</v>
      </c>
      <c r="C708" s="156" t="s">
        <v>1900</v>
      </c>
      <c r="D708" s="76" t="s">
        <v>2890</v>
      </c>
      <c r="E708" s="76" t="s">
        <v>1635</v>
      </c>
      <c r="F708" s="164" t="s">
        <v>1190</v>
      </c>
      <c r="G708" s="77" t="s">
        <v>1191</v>
      </c>
      <c r="H708" s="169" t="s">
        <v>2126</v>
      </c>
      <c r="I708" s="78" t="s">
        <v>1912</v>
      </c>
      <c r="J708" s="64" t="s">
        <v>2667</v>
      </c>
      <c r="K708" s="65" t="s">
        <v>389</v>
      </c>
      <c r="L708" s="65"/>
      <c r="M708" s="65"/>
      <c r="N708" s="65"/>
      <c r="O708" s="65" t="s">
        <v>2861</v>
      </c>
      <c r="P708" s="65" t="s">
        <v>1718</v>
      </c>
      <c r="Q708" s="65" t="s">
        <v>353</v>
      </c>
      <c r="R708" s="65" t="s">
        <v>2339</v>
      </c>
      <c r="S708" s="65"/>
      <c r="T708" s="65" t="s">
        <v>354</v>
      </c>
    </row>
    <row r="709" spans="1:20" ht="123.75">
      <c r="A709" s="72">
        <v>709</v>
      </c>
      <c r="B709" s="64" t="s">
        <v>2385</v>
      </c>
      <c r="C709" s="94" t="s">
        <v>1913</v>
      </c>
      <c r="D709" s="48" t="s">
        <v>2890</v>
      </c>
      <c r="E709" s="48" t="s">
        <v>625</v>
      </c>
      <c r="F709" s="79" t="s">
        <v>1067</v>
      </c>
      <c r="G709" s="69" t="s">
        <v>1068</v>
      </c>
      <c r="H709" s="80" t="s">
        <v>1914</v>
      </c>
      <c r="I709" s="78" t="s">
        <v>1915</v>
      </c>
      <c r="J709" s="64"/>
      <c r="K709" s="65"/>
      <c r="L709" s="65"/>
      <c r="M709" s="65"/>
      <c r="N709" s="65"/>
      <c r="O709" s="65" t="s">
        <v>1319</v>
      </c>
      <c r="P709" s="65" t="s">
        <v>1712</v>
      </c>
      <c r="Q709" s="65"/>
      <c r="R709" s="65"/>
      <c r="S709" s="65"/>
      <c r="T709" s="65"/>
    </row>
    <row r="710" spans="1:20" ht="22.5">
      <c r="A710" s="72">
        <v>710</v>
      </c>
      <c r="B710" s="64" t="s">
        <v>2385</v>
      </c>
      <c r="C710" s="93" t="s">
        <v>1375</v>
      </c>
      <c r="D710" s="48" t="s">
        <v>1376</v>
      </c>
      <c r="E710" s="48" t="s">
        <v>1188</v>
      </c>
      <c r="F710" s="69" t="s">
        <v>1067</v>
      </c>
      <c r="G710" s="69" t="s">
        <v>1068</v>
      </c>
      <c r="H710" s="67" t="s">
        <v>1916</v>
      </c>
      <c r="I710" s="68" t="s">
        <v>1917</v>
      </c>
      <c r="J710" s="64" t="s">
        <v>2667</v>
      </c>
      <c r="K710" s="65"/>
      <c r="L710" s="65"/>
      <c r="M710" s="65" t="s">
        <v>2171</v>
      </c>
      <c r="N710" s="65" t="s">
        <v>2504</v>
      </c>
      <c r="O710" s="65" t="s">
        <v>2066</v>
      </c>
      <c r="P710" s="65" t="s">
        <v>1736</v>
      </c>
      <c r="Q710" s="65" t="s">
        <v>76</v>
      </c>
      <c r="R710" s="65" t="s">
        <v>2329</v>
      </c>
      <c r="S710" s="65"/>
      <c r="T710" s="65" t="s">
        <v>3120</v>
      </c>
    </row>
    <row r="711" spans="1:20" ht="270">
      <c r="A711" s="72">
        <v>711</v>
      </c>
      <c r="B711" s="64" t="s">
        <v>2385</v>
      </c>
      <c r="C711" s="93" t="s">
        <v>1375</v>
      </c>
      <c r="D711" s="48" t="s">
        <v>1376</v>
      </c>
      <c r="E711" s="48" t="s">
        <v>1918</v>
      </c>
      <c r="F711" s="69" t="s">
        <v>1067</v>
      </c>
      <c r="G711" s="69" t="s">
        <v>1068</v>
      </c>
      <c r="H711" s="67" t="s">
        <v>1919</v>
      </c>
      <c r="I711" s="104" t="s">
        <v>1920</v>
      </c>
      <c r="J711" s="64"/>
      <c r="K711" s="65"/>
      <c r="L711" s="65"/>
      <c r="M711" s="65"/>
      <c r="N711" s="65"/>
      <c r="O711" s="65" t="s">
        <v>2860</v>
      </c>
      <c r="P711" s="65" t="s">
        <v>1714</v>
      </c>
      <c r="Q711" s="65"/>
      <c r="R711" s="65"/>
      <c r="S711" s="65"/>
      <c r="T711" s="65"/>
    </row>
    <row r="712" spans="1:20" ht="22.5">
      <c r="A712" s="72">
        <v>712</v>
      </c>
      <c r="B712" s="64" t="s">
        <v>2385</v>
      </c>
      <c r="C712" s="93" t="s">
        <v>1375</v>
      </c>
      <c r="D712" s="48" t="s">
        <v>1376</v>
      </c>
      <c r="E712" s="48" t="s">
        <v>2076</v>
      </c>
      <c r="F712" s="69" t="s">
        <v>1067</v>
      </c>
      <c r="G712" s="69" t="s">
        <v>1068</v>
      </c>
      <c r="H712" s="75" t="s">
        <v>1921</v>
      </c>
      <c r="I712" s="68" t="s">
        <v>1922</v>
      </c>
      <c r="J712" s="64"/>
      <c r="K712" s="65"/>
      <c r="L712" s="65"/>
      <c r="M712" s="65"/>
      <c r="N712" s="65"/>
      <c r="O712" s="65" t="s">
        <v>2860</v>
      </c>
      <c r="P712" s="65" t="s">
        <v>1714</v>
      </c>
      <c r="Q712" s="65"/>
      <c r="R712" s="65"/>
      <c r="S712" s="65"/>
      <c r="T712" s="65"/>
    </row>
    <row r="713" spans="1:20" ht="135">
      <c r="A713" s="72">
        <v>713</v>
      </c>
      <c r="B713" s="64" t="s">
        <v>2385</v>
      </c>
      <c r="C713" s="93" t="s">
        <v>1375</v>
      </c>
      <c r="D713" s="48" t="s">
        <v>1376</v>
      </c>
      <c r="E713" s="48" t="s">
        <v>1923</v>
      </c>
      <c r="F713" s="69" t="s">
        <v>1067</v>
      </c>
      <c r="G713" s="69" t="s">
        <v>1068</v>
      </c>
      <c r="H713" s="67" t="s">
        <v>2545</v>
      </c>
      <c r="I713" s="104" t="s">
        <v>2546</v>
      </c>
      <c r="J713" s="64"/>
      <c r="K713" s="65"/>
      <c r="L713" s="65"/>
      <c r="M713" s="65"/>
      <c r="N713" s="65"/>
      <c r="O713" s="65" t="s">
        <v>2860</v>
      </c>
      <c r="P713" s="65" t="s">
        <v>1714</v>
      </c>
      <c r="Q713" s="65"/>
      <c r="R713" s="65"/>
      <c r="S713" s="65"/>
      <c r="T713" s="65"/>
    </row>
    <row r="714" spans="1:20" ht="101.25">
      <c r="A714" s="72">
        <v>714</v>
      </c>
      <c r="B714" s="64" t="s">
        <v>2385</v>
      </c>
      <c r="C714" s="156" t="s">
        <v>1375</v>
      </c>
      <c r="D714" s="76" t="s">
        <v>309</v>
      </c>
      <c r="E714" s="76" t="s">
        <v>2079</v>
      </c>
      <c r="F714" s="164" t="s">
        <v>1190</v>
      </c>
      <c r="G714" s="77" t="s">
        <v>1191</v>
      </c>
      <c r="H714" s="169" t="s">
        <v>2547</v>
      </c>
      <c r="I714" s="78" t="s">
        <v>2548</v>
      </c>
      <c r="J714" s="64"/>
      <c r="K714" s="65"/>
      <c r="L714" s="65"/>
      <c r="M714" s="65"/>
      <c r="N714" s="65"/>
      <c r="O714" s="65" t="s">
        <v>2860</v>
      </c>
      <c r="P714" s="65" t="s">
        <v>1714</v>
      </c>
      <c r="Q714" s="65"/>
      <c r="R714" s="65"/>
      <c r="S714" s="65"/>
      <c r="T714" s="65"/>
    </row>
    <row r="715" spans="1:20" ht="22.5">
      <c r="A715" s="72">
        <v>715</v>
      </c>
      <c r="B715" s="64" t="s">
        <v>2385</v>
      </c>
      <c r="C715" s="93" t="s">
        <v>1375</v>
      </c>
      <c r="D715" s="48" t="s">
        <v>309</v>
      </c>
      <c r="E715" s="48" t="s">
        <v>2549</v>
      </c>
      <c r="F715" s="69" t="s">
        <v>1067</v>
      </c>
      <c r="G715" s="69" t="s">
        <v>1068</v>
      </c>
      <c r="H715" s="67" t="s">
        <v>2550</v>
      </c>
      <c r="I715" s="68" t="s">
        <v>2551</v>
      </c>
      <c r="J715" s="64"/>
      <c r="K715" s="65"/>
      <c r="L715" s="65"/>
      <c r="M715" s="65"/>
      <c r="N715" s="65"/>
      <c r="O715" s="65" t="s">
        <v>2860</v>
      </c>
      <c r="P715" s="65" t="s">
        <v>1714</v>
      </c>
      <c r="Q715" s="65"/>
      <c r="R715" s="65"/>
      <c r="S715" s="65"/>
      <c r="T715" s="65"/>
    </row>
    <row r="716" spans="1:20" ht="360">
      <c r="A716" s="72">
        <v>716</v>
      </c>
      <c r="B716" s="64" t="s">
        <v>2385</v>
      </c>
      <c r="C716" s="93" t="s">
        <v>1375</v>
      </c>
      <c r="D716" s="48" t="s">
        <v>309</v>
      </c>
      <c r="E716" s="48" t="s">
        <v>2552</v>
      </c>
      <c r="F716" s="69" t="s">
        <v>1067</v>
      </c>
      <c r="G716" s="69" t="s">
        <v>1068</v>
      </c>
      <c r="H716" s="67" t="s">
        <v>2553</v>
      </c>
      <c r="I716" s="68" t="s">
        <v>2118</v>
      </c>
      <c r="J716" s="64"/>
      <c r="K716" s="65"/>
      <c r="L716" s="65"/>
      <c r="M716" s="65"/>
      <c r="N716" s="65"/>
      <c r="O716" s="65" t="s">
        <v>2860</v>
      </c>
      <c r="P716" s="65" t="s">
        <v>1714</v>
      </c>
      <c r="Q716" s="65"/>
      <c r="R716" s="65"/>
      <c r="S716" s="65"/>
      <c r="T716" s="65"/>
    </row>
    <row r="717" spans="1:20" ht="11.25">
      <c r="A717" s="72">
        <v>717</v>
      </c>
      <c r="B717" s="64" t="s">
        <v>2385</v>
      </c>
      <c r="C717" s="93" t="s">
        <v>1135</v>
      </c>
      <c r="D717" s="48" t="s">
        <v>1188</v>
      </c>
      <c r="E717" s="48" t="s">
        <v>2996</v>
      </c>
      <c r="F717" s="69" t="s">
        <v>1190</v>
      </c>
      <c r="G717" s="69" t="s">
        <v>1191</v>
      </c>
      <c r="H717" s="67" t="s">
        <v>2119</v>
      </c>
      <c r="I717" s="68" t="s">
        <v>2119</v>
      </c>
      <c r="J717" s="64" t="s">
        <v>2667</v>
      </c>
      <c r="K717" s="65"/>
      <c r="L717" s="65"/>
      <c r="M717" s="65" t="s">
        <v>2171</v>
      </c>
      <c r="N717" s="65" t="s">
        <v>2504</v>
      </c>
      <c r="O717" s="65" t="s">
        <v>2066</v>
      </c>
      <c r="P717" s="65" t="s">
        <v>1736</v>
      </c>
      <c r="Q717" s="65" t="s">
        <v>76</v>
      </c>
      <c r="R717" s="65" t="s">
        <v>2329</v>
      </c>
      <c r="S717" s="65"/>
      <c r="T717" s="65" t="s">
        <v>3120</v>
      </c>
    </row>
    <row r="718" spans="1:20" ht="22.5">
      <c r="A718" s="72">
        <v>718</v>
      </c>
      <c r="B718" s="64" t="s">
        <v>2385</v>
      </c>
      <c r="C718" s="93" t="s">
        <v>1139</v>
      </c>
      <c r="D718" s="48" t="s">
        <v>1188</v>
      </c>
      <c r="E718" s="48" t="s">
        <v>3197</v>
      </c>
      <c r="F718" s="69" t="s">
        <v>1190</v>
      </c>
      <c r="G718" s="69" t="s">
        <v>1191</v>
      </c>
      <c r="H718" s="67" t="s">
        <v>2119</v>
      </c>
      <c r="I718" s="68" t="s">
        <v>2119</v>
      </c>
      <c r="J718" s="64" t="s">
        <v>2667</v>
      </c>
      <c r="K718" s="65"/>
      <c r="L718" s="65"/>
      <c r="M718" s="65" t="s">
        <v>2171</v>
      </c>
      <c r="N718" s="65" t="s">
        <v>2504</v>
      </c>
      <c r="O718" s="65" t="s">
        <v>2066</v>
      </c>
      <c r="P718" s="65" t="s">
        <v>1736</v>
      </c>
      <c r="Q718" s="65" t="s">
        <v>76</v>
      </c>
      <c r="R718" s="65" t="s">
        <v>2329</v>
      </c>
      <c r="S718" s="65"/>
      <c r="T718" s="65" t="s">
        <v>3120</v>
      </c>
    </row>
    <row r="719" spans="1:20" ht="22.5">
      <c r="A719" s="72">
        <v>719</v>
      </c>
      <c r="B719" s="64" t="s">
        <v>2385</v>
      </c>
      <c r="C719" s="93" t="s">
        <v>157</v>
      </c>
      <c r="D719" s="48" t="s">
        <v>89</v>
      </c>
      <c r="E719" s="48" t="s">
        <v>3201</v>
      </c>
      <c r="F719" s="69" t="s">
        <v>1190</v>
      </c>
      <c r="G719" s="69" t="s">
        <v>1191</v>
      </c>
      <c r="H719" s="67" t="s">
        <v>2119</v>
      </c>
      <c r="I719" s="68" t="s">
        <v>2119</v>
      </c>
      <c r="J719" s="64" t="s">
        <v>2667</v>
      </c>
      <c r="K719" s="65"/>
      <c r="L719" s="65"/>
      <c r="M719" s="65" t="s">
        <v>2171</v>
      </c>
      <c r="N719" s="65" t="s">
        <v>2504</v>
      </c>
      <c r="O719" s="65" t="s">
        <v>2066</v>
      </c>
      <c r="P719" s="65" t="s">
        <v>1736</v>
      </c>
      <c r="Q719" s="65" t="s">
        <v>76</v>
      </c>
      <c r="R719" s="65" t="s">
        <v>2329</v>
      </c>
      <c r="S719" s="65"/>
      <c r="T719" s="65" t="s">
        <v>3120</v>
      </c>
    </row>
    <row r="720" spans="1:20" ht="191.25">
      <c r="A720" s="72">
        <v>720</v>
      </c>
      <c r="B720" s="64" t="s">
        <v>2385</v>
      </c>
      <c r="C720" s="93" t="s">
        <v>157</v>
      </c>
      <c r="D720" s="48" t="s">
        <v>89</v>
      </c>
      <c r="E720" s="48"/>
      <c r="F720" s="69" t="s">
        <v>1067</v>
      </c>
      <c r="G720" s="69" t="s">
        <v>1068</v>
      </c>
      <c r="H720" s="67" t="s">
        <v>2120</v>
      </c>
      <c r="I720" s="68" t="s">
        <v>2121</v>
      </c>
      <c r="J720" s="64" t="s">
        <v>2667</v>
      </c>
      <c r="K720" s="65" t="s">
        <v>3225</v>
      </c>
      <c r="L720" s="65"/>
      <c r="M720" s="65"/>
      <c r="N720" s="65"/>
      <c r="O720" s="65" t="s">
        <v>2861</v>
      </c>
      <c r="P720" s="65" t="s">
        <v>1580</v>
      </c>
      <c r="Q720" s="65" t="s">
        <v>353</v>
      </c>
      <c r="R720" s="65" t="s">
        <v>2339</v>
      </c>
      <c r="S720" s="65"/>
      <c r="T720" s="65" t="s">
        <v>354</v>
      </c>
    </row>
    <row r="721" spans="1:20" ht="123.75">
      <c r="A721" s="72">
        <v>721</v>
      </c>
      <c r="B721" s="64" t="s">
        <v>2385</v>
      </c>
      <c r="C721" s="93" t="s">
        <v>157</v>
      </c>
      <c r="D721" s="48" t="s">
        <v>92</v>
      </c>
      <c r="E721" s="48" t="s">
        <v>2122</v>
      </c>
      <c r="F721" s="69" t="s">
        <v>1067</v>
      </c>
      <c r="G721" s="69" t="s">
        <v>1068</v>
      </c>
      <c r="H721" s="67" t="s">
        <v>2123</v>
      </c>
      <c r="I721" s="68" t="s">
        <v>2124</v>
      </c>
      <c r="J721" s="64" t="s">
        <v>2667</v>
      </c>
      <c r="K721" s="65" t="s">
        <v>394</v>
      </c>
      <c r="L721" s="65"/>
      <c r="M721" s="65"/>
      <c r="N721" s="65"/>
      <c r="O721" s="65" t="s">
        <v>2861</v>
      </c>
      <c r="P721" s="65" t="s">
        <v>1580</v>
      </c>
      <c r="Q721" s="65" t="s">
        <v>353</v>
      </c>
      <c r="R721" s="65" t="s">
        <v>2339</v>
      </c>
      <c r="S721" s="65"/>
      <c r="T721" s="65" t="s">
        <v>354</v>
      </c>
    </row>
    <row r="722" spans="1:20" ht="22.5">
      <c r="A722" s="72">
        <v>722</v>
      </c>
      <c r="B722" s="64" t="s">
        <v>2385</v>
      </c>
      <c r="C722" s="93" t="s">
        <v>91</v>
      </c>
      <c r="D722" s="48" t="s">
        <v>92</v>
      </c>
      <c r="E722" s="48" t="s">
        <v>2501</v>
      </c>
      <c r="F722" s="69" t="s">
        <v>1190</v>
      </c>
      <c r="G722" s="69" t="s">
        <v>1191</v>
      </c>
      <c r="H722" s="67" t="s">
        <v>2119</v>
      </c>
      <c r="I722" s="68" t="s">
        <v>2119</v>
      </c>
      <c r="J722" s="64" t="s">
        <v>2667</v>
      </c>
      <c r="K722" s="65"/>
      <c r="L722" s="65"/>
      <c r="M722" s="65" t="s">
        <v>2171</v>
      </c>
      <c r="N722" s="65" t="s">
        <v>2504</v>
      </c>
      <c r="O722" s="65" t="s">
        <v>2066</v>
      </c>
      <c r="P722" s="65" t="s">
        <v>1736</v>
      </c>
      <c r="Q722" s="65" t="s">
        <v>76</v>
      </c>
      <c r="R722" s="65" t="s">
        <v>2329</v>
      </c>
      <c r="S722" s="65"/>
      <c r="T722" s="65" t="s">
        <v>3120</v>
      </c>
    </row>
    <row r="723" spans="1:20" ht="45">
      <c r="A723" s="72">
        <v>723</v>
      </c>
      <c r="B723" s="64" t="s">
        <v>2385</v>
      </c>
      <c r="C723" s="93" t="s">
        <v>94</v>
      </c>
      <c r="D723" s="48" t="s">
        <v>95</v>
      </c>
      <c r="E723" s="48" t="s">
        <v>2125</v>
      </c>
      <c r="F723" s="69" t="s">
        <v>1190</v>
      </c>
      <c r="G723" s="69" t="s">
        <v>1191</v>
      </c>
      <c r="H723" s="67" t="s">
        <v>3125</v>
      </c>
      <c r="I723" s="68" t="s">
        <v>3126</v>
      </c>
      <c r="J723" s="64"/>
      <c r="K723" s="65"/>
      <c r="L723" s="65"/>
      <c r="M723" s="65"/>
      <c r="N723" s="65"/>
      <c r="O723" s="65" t="s">
        <v>2860</v>
      </c>
      <c r="P723" s="65" t="s">
        <v>1501</v>
      </c>
      <c r="Q723" s="65"/>
      <c r="R723" s="65"/>
      <c r="S723" s="65"/>
      <c r="T723" s="65"/>
    </row>
    <row r="724" spans="1:20" ht="191.25">
      <c r="A724" s="72">
        <v>724</v>
      </c>
      <c r="B724" s="64" t="s">
        <v>2385</v>
      </c>
      <c r="C724" s="93" t="s">
        <v>94</v>
      </c>
      <c r="D724" s="48" t="s">
        <v>97</v>
      </c>
      <c r="E724" s="48" t="s">
        <v>2603</v>
      </c>
      <c r="F724" s="69" t="s">
        <v>1067</v>
      </c>
      <c r="G724" s="69" t="s">
        <v>1068</v>
      </c>
      <c r="H724" s="67" t="s">
        <v>3127</v>
      </c>
      <c r="I724" s="68" t="s">
        <v>3128</v>
      </c>
      <c r="J724" s="64"/>
      <c r="K724" s="65"/>
      <c r="L724" s="65"/>
      <c r="M724" s="65"/>
      <c r="N724" s="65"/>
      <c r="O724" s="65" t="s">
        <v>2860</v>
      </c>
      <c r="P724" s="65" t="s">
        <v>1501</v>
      </c>
      <c r="Q724" s="65"/>
      <c r="R724" s="65"/>
      <c r="S724" s="65"/>
      <c r="T724" s="65"/>
    </row>
    <row r="725" spans="1:20" ht="22.5">
      <c r="A725" s="72">
        <v>725</v>
      </c>
      <c r="B725" s="64" t="s">
        <v>2385</v>
      </c>
      <c r="C725" s="93" t="s">
        <v>1023</v>
      </c>
      <c r="D725" s="48" t="s">
        <v>1024</v>
      </c>
      <c r="E725" s="48" t="s">
        <v>974</v>
      </c>
      <c r="F725" s="69" t="s">
        <v>1190</v>
      </c>
      <c r="G725" s="69" t="s">
        <v>1191</v>
      </c>
      <c r="H725" s="67" t="s">
        <v>2119</v>
      </c>
      <c r="I725" s="68" t="s">
        <v>2119</v>
      </c>
      <c r="J725" s="64" t="s">
        <v>2667</v>
      </c>
      <c r="K725" s="65"/>
      <c r="L725" s="65"/>
      <c r="M725" s="65" t="s">
        <v>2171</v>
      </c>
      <c r="N725" s="65" t="s">
        <v>2504</v>
      </c>
      <c r="O725" s="65" t="s">
        <v>2066</v>
      </c>
      <c r="P725" s="65" t="s">
        <v>1736</v>
      </c>
      <c r="Q725" s="65" t="s">
        <v>76</v>
      </c>
      <c r="R725" s="65" t="s">
        <v>2329</v>
      </c>
      <c r="S725" s="65"/>
      <c r="T725" s="65" t="s">
        <v>3120</v>
      </c>
    </row>
    <row r="726" spans="1:20" ht="11.25">
      <c r="A726" s="72">
        <v>726</v>
      </c>
      <c r="B726" s="64" t="s">
        <v>2385</v>
      </c>
      <c r="C726" s="93" t="s">
        <v>1027</v>
      </c>
      <c r="D726" s="48" t="s">
        <v>1028</v>
      </c>
      <c r="E726" s="48" t="s">
        <v>1234</v>
      </c>
      <c r="F726" s="69" t="s">
        <v>1190</v>
      </c>
      <c r="G726" s="69" t="s">
        <v>1191</v>
      </c>
      <c r="H726" s="67" t="s">
        <v>2119</v>
      </c>
      <c r="I726" s="68" t="s">
        <v>2119</v>
      </c>
      <c r="J726" s="64" t="s">
        <v>2667</v>
      </c>
      <c r="K726" s="65"/>
      <c r="L726" s="65"/>
      <c r="M726" s="65" t="s">
        <v>2171</v>
      </c>
      <c r="N726" s="65" t="s">
        <v>2504</v>
      </c>
      <c r="O726" s="65" t="s">
        <v>2066</v>
      </c>
      <c r="P726" s="65" t="s">
        <v>1736</v>
      </c>
      <c r="Q726" s="65" t="s">
        <v>76</v>
      </c>
      <c r="R726" s="65" t="s">
        <v>2329</v>
      </c>
      <c r="S726" s="65"/>
      <c r="T726" s="65" t="s">
        <v>3120</v>
      </c>
    </row>
    <row r="727" spans="1:20" ht="11.25">
      <c r="A727" s="72">
        <v>727</v>
      </c>
      <c r="B727" s="64" t="s">
        <v>2385</v>
      </c>
      <c r="C727" s="93" t="s">
        <v>1027</v>
      </c>
      <c r="D727" s="48" t="s">
        <v>1028</v>
      </c>
      <c r="E727" s="48" t="s">
        <v>1382</v>
      </c>
      <c r="F727" s="69" t="s">
        <v>1190</v>
      </c>
      <c r="G727" s="69" t="s">
        <v>1191</v>
      </c>
      <c r="H727" s="67" t="s">
        <v>1026</v>
      </c>
      <c r="I727" s="68" t="s">
        <v>3129</v>
      </c>
      <c r="J727" s="64" t="s">
        <v>2667</v>
      </c>
      <c r="K727" s="65"/>
      <c r="L727" s="65">
        <v>727</v>
      </c>
      <c r="M727" s="65"/>
      <c r="N727" s="65"/>
      <c r="O727" s="65" t="s">
        <v>2861</v>
      </c>
      <c r="P727" s="65" t="s">
        <v>1499</v>
      </c>
      <c r="Q727" s="65" t="s">
        <v>353</v>
      </c>
      <c r="R727" s="65" t="s">
        <v>2339</v>
      </c>
      <c r="S727" s="65"/>
      <c r="T727" s="65" t="s">
        <v>354</v>
      </c>
    </row>
    <row r="728" spans="1:20" ht="11.25">
      <c r="A728" s="72">
        <v>728</v>
      </c>
      <c r="B728" s="64" t="s">
        <v>2385</v>
      </c>
      <c r="C728" s="93" t="s">
        <v>1030</v>
      </c>
      <c r="D728" s="48" t="s">
        <v>1031</v>
      </c>
      <c r="E728" s="48" t="s">
        <v>975</v>
      </c>
      <c r="F728" s="69" t="s">
        <v>1190</v>
      </c>
      <c r="G728" s="69" t="s">
        <v>1191</v>
      </c>
      <c r="H728" s="67" t="s">
        <v>2119</v>
      </c>
      <c r="I728" s="68" t="s">
        <v>2119</v>
      </c>
      <c r="J728" s="64" t="s">
        <v>2667</v>
      </c>
      <c r="K728" s="65"/>
      <c r="L728" s="65"/>
      <c r="M728" s="65" t="s">
        <v>2171</v>
      </c>
      <c r="N728" s="65" t="s">
        <v>2504</v>
      </c>
      <c r="O728" s="65" t="s">
        <v>2066</v>
      </c>
      <c r="P728" s="65" t="s">
        <v>1736</v>
      </c>
      <c r="Q728" s="65" t="s">
        <v>76</v>
      </c>
      <c r="R728" s="65" t="s">
        <v>2329</v>
      </c>
      <c r="S728" s="65"/>
      <c r="T728" s="65" t="s">
        <v>3120</v>
      </c>
    </row>
    <row r="729" spans="1:20" ht="11.25">
      <c r="A729" s="72">
        <v>729</v>
      </c>
      <c r="B729" s="64" t="s">
        <v>2385</v>
      </c>
      <c r="C729" s="93" t="s">
        <v>1030</v>
      </c>
      <c r="D729" s="48" t="s">
        <v>2076</v>
      </c>
      <c r="E729" s="48" t="s">
        <v>1188</v>
      </c>
      <c r="F729" s="69" t="s">
        <v>1190</v>
      </c>
      <c r="G729" s="69" t="s">
        <v>1191</v>
      </c>
      <c r="H729" s="67" t="s">
        <v>1026</v>
      </c>
      <c r="I729" s="68" t="s">
        <v>3129</v>
      </c>
      <c r="J729" s="64" t="s">
        <v>2667</v>
      </c>
      <c r="K729" s="65"/>
      <c r="L729" s="65">
        <v>251</v>
      </c>
      <c r="M729" s="65"/>
      <c r="N729" s="65"/>
      <c r="O729" s="65" t="s">
        <v>2861</v>
      </c>
      <c r="P729" s="65" t="s">
        <v>1580</v>
      </c>
      <c r="Q729" s="65" t="s">
        <v>353</v>
      </c>
      <c r="R729" s="65" t="s">
        <v>2339</v>
      </c>
      <c r="S729" s="65"/>
      <c r="T729" s="65" t="s">
        <v>354</v>
      </c>
    </row>
    <row r="730" spans="1:20" ht="33.75">
      <c r="A730" s="72">
        <v>730</v>
      </c>
      <c r="B730" s="64" t="s">
        <v>2385</v>
      </c>
      <c r="C730" s="93" t="s">
        <v>1030</v>
      </c>
      <c r="D730" s="48" t="s">
        <v>2076</v>
      </c>
      <c r="E730" s="48" t="s">
        <v>2247</v>
      </c>
      <c r="F730" s="69" t="s">
        <v>1067</v>
      </c>
      <c r="G730" s="69" t="s">
        <v>1068</v>
      </c>
      <c r="H730" s="67" t="s">
        <v>3130</v>
      </c>
      <c r="I730" s="68" t="s">
        <v>3131</v>
      </c>
      <c r="J730" s="64" t="s">
        <v>2667</v>
      </c>
      <c r="K730" s="65"/>
      <c r="L730" s="65">
        <v>81</v>
      </c>
      <c r="M730" s="65"/>
      <c r="N730" s="65"/>
      <c r="O730" s="65" t="s">
        <v>2861</v>
      </c>
      <c r="P730" s="65" t="s">
        <v>1580</v>
      </c>
      <c r="Q730" s="65" t="s">
        <v>353</v>
      </c>
      <c r="R730" s="65" t="s">
        <v>2339</v>
      </c>
      <c r="S730" s="65"/>
      <c r="T730" s="65" t="s">
        <v>354</v>
      </c>
    </row>
    <row r="731" spans="1:20" ht="11.25">
      <c r="A731" s="72">
        <v>731</v>
      </c>
      <c r="B731" s="64" t="s">
        <v>2385</v>
      </c>
      <c r="C731" s="93" t="s">
        <v>1033</v>
      </c>
      <c r="D731" s="48" t="s">
        <v>1034</v>
      </c>
      <c r="E731" s="48" t="s">
        <v>978</v>
      </c>
      <c r="F731" s="69" t="s">
        <v>1190</v>
      </c>
      <c r="G731" s="69" t="s">
        <v>1191</v>
      </c>
      <c r="H731" s="67" t="s">
        <v>2119</v>
      </c>
      <c r="I731" s="68" t="s">
        <v>2119</v>
      </c>
      <c r="J731" s="64" t="s">
        <v>2667</v>
      </c>
      <c r="K731" s="65"/>
      <c r="L731" s="65"/>
      <c r="M731" s="65" t="s">
        <v>2171</v>
      </c>
      <c r="N731" s="65" t="s">
        <v>2504</v>
      </c>
      <c r="O731" s="65" t="s">
        <v>2066</v>
      </c>
      <c r="P731" s="65" t="s">
        <v>1736</v>
      </c>
      <c r="Q731" s="65" t="s">
        <v>76</v>
      </c>
      <c r="R731" s="65" t="s">
        <v>2329</v>
      </c>
      <c r="S731" s="65"/>
      <c r="T731" s="65" t="s">
        <v>3120</v>
      </c>
    </row>
    <row r="732" spans="1:20" ht="11.25">
      <c r="A732" s="72">
        <v>732</v>
      </c>
      <c r="B732" s="64" t="s">
        <v>2385</v>
      </c>
      <c r="C732" s="93" t="s">
        <v>1272</v>
      </c>
      <c r="D732" s="48" t="s">
        <v>1273</v>
      </c>
      <c r="E732" s="48" t="s">
        <v>844</v>
      </c>
      <c r="F732" s="69" t="s">
        <v>1190</v>
      </c>
      <c r="G732" s="69" t="s">
        <v>1191</v>
      </c>
      <c r="H732" s="148" t="s">
        <v>3132</v>
      </c>
      <c r="I732" s="68" t="s">
        <v>3133</v>
      </c>
      <c r="J732" s="186" t="s">
        <v>2667</v>
      </c>
      <c r="K732" s="65"/>
      <c r="L732" s="65">
        <v>348</v>
      </c>
      <c r="M732" s="65"/>
      <c r="N732" s="65"/>
      <c r="O732" s="65" t="s">
        <v>2861</v>
      </c>
      <c r="P732" s="65" t="s">
        <v>1497</v>
      </c>
      <c r="Q732" s="65" t="s">
        <v>353</v>
      </c>
      <c r="R732" s="65" t="s">
        <v>2339</v>
      </c>
      <c r="S732" s="65"/>
      <c r="T732" s="65"/>
    </row>
    <row r="733" spans="1:20" ht="67.5">
      <c r="A733" s="72">
        <v>733</v>
      </c>
      <c r="B733" s="64" t="s">
        <v>2385</v>
      </c>
      <c r="C733" s="93" t="s">
        <v>1272</v>
      </c>
      <c r="D733" s="48" t="s">
        <v>1273</v>
      </c>
      <c r="E733" s="48" t="s">
        <v>3134</v>
      </c>
      <c r="F733" s="69" t="s">
        <v>1067</v>
      </c>
      <c r="G733" s="69" t="s">
        <v>1068</v>
      </c>
      <c r="H733" s="148" t="s">
        <v>3135</v>
      </c>
      <c r="I733" s="68" t="s">
        <v>1761</v>
      </c>
      <c r="J733" s="186" t="s">
        <v>2667</v>
      </c>
      <c r="K733" s="65"/>
      <c r="L733" s="65">
        <v>1057</v>
      </c>
      <c r="M733" s="65"/>
      <c r="N733" s="65"/>
      <c r="O733" s="65" t="s">
        <v>2861</v>
      </c>
      <c r="P733" s="65" t="s">
        <v>1497</v>
      </c>
      <c r="Q733" s="65" t="s">
        <v>353</v>
      </c>
      <c r="R733" s="65" t="s">
        <v>2339</v>
      </c>
      <c r="S733" s="65"/>
      <c r="T733" s="65"/>
    </row>
    <row r="734" spans="1:20" ht="67.5">
      <c r="A734" s="72">
        <v>734</v>
      </c>
      <c r="B734" s="64" t="s">
        <v>2385</v>
      </c>
      <c r="C734" s="93" t="s">
        <v>1272</v>
      </c>
      <c r="D734" s="48" t="s">
        <v>1273</v>
      </c>
      <c r="E734" s="48" t="s">
        <v>3136</v>
      </c>
      <c r="F734" s="69" t="s">
        <v>1067</v>
      </c>
      <c r="G734" s="69" t="s">
        <v>1068</v>
      </c>
      <c r="H734" s="148" t="s">
        <v>3137</v>
      </c>
      <c r="I734" s="68" t="s">
        <v>1761</v>
      </c>
      <c r="J734" s="186" t="s">
        <v>2667</v>
      </c>
      <c r="K734" s="65" t="s">
        <v>240</v>
      </c>
      <c r="L734" s="65">
        <v>1265</v>
      </c>
      <c r="M734" s="65"/>
      <c r="N734" s="65"/>
      <c r="O734" s="65" t="s">
        <v>2861</v>
      </c>
      <c r="P734" s="65" t="s">
        <v>1497</v>
      </c>
      <c r="Q734" s="65" t="s">
        <v>353</v>
      </c>
      <c r="R734" s="65" t="s">
        <v>2339</v>
      </c>
      <c r="S734" s="65"/>
      <c r="T734" s="65"/>
    </row>
    <row r="735" spans="1:20" ht="112.5">
      <c r="A735" s="72">
        <v>735</v>
      </c>
      <c r="B735" s="64" t="s">
        <v>2385</v>
      </c>
      <c r="C735" s="156" t="s">
        <v>2726</v>
      </c>
      <c r="D735" s="76" t="s">
        <v>2727</v>
      </c>
      <c r="E735" s="76" t="s">
        <v>905</v>
      </c>
      <c r="F735" s="164" t="s">
        <v>1190</v>
      </c>
      <c r="G735" s="77" t="s">
        <v>1191</v>
      </c>
      <c r="H735" s="169" t="s">
        <v>3138</v>
      </c>
      <c r="I735" s="78" t="s">
        <v>2127</v>
      </c>
      <c r="J735" s="64"/>
      <c r="K735" s="65"/>
      <c r="L735" s="65"/>
      <c r="M735" s="65"/>
      <c r="N735" s="65"/>
      <c r="O735" s="65" t="s">
        <v>2860</v>
      </c>
      <c r="P735" s="65" t="s">
        <v>1501</v>
      </c>
      <c r="Q735" s="65"/>
      <c r="R735" s="65"/>
      <c r="S735" s="65"/>
      <c r="T735" s="65"/>
    </row>
    <row r="736" spans="1:20" ht="22.5">
      <c r="A736" s="72">
        <v>736</v>
      </c>
      <c r="B736" s="64" t="s">
        <v>2385</v>
      </c>
      <c r="C736" s="93" t="s">
        <v>1036</v>
      </c>
      <c r="D736" s="48" t="s">
        <v>1037</v>
      </c>
      <c r="E736" s="48" t="s">
        <v>2128</v>
      </c>
      <c r="F736" s="69" t="s">
        <v>1190</v>
      </c>
      <c r="G736" s="69" t="s">
        <v>1191</v>
      </c>
      <c r="H736" s="67" t="s">
        <v>2119</v>
      </c>
      <c r="I736" s="68" t="s">
        <v>2119</v>
      </c>
      <c r="J736" s="64" t="s">
        <v>2667</v>
      </c>
      <c r="K736" s="65"/>
      <c r="L736" s="65">
        <v>354</v>
      </c>
      <c r="M736" s="65" t="s">
        <v>2171</v>
      </c>
      <c r="N736" s="65" t="s">
        <v>2504</v>
      </c>
      <c r="O736" s="65" t="s">
        <v>2861</v>
      </c>
      <c r="P736" s="65" t="s">
        <v>1720</v>
      </c>
      <c r="Q736" s="65" t="s">
        <v>353</v>
      </c>
      <c r="R736" s="65" t="s">
        <v>2339</v>
      </c>
      <c r="S736" s="65"/>
      <c r="T736" s="65" t="s">
        <v>354</v>
      </c>
    </row>
    <row r="737" spans="1:20" ht="11.25">
      <c r="A737" s="72">
        <v>737</v>
      </c>
      <c r="B737" s="64" t="s">
        <v>2385</v>
      </c>
      <c r="C737" s="93" t="s">
        <v>1039</v>
      </c>
      <c r="D737" s="48" t="s">
        <v>1040</v>
      </c>
      <c r="E737" s="48" t="s">
        <v>1188</v>
      </c>
      <c r="F737" s="69" t="s">
        <v>1190</v>
      </c>
      <c r="G737" s="69" t="s">
        <v>1191</v>
      </c>
      <c r="H737" s="67" t="s">
        <v>2129</v>
      </c>
      <c r="I737" s="68" t="s">
        <v>2129</v>
      </c>
      <c r="J737" s="64" t="s">
        <v>2667</v>
      </c>
      <c r="K737" s="65"/>
      <c r="L737" s="65"/>
      <c r="M737" s="65" t="s">
        <v>2171</v>
      </c>
      <c r="N737" s="65" t="s">
        <v>2504</v>
      </c>
      <c r="O737" s="65" t="s">
        <v>2066</v>
      </c>
      <c r="P737" s="65" t="s">
        <v>1736</v>
      </c>
      <c r="Q737" s="65" t="s">
        <v>76</v>
      </c>
      <c r="R737" s="65" t="s">
        <v>2329</v>
      </c>
      <c r="S737" s="65"/>
      <c r="T737" s="65" t="s">
        <v>3120</v>
      </c>
    </row>
    <row r="738" spans="1:20" ht="90">
      <c r="A738" s="72">
        <v>738</v>
      </c>
      <c r="B738" s="64" t="s">
        <v>2385</v>
      </c>
      <c r="C738" s="93" t="s">
        <v>1039</v>
      </c>
      <c r="D738" s="48" t="s">
        <v>1774</v>
      </c>
      <c r="E738" s="48" t="s">
        <v>2130</v>
      </c>
      <c r="F738" s="69" t="s">
        <v>1067</v>
      </c>
      <c r="G738" s="69" t="s">
        <v>1068</v>
      </c>
      <c r="H738" s="67" t="s">
        <v>2131</v>
      </c>
      <c r="I738" s="68" t="s">
        <v>2132</v>
      </c>
      <c r="J738" s="64"/>
      <c r="K738" s="65"/>
      <c r="L738" s="65"/>
      <c r="M738" s="65"/>
      <c r="N738" s="65"/>
      <c r="O738" s="65" t="s">
        <v>1723</v>
      </c>
      <c r="P738" s="65" t="s">
        <v>1722</v>
      </c>
      <c r="Q738" s="65"/>
      <c r="R738" s="65"/>
      <c r="S738" s="65"/>
      <c r="T738" s="65"/>
    </row>
    <row r="739" spans="1:20" ht="56.25">
      <c r="A739" s="72">
        <v>739</v>
      </c>
      <c r="B739" s="64" t="s">
        <v>2385</v>
      </c>
      <c r="C739" s="93" t="s">
        <v>2085</v>
      </c>
      <c r="D739" s="48" t="s">
        <v>304</v>
      </c>
      <c r="E739" s="48" t="s">
        <v>1160</v>
      </c>
      <c r="F739" s="69" t="s">
        <v>1067</v>
      </c>
      <c r="G739" s="69" t="s">
        <v>1068</v>
      </c>
      <c r="H739" s="67" t="s">
        <v>2133</v>
      </c>
      <c r="I739" s="68" t="s">
        <v>2134</v>
      </c>
      <c r="J739" s="64" t="s">
        <v>2667</v>
      </c>
      <c r="K739" s="65" t="s">
        <v>215</v>
      </c>
      <c r="L739" s="65"/>
      <c r="M739" s="65"/>
      <c r="N739" s="65"/>
      <c r="O739" s="65" t="s">
        <v>2861</v>
      </c>
      <c r="P739" s="65" t="s">
        <v>1716</v>
      </c>
      <c r="Q739" s="65" t="s">
        <v>353</v>
      </c>
      <c r="R739" s="65" t="s">
        <v>2339</v>
      </c>
      <c r="S739" s="65"/>
      <c r="T739" s="65" t="s">
        <v>354</v>
      </c>
    </row>
    <row r="740" spans="1:20" ht="101.25">
      <c r="A740" s="72">
        <v>740</v>
      </c>
      <c r="B740" s="64" t="s">
        <v>2385</v>
      </c>
      <c r="C740" s="93" t="s">
        <v>2085</v>
      </c>
      <c r="D740" s="48" t="s">
        <v>304</v>
      </c>
      <c r="E740" s="48" t="s">
        <v>1455</v>
      </c>
      <c r="F740" s="69" t="s">
        <v>1067</v>
      </c>
      <c r="G740" s="69" t="s">
        <v>1068</v>
      </c>
      <c r="H740" s="67" t="s">
        <v>677</v>
      </c>
      <c r="I740" s="68" t="s">
        <v>1506</v>
      </c>
      <c r="J740" s="64" t="s">
        <v>2668</v>
      </c>
      <c r="K740" s="65" t="s">
        <v>209</v>
      </c>
      <c r="L740" s="65"/>
      <c r="M740" s="65"/>
      <c r="N740" s="65"/>
      <c r="O740" s="65" t="s">
        <v>2861</v>
      </c>
      <c r="P740" s="65" t="s">
        <v>1716</v>
      </c>
      <c r="Q740" s="65" t="s">
        <v>353</v>
      </c>
      <c r="R740" s="65" t="s">
        <v>2339</v>
      </c>
      <c r="S740" s="65"/>
      <c r="T740" s="65" t="s">
        <v>354</v>
      </c>
    </row>
    <row r="741" spans="1:20" ht="45">
      <c r="A741" s="72">
        <v>741</v>
      </c>
      <c r="B741" s="64" t="s">
        <v>2385</v>
      </c>
      <c r="C741" s="93" t="s">
        <v>2085</v>
      </c>
      <c r="D741" s="48" t="s">
        <v>304</v>
      </c>
      <c r="E741" s="48" t="s">
        <v>1507</v>
      </c>
      <c r="F741" s="69" t="s">
        <v>1067</v>
      </c>
      <c r="G741" s="69" t="s">
        <v>1068</v>
      </c>
      <c r="H741" s="67" t="s">
        <v>1508</v>
      </c>
      <c r="I741" s="68" t="s">
        <v>1761</v>
      </c>
      <c r="J741" s="64" t="s">
        <v>2667</v>
      </c>
      <c r="K741" s="65"/>
      <c r="L741" s="65">
        <v>414</v>
      </c>
      <c r="M741" s="65"/>
      <c r="N741" s="65"/>
      <c r="O741" s="65" t="s">
        <v>2861</v>
      </c>
      <c r="P741" s="65" t="s">
        <v>1716</v>
      </c>
      <c r="Q741" s="65" t="s">
        <v>353</v>
      </c>
      <c r="R741" s="65" t="s">
        <v>2339</v>
      </c>
      <c r="S741" s="65"/>
      <c r="T741" s="65" t="s">
        <v>354</v>
      </c>
    </row>
    <row r="742" spans="1:20" ht="67.5">
      <c r="A742" s="72">
        <v>742</v>
      </c>
      <c r="B742" s="64" t="s">
        <v>2385</v>
      </c>
      <c r="C742" s="156" t="s">
        <v>307</v>
      </c>
      <c r="D742" s="76" t="s">
        <v>308</v>
      </c>
      <c r="E742" s="76" t="s">
        <v>1132</v>
      </c>
      <c r="F742" s="164" t="s">
        <v>1190</v>
      </c>
      <c r="G742" s="77" t="s">
        <v>1191</v>
      </c>
      <c r="H742" s="169" t="s">
        <v>3215</v>
      </c>
      <c r="I742" s="78" t="s">
        <v>3216</v>
      </c>
      <c r="J742" s="64" t="s">
        <v>2667</v>
      </c>
      <c r="K742" s="65"/>
      <c r="L742" s="65">
        <v>939</v>
      </c>
      <c r="M742" s="65"/>
      <c r="N742" s="65"/>
      <c r="O742" s="65" t="s">
        <v>2861</v>
      </c>
      <c r="P742" s="65" t="s">
        <v>1717</v>
      </c>
      <c r="Q742" s="65" t="s">
        <v>353</v>
      </c>
      <c r="R742" s="65" t="s">
        <v>2339</v>
      </c>
      <c r="S742" s="65"/>
      <c r="T742" s="65" t="s">
        <v>354</v>
      </c>
    </row>
    <row r="743" spans="1:20" ht="11.25">
      <c r="A743" s="72">
        <v>743</v>
      </c>
      <c r="B743" s="64" t="s">
        <v>2385</v>
      </c>
      <c r="C743" s="156" t="s">
        <v>2571</v>
      </c>
      <c r="D743" s="76" t="s">
        <v>2609</v>
      </c>
      <c r="E743" s="76" t="s">
        <v>98</v>
      </c>
      <c r="F743" s="164" t="s">
        <v>1190</v>
      </c>
      <c r="G743" s="77" t="s">
        <v>1191</v>
      </c>
      <c r="H743" s="169" t="s">
        <v>3217</v>
      </c>
      <c r="I743" s="78" t="s">
        <v>3218</v>
      </c>
      <c r="J743" s="64" t="s">
        <v>2667</v>
      </c>
      <c r="K743" s="65"/>
      <c r="L743" s="65">
        <v>367</v>
      </c>
      <c r="M743" s="65"/>
      <c r="N743" s="65"/>
      <c r="O743" s="65" t="s">
        <v>1319</v>
      </c>
      <c r="P743" s="65" t="s">
        <v>1735</v>
      </c>
      <c r="Q743" s="65" t="s">
        <v>69</v>
      </c>
      <c r="R743" s="65" t="s">
        <v>2339</v>
      </c>
      <c r="S743" s="65"/>
      <c r="T743" s="65" t="s">
        <v>3317</v>
      </c>
    </row>
    <row r="744" spans="1:20" ht="11.25">
      <c r="A744" s="72">
        <v>744</v>
      </c>
      <c r="B744" s="64" t="s">
        <v>2385</v>
      </c>
      <c r="C744" s="93" t="s">
        <v>1158</v>
      </c>
      <c r="D744" s="48" t="s">
        <v>2609</v>
      </c>
      <c r="E744" s="48" t="s">
        <v>89</v>
      </c>
      <c r="F744" s="69" t="s">
        <v>1190</v>
      </c>
      <c r="G744" s="69" t="s">
        <v>1191</v>
      </c>
      <c r="H744" s="67" t="s">
        <v>2129</v>
      </c>
      <c r="I744" s="68" t="s">
        <v>2129</v>
      </c>
      <c r="J744" s="64"/>
      <c r="K744" s="65"/>
      <c r="L744" s="65"/>
      <c r="M744" s="65"/>
      <c r="N744" s="65"/>
      <c r="O744" s="65" t="s">
        <v>1319</v>
      </c>
      <c r="P744" s="65" t="s">
        <v>1735</v>
      </c>
      <c r="Q744" s="65"/>
      <c r="R744" s="65"/>
      <c r="S744" s="65"/>
      <c r="T744" s="65"/>
    </row>
    <row r="745" spans="1:20" ht="11.25">
      <c r="A745" s="72">
        <v>745</v>
      </c>
      <c r="B745" s="64" t="s">
        <v>2385</v>
      </c>
      <c r="C745" s="92" t="s">
        <v>2780</v>
      </c>
      <c r="D745" s="47" t="s">
        <v>1945</v>
      </c>
      <c r="E745" s="47" t="s">
        <v>844</v>
      </c>
      <c r="F745" s="66" t="s">
        <v>1190</v>
      </c>
      <c r="G745" s="66" t="s">
        <v>1191</v>
      </c>
      <c r="H745" s="70" t="s">
        <v>3219</v>
      </c>
      <c r="I745" s="71" t="s">
        <v>3220</v>
      </c>
      <c r="J745" s="64"/>
      <c r="K745" s="65"/>
      <c r="L745" s="65"/>
      <c r="M745" s="65"/>
      <c r="N745" s="65"/>
      <c r="O745" s="65" t="s">
        <v>2860</v>
      </c>
      <c r="P745" s="65" t="s">
        <v>52</v>
      </c>
      <c r="Q745" s="65"/>
      <c r="R745" s="65"/>
      <c r="S745" s="65"/>
      <c r="T745" s="65"/>
    </row>
    <row r="746" spans="1:20" ht="11.25">
      <c r="A746" s="72">
        <v>746</v>
      </c>
      <c r="B746" s="64" t="s">
        <v>2385</v>
      </c>
      <c r="C746" s="92" t="s">
        <v>3221</v>
      </c>
      <c r="D746" s="47" t="s">
        <v>1945</v>
      </c>
      <c r="E746" s="47" t="s">
        <v>2490</v>
      </c>
      <c r="F746" s="66" t="s">
        <v>1190</v>
      </c>
      <c r="G746" s="66" t="s">
        <v>1191</v>
      </c>
      <c r="H746" s="70" t="s">
        <v>3219</v>
      </c>
      <c r="I746" s="71" t="s">
        <v>3220</v>
      </c>
      <c r="J746" s="64"/>
      <c r="K746" s="65"/>
      <c r="L746" s="65"/>
      <c r="M746" s="65"/>
      <c r="N746" s="65"/>
      <c r="O746" s="65" t="s">
        <v>2860</v>
      </c>
      <c r="P746" s="65" t="s">
        <v>52</v>
      </c>
      <c r="Q746" s="65"/>
      <c r="R746" s="65"/>
      <c r="S746" s="65"/>
      <c r="T746" s="65"/>
    </row>
    <row r="747" spans="1:20" ht="33.75">
      <c r="A747" s="72">
        <v>747</v>
      </c>
      <c r="B747" s="64" t="s">
        <v>2385</v>
      </c>
      <c r="C747" s="93" t="s">
        <v>3144</v>
      </c>
      <c r="D747" s="48" t="s">
        <v>792</v>
      </c>
      <c r="E747" s="48" t="s">
        <v>2076</v>
      </c>
      <c r="F747" s="69" t="s">
        <v>1190</v>
      </c>
      <c r="G747" s="69" t="s">
        <v>1191</v>
      </c>
      <c r="H747" s="67" t="s">
        <v>3222</v>
      </c>
      <c r="I747" s="68" t="s">
        <v>3223</v>
      </c>
      <c r="J747" s="64"/>
      <c r="K747" s="65"/>
      <c r="L747" s="65"/>
      <c r="M747" s="65"/>
      <c r="N747" s="65"/>
      <c r="O747" s="65" t="s">
        <v>1319</v>
      </c>
      <c r="P747" s="65" t="s">
        <v>1724</v>
      </c>
      <c r="Q747" s="65"/>
      <c r="R747" s="65"/>
      <c r="S747" s="65"/>
      <c r="T747" s="65"/>
    </row>
    <row r="748" spans="1:20" ht="157.5">
      <c r="A748" s="72">
        <v>748</v>
      </c>
      <c r="B748" s="64" t="s">
        <v>2385</v>
      </c>
      <c r="C748" s="93" t="s">
        <v>1656</v>
      </c>
      <c r="D748" s="48" t="s">
        <v>797</v>
      </c>
      <c r="E748" s="48" t="s">
        <v>3224</v>
      </c>
      <c r="F748" s="69" t="s">
        <v>1067</v>
      </c>
      <c r="G748" s="69" t="s">
        <v>1068</v>
      </c>
      <c r="H748" s="67" t="s">
        <v>1961</v>
      </c>
      <c r="I748" s="68" t="s">
        <v>1964</v>
      </c>
      <c r="J748" s="64"/>
      <c r="K748" s="65"/>
      <c r="L748" s="65"/>
      <c r="M748" s="65"/>
      <c r="N748" s="65"/>
      <c r="O748" s="65" t="s">
        <v>2860</v>
      </c>
      <c r="P748" s="65" t="s">
        <v>1726</v>
      </c>
      <c r="Q748" s="65"/>
      <c r="R748" s="65"/>
      <c r="S748" s="65"/>
      <c r="T748" s="65"/>
    </row>
    <row r="749" spans="1:20" ht="146.25">
      <c r="A749" s="72">
        <v>749</v>
      </c>
      <c r="B749" s="64" t="s">
        <v>2385</v>
      </c>
      <c r="C749" s="93" t="s">
        <v>2614</v>
      </c>
      <c r="D749" s="48" t="s">
        <v>3285</v>
      </c>
      <c r="E749" s="48" t="s">
        <v>793</v>
      </c>
      <c r="F749" s="69" t="s">
        <v>1067</v>
      </c>
      <c r="G749" s="69" t="s">
        <v>1068</v>
      </c>
      <c r="H749" s="67" t="s">
        <v>1965</v>
      </c>
      <c r="I749" s="68" t="s">
        <v>3104</v>
      </c>
      <c r="J749" s="64"/>
      <c r="K749" s="65"/>
      <c r="L749" s="65"/>
      <c r="M749" s="65"/>
      <c r="N749" s="65"/>
      <c r="O749" s="65" t="s">
        <v>2860</v>
      </c>
      <c r="P749" s="65" t="s">
        <v>1726</v>
      </c>
      <c r="Q749" s="65"/>
      <c r="R749" s="65"/>
      <c r="S749" s="65"/>
      <c r="T749" s="65"/>
    </row>
    <row r="750" spans="1:20" ht="168.75">
      <c r="A750" s="72">
        <v>750</v>
      </c>
      <c r="B750" s="64" t="s">
        <v>2385</v>
      </c>
      <c r="C750" s="93" t="s">
        <v>312</v>
      </c>
      <c r="D750" s="48" t="s">
        <v>1526</v>
      </c>
      <c r="E750" s="48" t="s">
        <v>3105</v>
      </c>
      <c r="F750" s="69" t="s">
        <v>1067</v>
      </c>
      <c r="G750" s="69" t="s">
        <v>1068</v>
      </c>
      <c r="H750" s="67" t="s">
        <v>3106</v>
      </c>
      <c r="I750" s="68" t="s">
        <v>3107</v>
      </c>
      <c r="J750" s="64"/>
      <c r="K750" s="65"/>
      <c r="L750" s="65"/>
      <c r="M750" s="65"/>
      <c r="N750" s="65"/>
      <c r="O750" s="65" t="s">
        <v>2860</v>
      </c>
      <c r="P750" s="65" t="s">
        <v>1726</v>
      </c>
      <c r="Q750" s="65"/>
      <c r="R750" s="65"/>
      <c r="S750" s="65"/>
      <c r="T750" s="65"/>
    </row>
    <row r="751" spans="1:20" ht="67.5">
      <c r="A751" s="72">
        <v>751</v>
      </c>
      <c r="B751" s="64" t="s">
        <v>2385</v>
      </c>
      <c r="C751" s="93" t="s">
        <v>312</v>
      </c>
      <c r="D751" s="48" t="s">
        <v>2532</v>
      </c>
      <c r="E751" s="48" t="s">
        <v>1066</v>
      </c>
      <c r="F751" s="69" t="s">
        <v>1067</v>
      </c>
      <c r="G751" s="69" t="s">
        <v>1068</v>
      </c>
      <c r="H751" s="67" t="s">
        <v>3108</v>
      </c>
      <c r="I751" s="68" t="s">
        <v>3109</v>
      </c>
      <c r="J751" s="64"/>
      <c r="K751" s="65"/>
      <c r="L751" s="65"/>
      <c r="M751" s="65"/>
      <c r="N751" s="65"/>
      <c r="O751" s="65" t="s">
        <v>2860</v>
      </c>
      <c r="P751" s="65" t="s">
        <v>1726</v>
      </c>
      <c r="Q751" s="65"/>
      <c r="R751" s="65"/>
      <c r="S751" s="65"/>
      <c r="T751" s="65"/>
    </row>
    <row r="752" spans="1:20" ht="22.5">
      <c r="A752" s="72">
        <v>752</v>
      </c>
      <c r="B752" s="64" t="s">
        <v>2385</v>
      </c>
      <c r="C752" s="93" t="s">
        <v>2888</v>
      </c>
      <c r="D752" s="48" t="s">
        <v>832</v>
      </c>
      <c r="E752" s="48" t="s">
        <v>98</v>
      </c>
      <c r="F752" s="69" t="s">
        <v>1190</v>
      </c>
      <c r="G752" s="69" t="s">
        <v>1191</v>
      </c>
      <c r="H752" s="67" t="s">
        <v>3110</v>
      </c>
      <c r="I752" s="68" t="s">
        <v>3111</v>
      </c>
      <c r="J752" s="64" t="s">
        <v>2667</v>
      </c>
      <c r="K752" s="65"/>
      <c r="L752" s="65"/>
      <c r="M752" s="65" t="s">
        <v>2171</v>
      </c>
      <c r="N752" s="65" t="s">
        <v>2504</v>
      </c>
      <c r="O752" s="65" t="s">
        <v>2066</v>
      </c>
      <c r="P752" s="65" t="s">
        <v>1736</v>
      </c>
      <c r="Q752" s="65" t="s">
        <v>76</v>
      </c>
      <c r="R752" s="65" t="s">
        <v>2329</v>
      </c>
      <c r="S752" s="65"/>
      <c r="T752" s="65" t="s">
        <v>3120</v>
      </c>
    </row>
    <row r="753" spans="1:20" ht="11.25">
      <c r="A753" s="72">
        <v>753</v>
      </c>
      <c r="B753" s="64" t="s">
        <v>2385</v>
      </c>
      <c r="C753" s="93" t="s">
        <v>315</v>
      </c>
      <c r="D753" s="48" t="s">
        <v>832</v>
      </c>
      <c r="E753" s="48" t="s">
        <v>1376</v>
      </c>
      <c r="F753" s="69" t="s">
        <v>1067</v>
      </c>
      <c r="G753" s="69" t="s">
        <v>1068</v>
      </c>
      <c r="H753" s="67" t="s">
        <v>3112</v>
      </c>
      <c r="I753" s="68" t="s">
        <v>3112</v>
      </c>
      <c r="J753" s="64" t="s">
        <v>2667</v>
      </c>
      <c r="K753" s="65"/>
      <c r="L753" s="65">
        <v>138</v>
      </c>
      <c r="M753" s="65"/>
      <c r="N753" s="65"/>
      <c r="O753" s="65" t="s">
        <v>2861</v>
      </c>
      <c r="P753" s="65" t="s">
        <v>1578</v>
      </c>
      <c r="Q753" s="65" t="s">
        <v>353</v>
      </c>
      <c r="R753" s="65" t="s">
        <v>2339</v>
      </c>
      <c r="S753" s="65"/>
      <c r="T753" s="65" t="s">
        <v>354</v>
      </c>
    </row>
    <row r="754" spans="1:20" ht="45">
      <c r="A754" s="72">
        <v>754</v>
      </c>
      <c r="B754" s="64" t="s">
        <v>2385</v>
      </c>
      <c r="C754" s="93" t="s">
        <v>315</v>
      </c>
      <c r="D754" s="48" t="s">
        <v>316</v>
      </c>
      <c r="E754" s="48" t="s">
        <v>3113</v>
      </c>
      <c r="F754" s="69" t="s">
        <v>1067</v>
      </c>
      <c r="G754" s="69" t="s">
        <v>1068</v>
      </c>
      <c r="H754" s="67" t="s">
        <v>3114</v>
      </c>
      <c r="I754" s="68" t="s">
        <v>1761</v>
      </c>
      <c r="J754" s="64" t="s">
        <v>2667</v>
      </c>
      <c r="K754" s="65"/>
      <c r="L754" s="65">
        <v>1524</v>
      </c>
      <c r="M754" s="65"/>
      <c r="N754" s="65"/>
      <c r="O754" s="65" t="s">
        <v>2861</v>
      </c>
      <c r="P754" s="65" t="s">
        <v>1578</v>
      </c>
      <c r="Q754" s="65" t="s">
        <v>353</v>
      </c>
      <c r="R754" s="65" t="s">
        <v>2339</v>
      </c>
      <c r="S754" s="65"/>
      <c r="T754" s="65" t="s">
        <v>354</v>
      </c>
    </row>
    <row r="755" spans="1:20" ht="101.25">
      <c r="A755" s="72">
        <v>755</v>
      </c>
      <c r="B755" s="64" t="s">
        <v>2385</v>
      </c>
      <c r="C755" s="93" t="s">
        <v>3115</v>
      </c>
      <c r="D755" s="48" t="s">
        <v>2642</v>
      </c>
      <c r="E755" s="48" t="s">
        <v>3116</v>
      </c>
      <c r="F755" s="69" t="s">
        <v>1067</v>
      </c>
      <c r="G755" s="69" t="s">
        <v>1191</v>
      </c>
      <c r="H755" s="67" t="s">
        <v>2140</v>
      </c>
      <c r="I755" s="68" t="s">
        <v>2141</v>
      </c>
      <c r="J755" s="64" t="s">
        <v>2667</v>
      </c>
      <c r="K755" s="65" t="s">
        <v>110</v>
      </c>
      <c r="L755" s="65"/>
      <c r="M755" s="65"/>
      <c r="N755" s="65"/>
      <c r="O755" s="65" t="s">
        <v>1349</v>
      </c>
      <c r="P755" s="65" t="s">
        <v>1727</v>
      </c>
      <c r="Q755" s="65" t="s">
        <v>66</v>
      </c>
      <c r="R755" s="65" t="s">
        <v>2339</v>
      </c>
      <c r="S755" s="65"/>
      <c r="T755" s="65" t="s">
        <v>106</v>
      </c>
    </row>
    <row r="756" spans="1:20" ht="180">
      <c r="A756" s="72">
        <v>756</v>
      </c>
      <c r="B756" s="64" t="s">
        <v>2385</v>
      </c>
      <c r="C756" s="93" t="s">
        <v>320</v>
      </c>
      <c r="D756" s="48" t="s">
        <v>321</v>
      </c>
      <c r="E756" s="48" t="s">
        <v>2142</v>
      </c>
      <c r="F756" s="69" t="s">
        <v>1067</v>
      </c>
      <c r="G756" s="69" t="s">
        <v>1068</v>
      </c>
      <c r="H756" s="67" t="s">
        <v>2827</v>
      </c>
      <c r="I756" s="68" t="s">
        <v>1928</v>
      </c>
      <c r="J756" s="64"/>
      <c r="K756" s="65"/>
      <c r="L756" s="65"/>
      <c r="M756" s="65"/>
      <c r="N756" s="65"/>
      <c r="O756" s="65" t="s">
        <v>2860</v>
      </c>
      <c r="P756" s="65" t="s">
        <v>1726</v>
      </c>
      <c r="Q756" s="65"/>
      <c r="R756" s="65"/>
      <c r="S756" s="65"/>
      <c r="T756" s="65"/>
    </row>
    <row r="757" spans="1:20" ht="112.5">
      <c r="A757" s="72">
        <v>757</v>
      </c>
      <c r="B757" s="64" t="s">
        <v>2385</v>
      </c>
      <c r="C757" s="93" t="s">
        <v>2537</v>
      </c>
      <c r="D757" s="48" t="s">
        <v>2538</v>
      </c>
      <c r="E757" s="48" t="s">
        <v>2575</v>
      </c>
      <c r="F757" s="69" t="s">
        <v>1067</v>
      </c>
      <c r="G757" s="69" t="s">
        <v>1191</v>
      </c>
      <c r="H757" s="67" t="s">
        <v>2828</v>
      </c>
      <c r="I757" s="68" t="s">
        <v>2829</v>
      </c>
      <c r="J757" s="64" t="s">
        <v>2667</v>
      </c>
      <c r="K757" s="65"/>
      <c r="L757" s="65"/>
      <c r="M757" s="65"/>
      <c r="N757" s="65"/>
      <c r="O757" s="65" t="s">
        <v>1723</v>
      </c>
      <c r="P757" s="65" t="s">
        <v>1495</v>
      </c>
      <c r="Q757" s="65" t="s">
        <v>466</v>
      </c>
      <c r="R757" s="65" t="s">
        <v>2339</v>
      </c>
      <c r="S757" s="65"/>
      <c r="T757" s="65" t="s">
        <v>350</v>
      </c>
    </row>
    <row r="758" spans="1:20" ht="135">
      <c r="A758" s="72">
        <v>758</v>
      </c>
      <c r="B758" s="64" t="s">
        <v>2385</v>
      </c>
      <c r="C758" s="93" t="s">
        <v>916</v>
      </c>
      <c r="D758" s="48" t="s">
        <v>940</v>
      </c>
      <c r="E758" s="48" t="s">
        <v>2490</v>
      </c>
      <c r="F758" s="69" t="s">
        <v>1190</v>
      </c>
      <c r="G758" s="69" t="s">
        <v>1191</v>
      </c>
      <c r="H758" s="67" t="s">
        <v>2830</v>
      </c>
      <c r="I758" s="68" t="s">
        <v>2831</v>
      </c>
      <c r="J758" s="149" t="s">
        <v>2667</v>
      </c>
      <c r="K758" s="150" t="s">
        <v>2366</v>
      </c>
      <c r="L758" s="150"/>
      <c r="M758" s="150"/>
      <c r="N758" s="150"/>
      <c r="O758" s="150" t="s">
        <v>2860</v>
      </c>
      <c r="P758" s="150" t="s">
        <v>1705</v>
      </c>
      <c r="Q758" s="150" t="s">
        <v>2364</v>
      </c>
      <c r="R758" s="150" t="s">
        <v>2339</v>
      </c>
      <c r="S758" s="150"/>
      <c r="T758" s="150" t="s">
        <v>2365</v>
      </c>
    </row>
    <row r="759" spans="1:20" ht="33.75">
      <c r="A759" s="72">
        <v>759</v>
      </c>
      <c r="B759" s="64" t="s">
        <v>2385</v>
      </c>
      <c r="C759" s="93" t="s">
        <v>916</v>
      </c>
      <c r="D759" s="48" t="s">
        <v>2810</v>
      </c>
      <c r="E759" s="48"/>
      <c r="F759" s="69" t="s">
        <v>1190</v>
      </c>
      <c r="G759" s="69" t="s">
        <v>1191</v>
      </c>
      <c r="H759" s="67" t="s">
        <v>2832</v>
      </c>
      <c r="I759" s="68" t="s">
        <v>2833</v>
      </c>
      <c r="J759" s="149" t="s">
        <v>2667</v>
      </c>
      <c r="K759" s="150" t="s">
        <v>3002</v>
      </c>
      <c r="L759" s="150"/>
      <c r="M759" s="150"/>
      <c r="N759" s="150"/>
      <c r="O759" s="150" t="s">
        <v>2860</v>
      </c>
      <c r="P759" s="150" t="s">
        <v>1705</v>
      </c>
      <c r="Q759" s="150" t="s">
        <v>2364</v>
      </c>
      <c r="R759" s="150" t="s">
        <v>2339</v>
      </c>
      <c r="S759" s="150"/>
      <c r="T759" s="150" t="s">
        <v>2365</v>
      </c>
    </row>
    <row r="760" spans="1:20" ht="22.5">
      <c r="A760" s="72">
        <v>760</v>
      </c>
      <c r="B760" s="64" t="s">
        <v>2385</v>
      </c>
      <c r="C760" s="93" t="s">
        <v>916</v>
      </c>
      <c r="D760" s="48" t="s">
        <v>2813</v>
      </c>
      <c r="E760" s="48"/>
      <c r="F760" s="69" t="s">
        <v>1190</v>
      </c>
      <c r="G760" s="69" t="s">
        <v>1191</v>
      </c>
      <c r="H760" s="67" t="s">
        <v>2834</v>
      </c>
      <c r="I760" s="68" t="s">
        <v>2835</v>
      </c>
      <c r="J760" s="149" t="s">
        <v>2667</v>
      </c>
      <c r="K760" s="150" t="s">
        <v>3004</v>
      </c>
      <c r="L760" s="150"/>
      <c r="M760" s="150"/>
      <c r="N760" s="150"/>
      <c r="O760" s="150" t="s">
        <v>2860</v>
      </c>
      <c r="P760" s="150" t="s">
        <v>1705</v>
      </c>
      <c r="Q760" s="150" t="s">
        <v>2364</v>
      </c>
      <c r="R760" s="150" t="s">
        <v>2339</v>
      </c>
      <c r="S760" s="150"/>
      <c r="T760" s="150" t="s">
        <v>2365</v>
      </c>
    </row>
    <row r="761" spans="1:20" ht="22.5">
      <c r="A761" s="72">
        <v>761</v>
      </c>
      <c r="B761" s="64" t="s">
        <v>2385</v>
      </c>
      <c r="C761" s="93" t="s">
        <v>2663</v>
      </c>
      <c r="D761" s="48" t="s">
        <v>2836</v>
      </c>
      <c r="E761" s="48" t="s">
        <v>316</v>
      </c>
      <c r="F761" s="69" t="s">
        <v>1190</v>
      </c>
      <c r="G761" s="69" t="s">
        <v>1191</v>
      </c>
      <c r="H761" s="67" t="s">
        <v>2837</v>
      </c>
      <c r="I761" s="68" t="s">
        <v>2838</v>
      </c>
      <c r="J761" s="64" t="s">
        <v>2667</v>
      </c>
      <c r="K761" s="65"/>
      <c r="L761" s="65"/>
      <c r="M761" s="65"/>
      <c r="N761" s="65"/>
      <c r="O761" s="65" t="s">
        <v>2669</v>
      </c>
      <c r="P761" s="65" t="s">
        <v>2663</v>
      </c>
      <c r="Q761" s="65" t="s">
        <v>556</v>
      </c>
      <c r="R761" s="65" t="s">
        <v>2339</v>
      </c>
      <c r="S761" s="65"/>
      <c r="T761" s="65" t="s">
        <v>558</v>
      </c>
    </row>
    <row r="762" spans="1:20" ht="56.25">
      <c r="A762" s="72">
        <v>762</v>
      </c>
      <c r="B762" s="64" t="s">
        <v>2385</v>
      </c>
      <c r="C762" s="93" t="s">
        <v>2663</v>
      </c>
      <c r="D762" s="48" t="s">
        <v>2696</v>
      </c>
      <c r="E762" s="48" t="s">
        <v>2839</v>
      </c>
      <c r="F762" s="69" t="s">
        <v>1067</v>
      </c>
      <c r="G762" s="69" t="s">
        <v>1068</v>
      </c>
      <c r="H762" s="67" t="s">
        <v>2840</v>
      </c>
      <c r="I762" s="68" t="s">
        <v>2841</v>
      </c>
      <c r="J762" s="64" t="s">
        <v>2667</v>
      </c>
      <c r="K762" s="65" t="s">
        <v>564</v>
      </c>
      <c r="L762" s="65">
        <v>762</v>
      </c>
      <c r="M762" s="65"/>
      <c r="N762" s="65"/>
      <c r="O762" s="65" t="s">
        <v>2669</v>
      </c>
      <c r="P762" s="65" t="s">
        <v>2663</v>
      </c>
      <c r="Q762" s="65" t="s">
        <v>556</v>
      </c>
      <c r="R762" s="65" t="s">
        <v>2339</v>
      </c>
      <c r="S762" s="65"/>
      <c r="T762" s="65" t="s">
        <v>558</v>
      </c>
    </row>
    <row r="763" spans="1:20" ht="22.5">
      <c r="A763" s="72">
        <v>763</v>
      </c>
      <c r="B763" s="64" t="s">
        <v>2385</v>
      </c>
      <c r="C763" s="93" t="s">
        <v>2663</v>
      </c>
      <c r="D763" s="48" t="s">
        <v>3276</v>
      </c>
      <c r="E763" s="48" t="s">
        <v>2842</v>
      </c>
      <c r="F763" s="69" t="s">
        <v>1067</v>
      </c>
      <c r="G763" s="69" t="s">
        <v>1068</v>
      </c>
      <c r="H763" s="67" t="s">
        <v>3058</v>
      </c>
      <c r="I763" s="68" t="s">
        <v>3059</v>
      </c>
      <c r="J763" s="64" t="s">
        <v>2667</v>
      </c>
      <c r="K763" s="65"/>
      <c r="L763" s="65"/>
      <c r="M763" s="65"/>
      <c r="N763" s="65"/>
      <c r="O763" s="65" t="s">
        <v>2669</v>
      </c>
      <c r="P763" s="65" t="s">
        <v>2663</v>
      </c>
      <c r="Q763" s="65" t="s">
        <v>556</v>
      </c>
      <c r="R763" s="65" t="s">
        <v>2339</v>
      </c>
      <c r="S763" s="65"/>
      <c r="T763" s="65" t="s">
        <v>558</v>
      </c>
    </row>
    <row r="764" spans="1:20" ht="22.5">
      <c r="A764" s="72">
        <v>764</v>
      </c>
      <c r="B764" s="64" t="s">
        <v>2385</v>
      </c>
      <c r="C764" s="93" t="s">
        <v>2663</v>
      </c>
      <c r="D764" s="48" t="s">
        <v>3276</v>
      </c>
      <c r="E764" s="48" t="s">
        <v>3060</v>
      </c>
      <c r="F764" s="69" t="s">
        <v>1067</v>
      </c>
      <c r="G764" s="69" t="s">
        <v>1068</v>
      </c>
      <c r="H764" s="67" t="s">
        <v>3061</v>
      </c>
      <c r="I764" s="68" t="s">
        <v>1761</v>
      </c>
      <c r="J764" s="64" t="s">
        <v>2667</v>
      </c>
      <c r="K764" s="65"/>
      <c r="L764" s="65"/>
      <c r="M764" s="65"/>
      <c r="N764" s="65"/>
      <c r="O764" s="65" t="s">
        <v>2669</v>
      </c>
      <c r="P764" s="65" t="s">
        <v>2663</v>
      </c>
      <c r="Q764" s="65" t="s">
        <v>556</v>
      </c>
      <c r="R764" s="65" t="s">
        <v>2339</v>
      </c>
      <c r="S764" s="65"/>
      <c r="T764" s="65" t="s">
        <v>558</v>
      </c>
    </row>
    <row r="765" spans="1:20" ht="45">
      <c r="A765" s="72">
        <v>765</v>
      </c>
      <c r="B765" s="64" t="s">
        <v>2385</v>
      </c>
      <c r="C765" s="93" t="s">
        <v>2663</v>
      </c>
      <c r="D765" s="48" t="s">
        <v>2706</v>
      </c>
      <c r="E765" s="48" t="s">
        <v>3062</v>
      </c>
      <c r="F765" s="69" t="s">
        <v>1067</v>
      </c>
      <c r="G765" s="69" t="s">
        <v>1068</v>
      </c>
      <c r="H765" s="67" t="s">
        <v>3063</v>
      </c>
      <c r="I765" s="68" t="s">
        <v>1761</v>
      </c>
      <c r="J765" s="64" t="s">
        <v>2666</v>
      </c>
      <c r="K765" s="65" t="s">
        <v>560</v>
      </c>
      <c r="L765" s="65"/>
      <c r="M765" s="65"/>
      <c r="N765" s="65"/>
      <c r="O765" s="65" t="s">
        <v>2669</v>
      </c>
      <c r="P765" s="65" t="s">
        <v>2663</v>
      </c>
      <c r="Q765" s="65"/>
      <c r="R765" s="65"/>
      <c r="S765" s="65"/>
      <c r="T765" s="65"/>
    </row>
    <row r="766" spans="1:20" ht="45">
      <c r="A766" s="72">
        <v>766</v>
      </c>
      <c r="B766" s="64" t="s">
        <v>2385</v>
      </c>
      <c r="C766" s="93" t="s">
        <v>2663</v>
      </c>
      <c r="D766" s="48" t="s">
        <v>3064</v>
      </c>
      <c r="E766" s="48" t="s">
        <v>3065</v>
      </c>
      <c r="F766" s="69" t="s">
        <v>1067</v>
      </c>
      <c r="G766" s="69" t="s">
        <v>1068</v>
      </c>
      <c r="H766" s="67" t="s">
        <v>3066</v>
      </c>
      <c r="I766" s="68" t="s">
        <v>2426</v>
      </c>
      <c r="J766" s="64" t="s">
        <v>2667</v>
      </c>
      <c r="K766" s="65" t="s">
        <v>559</v>
      </c>
      <c r="L766" s="65">
        <v>1115</v>
      </c>
      <c r="M766" s="65"/>
      <c r="N766" s="65"/>
      <c r="O766" s="65" t="s">
        <v>2669</v>
      </c>
      <c r="P766" s="65" t="s">
        <v>2663</v>
      </c>
      <c r="Q766" s="65" t="s">
        <v>556</v>
      </c>
      <c r="R766" s="65" t="s">
        <v>2339</v>
      </c>
      <c r="S766" s="65"/>
      <c r="T766" s="65" t="s">
        <v>558</v>
      </c>
    </row>
    <row r="767" spans="1:20" ht="101.25">
      <c r="A767" s="72">
        <v>767</v>
      </c>
      <c r="B767" s="64" t="s">
        <v>2385</v>
      </c>
      <c r="C767" s="93" t="s">
        <v>2663</v>
      </c>
      <c r="D767" s="48" t="s">
        <v>2427</v>
      </c>
      <c r="E767" s="48" t="s">
        <v>2428</v>
      </c>
      <c r="F767" s="69" t="s">
        <v>1067</v>
      </c>
      <c r="G767" s="69" t="s">
        <v>1068</v>
      </c>
      <c r="H767" s="67" t="s">
        <v>1856</v>
      </c>
      <c r="I767" s="68" t="s">
        <v>1857</v>
      </c>
      <c r="J767" s="64" t="s">
        <v>2667</v>
      </c>
      <c r="K767" s="65" t="s">
        <v>547</v>
      </c>
      <c r="L767" s="65">
        <v>1198</v>
      </c>
      <c r="M767" s="65"/>
      <c r="N767" s="65"/>
      <c r="O767" s="65" t="s">
        <v>2669</v>
      </c>
      <c r="P767" s="65" t="s">
        <v>2663</v>
      </c>
      <c r="Q767" s="65" t="s">
        <v>556</v>
      </c>
      <c r="R767" s="65" t="s">
        <v>2339</v>
      </c>
      <c r="S767" s="65"/>
      <c r="T767" s="65" t="s">
        <v>558</v>
      </c>
    </row>
    <row r="768" spans="1:20" ht="22.5">
      <c r="A768" s="72">
        <v>768</v>
      </c>
      <c r="B768" s="64" t="s">
        <v>2385</v>
      </c>
      <c r="C768" s="93" t="s">
        <v>2663</v>
      </c>
      <c r="D768" s="48" t="s">
        <v>1858</v>
      </c>
      <c r="E768" s="48" t="s">
        <v>3374</v>
      </c>
      <c r="F768" s="69" t="s">
        <v>1190</v>
      </c>
      <c r="G768" s="69" t="s">
        <v>1191</v>
      </c>
      <c r="H768" s="67" t="s">
        <v>2035</v>
      </c>
      <c r="I768" s="68" t="s">
        <v>2036</v>
      </c>
      <c r="J768" s="64" t="s">
        <v>2667</v>
      </c>
      <c r="K768" s="65"/>
      <c r="L768" s="65"/>
      <c r="M768" s="65"/>
      <c r="N768" s="65"/>
      <c r="O768" s="65" t="s">
        <v>2669</v>
      </c>
      <c r="P768" s="65" t="s">
        <v>2663</v>
      </c>
      <c r="Q768" s="65" t="s">
        <v>556</v>
      </c>
      <c r="R768" s="65" t="s">
        <v>2339</v>
      </c>
      <c r="S768" s="65"/>
      <c r="T768" s="65" t="s">
        <v>558</v>
      </c>
    </row>
    <row r="769" spans="1:20" ht="22.5">
      <c r="A769" s="72">
        <v>769</v>
      </c>
      <c r="B769" s="64" t="s">
        <v>2385</v>
      </c>
      <c r="C769" s="93" t="s">
        <v>2663</v>
      </c>
      <c r="D769" s="48" t="s">
        <v>1858</v>
      </c>
      <c r="E769" s="48" t="s">
        <v>2776</v>
      </c>
      <c r="F769" s="69" t="s">
        <v>1190</v>
      </c>
      <c r="G769" s="69" t="s">
        <v>1191</v>
      </c>
      <c r="H769" s="67" t="s">
        <v>2037</v>
      </c>
      <c r="I769" s="68" t="s">
        <v>2038</v>
      </c>
      <c r="J769" s="64" t="s">
        <v>2667</v>
      </c>
      <c r="K769" s="65"/>
      <c r="L769" s="65">
        <v>769</v>
      </c>
      <c r="M769" s="65"/>
      <c r="N769" s="65"/>
      <c r="O769" s="65" t="s">
        <v>2669</v>
      </c>
      <c r="P769" s="65" t="s">
        <v>2663</v>
      </c>
      <c r="Q769" s="65" t="s">
        <v>556</v>
      </c>
      <c r="R769" s="65" t="s">
        <v>2339</v>
      </c>
      <c r="S769" s="65"/>
      <c r="T769" s="65" t="s">
        <v>558</v>
      </c>
    </row>
    <row r="770" spans="1:20" ht="45">
      <c r="A770" s="72">
        <v>770</v>
      </c>
      <c r="B770" s="64" t="s">
        <v>2385</v>
      </c>
      <c r="C770" s="93" t="s">
        <v>2663</v>
      </c>
      <c r="D770" s="48" t="s">
        <v>2039</v>
      </c>
      <c r="E770" s="48" t="s">
        <v>3081</v>
      </c>
      <c r="F770" s="69" t="s">
        <v>1067</v>
      </c>
      <c r="G770" s="69" t="s">
        <v>1068</v>
      </c>
      <c r="H770" s="67" t="s">
        <v>2951</v>
      </c>
      <c r="I770" s="68" t="s">
        <v>1928</v>
      </c>
      <c r="J770" s="64" t="s">
        <v>2667</v>
      </c>
      <c r="K770" s="65" t="s">
        <v>569</v>
      </c>
      <c r="L770" s="65"/>
      <c r="M770" s="65"/>
      <c r="N770" s="65"/>
      <c r="O770" s="65" t="s">
        <v>2669</v>
      </c>
      <c r="P770" s="65" t="s">
        <v>2663</v>
      </c>
      <c r="Q770" s="65" t="s">
        <v>556</v>
      </c>
      <c r="R770" s="65" t="s">
        <v>2339</v>
      </c>
      <c r="S770" s="65"/>
      <c r="T770" s="65" t="s">
        <v>558</v>
      </c>
    </row>
    <row r="771" spans="1:20" ht="56.25">
      <c r="A771" s="72">
        <v>771</v>
      </c>
      <c r="B771" s="64" t="s">
        <v>2385</v>
      </c>
      <c r="C771" s="93" t="s">
        <v>2663</v>
      </c>
      <c r="D771" s="48" t="s">
        <v>2039</v>
      </c>
      <c r="E771" s="48" t="s">
        <v>3185</v>
      </c>
      <c r="F771" s="69" t="s">
        <v>1067</v>
      </c>
      <c r="G771" s="69" t="s">
        <v>1068</v>
      </c>
      <c r="H771" s="67" t="s">
        <v>2952</v>
      </c>
      <c r="I771" s="68" t="s">
        <v>1761</v>
      </c>
      <c r="J771" s="64" t="s">
        <v>2667</v>
      </c>
      <c r="K771" s="65" t="s">
        <v>569</v>
      </c>
      <c r="L771" s="65"/>
      <c r="M771" s="65"/>
      <c r="N771" s="65"/>
      <c r="O771" s="65" t="s">
        <v>2669</v>
      </c>
      <c r="P771" s="65" t="s">
        <v>2663</v>
      </c>
      <c r="Q771" s="65" t="s">
        <v>556</v>
      </c>
      <c r="R771" s="65" t="s">
        <v>2339</v>
      </c>
      <c r="S771" s="65"/>
      <c r="T771" s="65" t="s">
        <v>558</v>
      </c>
    </row>
    <row r="772" spans="1:20" ht="33.75">
      <c r="A772" s="72">
        <v>772</v>
      </c>
      <c r="B772" s="64" t="s">
        <v>2385</v>
      </c>
      <c r="C772" s="93" t="s">
        <v>2663</v>
      </c>
      <c r="D772" s="48" t="s">
        <v>2039</v>
      </c>
      <c r="E772" s="48" t="s">
        <v>316</v>
      </c>
      <c r="F772" s="69" t="s">
        <v>1190</v>
      </c>
      <c r="G772" s="69" t="s">
        <v>1191</v>
      </c>
      <c r="H772" s="67" t="s">
        <v>2045</v>
      </c>
      <c r="I772" s="68" t="s">
        <v>2046</v>
      </c>
      <c r="J772" s="64" t="s">
        <v>2667</v>
      </c>
      <c r="K772" s="65"/>
      <c r="L772" s="65"/>
      <c r="M772" s="65"/>
      <c r="N772" s="65"/>
      <c r="O772" s="65" t="s">
        <v>2669</v>
      </c>
      <c r="P772" s="65" t="s">
        <v>2663</v>
      </c>
      <c r="Q772" s="65" t="s">
        <v>556</v>
      </c>
      <c r="R772" s="65" t="s">
        <v>2339</v>
      </c>
      <c r="S772" s="65"/>
      <c r="T772" s="65" t="s">
        <v>558</v>
      </c>
    </row>
    <row r="773" spans="1:20" ht="67.5">
      <c r="A773" s="72">
        <v>773</v>
      </c>
      <c r="B773" s="64" t="s">
        <v>2385</v>
      </c>
      <c r="C773" s="93" t="s">
        <v>2663</v>
      </c>
      <c r="D773" s="48" t="s">
        <v>2825</v>
      </c>
      <c r="E773" s="48" t="s">
        <v>2047</v>
      </c>
      <c r="F773" s="69" t="s">
        <v>1067</v>
      </c>
      <c r="G773" s="69" t="s">
        <v>1068</v>
      </c>
      <c r="H773" s="67" t="s">
        <v>2383</v>
      </c>
      <c r="I773" s="68" t="s">
        <v>2384</v>
      </c>
      <c r="J773" s="64" t="s">
        <v>2667</v>
      </c>
      <c r="K773" s="65"/>
      <c r="L773" s="65"/>
      <c r="M773" s="65"/>
      <c r="N773" s="65"/>
      <c r="O773" s="65" t="s">
        <v>2669</v>
      </c>
      <c r="P773" s="65" t="s">
        <v>2663</v>
      </c>
      <c r="Q773" s="65" t="s">
        <v>556</v>
      </c>
      <c r="R773" s="65" t="s">
        <v>2339</v>
      </c>
      <c r="S773" s="65"/>
      <c r="T773" s="65" t="s">
        <v>558</v>
      </c>
    </row>
    <row r="774" spans="1:20" ht="191.25">
      <c r="A774" s="72">
        <v>774</v>
      </c>
      <c r="B774" s="64" t="s">
        <v>2843</v>
      </c>
      <c r="C774" s="92" t="s">
        <v>786</v>
      </c>
      <c r="D774" s="47" t="s">
        <v>787</v>
      </c>
      <c r="E774" s="47" t="s">
        <v>92</v>
      </c>
      <c r="F774" s="66" t="s">
        <v>1190</v>
      </c>
      <c r="G774" s="66" t="s">
        <v>1068</v>
      </c>
      <c r="H774" s="70" t="s">
        <v>2386</v>
      </c>
      <c r="I774" s="71" t="s">
        <v>2387</v>
      </c>
      <c r="J774" s="64" t="s">
        <v>2316</v>
      </c>
      <c r="K774" s="65" t="s">
        <v>197</v>
      </c>
      <c r="L774" s="65"/>
      <c r="M774" s="65"/>
      <c r="N774" s="65"/>
      <c r="O774" s="65" t="s">
        <v>1719</v>
      </c>
      <c r="P774" s="65" t="s">
        <v>1725</v>
      </c>
      <c r="Q774" s="65" t="s">
        <v>195</v>
      </c>
      <c r="R774" s="65"/>
      <c r="S774" s="65"/>
      <c r="T774" s="65" t="s">
        <v>196</v>
      </c>
    </row>
    <row r="775" spans="1:20" ht="90">
      <c r="A775" s="72">
        <v>775</v>
      </c>
      <c r="B775" s="64" t="s">
        <v>2843</v>
      </c>
      <c r="C775" s="93" t="s">
        <v>786</v>
      </c>
      <c r="D775" s="48" t="s">
        <v>787</v>
      </c>
      <c r="E775" s="48" t="s">
        <v>92</v>
      </c>
      <c r="F775" s="69" t="s">
        <v>1067</v>
      </c>
      <c r="G775" s="69" t="s">
        <v>1068</v>
      </c>
      <c r="H775" s="67" t="s">
        <v>2388</v>
      </c>
      <c r="I775" s="68" t="s">
        <v>2389</v>
      </c>
      <c r="J775" s="64" t="s">
        <v>2668</v>
      </c>
      <c r="K775" s="65" t="s">
        <v>870</v>
      </c>
      <c r="L775" s="65"/>
      <c r="M775" s="65"/>
      <c r="N775" s="65"/>
      <c r="O775" s="65" t="s">
        <v>1719</v>
      </c>
      <c r="P775" s="65" t="s">
        <v>1725</v>
      </c>
      <c r="Q775" s="65" t="s">
        <v>67</v>
      </c>
      <c r="R775" s="65"/>
      <c r="S775" s="65"/>
      <c r="T775" s="65" t="s">
        <v>871</v>
      </c>
    </row>
    <row r="776" spans="1:20" ht="112.5">
      <c r="A776" s="72">
        <v>776</v>
      </c>
      <c r="B776" s="64" t="s">
        <v>2843</v>
      </c>
      <c r="C776" s="93" t="s">
        <v>786</v>
      </c>
      <c r="D776" s="48" t="s">
        <v>787</v>
      </c>
      <c r="E776" s="48" t="s">
        <v>1188</v>
      </c>
      <c r="F776" s="69" t="s">
        <v>1190</v>
      </c>
      <c r="G776" s="69" t="s">
        <v>1068</v>
      </c>
      <c r="H776" s="67" t="s">
        <v>3055</v>
      </c>
      <c r="I776" s="68" t="s">
        <v>3056</v>
      </c>
      <c r="J776" s="64" t="s">
        <v>2316</v>
      </c>
      <c r="K776" s="65" t="s">
        <v>198</v>
      </c>
      <c r="L776" s="65"/>
      <c r="M776" s="65"/>
      <c r="N776" s="65"/>
      <c r="O776" s="65" t="s">
        <v>1719</v>
      </c>
      <c r="P776" s="65" t="s">
        <v>1725</v>
      </c>
      <c r="Q776" s="65" t="s">
        <v>195</v>
      </c>
      <c r="R776" s="65"/>
      <c r="S776" s="65"/>
      <c r="T776" s="65" t="s">
        <v>196</v>
      </c>
    </row>
    <row r="777" spans="1:20" ht="101.25">
      <c r="A777" s="72">
        <v>777</v>
      </c>
      <c r="B777" s="64" t="s">
        <v>2843</v>
      </c>
      <c r="C777" s="93" t="s">
        <v>786</v>
      </c>
      <c r="D777" s="48" t="s">
        <v>787</v>
      </c>
      <c r="E777" s="48" t="s">
        <v>309</v>
      </c>
      <c r="F777" s="69" t="s">
        <v>1067</v>
      </c>
      <c r="G777" s="69" t="s">
        <v>1068</v>
      </c>
      <c r="H777" s="67" t="s">
        <v>3057</v>
      </c>
      <c r="I777" s="68" t="s">
        <v>2418</v>
      </c>
      <c r="J777" s="64" t="s">
        <v>2316</v>
      </c>
      <c r="K777" s="65" t="s">
        <v>199</v>
      </c>
      <c r="L777" s="65"/>
      <c r="M777" s="65"/>
      <c r="N777" s="65"/>
      <c r="O777" s="65" t="s">
        <v>1719</v>
      </c>
      <c r="P777" s="65" t="s">
        <v>1725</v>
      </c>
      <c r="Q777" s="65" t="s">
        <v>195</v>
      </c>
      <c r="R777" s="65"/>
      <c r="S777" s="65"/>
      <c r="T777" s="65" t="s">
        <v>196</v>
      </c>
    </row>
    <row r="778" spans="1:20" ht="112.5">
      <c r="A778" s="72">
        <v>778</v>
      </c>
      <c r="B778" s="64" t="s">
        <v>2843</v>
      </c>
      <c r="C778" s="93" t="s">
        <v>786</v>
      </c>
      <c r="D778" s="48" t="s">
        <v>792</v>
      </c>
      <c r="E778" s="48" t="s">
        <v>1065</v>
      </c>
      <c r="F778" s="69" t="s">
        <v>1067</v>
      </c>
      <c r="G778" s="69" t="s">
        <v>1068</v>
      </c>
      <c r="H778" s="67" t="s">
        <v>2419</v>
      </c>
      <c r="I778" s="68" t="s">
        <v>2420</v>
      </c>
      <c r="J778" s="64" t="s">
        <v>2668</v>
      </c>
      <c r="K778" s="65" t="s">
        <v>872</v>
      </c>
      <c r="L778" s="65"/>
      <c r="M778" s="65"/>
      <c r="N778" s="65"/>
      <c r="O778" s="65" t="s">
        <v>1719</v>
      </c>
      <c r="P778" s="65" t="s">
        <v>1725</v>
      </c>
      <c r="Q778" s="65" t="s">
        <v>67</v>
      </c>
      <c r="R778" s="65"/>
      <c r="S778" s="65"/>
      <c r="T778" s="65" t="s">
        <v>871</v>
      </c>
    </row>
    <row r="779" spans="1:20" ht="360">
      <c r="A779" s="72">
        <v>779</v>
      </c>
      <c r="B779" s="64" t="s">
        <v>2843</v>
      </c>
      <c r="C779" s="93" t="s">
        <v>791</v>
      </c>
      <c r="D779" s="48" t="s">
        <v>792</v>
      </c>
      <c r="E779" s="48" t="s">
        <v>309</v>
      </c>
      <c r="F779" s="69" t="s">
        <v>1067</v>
      </c>
      <c r="G779" s="69" t="s">
        <v>1068</v>
      </c>
      <c r="H779" s="67" t="s">
        <v>2421</v>
      </c>
      <c r="I779" s="68" t="s">
        <v>2422</v>
      </c>
      <c r="J779" s="64" t="s">
        <v>2667</v>
      </c>
      <c r="K779" s="65" t="s">
        <v>3367</v>
      </c>
      <c r="L779" s="65"/>
      <c r="M779" s="65"/>
      <c r="N779" s="65"/>
      <c r="O779" s="65" t="s">
        <v>1719</v>
      </c>
      <c r="P779" s="65" t="s">
        <v>1725</v>
      </c>
      <c r="Q779" s="65" t="s">
        <v>65</v>
      </c>
      <c r="R779" s="65"/>
      <c r="S779" s="65"/>
      <c r="T779" s="65" t="s">
        <v>3368</v>
      </c>
    </row>
    <row r="780" spans="1:20" ht="11.25">
      <c r="A780" s="72">
        <v>780</v>
      </c>
      <c r="B780" s="64" t="s">
        <v>2843</v>
      </c>
      <c r="C780" s="93" t="s">
        <v>3144</v>
      </c>
      <c r="D780" s="48" t="s">
        <v>792</v>
      </c>
      <c r="E780" s="48" t="s">
        <v>2487</v>
      </c>
      <c r="F780" s="69" t="s">
        <v>1190</v>
      </c>
      <c r="G780" s="69" t="s">
        <v>1191</v>
      </c>
      <c r="H780" s="67" t="s">
        <v>2423</v>
      </c>
      <c r="I780" s="68" t="s">
        <v>2424</v>
      </c>
      <c r="J780" s="64"/>
      <c r="K780" s="65"/>
      <c r="L780" s="65"/>
      <c r="M780" s="65"/>
      <c r="N780" s="65"/>
      <c r="O780" s="65" t="s">
        <v>1319</v>
      </c>
      <c r="P780" s="65" t="s">
        <v>1724</v>
      </c>
      <c r="Q780" s="65"/>
      <c r="R780" s="65"/>
      <c r="S780" s="65"/>
      <c r="T780" s="65"/>
    </row>
    <row r="781" spans="1:20" ht="78.75">
      <c r="A781" s="72">
        <v>781</v>
      </c>
      <c r="B781" s="64" t="s">
        <v>2843</v>
      </c>
      <c r="C781" s="93" t="s">
        <v>178</v>
      </c>
      <c r="D781" s="48" t="s">
        <v>179</v>
      </c>
      <c r="E781" s="48" t="s">
        <v>1031</v>
      </c>
      <c r="F781" s="69" t="s">
        <v>1190</v>
      </c>
      <c r="G781" s="69" t="s">
        <v>1068</v>
      </c>
      <c r="H781" s="67" t="s">
        <v>2425</v>
      </c>
      <c r="I781" s="68" t="s">
        <v>1372</v>
      </c>
      <c r="J781" s="64" t="s">
        <v>2667</v>
      </c>
      <c r="K781" s="65" t="s">
        <v>363</v>
      </c>
      <c r="L781" s="65"/>
      <c r="M781" s="65" t="s">
        <v>2171</v>
      </c>
      <c r="N781" s="65" t="s">
        <v>2504</v>
      </c>
      <c r="O781" s="65" t="s">
        <v>1319</v>
      </c>
      <c r="P781" s="65" t="s">
        <v>1724</v>
      </c>
      <c r="Q781" s="65" t="s">
        <v>75</v>
      </c>
      <c r="R781" s="65" t="s">
        <v>2329</v>
      </c>
      <c r="S781" s="65"/>
      <c r="T781" s="65" t="s">
        <v>362</v>
      </c>
    </row>
    <row r="782" spans="1:20" ht="45">
      <c r="A782" s="72">
        <v>782</v>
      </c>
      <c r="B782" s="64" t="s">
        <v>2843</v>
      </c>
      <c r="C782" s="93" t="s">
        <v>178</v>
      </c>
      <c r="D782" s="48" t="s">
        <v>179</v>
      </c>
      <c r="E782" s="48" t="s">
        <v>1031</v>
      </c>
      <c r="F782" s="69" t="s">
        <v>1067</v>
      </c>
      <c r="G782" s="69" t="s">
        <v>1068</v>
      </c>
      <c r="H782" s="67" t="s">
        <v>1861</v>
      </c>
      <c r="I782" s="68" t="s">
        <v>1862</v>
      </c>
      <c r="J782" s="64" t="s">
        <v>2667</v>
      </c>
      <c r="K782" s="65" t="s">
        <v>363</v>
      </c>
      <c r="L782" s="65"/>
      <c r="M782" s="65" t="s">
        <v>2171</v>
      </c>
      <c r="N782" s="65" t="s">
        <v>2504</v>
      </c>
      <c r="O782" s="65" t="s">
        <v>1319</v>
      </c>
      <c r="P782" s="65" t="s">
        <v>1724</v>
      </c>
      <c r="Q782" s="65" t="s">
        <v>75</v>
      </c>
      <c r="R782" s="65" t="s">
        <v>2329</v>
      </c>
      <c r="S782" s="65"/>
      <c r="T782" s="65" t="s">
        <v>362</v>
      </c>
    </row>
    <row r="783" spans="1:20" ht="45">
      <c r="A783" s="72">
        <v>783</v>
      </c>
      <c r="B783" s="64" t="s">
        <v>2843</v>
      </c>
      <c r="C783" s="93" t="s">
        <v>2543</v>
      </c>
      <c r="D783" s="48" t="s">
        <v>250</v>
      </c>
      <c r="E783" s="48" t="s">
        <v>1024</v>
      </c>
      <c r="F783" s="69" t="s">
        <v>1067</v>
      </c>
      <c r="G783" s="69" t="s">
        <v>1068</v>
      </c>
      <c r="H783" s="67" t="s">
        <v>1863</v>
      </c>
      <c r="I783" s="68" t="s">
        <v>1864</v>
      </c>
      <c r="J783" s="64" t="s">
        <v>2668</v>
      </c>
      <c r="K783" s="65" t="s">
        <v>722</v>
      </c>
      <c r="L783" s="65"/>
      <c r="M783" s="65"/>
      <c r="N783" s="65"/>
      <c r="O783" s="65" t="s">
        <v>1719</v>
      </c>
      <c r="P783" s="65" t="s">
        <v>1730</v>
      </c>
      <c r="Q783" s="65" t="s">
        <v>68</v>
      </c>
      <c r="R783" s="65" t="s">
        <v>2339</v>
      </c>
      <c r="S783" s="65"/>
      <c r="T783" s="65" t="s">
        <v>342</v>
      </c>
    </row>
    <row r="784" spans="1:20" ht="101.25">
      <c r="A784" s="72">
        <v>784</v>
      </c>
      <c r="B784" s="64" t="s">
        <v>2843</v>
      </c>
      <c r="C784" s="93" t="s">
        <v>2543</v>
      </c>
      <c r="D784" s="48" t="s">
        <v>250</v>
      </c>
      <c r="E784" s="48" t="s">
        <v>2076</v>
      </c>
      <c r="F784" s="69" t="s">
        <v>1067</v>
      </c>
      <c r="G784" s="69" t="s">
        <v>1068</v>
      </c>
      <c r="H784" s="67" t="s">
        <v>1388</v>
      </c>
      <c r="I784" s="68" t="s">
        <v>1389</v>
      </c>
      <c r="J784" s="64" t="s">
        <v>2668</v>
      </c>
      <c r="K784" s="65" t="s">
        <v>348</v>
      </c>
      <c r="L784" s="65"/>
      <c r="M784" s="65"/>
      <c r="N784" s="65"/>
      <c r="O784" s="65" t="s">
        <v>1719</v>
      </c>
      <c r="P784" s="65" t="s">
        <v>1730</v>
      </c>
      <c r="Q784" s="65" t="s">
        <v>68</v>
      </c>
      <c r="R784" s="65" t="s">
        <v>2339</v>
      </c>
      <c r="S784" s="65"/>
      <c r="T784" s="65" t="s">
        <v>342</v>
      </c>
    </row>
    <row r="785" spans="1:20" ht="67.5">
      <c r="A785" s="72">
        <v>785</v>
      </c>
      <c r="B785" s="64" t="s">
        <v>2843</v>
      </c>
      <c r="C785" s="93" t="s">
        <v>1656</v>
      </c>
      <c r="D785" s="48" t="s">
        <v>797</v>
      </c>
      <c r="E785" s="48" t="s">
        <v>1028</v>
      </c>
      <c r="F785" s="69" t="s">
        <v>1067</v>
      </c>
      <c r="G785" s="69" t="s">
        <v>1068</v>
      </c>
      <c r="H785" s="67" t="s">
        <v>1390</v>
      </c>
      <c r="I785" s="68" t="s">
        <v>1391</v>
      </c>
      <c r="J785" s="64"/>
      <c r="K785" s="65"/>
      <c r="L785" s="65"/>
      <c r="M785" s="65"/>
      <c r="N785" s="65"/>
      <c r="O785" s="65" t="s">
        <v>2860</v>
      </c>
      <c r="P785" s="65" t="s">
        <v>1726</v>
      </c>
      <c r="Q785" s="65"/>
      <c r="R785" s="65"/>
      <c r="S785" s="65"/>
      <c r="T785" s="65"/>
    </row>
    <row r="786" spans="1:20" ht="123.75">
      <c r="A786" s="72">
        <v>786</v>
      </c>
      <c r="B786" s="64" t="s">
        <v>2843</v>
      </c>
      <c r="C786" s="93" t="s">
        <v>1392</v>
      </c>
      <c r="D786" s="48" t="s">
        <v>797</v>
      </c>
      <c r="E786" s="48" t="s">
        <v>1188</v>
      </c>
      <c r="F786" s="69" t="s">
        <v>1067</v>
      </c>
      <c r="G786" s="69" t="s">
        <v>1068</v>
      </c>
      <c r="H786" s="67" t="s">
        <v>3068</v>
      </c>
      <c r="I786" s="68" t="s">
        <v>3302</v>
      </c>
      <c r="J786" s="64"/>
      <c r="K786" s="65"/>
      <c r="L786" s="65"/>
      <c r="M786" s="65"/>
      <c r="N786" s="65"/>
      <c r="O786" s="65" t="s">
        <v>2860</v>
      </c>
      <c r="P786" s="65" t="s">
        <v>1726</v>
      </c>
      <c r="Q786" s="65"/>
      <c r="R786" s="65"/>
      <c r="S786" s="65"/>
      <c r="T786" s="65"/>
    </row>
    <row r="787" spans="1:20" ht="56.25">
      <c r="A787" s="72">
        <v>787</v>
      </c>
      <c r="B787" s="64" t="s">
        <v>2843</v>
      </c>
      <c r="C787" s="93" t="s">
        <v>3303</v>
      </c>
      <c r="D787" s="48"/>
      <c r="E787" s="48"/>
      <c r="F787" s="69" t="s">
        <v>1067</v>
      </c>
      <c r="G787" s="69" t="s">
        <v>1068</v>
      </c>
      <c r="H787" s="67" t="s">
        <v>3304</v>
      </c>
      <c r="I787" s="68" t="s">
        <v>1862</v>
      </c>
      <c r="J787" s="64" t="s">
        <v>2667</v>
      </c>
      <c r="K787" s="65"/>
      <c r="L787" s="65"/>
      <c r="M787" s="65"/>
      <c r="N787" s="65"/>
      <c r="O787" s="65" t="s">
        <v>1708</v>
      </c>
      <c r="P787" s="65" t="s">
        <v>1160</v>
      </c>
      <c r="Q787" s="65" t="s">
        <v>2215</v>
      </c>
      <c r="R787" s="65" t="s">
        <v>2339</v>
      </c>
      <c r="S787" s="65"/>
      <c r="T787" s="65" t="s">
        <v>2215</v>
      </c>
    </row>
    <row r="788" spans="1:20" ht="90">
      <c r="A788" s="72">
        <v>788</v>
      </c>
      <c r="B788" s="64" t="s">
        <v>2843</v>
      </c>
      <c r="C788" s="93" t="s">
        <v>1891</v>
      </c>
      <c r="D788" s="48" t="s">
        <v>3026</v>
      </c>
      <c r="E788" s="48" t="s">
        <v>3374</v>
      </c>
      <c r="F788" s="69" t="s">
        <v>1067</v>
      </c>
      <c r="G788" s="69" t="s">
        <v>1068</v>
      </c>
      <c r="H788" s="67" t="s">
        <v>3069</v>
      </c>
      <c r="I788" s="68" t="s">
        <v>3213</v>
      </c>
      <c r="J788" s="64" t="s">
        <v>2316</v>
      </c>
      <c r="K788" s="65" t="s">
        <v>1799</v>
      </c>
      <c r="L788" s="65"/>
      <c r="M788" s="65"/>
      <c r="N788" s="65"/>
      <c r="O788" s="65" t="s">
        <v>1719</v>
      </c>
      <c r="P788" s="65" t="s">
        <v>1721</v>
      </c>
      <c r="Q788" s="65" t="s">
        <v>1795</v>
      </c>
      <c r="R788" s="65" t="s">
        <v>2339</v>
      </c>
      <c r="S788" s="65"/>
      <c r="T788" s="65" t="s">
        <v>1795</v>
      </c>
    </row>
    <row r="789" spans="1:20" ht="191.25">
      <c r="A789" s="72">
        <v>789</v>
      </c>
      <c r="B789" s="64" t="s">
        <v>2843</v>
      </c>
      <c r="C789" s="93" t="s">
        <v>1891</v>
      </c>
      <c r="D789" s="48" t="s">
        <v>3026</v>
      </c>
      <c r="E789" s="48" t="s">
        <v>3374</v>
      </c>
      <c r="F789" s="69" t="s">
        <v>1067</v>
      </c>
      <c r="G789" s="69" t="s">
        <v>1068</v>
      </c>
      <c r="H789" s="67" t="s">
        <v>3070</v>
      </c>
      <c r="I789" s="68" t="s">
        <v>3046</v>
      </c>
      <c r="J789" s="64" t="s">
        <v>2316</v>
      </c>
      <c r="K789" s="65" t="s">
        <v>1800</v>
      </c>
      <c r="L789" s="65"/>
      <c r="M789" s="65"/>
      <c r="N789" s="65"/>
      <c r="O789" s="65" t="s">
        <v>1719</v>
      </c>
      <c r="P789" s="65" t="s">
        <v>1721</v>
      </c>
      <c r="Q789" s="65" t="s">
        <v>1795</v>
      </c>
      <c r="R789" s="65" t="s">
        <v>2339</v>
      </c>
      <c r="S789" s="65"/>
      <c r="T789" s="65" t="s">
        <v>1795</v>
      </c>
    </row>
    <row r="790" spans="1:20" ht="56.25">
      <c r="A790" s="72">
        <v>790</v>
      </c>
      <c r="B790" s="64" t="s">
        <v>2843</v>
      </c>
      <c r="C790" s="93" t="s">
        <v>1891</v>
      </c>
      <c r="D790" s="48" t="s">
        <v>3026</v>
      </c>
      <c r="E790" s="48" t="s">
        <v>3374</v>
      </c>
      <c r="F790" s="69" t="s">
        <v>1190</v>
      </c>
      <c r="G790" s="69" t="s">
        <v>1068</v>
      </c>
      <c r="H790" s="67" t="s">
        <v>3047</v>
      </c>
      <c r="I790" s="68" t="s">
        <v>3048</v>
      </c>
      <c r="J790" s="64" t="s">
        <v>2316</v>
      </c>
      <c r="K790" s="65" t="s">
        <v>1801</v>
      </c>
      <c r="L790" s="65"/>
      <c r="M790" s="65"/>
      <c r="N790" s="65"/>
      <c r="O790" s="65" t="s">
        <v>1719</v>
      </c>
      <c r="P790" s="65" t="s">
        <v>1721</v>
      </c>
      <c r="Q790" s="65" t="s">
        <v>1795</v>
      </c>
      <c r="R790" s="65" t="s">
        <v>2339</v>
      </c>
      <c r="S790" s="65"/>
      <c r="T790" s="65" t="s">
        <v>1795</v>
      </c>
    </row>
    <row r="791" spans="1:20" ht="135">
      <c r="A791" s="72">
        <v>791</v>
      </c>
      <c r="B791" s="64" t="s">
        <v>2843</v>
      </c>
      <c r="C791" s="93" t="s">
        <v>2543</v>
      </c>
      <c r="D791" s="48" t="s">
        <v>250</v>
      </c>
      <c r="E791" s="48" t="s">
        <v>2076</v>
      </c>
      <c r="F791" s="69" t="s">
        <v>1067</v>
      </c>
      <c r="G791" s="69" t="s">
        <v>1068</v>
      </c>
      <c r="H791" s="67" t="s">
        <v>2429</v>
      </c>
      <c r="I791" s="68" t="s">
        <v>2430</v>
      </c>
      <c r="J791" s="64" t="s">
        <v>2316</v>
      </c>
      <c r="K791" s="65" t="s">
        <v>723</v>
      </c>
      <c r="L791" s="65"/>
      <c r="M791" s="65"/>
      <c r="N791" s="65"/>
      <c r="O791" s="65" t="s">
        <v>1719</v>
      </c>
      <c r="P791" s="65" t="s">
        <v>1730</v>
      </c>
      <c r="Q791" s="65"/>
      <c r="R791" s="65" t="s">
        <v>2339</v>
      </c>
      <c r="S791" s="65"/>
      <c r="T791" s="65" t="s">
        <v>342</v>
      </c>
    </row>
    <row r="792" spans="1:20" ht="11.25">
      <c r="A792" s="72">
        <v>792</v>
      </c>
      <c r="B792" s="64" t="s">
        <v>2925</v>
      </c>
      <c r="C792" s="92" t="s">
        <v>3030</v>
      </c>
      <c r="D792" s="47"/>
      <c r="E792" s="47"/>
      <c r="F792" s="66" t="s">
        <v>1067</v>
      </c>
      <c r="G792" s="66" t="s">
        <v>1191</v>
      </c>
      <c r="H792" s="70" t="s">
        <v>3249</v>
      </c>
      <c r="I792" s="71" t="s">
        <v>3250</v>
      </c>
      <c r="J792" s="64"/>
      <c r="K792" s="65"/>
      <c r="L792" s="65"/>
      <c r="M792" s="65"/>
      <c r="N792" s="65"/>
      <c r="O792" s="65" t="s">
        <v>1708</v>
      </c>
      <c r="P792" s="65" t="s">
        <v>53</v>
      </c>
      <c r="Q792" s="65"/>
      <c r="R792" s="65"/>
      <c r="S792" s="65"/>
      <c r="T792" s="65"/>
    </row>
    <row r="793" spans="1:20" ht="33.75">
      <c r="A793" s="72">
        <v>793</v>
      </c>
      <c r="B793" s="64" t="s">
        <v>2925</v>
      </c>
      <c r="C793" s="93" t="s">
        <v>157</v>
      </c>
      <c r="D793" s="48"/>
      <c r="E793" s="48"/>
      <c r="F793" s="66" t="s">
        <v>1067</v>
      </c>
      <c r="G793" s="69" t="s">
        <v>1068</v>
      </c>
      <c r="H793" s="67" t="s">
        <v>3251</v>
      </c>
      <c r="I793" s="68" t="s">
        <v>3252</v>
      </c>
      <c r="J793" s="64" t="s">
        <v>2667</v>
      </c>
      <c r="K793" s="65" t="s">
        <v>395</v>
      </c>
      <c r="L793" s="65"/>
      <c r="M793" s="65"/>
      <c r="N793" s="65"/>
      <c r="O793" s="65" t="s">
        <v>2861</v>
      </c>
      <c r="P793" s="65" t="s">
        <v>1580</v>
      </c>
      <c r="Q793" s="65" t="s">
        <v>353</v>
      </c>
      <c r="R793" s="65" t="s">
        <v>2339</v>
      </c>
      <c r="S793" s="65"/>
      <c r="T793" s="65" t="s">
        <v>354</v>
      </c>
    </row>
    <row r="794" spans="1:20" ht="22.5">
      <c r="A794" s="72">
        <v>794</v>
      </c>
      <c r="B794" s="64" t="s">
        <v>2925</v>
      </c>
      <c r="C794" s="93" t="s">
        <v>1030</v>
      </c>
      <c r="D794" s="48" t="s">
        <v>2076</v>
      </c>
      <c r="E794" s="48" t="s">
        <v>3026</v>
      </c>
      <c r="F794" s="66" t="s">
        <v>1067</v>
      </c>
      <c r="G794" s="66" t="s">
        <v>1191</v>
      </c>
      <c r="H794" s="67" t="s">
        <v>3253</v>
      </c>
      <c r="I794" s="68" t="s">
        <v>3254</v>
      </c>
      <c r="J794" s="64" t="s">
        <v>2667</v>
      </c>
      <c r="K794" s="65"/>
      <c r="L794" s="65">
        <v>52</v>
      </c>
      <c r="M794" s="65"/>
      <c r="N794" s="65"/>
      <c r="O794" s="65" t="s">
        <v>2861</v>
      </c>
      <c r="P794" s="65" t="s">
        <v>1580</v>
      </c>
      <c r="Q794" s="65" t="s">
        <v>353</v>
      </c>
      <c r="R794" s="65" t="s">
        <v>2339</v>
      </c>
      <c r="S794" s="65"/>
      <c r="T794" s="65" t="s">
        <v>354</v>
      </c>
    </row>
    <row r="795" spans="1:20" ht="22.5">
      <c r="A795" s="72">
        <v>795</v>
      </c>
      <c r="B795" s="64" t="s">
        <v>2925</v>
      </c>
      <c r="C795" s="93" t="s">
        <v>1033</v>
      </c>
      <c r="D795" s="48" t="s">
        <v>1034</v>
      </c>
      <c r="E795" s="48" t="s">
        <v>2079</v>
      </c>
      <c r="F795" s="66" t="s">
        <v>1067</v>
      </c>
      <c r="G795" s="66" t="s">
        <v>1191</v>
      </c>
      <c r="H795" s="67" t="s">
        <v>3253</v>
      </c>
      <c r="I795" s="68" t="s">
        <v>3254</v>
      </c>
      <c r="J795" s="64"/>
      <c r="K795" s="65"/>
      <c r="L795" s="65"/>
      <c r="M795" s="65"/>
      <c r="N795" s="65"/>
      <c r="O795" s="65" t="s">
        <v>2315</v>
      </c>
      <c r="P795" s="65" t="s">
        <v>1498</v>
      </c>
      <c r="Q795" s="65"/>
      <c r="R795" s="65"/>
      <c r="S795" s="65"/>
      <c r="T795" s="65"/>
    </row>
    <row r="796" spans="1:20" ht="22.5">
      <c r="A796" s="72">
        <v>796</v>
      </c>
      <c r="B796" s="64" t="s">
        <v>2925</v>
      </c>
      <c r="C796" s="93" t="s">
        <v>817</v>
      </c>
      <c r="D796" s="48" t="s">
        <v>2643</v>
      </c>
      <c r="E796" s="48" t="s">
        <v>2890</v>
      </c>
      <c r="F796" s="66" t="s">
        <v>1067</v>
      </c>
      <c r="G796" s="66" t="s">
        <v>1191</v>
      </c>
      <c r="H796" s="67" t="s">
        <v>3255</v>
      </c>
      <c r="I796" s="68" t="s">
        <v>3256</v>
      </c>
      <c r="J796" s="64" t="s">
        <v>2668</v>
      </c>
      <c r="K796" s="65" t="s">
        <v>3319</v>
      </c>
      <c r="L796" s="65">
        <v>796</v>
      </c>
      <c r="M796" s="65"/>
      <c r="N796" s="65"/>
      <c r="O796" s="65" t="s">
        <v>1319</v>
      </c>
      <c r="P796" s="65" t="s">
        <v>1735</v>
      </c>
      <c r="Q796" s="65" t="s">
        <v>69</v>
      </c>
      <c r="R796" s="65" t="s">
        <v>2339</v>
      </c>
      <c r="S796" s="65"/>
      <c r="T796" s="65" t="s">
        <v>3317</v>
      </c>
    </row>
    <row r="797" spans="1:20" ht="22.5">
      <c r="A797" s="72">
        <v>797</v>
      </c>
      <c r="B797" s="64" t="s">
        <v>2925</v>
      </c>
      <c r="C797" s="93" t="s">
        <v>817</v>
      </c>
      <c r="D797" s="48" t="s">
        <v>2643</v>
      </c>
      <c r="E797" s="48" t="s">
        <v>1188</v>
      </c>
      <c r="F797" s="66" t="s">
        <v>1067</v>
      </c>
      <c r="G797" s="66" t="s">
        <v>1191</v>
      </c>
      <c r="H797" s="67" t="s">
        <v>3257</v>
      </c>
      <c r="I797" s="68" t="s">
        <v>3256</v>
      </c>
      <c r="J797" s="64" t="s">
        <v>2668</v>
      </c>
      <c r="K797" s="65" t="s">
        <v>3320</v>
      </c>
      <c r="L797" s="65">
        <v>796</v>
      </c>
      <c r="M797" s="65"/>
      <c r="N797" s="65"/>
      <c r="O797" s="65" t="s">
        <v>1319</v>
      </c>
      <c r="P797" s="65" t="s">
        <v>1735</v>
      </c>
      <c r="Q797" s="65" t="s">
        <v>69</v>
      </c>
      <c r="R797" s="65" t="s">
        <v>2339</v>
      </c>
      <c r="S797" s="65"/>
      <c r="T797" s="65" t="s">
        <v>3317</v>
      </c>
    </row>
    <row r="798" spans="1:20" ht="33.75">
      <c r="A798" s="72">
        <v>798</v>
      </c>
      <c r="B798" s="64" t="s">
        <v>2925</v>
      </c>
      <c r="C798" s="93" t="s">
        <v>315</v>
      </c>
      <c r="D798" s="48"/>
      <c r="E798" s="48"/>
      <c r="F798" s="66" t="s">
        <v>1067</v>
      </c>
      <c r="G798" s="69" t="s">
        <v>1068</v>
      </c>
      <c r="H798" s="67" t="s">
        <v>3258</v>
      </c>
      <c r="I798" s="68" t="s">
        <v>3252</v>
      </c>
      <c r="J798" s="64" t="s">
        <v>2667</v>
      </c>
      <c r="K798" s="61" t="s">
        <v>220</v>
      </c>
      <c r="L798" s="65"/>
      <c r="M798" s="65"/>
      <c r="N798" s="65"/>
      <c r="O798" s="65" t="s">
        <v>2861</v>
      </c>
      <c r="P798" s="65" t="s">
        <v>1578</v>
      </c>
      <c r="Q798" s="65" t="s">
        <v>353</v>
      </c>
      <c r="R798" s="65" t="s">
        <v>2339</v>
      </c>
      <c r="S798" s="65"/>
      <c r="T798" s="65" t="s">
        <v>354</v>
      </c>
    </row>
    <row r="799" spans="1:20" ht="112.5">
      <c r="A799" s="72">
        <v>799</v>
      </c>
      <c r="B799" s="64" t="s">
        <v>2925</v>
      </c>
      <c r="C799" s="93" t="s">
        <v>613</v>
      </c>
      <c r="D799" s="48" t="s">
        <v>614</v>
      </c>
      <c r="E799" s="48" t="s">
        <v>1382</v>
      </c>
      <c r="F799" s="66" t="s">
        <v>1067</v>
      </c>
      <c r="G799" s="69" t="s">
        <v>1068</v>
      </c>
      <c r="H799" s="67" t="s">
        <v>3259</v>
      </c>
      <c r="I799" s="68" t="s">
        <v>3260</v>
      </c>
      <c r="J799" s="64" t="s">
        <v>2667</v>
      </c>
      <c r="K799" s="65" t="s">
        <v>668</v>
      </c>
      <c r="L799" s="65">
        <v>799</v>
      </c>
      <c r="M799" s="65"/>
      <c r="N799" s="65"/>
      <c r="O799" s="65" t="s">
        <v>2861</v>
      </c>
      <c r="P799" s="65" t="s">
        <v>1732</v>
      </c>
      <c r="Q799" s="65" t="s">
        <v>353</v>
      </c>
      <c r="R799" s="65" t="s">
        <v>2339</v>
      </c>
      <c r="S799" s="65"/>
      <c r="T799" s="65" t="s">
        <v>354</v>
      </c>
    </row>
    <row r="800" spans="1:20" ht="78.75">
      <c r="A800" s="72">
        <v>800</v>
      </c>
      <c r="B800" s="64" t="s">
        <v>2925</v>
      </c>
      <c r="C800" s="93" t="s">
        <v>3261</v>
      </c>
      <c r="D800" s="48" t="s">
        <v>1124</v>
      </c>
      <c r="E800" s="48" t="s">
        <v>2490</v>
      </c>
      <c r="F800" s="66" t="s">
        <v>1067</v>
      </c>
      <c r="G800" s="69" t="s">
        <v>1068</v>
      </c>
      <c r="H800" s="67" t="s">
        <v>3259</v>
      </c>
      <c r="I800" s="68" t="s">
        <v>3260</v>
      </c>
      <c r="J800" s="64" t="s">
        <v>2667</v>
      </c>
      <c r="K800" s="65"/>
      <c r="L800" s="65">
        <v>799</v>
      </c>
      <c r="M800" s="65"/>
      <c r="N800" s="65"/>
      <c r="O800" s="65" t="s">
        <v>2861</v>
      </c>
      <c r="P800" s="65" t="s">
        <v>1733</v>
      </c>
      <c r="Q800" s="65" t="s">
        <v>353</v>
      </c>
      <c r="R800" s="65" t="s">
        <v>2339</v>
      </c>
      <c r="S800" s="65"/>
      <c r="T800" s="65" t="s">
        <v>354</v>
      </c>
    </row>
    <row r="801" spans="1:20" ht="78.75">
      <c r="A801" s="72">
        <v>801</v>
      </c>
      <c r="B801" s="64" t="s">
        <v>2925</v>
      </c>
      <c r="C801" s="93" t="s">
        <v>1123</v>
      </c>
      <c r="D801" s="48" t="s">
        <v>1124</v>
      </c>
      <c r="E801" s="48" t="s">
        <v>2890</v>
      </c>
      <c r="F801" s="66" t="s">
        <v>1067</v>
      </c>
      <c r="G801" s="69" t="s">
        <v>1068</v>
      </c>
      <c r="H801" s="67" t="s">
        <v>3259</v>
      </c>
      <c r="I801" s="68" t="s">
        <v>3260</v>
      </c>
      <c r="J801" s="64" t="s">
        <v>2667</v>
      </c>
      <c r="K801" s="65"/>
      <c r="L801" s="65">
        <v>799</v>
      </c>
      <c r="M801" s="65"/>
      <c r="N801" s="65"/>
      <c r="O801" s="65" t="s">
        <v>2861</v>
      </c>
      <c r="P801" s="65" t="s">
        <v>1733</v>
      </c>
      <c r="Q801" s="65" t="s">
        <v>353</v>
      </c>
      <c r="R801" s="65" t="s">
        <v>2339</v>
      </c>
      <c r="S801" s="65"/>
      <c r="T801" s="65" t="s">
        <v>354</v>
      </c>
    </row>
    <row r="802" spans="1:20" ht="78.75">
      <c r="A802" s="72">
        <v>802</v>
      </c>
      <c r="B802" s="64" t="s">
        <v>2925</v>
      </c>
      <c r="C802" s="93" t="s">
        <v>1130</v>
      </c>
      <c r="D802" s="48" t="s">
        <v>1131</v>
      </c>
      <c r="E802" s="48" t="s">
        <v>1041</v>
      </c>
      <c r="F802" s="66" t="s">
        <v>1067</v>
      </c>
      <c r="G802" s="69" t="s">
        <v>1068</v>
      </c>
      <c r="H802" s="67" t="s">
        <v>3259</v>
      </c>
      <c r="I802" s="68" t="s">
        <v>3260</v>
      </c>
      <c r="J802" s="64" t="s">
        <v>2667</v>
      </c>
      <c r="K802" s="65"/>
      <c r="L802" s="65">
        <v>799</v>
      </c>
      <c r="M802" s="65"/>
      <c r="N802" s="65"/>
      <c r="O802" s="65" t="s">
        <v>2861</v>
      </c>
      <c r="P802" s="65" t="s">
        <v>1734</v>
      </c>
      <c r="Q802" s="65" t="s">
        <v>353</v>
      </c>
      <c r="R802" s="65" t="s">
        <v>2339</v>
      </c>
      <c r="S802" s="65"/>
      <c r="T802" s="65" t="s">
        <v>354</v>
      </c>
    </row>
    <row r="803" spans="1:20" ht="135">
      <c r="A803" s="72">
        <v>803</v>
      </c>
      <c r="B803" s="64" t="s">
        <v>2925</v>
      </c>
      <c r="C803" s="93" t="s">
        <v>916</v>
      </c>
      <c r="D803" s="48" t="s">
        <v>937</v>
      </c>
      <c r="E803" s="48"/>
      <c r="F803" s="66" t="s">
        <v>1067</v>
      </c>
      <c r="G803" s="69" t="s">
        <v>1068</v>
      </c>
      <c r="H803" s="67" t="s">
        <v>3262</v>
      </c>
      <c r="I803" s="68" t="s">
        <v>2924</v>
      </c>
      <c r="J803" s="149" t="s">
        <v>2316</v>
      </c>
      <c r="K803" s="150" t="s">
        <v>2370</v>
      </c>
      <c r="L803" s="150"/>
      <c r="M803" s="150"/>
      <c r="N803" s="150"/>
      <c r="O803" s="150" t="s">
        <v>2860</v>
      </c>
      <c r="P803" s="150" t="s">
        <v>1705</v>
      </c>
      <c r="Q803" s="150" t="s">
        <v>2365</v>
      </c>
      <c r="R803" s="150" t="s">
        <v>2339</v>
      </c>
      <c r="S803" s="150"/>
      <c r="T803" s="150" t="s">
        <v>2365</v>
      </c>
    </row>
    <row r="804" spans="1:20" ht="11.25">
      <c r="A804" s="72">
        <v>804</v>
      </c>
      <c r="B804" s="64" t="s">
        <v>2935</v>
      </c>
      <c r="C804" s="92" t="s">
        <v>628</v>
      </c>
      <c r="D804" s="47" t="s">
        <v>98</v>
      </c>
      <c r="E804" s="47" t="s">
        <v>89</v>
      </c>
      <c r="F804" s="66" t="s">
        <v>1190</v>
      </c>
      <c r="G804" s="66" t="s">
        <v>1191</v>
      </c>
      <c r="H804" s="70" t="s">
        <v>2926</v>
      </c>
      <c r="I804" s="71" t="s">
        <v>2927</v>
      </c>
      <c r="J804" s="64" t="s">
        <v>2667</v>
      </c>
      <c r="K804" s="65"/>
      <c r="L804" s="65"/>
      <c r="M804" s="65"/>
      <c r="N804" s="65"/>
      <c r="O804" s="65" t="s">
        <v>1708</v>
      </c>
      <c r="P804" s="65" t="s">
        <v>1707</v>
      </c>
      <c r="Q804" s="65" t="s">
        <v>3044</v>
      </c>
      <c r="R804" s="65" t="s">
        <v>2339</v>
      </c>
      <c r="S804" s="65"/>
      <c r="T804" s="65" t="s">
        <v>3044</v>
      </c>
    </row>
    <row r="805" spans="1:20" ht="56.25">
      <c r="A805" s="72">
        <v>805</v>
      </c>
      <c r="B805" s="64" t="s">
        <v>2935</v>
      </c>
      <c r="C805" s="93" t="s">
        <v>2694</v>
      </c>
      <c r="D805" s="48" t="s">
        <v>98</v>
      </c>
      <c r="E805" s="48" t="s">
        <v>95</v>
      </c>
      <c r="F805" s="69" t="s">
        <v>1190</v>
      </c>
      <c r="G805" s="69" t="s">
        <v>1191</v>
      </c>
      <c r="H805" s="67" t="s">
        <v>2928</v>
      </c>
      <c r="I805" s="68" t="s">
        <v>2929</v>
      </c>
      <c r="J805" s="64" t="s">
        <v>2667</v>
      </c>
      <c r="K805" s="61" t="s">
        <v>2229</v>
      </c>
      <c r="L805" s="65"/>
      <c r="M805" s="65"/>
      <c r="N805" s="65"/>
      <c r="O805" s="65" t="s">
        <v>1708</v>
      </c>
      <c r="P805" s="65" t="s">
        <v>1707</v>
      </c>
      <c r="Q805" s="65" t="s">
        <v>2230</v>
      </c>
      <c r="R805" s="65" t="s">
        <v>2339</v>
      </c>
      <c r="S805" s="65"/>
      <c r="T805" s="65" t="s">
        <v>2230</v>
      </c>
    </row>
    <row r="806" spans="1:20" ht="33.75">
      <c r="A806" s="72">
        <v>806</v>
      </c>
      <c r="B806" s="64" t="s">
        <v>2935</v>
      </c>
      <c r="C806" s="93" t="s">
        <v>1135</v>
      </c>
      <c r="D806" s="48" t="s">
        <v>1188</v>
      </c>
      <c r="E806" s="48" t="s">
        <v>2930</v>
      </c>
      <c r="F806" s="69" t="s">
        <v>1190</v>
      </c>
      <c r="G806" s="69" t="s">
        <v>1191</v>
      </c>
      <c r="H806" s="67" t="s">
        <v>1458</v>
      </c>
      <c r="I806" s="68" t="s">
        <v>2931</v>
      </c>
      <c r="J806" s="64" t="s">
        <v>2667</v>
      </c>
      <c r="K806" s="65"/>
      <c r="L806" s="65"/>
      <c r="M806" s="65" t="s">
        <v>2171</v>
      </c>
      <c r="N806" s="65" t="s">
        <v>2504</v>
      </c>
      <c r="O806" s="65" t="s">
        <v>2066</v>
      </c>
      <c r="P806" s="65" t="s">
        <v>1736</v>
      </c>
      <c r="Q806" s="65" t="s">
        <v>76</v>
      </c>
      <c r="R806" s="65" t="s">
        <v>2329</v>
      </c>
      <c r="S806" s="65"/>
      <c r="T806" s="65" t="s">
        <v>3120</v>
      </c>
    </row>
    <row r="807" spans="1:20" ht="22.5">
      <c r="A807" s="72">
        <v>807</v>
      </c>
      <c r="B807" s="64" t="s">
        <v>2935</v>
      </c>
      <c r="C807" s="93" t="s">
        <v>157</v>
      </c>
      <c r="D807" s="48" t="s">
        <v>89</v>
      </c>
      <c r="E807" s="48" t="s">
        <v>3201</v>
      </c>
      <c r="F807" s="69" t="s">
        <v>1190</v>
      </c>
      <c r="G807" s="69" t="s">
        <v>1191</v>
      </c>
      <c r="H807" s="67" t="s">
        <v>1458</v>
      </c>
      <c r="I807" s="68" t="s">
        <v>2931</v>
      </c>
      <c r="J807" s="64" t="s">
        <v>2667</v>
      </c>
      <c r="K807" s="65"/>
      <c r="L807" s="65"/>
      <c r="M807" s="65" t="s">
        <v>2171</v>
      </c>
      <c r="N807" s="65" t="s">
        <v>2504</v>
      </c>
      <c r="O807" s="65" t="s">
        <v>2066</v>
      </c>
      <c r="P807" s="65" t="s">
        <v>1736</v>
      </c>
      <c r="Q807" s="65" t="s">
        <v>76</v>
      </c>
      <c r="R807" s="65" t="s">
        <v>2329</v>
      </c>
      <c r="S807" s="65"/>
      <c r="T807" s="65" t="s">
        <v>3120</v>
      </c>
    </row>
    <row r="808" spans="1:20" ht="22.5">
      <c r="A808" s="72">
        <v>808</v>
      </c>
      <c r="B808" s="64" t="s">
        <v>2935</v>
      </c>
      <c r="C808" s="93" t="s">
        <v>91</v>
      </c>
      <c r="D808" s="48" t="s">
        <v>92</v>
      </c>
      <c r="E808" s="48" t="s">
        <v>2501</v>
      </c>
      <c r="F808" s="69" t="s">
        <v>1190</v>
      </c>
      <c r="G808" s="69" t="s">
        <v>1191</v>
      </c>
      <c r="H808" s="168" t="s">
        <v>1458</v>
      </c>
      <c r="I808" s="177" t="s">
        <v>2931</v>
      </c>
      <c r="J808" s="64" t="s">
        <v>2667</v>
      </c>
      <c r="K808" s="65"/>
      <c r="L808" s="65"/>
      <c r="M808" s="65" t="s">
        <v>2171</v>
      </c>
      <c r="N808" s="65" t="s">
        <v>2504</v>
      </c>
      <c r="O808" s="65" t="s">
        <v>2066</v>
      </c>
      <c r="P808" s="65" t="s">
        <v>1736</v>
      </c>
      <c r="Q808" s="65" t="s">
        <v>76</v>
      </c>
      <c r="R808" s="65" t="s">
        <v>2329</v>
      </c>
      <c r="S808" s="65"/>
      <c r="T808" s="65" t="s">
        <v>3120</v>
      </c>
    </row>
    <row r="809" spans="1:20" ht="45">
      <c r="A809" s="72">
        <v>809</v>
      </c>
      <c r="B809" s="64" t="s">
        <v>2935</v>
      </c>
      <c r="C809" s="93" t="s">
        <v>1107</v>
      </c>
      <c r="D809" s="48" t="s">
        <v>1108</v>
      </c>
      <c r="E809" s="48" t="s">
        <v>2932</v>
      </c>
      <c r="F809" s="69" t="s">
        <v>1067</v>
      </c>
      <c r="G809" s="69" t="s">
        <v>1191</v>
      </c>
      <c r="H809" s="67" t="s">
        <v>2933</v>
      </c>
      <c r="I809" s="68" t="s">
        <v>2934</v>
      </c>
      <c r="J809" s="64"/>
      <c r="K809" s="65"/>
      <c r="L809" s="65"/>
      <c r="M809" s="65"/>
      <c r="N809" s="65"/>
      <c r="O809" s="65" t="s">
        <v>2860</v>
      </c>
      <c r="P809" s="65" t="s">
        <v>1714</v>
      </c>
      <c r="Q809" s="65"/>
      <c r="R809" s="65"/>
      <c r="S809" s="65"/>
      <c r="T809" s="65"/>
    </row>
    <row r="810" spans="1:20" ht="22.5">
      <c r="A810" s="72">
        <v>810</v>
      </c>
      <c r="B810" s="64" t="s">
        <v>2935</v>
      </c>
      <c r="C810" s="93" t="s">
        <v>1023</v>
      </c>
      <c r="D810" s="48" t="s">
        <v>1024</v>
      </c>
      <c r="E810" s="48" t="s">
        <v>974</v>
      </c>
      <c r="F810" s="69" t="s">
        <v>1190</v>
      </c>
      <c r="G810" s="69" t="s">
        <v>1191</v>
      </c>
      <c r="H810" s="168" t="s">
        <v>1458</v>
      </c>
      <c r="I810" s="177" t="s">
        <v>2931</v>
      </c>
      <c r="J810" s="64" t="s">
        <v>2667</v>
      </c>
      <c r="K810" s="65"/>
      <c r="L810" s="65"/>
      <c r="M810" s="65" t="s">
        <v>2171</v>
      </c>
      <c r="N810" s="65" t="s">
        <v>2504</v>
      </c>
      <c r="O810" s="65" t="s">
        <v>2066</v>
      </c>
      <c r="P810" s="65" t="s">
        <v>1736</v>
      </c>
      <c r="Q810" s="65" t="s">
        <v>76</v>
      </c>
      <c r="R810" s="65" t="s">
        <v>2329</v>
      </c>
      <c r="S810" s="65"/>
      <c r="T810" s="65" t="s">
        <v>3120</v>
      </c>
    </row>
    <row r="811" spans="1:20" ht="11.25">
      <c r="A811" s="72">
        <v>811</v>
      </c>
      <c r="B811" s="64" t="s">
        <v>2935</v>
      </c>
      <c r="C811" s="93" t="s">
        <v>1027</v>
      </c>
      <c r="D811" s="48" t="s">
        <v>1028</v>
      </c>
      <c r="E811" s="48" t="s">
        <v>1234</v>
      </c>
      <c r="F811" s="69" t="s">
        <v>1190</v>
      </c>
      <c r="G811" s="69" t="s">
        <v>1191</v>
      </c>
      <c r="H811" s="168" t="s">
        <v>1458</v>
      </c>
      <c r="I811" s="177" t="s">
        <v>2931</v>
      </c>
      <c r="J811" s="64" t="s">
        <v>2667</v>
      </c>
      <c r="K811" s="65"/>
      <c r="L811" s="65"/>
      <c r="M811" s="65" t="s">
        <v>2171</v>
      </c>
      <c r="N811" s="65" t="s">
        <v>2504</v>
      </c>
      <c r="O811" s="65" t="s">
        <v>2066</v>
      </c>
      <c r="P811" s="65" t="s">
        <v>1736</v>
      </c>
      <c r="Q811" s="65" t="s">
        <v>76</v>
      </c>
      <c r="R811" s="65" t="s">
        <v>2329</v>
      </c>
      <c r="S811" s="65"/>
      <c r="T811" s="65" t="s">
        <v>3120</v>
      </c>
    </row>
    <row r="812" spans="1:20" ht="11.25">
      <c r="A812" s="72">
        <v>812</v>
      </c>
      <c r="B812" s="64" t="s">
        <v>2935</v>
      </c>
      <c r="C812" s="93" t="s">
        <v>1030</v>
      </c>
      <c r="D812" s="48" t="s">
        <v>1031</v>
      </c>
      <c r="E812" s="48" t="s">
        <v>975</v>
      </c>
      <c r="F812" s="69" t="s">
        <v>1190</v>
      </c>
      <c r="G812" s="69" t="s">
        <v>1191</v>
      </c>
      <c r="H812" s="168" t="s">
        <v>1458</v>
      </c>
      <c r="I812" s="177" t="s">
        <v>2931</v>
      </c>
      <c r="J812" s="64" t="s">
        <v>2667</v>
      </c>
      <c r="K812" s="65"/>
      <c r="L812" s="65"/>
      <c r="M812" s="65" t="s">
        <v>2171</v>
      </c>
      <c r="N812" s="65" t="s">
        <v>2504</v>
      </c>
      <c r="O812" s="65" t="s">
        <v>2066</v>
      </c>
      <c r="P812" s="65" t="s">
        <v>1736</v>
      </c>
      <c r="Q812" s="65" t="s">
        <v>76</v>
      </c>
      <c r="R812" s="65" t="s">
        <v>2329</v>
      </c>
      <c r="S812" s="65"/>
      <c r="T812" s="65" t="s">
        <v>3120</v>
      </c>
    </row>
    <row r="813" spans="1:20" ht="11.25">
      <c r="A813" s="72">
        <v>813</v>
      </c>
      <c r="B813" s="64" t="s">
        <v>2935</v>
      </c>
      <c r="C813" s="93" t="s">
        <v>1033</v>
      </c>
      <c r="D813" s="48" t="s">
        <v>1034</v>
      </c>
      <c r="E813" s="48" t="s">
        <v>978</v>
      </c>
      <c r="F813" s="69" t="s">
        <v>1190</v>
      </c>
      <c r="G813" s="69" t="s">
        <v>1191</v>
      </c>
      <c r="H813" s="168" t="s">
        <v>1458</v>
      </c>
      <c r="I813" s="177" t="s">
        <v>2931</v>
      </c>
      <c r="J813" s="64" t="s">
        <v>2667</v>
      </c>
      <c r="K813" s="65"/>
      <c r="L813" s="65"/>
      <c r="M813" s="65" t="s">
        <v>2171</v>
      </c>
      <c r="N813" s="65" t="s">
        <v>2504</v>
      </c>
      <c r="O813" s="65" t="s">
        <v>2066</v>
      </c>
      <c r="P813" s="65" t="s">
        <v>1736</v>
      </c>
      <c r="Q813" s="65" t="s">
        <v>76</v>
      </c>
      <c r="R813" s="65" t="s">
        <v>2329</v>
      </c>
      <c r="S813" s="65"/>
      <c r="T813" s="65" t="s">
        <v>3120</v>
      </c>
    </row>
    <row r="814" spans="1:20" ht="22.5">
      <c r="A814" s="72">
        <v>814</v>
      </c>
      <c r="B814" s="64" t="s">
        <v>2935</v>
      </c>
      <c r="C814" s="93" t="s">
        <v>1036</v>
      </c>
      <c r="D814" s="48" t="s">
        <v>1037</v>
      </c>
      <c r="E814" s="48" t="s">
        <v>2128</v>
      </c>
      <c r="F814" s="69" t="s">
        <v>1190</v>
      </c>
      <c r="G814" s="69" t="s">
        <v>1191</v>
      </c>
      <c r="H814" s="168" t="s">
        <v>1458</v>
      </c>
      <c r="I814" s="177" t="s">
        <v>2931</v>
      </c>
      <c r="J814" s="64" t="s">
        <v>2667</v>
      </c>
      <c r="K814" s="65"/>
      <c r="L814" s="65"/>
      <c r="M814" s="65" t="s">
        <v>2171</v>
      </c>
      <c r="N814" s="65" t="s">
        <v>2504</v>
      </c>
      <c r="O814" s="65" t="s">
        <v>2066</v>
      </c>
      <c r="P814" s="65" t="s">
        <v>1736</v>
      </c>
      <c r="Q814" s="65" t="s">
        <v>76</v>
      </c>
      <c r="R814" s="65" t="s">
        <v>2329</v>
      </c>
      <c r="S814" s="65"/>
      <c r="T814" s="65" t="s">
        <v>3120</v>
      </c>
    </row>
    <row r="815" spans="1:20" ht="11.25">
      <c r="A815" s="72">
        <v>815</v>
      </c>
      <c r="B815" s="64" t="s">
        <v>2935</v>
      </c>
      <c r="C815" s="93" t="s">
        <v>1039</v>
      </c>
      <c r="D815" s="48" t="s">
        <v>1040</v>
      </c>
      <c r="E815" s="48" t="s">
        <v>1188</v>
      </c>
      <c r="F815" s="69" t="s">
        <v>1190</v>
      </c>
      <c r="G815" s="69" t="s">
        <v>1191</v>
      </c>
      <c r="H815" s="168" t="s">
        <v>1458</v>
      </c>
      <c r="I815" s="177" t="s">
        <v>2931</v>
      </c>
      <c r="J815" s="64" t="s">
        <v>2667</v>
      </c>
      <c r="K815" s="65"/>
      <c r="L815" s="65"/>
      <c r="M815" s="65" t="s">
        <v>2171</v>
      </c>
      <c r="N815" s="65" t="s">
        <v>2504</v>
      </c>
      <c r="O815" s="65" t="s">
        <v>2066</v>
      </c>
      <c r="P815" s="65" t="s">
        <v>1736</v>
      </c>
      <c r="Q815" s="65" t="s">
        <v>76</v>
      </c>
      <c r="R815" s="65" t="s">
        <v>2329</v>
      </c>
      <c r="S815" s="65"/>
      <c r="T815" s="65" t="s">
        <v>3120</v>
      </c>
    </row>
    <row r="816" spans="1:20" ht="11.25">
      <c r="A816" s="72">
        <v>816</v>
      </c>
      <c r="B816" s="64" t="s">
        <v>2935</v>
      </c>
      <c r="C816" s="93" t="s">
        <v>1158</v>
      </c>
      <c r="D816" s="48" t="s">
        <v>2609</v>
      </c>
      <c r="E816" s="48" t="s">
        <v>89</v>
      </c>
      <c r="F816" s="69" t="s">
        <v>1190</v>
      </c>
      <c r="G816" s="69" t="s">
        <v>1191</v>
      </c>
      <c r="H816" s="168" t="s">
        <v>1458</v>
      </c>
      <c r="I816" s="177" t="s">
        <v>2931</v>
      </c>
      <c r="J816" s="64" t="s">
        <v>2667</v>
      </c>
      <c r="K816" s="65"/>
      <c r="L816" s="65"/>
      <c r="M816" s="65" t="s">
        <v>2171</v>
      </c>
      <c r="N816" s="65" t="s">
        <v>2504</v>
      </c>
      <c r="O816" s="65" t="s">
        <v>2066</v>
      </c>
      <c r="P816" s="65" t="s">
        <v>1736</v>
      </c>
      <c r="Q816" s="65" t="s">
        <v>76</v>
      </c>
      <c r="R816" s="65" t="s">
        <v>2329</v>
      </c>
      <c r="S816" s="65"/>
      <c r="T816" s="65" t="s">
        <v>3120</v>
      </c>
    </row>
    <row r="817" spans="1:20" ht="22.5">
      <c r="A817" s="72">
        <v>817</v>
      </c>
      <c r="B817" s="64" t="s">
        <v>2935</v>
      </c>
      <c r="C817" s="93" t="s">
        <v>2663</v>
      </c>
      <c r="D817" s="48" t="s">
        <v>2824</v>
      </c>
      <c r="E817" s="48" t="s">
        <v>175</v>
      </c>
      <c r="F817" s="69" t="s">
        <v>1190</v>
      </c>
      <c r="G817" s="69" t="s">
        <v>1191</v>
      </c>
      <c r="H817" s="168" t="s">
        <v>1458</v>
      </c>
      <c r="I817" s="177" t="s">
        <v>2931</v>
      </c>
      <c r="J817" s="64" t="s">
        <v>2667</v>
      </c>
      <c r="K817" s="65"/>
      <c r="L817" s="65"/>
      <c r="M817" s="65" t="s">
        <v>2171</v>
      </c>
      <c r="N817" s="65" t="s">
        <v>2504</v>
      </c>
      <c r="O817" s="65" t="s">
        <v>2066</v>
      </c>
      <c r="P817" s="65" t="s">
        <v>1736</v>
      </c>
      <c r="Q817" s="65" t="s">
        <v>76</v>
      </c>
      <c r="R817" s="65" t="s">
        <v>2329</v>
      </c>
      <c r="S817" s="65"/>
      <c r="T817" s="65" t="s">
        <v>3120</v>
      </c>
    </row>
    <row r="818" spans="1:20" ht="22.5">
      <c r="A818" s="72">
        <v>818</v>
      </c>
      <c r="B818" s="64" t="s">
        <v>2935</v>
      </c>
      <c r="C818" s="93" t="s">
        <v>2663</v>
      </c>
      <c r="D818" s="48" t="s">
        <v>2825</v>
      </c>
      <c r="E818" s="48" t="s">
        <v>832</v>
      </c>
      <c r="F818" s="69" t="s">
        <v>1190</v>
      </c>
      <c r="G818" s="69" t="s">
        <v>1191</v>
      </c>
      <c r="H818" s="168" t="s">
        <v>1458</v>
      </c>
      <c r="I818" s="177" t="s">
        <v>2931</v>
      </c>
      <c r="J818" s="64" t="s">
        <v>2667</v>
      </c>
      <c r="K818" s="65"/>
      <c r="L818" s="65"/>
      <c r="M818" s="65" t="s">
        <v>2171</v>
      </c>
      <c r="N818" s="65" t="s">
        <v>2504</v>
      </c>
      <c r="O818" s="65" t="s">
        <v>2066</v>
      </c>
      <c r="P818" s="65" t="s">
        <v>1736</v>
      </c>
      <c r="Q818" s="65" t="s">
        <v>76</v>
      </c>
      <c r="R818" s="65" t="s">
        <v>2329</v>
      </c>
      <c r="S818" s="65"/>
      <c r="T818" s="65" t="s">
        <v>3120</v>
      </c>
    </row>
    <row r="819" spans="1:20" ht="56.25">
      <c r="A819" s="72">
        <v>819</v>
      </c>
      <c r="B819" s="64" t="s">
        <v>1541</v>
      </c>
      <c r="C819" s="92" t="s">
        <v>1033</v>
      </c>
      <c r="D819" s="47" t="s">
        <v>1034</v>
      </c>
      <c r="E819" s="47" t="s">
        <v>1024</v>
      </c>
      <c r="F819" s="66" t="s">
        <v>1067</v>
      </c>
      <c r="G819" s="66" t="s">
        <v>1191</v>
      </c>
      <c r="H819" s="70" t="s">
        <v>2936</v>
      </c>
      <c r="I819" s="71" t="s">
        <v>1540</v>
      </c>
      <c r="J819" s="64"/>
      <c r="K819" s="65"/>
      <c r="L819" s="65"/>
      <c r="M819" s="65"/>
      <c r="N819" s="65"/>
      <c r="O819" s="65" t="s">
        <v>2315</v>
      </c>
      <c r="P819" s="65" t="s">
        <v>1498</v>
      </c>
      <c r="Q819" s="65"/>
      <c r="R819" s="65"/>
      <c r="S819" s="65"/>
      <c r="T819" s="65"/>
    </row>
    <row r="820" spans="1:20" ht="33.75">
      <c r="A820" s="72">
        <v>820</v>
      </c>
      <c r="B820" s="64" t="s">
        <v>1904</v>
      </c>
      <c r="C820" s="92" t="s">
        <v>1817</v>
      </c>
      <c r="D820" s="47" t="s">
        <v>625</v>
      </c>
      <c r="E820" s="47" t="s">
        <v>3026</v>
      </c>
      <c r="F820" s="66" t="s">
        <v>1067</v>
      </c>
      <c r="G820" s="66" t="s">
        <v>1068</v>
      </c>
      <c r="H820" s="70" t="s">
        <v>1542</v>
      </c>
      <c r="I820" s="71" t="s">
        <v>464</v>
      </c>
      <c r="J820" s="64" t="s">
        <v>2668</v>
      </c>
      <c r="K820" s="65" t="s">
        <v>2165</v>
      </c>
      <c r="L820" s="65">
        <v>120</v>
      </c>
      <c r="M820" s="65" t="s">
        <v>2171</v>
      </c>
      <c r="N820" s="65" t="s">
        <v>2504</v>
      </c>
      <c r="O820" s="65" t="s">
        <v>1319</v>
      </c>
      <c r="P820" s="65" t="s">
        <v>1710</v>
      </c>
      <c r="Q820" s="65" t="s">
        <v>72</v>
      </c>
      <c r="R820" s="65" t="s">
        <v>2329</v>
      </c>
      <c r="S820" s="65"/>
      <c r="T820" s="65" t="s">
        <v>2163</v>
      </c>
    </row>
    <row r="821" spans="1:20" ht="33.75">
      <c r="A821" s="72">
        <v>821</v>
      </c>
      <c r="B821" s="64" t="s">
        <v>1904</v>
      </c>
      <c r="C821" s="92" t="s">
        <v>157</v>
      </c>
      <c r="D821" s="47" t="s">
        <v>89</v>
      </c>
      <c r="E821" s="47" t="s">
        <v>98</v>
      </c>
      <c r="F821" s="66" t="s">
        <v>1067</v>
      </c>
      <c r="G821" s="66" t="s">
        <v>1068</v>
      </c>
      <c r="H821" s="70" t="s">
        <v>469</v>
      </c>
      <c r="I821" s="71" t="s">
        <v>1042</v>
      </c>
      <c r="J821" s="64" t="s">
        <v>2666</v>
      </c>
      <c r="K821" s="65"/>
      <c r="L821" s="65">
        <v>121</v>
      </c>
      <c r="M821" s="65"/>
      <c r="N821" s="65"/>
      <c r="O821" s="65" t="s">
        <v>2861</v>
      </c>
      <c r="P821" s="65" t="s">
        <v>1580</v>
      </c>
      <c r="Q821" s="65" t="s">
        <v>353</v>
      </c>
      <c r="R821" s="65" t="s">
        <v>2339</v>
      </c>
      <c r="S821" s="65"/>
      <c r="T821" s="65" t="s">
        <v>354</v>
      </c>
    </row>
    <row r="822" spans="1:20" ht="90">
      <c r="A822" s="72">
        <v>822</v>
      </c>
      <c r="B822" s="64" t="s">
        <v>1904</v>
      </c>
      <c r="C822" s="92" t="s">
        <v>1027</v>
      </c>
      <c r="D822" s="47" t="s">
        <v>1024</v>
      </c>
      <c r="E822" s="47" t="s">
        <v>1024</v>
      </c>
      <c r="F822" s="66" t="s">
        <v>1067</v>
      </c>
      <c r="G822" s="66" t="s">
        <v>1068</v>
      </c>
      <c r="H822" s="70" t="s">
        <v>1543</v>
      </c>
      <c r="I822" s="68" t="s">
        <v>1544</v>
      </c>
      <c r="J822" s="64" t="s">
        <v>2316</v>
      </c>
      <c r="K822" s="65"/>
      <c r="L822" s="65">
        <v>124</v>
      </c>
      <c r="M822" s="65"/>
      <c r="N822" s="65"/>
      <c r="O822" s="65" t="s">
        <v>2861</v>
      </c>
      <c r="P822" s="65" t="s">
        <v>1499</v>
      </c>
      <c r="Q822" s="65" t="s">
        <v>353</v>
      </c>
      <c r="R822" s="65" t="s">
        <v>2339</v>
      </c>
      <c r="S822" s="65"/>
      <c r="T822" s="65" t="s">
        <v>354</v>
      </c>
    </row>
    <row r="823" spans="1:20" ht="90">
      <c r="A823" s="72">
        <v>823</v>
      </c>
      <c r="B823" s="64" t="s">
        <v>1904</v>
      </c>
      <c r="C823" s="92" t="s">
        <v>2726</v>
      </c>
      <c r="D823" s="47" t="s">
        <v>184</v>
      </c>
      <c r="E823" s="47" t="s">
        <v>3026</v>
      </c>
      <c r="F823" s="66" t="s">
        <v>1067</v>
      </c>
      <c r="G823" s="66" t="s">
        <v>1068</v>
      </c>
      <c r="H823" s="70" t="s">
        <v>1545</v>
      </c>
      <c r="I823" s="71" t="s">
        <v>2757</v>
      </c>
      <c r="J823" s="64"/>
      <c r="K823" s="65"/>
      <c r="L823" s="65"/>
      <c r="M823" s="65"/>
      <c r="N823" s="65"/>
      <c r="O823" s="65" t="s">
        <v>2860</v>
      </c>
      <c r="P823" s="65" t="s">
        <v>1501</v>
      </c>
      <c r="Q823" s="65"/>
      <c r="R823" s="65"/>
      <c r="S823" s="65"/>
      <c r="T823" s="65"/>
    </row>
    <row r="824" spans="1:20" ht="56.25">
      <c r="A824" s="72">
        <v>824</v>
      </c>
      <c r="B824" s="64" t="s">
        <v>1904</v>
      </c>
      <c r="C824" s="92" t="s">
        <v>2726</v>
      </c>
      <c r="D824" s="47" t="s">
        <v>184</v>
      </c>
      <c r="E824" s="47" t="s">
        <v>2890</v>
      </c>
      <c r="F824" s="66" t="s">
        <v>1067</v>
      </c>
      <c r="G824" s="66" t="s">
        <v>1068</v>
      </c>
      <c r="H824" s="70" t="s">
        <v>2758</v>
      </c>
      <c r="I824" s="71" t="s">
        <v>1928</v>
      </c>
      <c r="J824" s="64"/>
      <c r="K824" s="65"/>
      <c r="L824" s="65"/>
      <c r="M824" s="65"/>
      <c r="N824" s="65"/>
      <c r="O824" s="65" t="s">
        <v>2860</v>
      </c>
      <c r="P824" s="65" t="s">
        <v>1501</v>
      </c>
      <c r="Q824" s="65"/>
      <c r="R824" s="65"/>
      <c r="S824" s="65"/>
      <c r="T824" s="65"/>
    </row>
    <row r="825" spans="1:20" ht="56.25">
      <c r="A825" s="72">
        <v>825</v>
      </c>
      <c r="B825" s="64" t="s">
        <v>1904</v>
      </c>
      <c r="C825" s="92" t="s">
        <v>320</v>
      </c>
      <c r="D825" s="47" t="s">
        <v>321</v>
      </c>
      <c r="E825" s="47" t="s">
        <v>1382</v>
      </c>
      <c r="F825" s="66" t="s">
        <v>1067</v>
      </c>
      <c r="G825" s="66" t="s">
        <v>1068</v>
      </c>
      <c r="H825" s="70" t="s">
        <v>2759</v>
      </c>
      <c r="I825" s="71" t="s">
        <v>2760</v>
      </c>
      <c r="J825" s="64"/>
      <c r="K825" s="65"/>
      <c r="L825" s="65"/>
      <c r="M825" s="65"/>
      <c r="N825" s="65"/>
      <c r="O825" s="65" t="s">
        <v>2860</v>
      </c>
      <c r="P825" s="65" t="s">
        <v>1726</v>
      </c>
      <c r="Q825" s="65"/>
      <c r="R825" s="65"/>
      <c r="S825" s="65"/>
      <c r="T825" s="65"/>
    </row>
    <row r="826" spans="1:20" ht="67.5">
      <c r="A826" s="72">
        <v>826</v>
      </c>
      <c r="B826" s="64" t="s">
        <v>1904</v>
      </c>
      <c r="C826" s="92" t="s">
        <v>320</v>
      </c>
      <c r="D826" s="47" t="s">
        <v>321</v>
      </c>
      <c r="E826" s="47" t="s">
        <v>1041</v>
      </c>
      <c r="F826" s="66" t="s">
        <v>1067</v>
      </c>
      <c r="G826" s="66" t="s">
        <v>1068</v>
      </c>
      <c r="H826" s="70" t="s">
        <v>2761</v>
      </c>
      <c r="I826" s="71" t="s">
        <v>2762</v>
      </c>
      <c r="J826" s="64"/>
      <c r="K826" s="65"/>
      <c r="L826" s="65"/>
      <c r="M826" s="65"/>
      <c r="N826" s="65"/>
      <c r="O826" s="65" t="s">
        <v>2860</v>
      </c>
      <c r="P826" s="65" t="s">
        <v>1726</v>
      </c>
      <c r="Q826" s="65"/>
      <c r="R826" s="65"/>
      <c r="S826" s="65"/>
      <c r="T826" s="65"/>
    </row>
    <row r="827" spans="1:20" ht="22.5">
      <c r="A827" s="72">
        <v>827</v>
      </c>
      <c r="B827" s="64" t="s">
        <v>1904</v>
      </c>
      <c r="C827" s="92" t="s">
        <v>94</v>
      </c>
      <c r="D827" s="47" t="s">
        <v>95</v>
      </c>
      <c r="E827" s="47" t="s">
        <v>833</v>
      </c>
      <c r="F827" s="66" t="s">
        <v>1067</v>
      </c>
      <c r="G827" s="66" t="s">
        <v>1068</v>
      </c>
      <c r="H827" s="70" t="s">
        <v>2763</v>
      </c>
      <c r="I827" s="71" t="s">
        <v>2764</v>
      </c>
      <c r="J827" s="64"/>
      <c r="K827" s="65"/>
      <c r="L827" s="65"/>
      <c r="M827" s="65"/>
      <c r="N827" s="65"/>
      <c r="O827" s="65" t="s">
        <v>2860</v>
      </c>
      <c r="P827" s="65" t="s">
        <v>1501</v>
      </c>
      <c r="Q827" s="65"/>
      <c r="R827" s="65"/>
      <c r="S827" s="65"/>
      <c r="T827" s="65"/>
    </row>
    <row r="828" spans="1:20" ht="78.75">
      <c r="A828" s="72">
        <v>828</v>
      </c>
      <c r="B828" s="64" t="s">
        <v>1904</v>
      </c>
      <c r="C828" s="92" t="s">
        <v>312</v>
      </c>
      <c r="D828" s="47" t="s">
        <v>3285</v>
      </c>
      <c r="E828" s="47" t="s">
        <v>172</v>
      </c>
      <c r="F828" s="66" t="s">
        <v>1067</v>
      </c>
      <c r="G828" s="66" t="s">
        <v>1068</v>
      </c>
      <c r="H828" s="70" t="s">
        <v>609</v>
      </c>
      <c r="I828" s="71" t="s">
        <v>1464</v>
      </c>
      <c r="J828" s="64"/>
      <c r="K828" s="65"/>
      <c r="L828" s="65">
        <v>60</v>
      </c>
      <c r="M828" s="65"/>
      <c r="N828" s="65"/>
      <c r="O828" s="65" t="s">
        <v>2860</v>
      </c>
      <c r="P828" s="65" t="s">
        <v>1726</v>
      </c>
      <c r="Q828" s="65"/>
      <c r="R828" s="65"/>
      <c r="S828" s="65"/>
      <c r="T828" s="65"/>
    </row>
    <row r="829" spans="1:20" ht="123.75">
      <c r="A829" s="72">
        <v>829</v>
      </c>
      <c r="B829" s="64" t="s">
        <v>1904</v>
      </c>
      <c r="C829" s="92" t="s">
        <v>613</v>
      </c>
      <c r="D829" s="47" t="s">
        <v>614</v>
      </c>
      <c r="E829" s="47" t="s">
        <v>1382</v>
      </c>
      <c r="F829" s="66" t="s">
        <v>1067</v>
      </c>
      <c r="G829" s="66" t="s">
        <v>1068</v>
      </c>
      <c r="H829" s="70" t="s">
        <v>893</v>
      </c>
      <c r="I829" s="71" t="s">
        <v>894</v>
      </c>
      <c r="J829" s="64" t="s">
        <v>2666</v>
      </c>
      <c r="K829" s="65"/>
      <c r="L829" s="65">
        <v>169</v>
      </c>
      <c r="M829" s="65"/>
      <c r="N829" s="65"/>
      <c r="O829" s="65" t="s">
        <v>2861</v>
      </c>
      <c r="P829" s="65" t="s">
        <v>1732</v>
      </c>
      <c r="Q829" s="65" t="s">
        <v>353</v>
      </c>
      <c r="R829" s="65" t="s">
        <v>2339</v>
      </c>
      <c r="S829" s="65"/>
      <c r="T829" s="65" t="s">
        <v>354</v>
      </c>
    </row>
    <row r="830" spans="1:20" ht="123.75">
      <c r="A830" s="72">
        <v>830</v>
      </c>
      <c r="B830" s="64" t="s">
        <v>1904</v>
      </c>
      <c r="C830" s="92" t="s">
        <v>1123</v>
      </c>
      <c r="D830" s="47" t="s">
        <v>1124</v>
      </c>
      <c r="E830" s="47" t="s">
        <v>1931</v>
      </c>
      <c r="F830" s="66" t="s">
        <v>1067</v>
      </c>
      <c r="G830" s="66" t="s">
        <v>1068</v>
      </c>
      <c r="H830" s="70" t="s">
        <v>895</v>
      </c>
      <c r="I830" s="71" t="s">
        <v>894</v>
      </c>
      <c r="J830" s="64" t="s">
        <v>2666</v>
      </c>
      <c r="K830" s="65"/>
      <c r="L830" s="65">
        <v>169</v>
      </c>
      <c r="M830" s="65"/>
      <c r="N830" s="65"/>
      <c r="O830" s="65" t="s">
        <v>2861</v>
      </c>
      <c r="P830" s="65" t="s">
        <v>1733</v>
      </c>
      <c r="Q830" s="65" t="s">
        <v>353</v>
      </c>
      <c r="R830" s="65" t="s">
        <v>2339</v>
      </c>
      <c r="S830" s="65"/>
      <c r="T830" s="65" t="s">
        <v>354</v>
      </c>
    </row>
    <row r="831" spans="1:20" ht="123.75">
      <c r="A831" s="72">
        <v>831</v>
      </c>
      <c r="B831" s="64" t="s">
        <v>1904</v>
      </c>
      <c r="C831" s="92" t="s">
        <v>1130</v>
      </c>
      <c r="D831" s="47" t="s">
        <v>1932</v>
      </c>
      <c r="E831" s="47" t="s">
        <v>2490</v>
      </c>
      <c r="F831" s="66" t="s">
        <v>1067</v>
      </c>
      <c r="G831" s="66" t="s">
        <v>1068</v>
      </c>
      <c r="H831" s="70" t="s">
        <v>895</v>
      </c>
      <c r="I831" s="71" t="s">
        <v>894</v>
      </c>
      <c r="J831" s="64" t="s">
        <v>2666</v>
      </c>
      <c r="K831" s="65"/>
      <c r="L831" s="65">
        <v>169</v>
      </c>
      <c r="M831" s="65"/>
      <c r="N831" s="65"/>
      <c r="O831" s="65" t="s">
        <v>2861</v>
      </c>
      <c r="P831" s="65" t="s">
        <v>1734</v>
      </c>
      <c r="Q831" s="65" t="s">
        <v>353</v>
      </c>
      <c r="R831" s="65" t="s">
        <v>2339</v>
      </c>
      <c r="S831" s="65"/>
      <c r="T831" s="65" t="s">
        <v>354</v>
      </c>
    </row>
    <row r="832" spans="1:20" ht="123.75">
      <c r="A832" s="72">
        <v>832</v>
      </c>
      <c r="B832" s="64" t="s">
        <v>1904</v>
      </c>
      <c r="C832" s="93" t="s">
        <v>1375</v>
      </c>
      <c r="D832" s="48" t="s">
        <v>309</v>
      </c>
      <c r="E832" s="48" t="s">
        <v>1132</v>
      </c>
      <c r="F832" s="69" t="s">
        <v>1067</v>
      </c>
      <c r="G832" s="69" t="s">
        <v>1068</v>
      </c>
      <c r="H832" s="67" t="s">
        <v>1465</v>
      </c>
      <c r="I832" s="68" t="s">
        <v>1901</v>
      </c>
      <c r="J832" s="64"/>
      <c r="K832" s="65"/>
      <c r="L832" s="65"/>
      <c r="M832" s="65"/>
      <c r="N832" s="65"/>
      <c r="O832" s="65" t="s">
        <v>2860</v>
      </c>
      <c r="P832" s="65" t="s">
        <v>1714</v>
      </c>
      <c r="Q832" s="65"/>
      <c r="R832" s="65"/>
      <c r="S832" s="65"/>
      <c r="T832" s="65"/>
    </row>
    <row r="833" spans="1:20" ht="78.75">
      <c r="A833" s="72">
        <v>833</v>
      </c>
      <c r="B833" s="64" t="s">
        <v>1904</v>
      </c>
      <c r="C833" s="93" t="s">
        <v>1039</v>
      </c>
      <c r="D833" s="48" t="s">
        <v>172</v>
      </c>
      <c r="E833" s="48" t="s">
        <v>1376</v>
      </c>
      <c r="F833" s="69" t="s">
        <v>1067</v>
      </c>
      <c r="G833" s="69" t="s">
        <v>1068</v>
      </c>
      <c r="H833" s="67" t="s">
        <v>1902</v>
      </c>
      <c r="I833" s="68" t="s">
        <v>1903</v>
      </c>
      <c r="J833" s="64"/>
      <c r="K833" s="65"/>
      <c r="L833" s="65"/>
      <c r="M833" s="65"/>
      <c r="N833" s="65"/>
      <c r="O833" s="65" t="s">
        <v>1723</v>
      </c>
      <c r="P833" s="65" t="s">
        <v>1722</v>
      </c>
      <c r="Q833" s="65"/>
      <c r="R833" s="65"/>
      <c r="S833" s="65"/>
      <c r="T833" s="65"/>
    </row>
    <row r="834" spans="1:20" ht="112.5">
      <c r="A834" s="72">
        <v>834</v>
      </c>
      <c r="B834" s="64" t="s">
        <v>1905</v>
      </c>
      <c r="C834" s="93" t="s">
        <v>918</v>
      </c>
      <c r="D834" s="48"/>
      <c r="E834" s="48"/>
      <c r="F834" s="69" t="s">
        <v>1067</v>
      </c>
      <c r="G834" s="69" t="s">
        <v>1068</v>
      </c>
      <c r="H834" s="67" t="s">
        <v>815</v>
      </c>
      <c r="I834" s="68" t="s">
        <v>1415</v>
      </c>
      <c r="J834" s="64" t="s">
        <v>2667</v>
      </c>
      <c r="K834" s="65"/>
      <c r="L834" s="65"/>
      <c r="M834" s="65"/>
      <c r="N834" s="65"/>
      <c r="O834" s="65" t="s">
        <v>1708</v>
      </c>
      <c r="P834" s="65" t="s">
        <v>1160</v>
      </c>
      <c r="Q834" s="65" t="s">
        <v>71</v>
      </c>
      <c r="R834" s="65" t="s">
        <v>2339</v>
      </c>
      <c r="S834" s="65"/>
      <c r="T834" s="65" t="s">
        <v>2211</v>
      </c>
    </row>
    <row r="835" spans="1:20" ht="45">
      <c r="A835" s="72">
        <v>835</v>
      </c>
      <c r="B835" s="64" t="s">
        <v>1905</v>
      </c>
      <c r="C835" s="92" t="s">
        <v>1817</v>
      </c>
      <c r="D835" s="47" t="s">
        <v>625</v>
      </c>
      <c r="E835" s="47" t="s">
        <v>3026</v>
      </c>
      <c r="F835" s="66" t="s">
        <v>1067</v>
      </c>
      <c r="G835" s="66" t="s">
        <v>1068</v>
      </c>
      <c r="H835" s="70" t="s">
        <v>463</v>
      </c>
      <c r="I835" s="71" t="s">
        <v>464</v>
      </c>
      <c r="J835" s="64" t="s">
        <v>2668</v>
      </c>
      <c r="K835" s="65" t="s">
        <v>2165</v>
      </c>
      <c r="L835" s="65">
        <v>120</v>
      </c>
      <c r="M835" s="65" t="s">
        <v>2171</v>
      </c>
      <c r="N835" s="65" t="s">
        <v>2504</v>
      </c>
      <c r="O835" s="65" t="s">
        <v>1319</v>
      </c>
      <c r="P835" s="65" t="s">
        <v>1710</v>
      </c>
      <c r="Q835" s="65" t="s">
        <v>72</v>
      </c>
      <c r="R835" s="65" t="s">
        <v>2329</v>
      </c>
      <c r="S835" s="65"/>
      <c r="T835" s="65" t="s">
        <v>2163</v>
      </c>
    </row>
    <row r="836" spans="1:20" ht="33.75">
      <c r="A836" s="72">
        <v>836</v>
      </c>
      <c r="B836" s="64" t="s">
        <v>1905</v>
      </c>
      <c r="C836" s="92" t="s">
        <v>157</v>
      </c>
      <c r="D836" s="47" t="s">
        <v>89</v>
      </c>
      <c r="E836" s="47" t="s">
        <v>98</v>
      </c>
      <c r="F836" s="66" t="s">
        <v>1067</v>
      </c>
      <c r="G836" s="66" t="s">
        <v>1068</v>
      </c>
      <c r="H836" s="70" t="s">
        <v>469</v>
      </c>
      <c r="I836" s="71" t="s">
        <v>1042</v>
      </c>
      <c r="J836" s="64" t="s">
        <v>2666</v>
      </c>
      <c r="K836" s="65"/>
      <c r="L836" s="65">
        <v>121</v>
      </c>
      <c r="M836" s="65"/>
      <c r="N836" s="65"/>
      <c r="O836" s="65" t="s">
        <v>2861</v>
      </c>
      <c r="P836" s="65" t="s">
        <v>1580</v>
      </c>
      <c r="Q836" s="65" t="s">
        <v>353</v>
      </c>
      <c r="R836" s="65" t="s">
        <v>2339</v>
      </c>
      <c r="S836" s="65"/>
      <c r="T836" s="65" t="s">
        <v>354</v>
      </c>
    </row>
    <row r="837" spans="1:20" ht="33.75">
      <c r="A837" s="72">
        <v>837</v>
      </c>
      <c r="B837" s="64" t="s">
        <v>1905</v>
      </c>
      <c r="C837" s="92" t="s">
        <v>94</v>
      </c>
      <c r="D837" s="47" t="s">
        <v>905</v>
      </c>
      <c r="E837" s="47" t="s">
        <v>95</v>
      </c>
      <c r="F837" s="66" t="s">
        <v>1067</v>
      </c>
      <c r="G837" s="66" t="s">
        <v>1068</v>
      </c>
      <c r="H837" s="70" t="s">
        <v>1043</v>
      </c>
      <c r="I837" s="71" t="s">
        <v>607</v>
      </c>
      <c r="J837" s="64"/>
      <c r="K837" s="65"/>
      <c r="L837" s="65"/>
      <c r="M837" s="65"/>
      <c r="N837" s="65"/>
      <c r="O837" s="65" t="s">
        <v>2860</v>
      </c>
      <c r="P837" s="65" t="s">
        <v>1501</v>
      </c>
      <c r="Q837" s="65"/>
      <c r="R837" s="65"/>
      <c r="S837" s="65"/>
      <c r="T837" s="65"/>
    </row>
    <row r="838" spans="1:20" ht="45">
      <c r="A838" s="72">
        <v>838</v>
      </c>
      <c r="B838" s="64" t="s">
        <v>1905</v>
      </c>
      <c r="C838" s="93" t="s">
        <v>1023</v>
      </c>
      <c r="D838" s="48" t="s">
        <v>1024</v>
      </c>
      <c r="E838" s="48" t="s">
        <v>833</v>
      </c>
      <c r="F838" s="69" t="s">
        <v>1067</v>
      </c>
      <c r="G838" s="69" t="s">
        <v>1068</v>
      </c>
      <c r="H838" s="67" t="s">
        <v>606</v>
      </c>
      <c r="I838" s="68" t="s">
        <v>607</v>
      </c>
      <c r="J838" s="64" t="s">
        <v>2316</v>
      </c>
      <c r="K838" s="65"/>
      <c r="L838" s="65">
        <v>58</v>
      </c>
      <c r="M838" s="65"/>
      <c r="N838" s="65"/>
      <c r="O838" s="65" t="s">
        <v>2861</v>
      </c>
      <c r="P838" s="65" t="s">
        <v>1500</v>
      </c>
      <c r="Q838" s="65" t="s">
        <v>353</v>
      </c>
      <c r="R838" s="65" t="s">
        <v>2339</v>
      </c>
      <c r="S838" s="65"/>
      <c r="T838" s="65" t="s">
        <v>354</v>
      </c>
    </row>
    <row r="839" spans="1:20" ht="101.25">
      <c r="A839" s="72">
        <v>839</v>
      </c>
      <c r="B839" s="64" t="s">
        <v>1905</v>
      </c>
      <c r="C839" s="92" t="s">
        <v>1027</v>
      </c>
      <c r="D839" s="47" t="s">
        <v>1024</v>
      </c>
      <c r="E839" s="47" t="s">
        <v>1024</v>
      </c>
      <c r="F839" s="66" t="s">
        <v>1067</v>
      </c>
      <c r="G839" s="66" t="s">
        <v>1068</v>
      </c>
      <c r="H839" s="70" t="s">
        <v>1422</v>
      </c>
      <c r="I839" s="68" t="s">
        <v>607</v>
      </c>
      <c r="J839" s="64" t="s">
        <v>2316</v>
      </c>
      <c r="K839" s="65"/>
      <c r="L839" s="65">
        <v>124</v>
      </c>
      <c r="M839" s="65"/>
      <c r="N839" s="65"/>
      <c r="O839" s="65" t="s">
        <v>2861</v>
      </c>
      <c r="P839" s="65" t="s">
        <v>1499</v>
      </c>
      <c r="Q839" s="65" t="s">
        <v>353</v>
      </c>
      <c r="R839" s="65" t="s">
        <v>2339</v>
      </c>
      <c r="S839" s="65"/>
      <c r="T839" s="65" t="s">
        <v>354</v>
      </c>
    </row>
    <row r="840" spans="1:20" ht="22.5">
      <c r="A840" s="72">
        <v>840</v>
      </c>
      <c r="B840" s="64" t="s">
        <v>1905</v>
      </c>
      <c r="C840" s="92" t="s">
        <v>2726</v>
      </c>
      <c r="D840" s="47" t="s">
        <v>184</v>
      </c>
      <c r="E840" s="47" t="s">
        <v>833</v>
      </c>
      <c r="F840" s="66" t="s">
        <v>1067</v>
      </c>
      <c r="G840" s="66" t="s">
        <v>1068</v>
      </c>
      <c r="H840" s="70" t="s">
        <v>608</v>
      </c>
      <c r="I840" s="71" t="s">
        <v>607</v>
      </c>
      <c r="J840" s="64"/>
      <c r="K840" s="65"/>
      <c r="L840" s="65">
        <v>59</v>
      </c>
      <c r="M840" s="65"/>
      <c r="N840" s="65"/>
      <c r="O840" s="65" t="s">
        <v>2860</v>
      </c>
      <c r="P840" s="65" t="s">
        <v>1501</v>
      </c>
      <c r="Q840" s="65"/>
      <c r="R840" s="65"/>
      <c r="S840" s="65"/>
      <c r="T840" s="65"/>
    </row>
    <row r="841" spans="1:20" ht="33.75">
      <c r="A841" s="72">
        <v>841</v>
      </c>
      <c r="B841" s="64" t="s">
        <v>1905</v>
      </c>
      <c r="C841" s="92" t="s">
        <v>312</v>
      </c>
      <c r="D841" s="47" t="s">
        <v>3285</v>
      </c>
      <c r="E841" s="47" t="s">
        <v>172</v>
      </c>
      <c r="F841" s="66" t="s">
        <v>1067</v>
      </c>
      <c r="G841" s="66" t="s">
        <v>1068</v>
      </c>
      <c r="H841" s="70" t="s">
        <v>609</v>
      </c>
      <c r="I841" s="71" t="s">
        <v>610</v>
      </c>
      <c r="J841" s="64"/>
      <c r="K841" s="65"/>
      <c r="L841" s="65">
        <v>60</v>
      </c>
      <c r="M841" s="65"/>
      <c r="N841" s="65"/>
      <c r="O841" s="65" t="s">
        <v>2860</v>
      </c>
      <c r="P841" s="65" t="s">
        <v>1726</v>
      </c>
      <c r="Q841" s="65"/>
      <c r="R841" s="65"/>
      <c r="S841" s="65"/>
      <c r="T841" s="65"/>
    </row>
    <row r="842" spans="1:20" ht="135">
      <c r="A842" s="72">
        <v>842</v>
      </c>
      <c r="B842" s="64" t="s">
        <v>1905</v>
      </c>
      <c r="C842" s="92" t="s">
        <v>171</v>
      </c>
      <c r="D842" s="47" t="s">
        <v>250</v>
      </c>
      <c r="E842" s="47" t="s">
        <v>1037</v>
      </c>
      <c r="F842" s="66" t="s">
        <v>1067</v>
      </c>
      <c r="G842" s="66" t="s">
        <v>1068</v>
      </c>
      <c r="H842" s="70" t="s">
        <v>1423</v>
      </c>
      <c r="I842" s="71" t="s">
        <v>1424</v>
      </c>
      <c r="J842" s="64" t="s">
        <v>2668</v>
      </c>
      <c r="K842" s="65" t="s">
        <v>344</v>
      </c>
      <c r="L842" s="65">
        <v>127</v>
      </c>
      <c r="M842" s="65"/>
      <c r="N842" s="65"/>
      <c r="O842" s="65" t="s">
        <v>1719</v>
      </c>
      <c r="P842" s="65" t="s">
        <v>1730</v>
      </c>
      <c r="Q842" s="65" t="s">
        <v>68</v>
      </c>
      <c r="R842" s="65" t="s">
        <v>2339</v>
      </c>
      <c r="S842" s="65"/>
      <c r="T842" s="65" t="s">
        <v>342</v>
      </c>
    </row>
    <row r="843" spans="1:20" ht="123.75">
      <c r="A843" s="72">
        <v>843</v>
      </c>
      <c r="B843" s="64" t="s">
        <v>1905</v>
      </c>
      <c r="C843" s="92" t="s">
        <v>613</v>
      </c>
      <c r="D843" s="47" t="s">
        <v>614</v>
      </c>
      <c r="E843" s="47" t="s">
        <v>1382</v>
      </c>
      <c r="F843" s="66" t="s">
        <v>1067</v>
      </c>
      <c r="G843" s="66" t="s">
        <v>1068</v>
      </c>
      <c r="H843" s="70" t="s">
        <v>1416</v>
      </c>
      <c r="I843" s="71" t="s">
        <v>894</v>
      </c>
      <c r="J843" s="64" t="s">
        <v>2666</v>
      </c>
      <c r="K843" s="65"/>
      <c r="L843" s="65">
        <v>169</v>
      </c>
      <c r="M843" s="65"/>
      <c r="N843" s="65"/>
      <c r="O843" s="65" t="s">
        <v>2861</v>
      </c>
      <c r="P843" s="65" t="s">
        <v>1732</v>
      </c>
      <c r="Q843" s="65" t="s">
        <v>353</v>
      </c>
      <c r="R843" s="65" t="s">
        <v>2339</v>
      </c>
      <c r="S843" s="65"/>
      <c r="T843" s="65" t="s">
        <v>354</v>
      </c>
    </row>
    <row r="844" spans="1:20" ht="123.75">
      <c r="A844" s="72">
        <v>844</v>
      </c>
      <c r="B844" s="64" t="s">
        <v>1905</v>
      </c>
      <c r="C844" s="92" t="s">
        <v>1123</v>
      </c>
      <c r="D844" s="47" t="s">
        <v>1124</v>
      </c>
      <c r="E844" s="47" t="s">
        <v>1931</v>
      </c>
      <c r="F844" s="66" t="s">
        <v>1067</v>
      </c>
      <c r="G844" s="66" t="s">
        <v>1068</v>
      </c>
      <c r="H844" s="70" t="s">
        <v>895</v>
      </c>
      <c r="I844" s="71" t="s">
        <v>894</v>
      </c>
      <c r="J844" s="64" t="s">
        <v>2666</v>
      </c>
      <c r="K844" s="65"/>
      <c r="L844" s="65">
        <v>169</v>
      </c>
      <c r="M844" s="65"/>
      <c r="N844" s="65"/>
      <c r="O844" s="65" t="s">
        <v>2861</v>
      </c>
      <c r="P844" s="65" t="s">
        <v>1733</v>
      </c>
      <c r="Q844" s="65" t="s">
        <v>353</v>
      </c>
      <c r="R844" s="65" t="s">
        <v>2339</v>
      </c>
      <c r="S844" s="65"/>
      <c r="T844" s="65" t="s">
        <v>354</v>
      </c>
    </row>
    <row r="845" spans="1:20" ht="123.75">
      <c r="A845" s="72">
        <v>845</v>
      </c>
      <c r="B845" s="64" t="s">
        <v>1905</v>
      </c>
      <c r="C845" s="92" t="s">
        <v>1130</v>
      </c>
      <c r="D845" s="47" t="s">
        <v>1932</v>
      </c>
      <c r="E845" s="47" t="s">
        <v>2490</v>
      </c>
      <c r="F845" s="66" t="s">
        <v>1067</v>
      </c>
      <c r="G845" s="66" t="s">
        <v>1068</v>
      </c>
      <c r="H845" s="70" t="s">
        <v>895</v>
      </c>
      <c r="I845" s="71" t="s">
        <v>894</v>
      </c>
      <c r="J845" s="64" t="s">
        <v>2666</v>
      </c>
      <c r="K845" s="65"/>
      <c r="L845" s="65">
        <v>169</v>
      </c>
      <c r="M845" s="65"/>
      <c r="N845" s="65"/>
      <c r="O845" s="65" t="s">
        <v>2861</v>
      </c>
      <c r="P845" s="65" t="s">
        <v>1734</v>
      </c>
      <c r="Q845" s="65" t="s">
        <v>353</v>
      </c>
      <c r="R845" s="65" t="s">
        <v>2339</v>
      </c>
      <c r="S845" s="65"/>
      <c r="T845" s="65" t="s">
        <v>354</v>
      </c>
    </row>
    <row r="846" spans="1:20" ht="33.75">
      <c r="A846" s="72">
        <v>846</v>
      </c>
      <c r="B846" s="64" t="s">
        <v>1906</v>
      </c>
      <c r="C846" s="92" t="s">
        <v>157</v>
      </c>
      <c r="D846" s="47" t="s">
        <v>89</v>
      </c>
      <c r="E846" s="47" t="s">
        <v>98</v>
      </c>
      <c r="F846" s="66" t="s">
        <v>1067</v>
      </c>
      <c r="G846" s="66" t="s">
        <v>1068</v>
      </c>
      <c r="H846" s="70" t="s">
        <v>469</v>
      </c>
      <c r="I846" s="71" t="s">
        <v>1042</v>
      </c>
      <c r="J846" s="64" t="s">
        <v>2666</v>
      </c>
      <c r="K846" s="65"/>
      <c r="L846" s="65">
        <v>121</v>
      </c>
      <c r="M846" s="65"/>
      <c r="N846" s="65"/>
      <c r="O846" s="65" t="s">
        <v>2861</v>
      </c>
      <c r="P846" s="65" t="s">
        <v>1580</v>
      </c>
      <c r="Q846" s="65" t="s">
        <v>353</v>
      </c>
      <c r="R846" s="65" t="s">
        <v>2339</v>
      </c>
      <c r="S846" s="65"/>
      <c r="T846" s="65" t="s">
        <v>354</v>
      </c>
    </row>
    <row r="847" spans="1:20" ht="33.75">
      <c r="A847" s="72">
        <v>847</v>
      </c>
      <c r="B847" s="64" t="s">
        <v>1911</v>
      </c>
      <c r="C847" s="93" t="s">
        <v>1023</v>
      </c>
      <c r="D847" s="48" t="s">
        <v>1024</v>
      </c>
      <c r="E847" s="48" t="s">
        <v>833</v>
      </c>
      <c r="F847" s="69" t="s">
        <v>1067</v>
      </c>
      <c r="G847" s="69" t="s">
        <v>1068</v>
      </c>
      <c r="H847" s="67" t="s">
        <v>1907</v>
      </c>
      <c r="I847" s="68" t="s">
        <v>1908</v>
      </c>
      <c r="J847" s="64" t="s">
        <v>2316</v>
      </c>
      <c r="K847" s="65"/>
      <c r="L847" s="65">
        <v>58</v>
      </c>
      <c r="M847" s="65"/>
      <c r="N847" s="65"/>
      <c r="O847" s="65" t="s">
        <v>2861</v>
      </c>
      <c r="P847" s="65" t="s">
        <v>1500</v>
      </c>
      <c r="Q847" s="65" t="s">
        <v>353</v>
      </c>
      <c r="R847" s="65" t="s">
        <v>2339</v>
      </c>
      <c r="S847" s="65"/>
      <c r="T847" s="65" t="s">
        <v>354</v>
      </c>
    </row>
    <row r="848" spans="1:20" ht="45">
      <c r="A848" s="72">
        <v>848</v>
      </c>
      <c r="B848" s="64" t="s">
        <v>1911</v>
      </c>
      <c r="C848" s="92" t="s">
        <v>1027</v>
      </c>
      <c r="D848" s="47" t="s">
        <v>1024</v>
      </c>
      <c r="E848" s="47" t="s">
        <v>1024</v>
      </c>
      <c r="F848" s="66" t="s">
        <v>1067</v>
      </c>
      <c r="G848" s="66" t="s">
        <v>1068</v>
      </c>
      <c r="H848" s="70" t="s">
        <v>1909</v>
      </c>
      <c r="I848" s="68" t="s">
        <v>1910</v>
      </c>
      <c r="J848" s="64" t="s">
        <v>2316</v>
      </c>
      <c r="K848" s="65"/>
      <c r="L848" s="65">
        <v>124</v>
      </c>
      <c r="M848" s="65"/>
      <c r="N848" s="65"/>
      <c r="O848" s="65" t="s">
        <v>2861</v>
      </c>
      <c r="P848" s="65" t="s">
        <v>1499</v>
      </c>
      <c r="Q848" s="65" t="s">
        <v>353</v>
      </c>
      <c r="R848" s="65" t="s">
        <v>2339</v>
      </c>
      <c r="S848" s="65"/>
      <c r="T848" s="65" t="s">
        <v>354</v>
      </c>
    </row>
    <row r="849" spans="1:20" ht="33.75">
      <c r="A849" s="72">
        <v>849</v>
      </c>
      <c r="B849" s="64" t="s">
        <v>1430</v>
      </c>
      <c r="C849" s="92" t="s">
        <v>613</v>
      </c>
      <c r="D849" s="47" t="s">
        <v>614</v>
      </c>
      <c r="E849" s="163">
        <v>11</v>
      </c>
      <c r="F849" s="66" t="s">
        <v>1067</v>
      </c>
      <c r="G849" s="66" t="s">
        <v>1068</v>
      </c>
      <c r="H849" s="70" t="s">
        <v>1428</v>
      </c>
      <c r="I849" s="71" t="s">
        <v>1429</v>
      </c>
      <c r="J849" s="64" t="s">
        <v>2666</v>
      </c>
      <c r="K849" s="65" t="s">
        <v>237</v>
      </c>
      <c r="L849" s="65"/>
      <c r="M849" s="65"/>
      <c r="N849" s="65"/>
      <c r="O849" s="65" t="s">
        <v>2861</v>
      </c>
      <c r="P849" s="65" t="s">
        <v>1732</v>
      </c>
      <c r="Q849" s="65" t="s">
        <v>353</v>
      </c>
      <c r="R849" s="65" t="s">
        <v>2339</v>
      </c>
      <c r="S849" s="65"/>
      <c r="T849" s="65" t="s">
        <v>354</v>
      </c>
    </row>
    <row r="850" spans="1:20" ht="45">
      <c r="A850" s="72">
        <v>850</v>
      </c>
      <c r="B850" s="64" t="s">
        <v>2730</v>
      </c>
      <c r="C850" s="92" t="s">
        <v>622</v>
      </c>
      <c r="D850" s="47" t="s">
        <v>3374</v>
      </c>
      <c r="E850" s="47" t="s">
        <v>2076</v>
      </c>
      <c r="F850" s="66" t="s">
        <v>1190</v>
      </c>
      <c r="G850" s="66" t="s">
        <v>1191</v>
      </c>
      <c r="H850" s="70" t="s">
        <v>1431</v>
      </c>
      <c r="I850" s="71" t="s">
        <v>1432</v>
      </c>
      <c r="J850" s="64" t="s">
        <v>2668</v>
      </c>
      <c r="K850" s="65" t="s">
        <v>3383</v>
      </c>
      <c r="L850" s="65"/>
      <c r="M850" s="65"/>
      <c r="N850" s="65"/>
      <c r="O850" s="65" t="s">
        <v>1708</v>
      </c>
      <c r="P850" s="65" t="s">
        <v>1707</v>
      </c>
      <c r="Q850" s="65" t="s">
        <v>3384</v>
      </c>
      <c r="R850" s="65" t="s">
        <v>2339</v>
      </c>
      <c r="S850" s="65"/>
      <c r="T850" s="65" t="s">
        <v>3384</v>
      </c>
    </row>
    <row r="851" spans="1:20" ht="22.5">
      <c r="A851" s="72">
        <v>851</v>
      </c>
      <c r="B851" s="64" t="s">
        <v>2730</v>
      </c>
      <c r="C851" s="93" t="s">
        <v>750</v>
      </c>
      <c r="D851" s="48" t="s">
        <v>833</v>
      </c>
      <c r="E851" s="48" t="s">
        <v>309</v>
      </c>
      <c r="F851" s="69" t="s">
        <v>1067</v>
      </c>
      <c r="G851" s="69" t="s">
        <v>1068</v>
      </c>
      <c r="H851" s="67" t="s">
        <v>2016</v>
      </c>
      <c r="I851" s="68" t="s">
        <v>2017</v>
      </c>
      <c r="J851" s="64"/>
      <c r="K851" s="65"/>
      <c r="L851" s="65">
        <v>303</v>
      </c>
      <c r="M851" s="65"/>
      <c r="N851" s="65"/>
      <c r="O851" s="65" t="s">
        <v>1319</v>
      </c>
      <c r="P851" s="65" t="s">
        <v>1713</v>
      </c>
      <c r="Q851" s="65"/>
      <c r="R851" s="65"/>
      <c r="S851" s="65"/>
      <c r="T851" s="65"/>
    </row>
    <row r="852" spans="1:20" ht="22.5">
      <c r="A852" s="72">
        <v>852</v>
      </c>
      <c r="B852" s="64" t="s">
        <v>2730</v>
      </c>
      <c r="C852" s="93" t="s">
        <v>2018</v>
      </c>
      <c r="D852" s="48" t="s">
        <v>1382</v>
      </c>
      <c r="E852" s="48" t="s">
        <v>98</v>
      </c>
      <c r="F852" s="69" t="s">
        <v>1190</v>
      </c>
      <c r="G852" s="69" t="s">
        <v>1191</v>
      </c>
      <c r="H852" s="67" t="s">
        <v>2019</v>
      </c>
      <c r="I852" s="68" t="s">
        <v>2020</v>
      </c>
      <c r="J852" s="64"/>
      <c r="K852" s="65"/>
      <c r="L852" s="65"/>
      <c r="M852" s="65"/>
      <c r="N852" s="65"/>
      <c r="O852" s="65" t="s">
        <v>1319</v>
      </c>
      <c r="P852" s="65" t="s">
        <v>1713</v>
      </c>
      <c r="Q852" s="65"/>
      <c r="R852" s="65"/>
      <c r="S852" s="65"/>
      <c r="T852" s="65"/>
    </row>
    <row r="853" spans="1:20" ht="33.75">
      <c r="A853" s="72">
        <v>853</v>
      </c>
      <c r="B853" s="64" t="s">
        <v>2730</v>
      </c>
      <c r="C853" s="93" t="s">
        <v>1139</v>
      </c>
      <c r="D853" s="48" t="s">
        <v>1188</v>
      </c>
      <c r="E853" s="48" t="s">
        <v>1066</v>
      </c>
      <c r="F853" s="69" t="s">
        <v>1067</v>
      </c>
      <c r="G853" s="69" t="s">
        <v>1068</v>
      </c>
      <c r="H853" s="67" t="s">
        <v>2021</v>
      </c>
      <c r="I853" s="68" t="s">
        <v>1537</v>
      </c>
      <c r="J853" s="64" t="s">
        <v>2316</v>
      </c>
      <c r="K853" s="65"/>
      <c r="L853" s="65">
        <v>124</v>
      </c>
      <c r="M853" s="65"/>
      <c r="N853" s="65"/>
      <c r="O853" s="65" t="s">
        <v>2861</v>
      </c>
      <c r="P853" s="65" t="s">
        <v>1499</v>
      </c>
      <c r="Q853" s="65" t="s">
        <v>353</v>
      </c>
      <c r="R853" s="65" t="s">
        <v>2339</v>
      </c>
      <c r="S853" s="65"/>
      <c r="T853" s="65" t="s">
        <v>354</v>
      </c>
    </row>
    <row r="854" spans="1:20" ht="90">
      <c r="A854" s="72">
        <v>854</v>
      </c>
      <c r="B854" s="64" t="s">
        <v>2730</v>
      </c>
      <c r="C854" s="93" t="s">
        <v>1135</v>
      </c>
      <c r="D854" s="48" t="s">
        <v>1188</v>
      </c>
      <c r="E854" s="48" t="s">
        <v>844</v>
      </c>
      <c r="F854" s="69" t="s">
        <v>1067</v>
      </c>
      <c r="G854" s="69" t="s">
        <v>1068</v>
      </c>
      <c r="H854" s="67" t="s">
        <v>1538</v>
      </c>
      <c r="I854" s="68" t="s">
        <v>1539</v>
      </c>
      <c r="J854" s="64" t="s">
        <v>2316</v>
      </c>
      <c r="K854" s="65" t="s">
        <v>352</v>
      </c>
      <c r="L854" s="65"/>
      <c r="M854" s="65"/>
      <c r="N854" s="65"/>
      <c r="O854" s="65" t="s">
        <v>2861</v>
      </c>
      <c r="P854" s="65" t="s">
        <v>1500</v>
      </c>
      <c r="Q854" s="65" t="s">
        <v>353</v>
      </c>
      <c r="R854" s="65" t="s">
        <v>2339</v>
      </c>
      <c r="S854" s="65"/>
      <c r="T854" s="65" t="s">
        <v>354</v>
      </c>
    </row>
    <row r="855" spans="1:20" ht="22.5">
      <c r="A855" s="72">
        <v>855</v>
      </c>
      <c r="B855" s="64" t="s">
        <v>2730</v>
      </c>
      <c r="C855" s="93" t="s">
        <v>1160</v>
      </c>
      <c r="D855" s="48"/>
      <c r="E855" s="48"/>
      <c r="F855" s="69" t="s">
        <v>1067</v>
      </c>
      <c r="G855" s="69" t="s">
        <v>1068</v>
      </c>
      <c r="H855" s="67" t="s">
        <v>961</v>
      </c>
      <c r="I855" s="68" t="s">
        <v>962</v>
      </c>
      <c r="J855" s="64" t="s">
        <v>2666</v>
      </c>
      <c r="K855" s="65"/>
      <c r="L855" s="65"/>
      <c r="M855" s="65"/>
      <c r="N855" s="65"/>
      <c r="O855" s="65" t="s">
        <v>2861</v>
      </c>
      <c r="P855" s="65" t="s">
        <v>1714</v>
      </c>
      <c r="Q855" s="65"/>
      <c r="R855" s="65"/>
      <c r="S855" s="65"/>
      <c r="T855" s="65"/>
    </row>
    <row r="856" spans="1:20" ht="22.5">
      <c r="A856" s="72">
        <v>856</v>
      </c>
      <c r="B856" s="64" t="s">
        <v>2730</v>
      </c>
      <c r="C856" s="93" t="s">
        <v>157</v>
      </c>
      <c r="D856" s="48" t="s">
        <v>2079</v>
      </c>
      <c r="E856" s="48" t="s">
        <v>625</v>
      </c>
      <c r="F856" s="69" t="s">
        <v>1067</v>
      </c>
      <c r="G856" s="69" t="s">
        <v>1068</v>
      </c>
      <c r="H856" s="67" t="s">
        <v>963</v>
      </c>
      <c r="I856" s="68" t="s">
        <v>964</v>
      </c>
      <c r="J856" s="64" t="s">
        <v>2667</v>
      </c>
      <c r="K856" s="65" t="s">
        <v>231</v>
      </c>
      <c r="L856" s="65"/>
      <c r="M856" s="65"/>
      <c r="N856" s="65"/>
      <c r="O856" s="65" t="s">
        <v>2861</v>
      </c>
      <c r="P856" s="65" t="s">
        <v>1580</v>
      </c>
      <c r="Q856" s="65" t="s">
        <v>353</v>
      </c>
      <c r="R856" s="65" t="s">
        <v>2339</v>
      </c>
      <c r="S856" s="65"/>
      <c r="T856" s="65" t="s">
        <v>354</v>
      </c>
    </row>
    <row r="857" spans="1:20" ht="101.25">
      <c r="A857" s="72">
        <v>857</v>
      </c>
      <c r="B857" s="64" t="s">
        <v>2730</v>
      </c>
      <c r="C857" s="93" t="s">
        <v>157</v>
      </c>
      <c r="D857" s="48" t="s">
        <v>92</v>
      </c>
      <c r="E857" s="48" t="s">
        <v>3374</v>
      </c>
      <c r="F857" s="69" t="s">
        <v>1067</v>
      </c>
      <c r="G857" s="69" t="s">
        <v>1068</v>
      </c>
      <c r="H857" s="67" t="s">
        <v>1546</v>
      </c>
      <c r="I857" s="68" t="s">
        <v>1547</v>
      </c>
      <c r="J857" s="64" t="s">
        <v>2667</v>
      </c>
      <c r="K857" s="65" t="s">
        <v>396</v>
      </c>
      <c r="L857" s="65"/>
      <c r="M857" s="65"/>
      <c r="N857" s="65"/>
      <c r="O857" s="65" t="s">
        <v>2861</v>
      </c>
      <c r="P857" s="65" t="s">
        <v>1580</v>
      </c>
      <c r="Q857" s="65" t="s">
        <v>353</v>
      </c>
      <c r="R857" s="65" t="s">
        <v>2339</v>
      </c>
      <c r="S857" s="65"/>
      <c r="T857" s="65" t="s">
        <v>354</v>
      </c>
    </row>
    <row r="858" spans="1:20" ht="33.75">
      <c r="A858" s="72">
        <v>858</v>
      </c>
      <c r="B858" s="64" t="s">
        <v>2730</v>
      </c>
      <c r="C858" s="93" t="s">
        <v>1027</v>
      </c>
      <c r="D858" s="48" t="s">
        <v>1024</v>
      </c>
      <c r="E858" s="48" t="s">
        <v>1108</v>
      </c>
      <c r="F858" s="69" t="s">
        <v>1067</v>
      </c>
      <c r="G858" s="69" t="s">
        <v>1068</v>
      </c>
      <c r="H858" s="67" t="s">
        <v>1548</v>
      </c>
      <c r="I858" s="68" t="s">
        <v>1549</v>
      </c>
      <c r="J858" s="64" t="s">
        <v>2316</v>
      </c>
      <c r="K858" s="65"/>
      <c r="L858" s="65">
        <v>124</v>
      </c>
      <c r="M858" s="65"/>
      <c r="N858" s="65"/>
      <c r="O858" s="65" t="s">
        <v>2861</v>
      </c>
      <c r="P858" s="65" t="s">
        <v>1499</v>
      </c>
      <c r="Q858" s="65" t="s">
        <v>353</v>
      </c>
      <c r="R858" s="65" t="s">
        <v>2339</v>
      </c>
      <c r="S858" s="65"/>
      <c r="T858" s="65" t="s">
        <v>354</v>
      </c>
    </row>
    <row r="859" spans="1:20" ht="45">
      <c r="A859" s="72">
        <v>859</v>
      </c>
      <c r="B859" s="64" t="s">
        <v>2730</v>
      </c>
      <c r="C859" s="93" t="s">
        <v>1033</v>
      </c>
      <c r="D859" s="48" t="s">
        <v>1034</v>
      </c>
      <c r="E859" s="48" t="s">
        <v>3026</v>
      </c>
      <c r="F859" s="69" t="s">
        <v>1067</v>
      </c>
      <c r="G859" s="69" t="s">
        <v>1068</v>
      </c>
      <c r="H859" s="67" t="s">
        <v>1550</v>
      </c>
      <c r="I859" s="68" t="s">
        <v>1551</v>
      </c>
      <c r="J859" s="64"/>
      <c r="K859" s="65"/>
      <c r="L859" s="65"/>
      <c r="M859" s="65"/>
      <c r="N859" s="65"/>
      <c r="O859" s="65" t="s">
        <v>2315</v>
      </c>
      <c r="P859" s="65" t="s">
        <v>1498</v>
      </c>
      <c r="Q859" s="65"/>
      <c r="R859" s="65"/>
      <c r="S859" s="65"/>
      <c r="T859" s="65"/>
    </row>
    <row r="860" spans="1:20" ht="270">
      <c r="A860" s="72">
        <v>860</v>
      </c>
      <c r="B860" s="64" t="s">
        <v>2730</v>
      </c>
      <c r="C860" s="93" t="s">
        <v>922</v>
      </c>
      <c r="D860" s="48"/>
      <c r="E860" s="48"/>
      <c r="F860" s="69" t="s">
        <v>1067</v>
      </c>
      <c r="G860" s="69" t="s">
        <v>1068</v>
      </c>
      <c r="H860" s="67" t="s">
        <v>1552</v>
      </c>
      <c r="I860" s="68" t="s">
        <v>1553</v>
      </c>
      <c r="J860" s="64" t="s">
        <v>2316</v>
      </c>
      <c r="K860" s="65" t="s">
        <v>3293</v>
      </c>
      <c r="L860" s="65"/>
      <c r="M860" s="65"/>
      <c r="N860" s="65"/>
      <c r="O860" s="65" t="s">
        <v>2861</v>
      </c>
      <c r="P860" s="65" t="s">
        <v>1160</v>
      </c>
      <c r="Q860" s="65" t="s">
        <v>353</v>
      </c>
      <c r="R860" s="65" t="s">
        <v>2339</v>
      </c>
      <c r="S860" s="65"/>
      <c r="T860" s="65" t="s">
        <v>354</v>
      </c>
    </row>
    <row r="861" spans="1:20" ht="123.75">
      <c r="A861" s="72">
        <v>861</v>
      </c>
      <c r="B861" s="64" t="s">
        <v>2730</v>
      </c>
      <c r="C861" s="93" t="s">
        <v>163</v>
      </c>
      <c r="D861" s="48" t="s">
        <v>164</v>
      </c>
      <c r="E861" s="48" t="s">
        <v>1041</v>
      </c>
      <c r="F861" s="69" t="s">
        <v>1067</v>
      </c>
      <c r="G861" s="69" t="s">
        <v>1068</v>
      </c>
      <c r="H861" s="67" t="s">
        <v>1554</v>
      </c>
      <c r="I861" s="68" t="s">
        <v>1555</v>
      </c>
      <c r="J861" s="64" t="s">
        <v>2316</v>
      </c>
      <c r="K861" s="65" t="s">
        <v>3292</v>
      </c>
      <c r="L861" s="65"/>
      <c r="M861" s="65"/>
      <c r="N861" s="65"/>
      <c r="O861" s="65" t="s">
        <v>2861</v>
      </c>
      <c r="P861" s="65" t="s">
        <v>1718</v>
      </c>
      <c r="Q861" s="65" t="s">
        <v>353</v>
      </c>
      <c r="R861" s="65" t="s">
        <v>2339</v>
      </c>
      <c r="S861" s="65"/>
      <c r="T861" s="65" t="s">
        <v>354</v>
      </c>
    </row>
    <row r="862" spans="1:20" ht="22.5">
      <c r="A862" s="72">
        <v>862</v>
      </c>
      <c r="B862" s="64" t="s">
        <v>2730</v>
      </c>
      <c r="C862" s="93" t="s">
        <v>1572</v>
      </c>
      <c r="D862" s="48" t="s">
        <v>837</v>
      </c>
      <c r="E862" s="48" t="s">
        <v>92</v>
      </c>
      <c r="F862" s="69" t="s">
        <v>1067</v>
      </c>
      <c r="G862" s="69" t="s">
        <v>1068</v>
      </c>
      <c r="H862" s="67" t="s">
        <v>1556</v>
      </c>
      <c r="I862" s="68" t="s">
        <v>1549</v>
      </c>
      <c r="J862" s="64" t="s">
        <v>2316</v>
      </c>
      <c r="K862" s="65"/>
      <c r="L862" s="65">
        <v>124</v>
      </c>
      <c r="M862" s="65"/>
      <c r="N862" s="65"/>
      <c r="O862" s="65" t="s">
        <v>2861</v>
      </c>
      <c r="P862" s="65" t="s">
        <v>1503</v>
      </c>
      <c r="Q862" s="65" t="s">
        <v>353</v>
      </c>
      <c r="R862" s="65" t="s">
        <v>2339</v>
      </c>
      <c r="S862" s="65"/>
      <c r="T862" s="65" t="s">
        <v>354</v>
      </c>
    </row>
    <row r="863" spans="1:20" ht="67.5">
      <c r="A863" s="72">
        <v>863</v>
      </c>
      <c r="B863" s="64" t="s">
        <v>2730</v>
      </c>
      <c r="C863" s="93" t="s">
        <v>1160</v>
      </c>
      <c r="D863" s="48"/>
      <c r="E863" s="48"/>
      <c r="F863" s="69" t="s">
        <v>1067</v>
      </c>
      <c r="G863" s="69" t="s">
        <v>1068</v>
      </c>
      <c r="H863" s="67" t="s">
        <v>1557</v>
      </c>
      <c r="I863" s="68" t="s">
        <v>1558</v>
      </c>
      <c r="J863" s="64" t="s">
        <v>2316</v>
      </c>
      <c r="K863" s="65" t="s">
        <v>2220</v>
      </c>
      <c r="L863" s="65"/>
      <c r="M863" s="65"/>
      <c r="N863" s="65"/>
      <c r="O863" s="65" t="s">
        <v>1708</v>
      </c>
      <c r="P863" s="65" t="s">
        <v>1160</v>
      </c>
      <c r="Q863" s="65" t="s">
        <v>2216</v>
      </c>
      <c r="R863" s="65" t="s">
        <v>2339</v>
      </c>
      <c r="S863" s="65"/>
      <c r="T863" s="65" t="s">
        <v>2216</v>
      </c>
    </row>
    <row r="864" spans="1:20" ht="101.25">
      <c r="A864" s="72">
        <v>864</v>
      </c>
      <c r="B864" s="64" t="s">
        <v>2730</v>
      </c>
      <c r="C864" s="93" t="s">
        <v>171</v>
      </c>
      <c r="D864" s="48" t="s">
        <v>175</v>
      </c>
      <c r="E864" s="48" t="s">
        <v>625</v>
      </c>
      <c r="F864" s="69" t="s">
        <v>1067</v>
      </c>
      <c r="G864" s="69" t="s">
        <v>1068</v>
      </c>
      <c r="H864" s="67" t="s">
        <v>2728</v>
      </c>
      <c r="I864" s="68" t="s">
        <v>2729</v>
      </c>
      <c r="J864" s="64" t="s">
        <v>2668</v>
      </c>
      <c r="K864" s="65" t="s">
        <v>724</v>
      </c>
      <c r="L864" s="65"/>
      <c r="M864" s="65"/>
      <c r="N864" s="65"/>
      <c r="O864" s="65" t="s">
        <v>1719</v>
      </c>
      <c r="P864" s="65" t="s">
        <v>1730</v>
      </c>
      <c r="Q864" s="65" t="s">
        <v>68</v>
      </c>
      <c r="R864" s="65" t="s">
        <v>2339</v>
      </c>
      <c r="S864" s="65"/>
      <c r="T864" s="65" t="s">
        <v>342</v>
      </c>
    </row>
    <row r="865" spans="1:20" ht="22.5">
      <c r="A865" s="72">
        <v>865</v>
      </c>
      <c r="B865" s="64" t="s">
        <v>2733</v>
      </c>
      <c r="C865" s="91" t="s">
        <v>1027</v>
      </c>
      <c r="D865" s="46" t="s">
        <v>1031</v>
      </c>
      <c r="E865" s="46"/>
      <c r="F865" s="61" t="s">
        <v>1190</v>
      </c>
      <c r="G865" s="61" t="s">
        <v>1191</v>
      </c>
      <c r="H865" s="62" t="s">
        <v>2731</v>
      </c>
      <c r="I865" s="63"/>
      <c r="J865" s="64" t="s">
        <v>2667</v>
      </c>
      <c r="K865" s="65"/>
      <c r="L865" s="65">
        <v>51</v>
      </c>
      <c r="M865" s="65"/>
      <c r="N865" s="65"/>
      <c r="O865" s="65" t="s">
        <v>2861</v>
      </c>
      <c r="P865" s="65" t="s">
        <v>1499</v>
      </c>
      <c r="Q865" s="65" t="s">
        <v>353</v>
      </c>
      <c r="R865" s="65" t="s">
        <v>2339</v>
      </c>
      <c r="S865" s="65"/>
      <c r="T865" s="65" t="s">
        <v>354</v>
      </c>
    </row>
    <row r="866" spans="1:20" ht="22.5">
      <c r="A866" s="72">
        <v>866</v>
      </c>
      <c r="B866" s="64" t="s">
        <v>2733</v>
      </c>
      <c r="C866" s="91" t="s">
        <v>919</v>
      </c>
      <c r="D866" s="46"/>
      <c r="E866" s="46"/>
      <c r="F866" s="61" t="s">
        <v>1190</v>
      </c>
      <c r="G866" s="61" t="s">
        <v>1191</v>
      </c>
      <c r="H866" s="62" t="s">
        <v>2732</v>
      </c>
      <c r="I866" s="63"/>
      <c r="J866" s="64" t="s">
        <v>2667</v>
      </c>
      <c r="K866" s="65"/>
      <c r="L866" s="65"/>
      <c r="M866" s="65" t="s">
        <v>2171</v>
      </c>
      <c r="N866" s="65" t="s">
        <v>2504</v>
      </c>
      <c r="O866" s="65" t="s">
        <v>2066</v>
      </c>
      <c r="P866" s="65" t="s">
        <v>1736</v>
      </c>
      <c r="Q866" s="65" t="s">
        <v>76</v>
      </c>
      <c r="R866" s="65" t="s">
        <v>2329</v>
      </c>
      <c r="S866" s="65"/>
      <c r="T866" s="65" t="s">
        <v>3120</v>
      </c>
    </row>
    <row r="867" spans="1:20" ht="22.5">
      <c r="A867" s="72">
        <v>867</v>
      </c>
      <c r="B867" s="64" t="s">
        <v>2738</v>
      </c>
      <c r="C867" s="93" t="s">
        <v>1135</v>
      </c>
      <c r="D867" s="48" t="s">
        <v>1188</v>
      </c>
      <c r="E867" s="48" t="s">
        <v>2490</v>
      </c>
      <c r="F867" s="66" t="s">
        <v>1190</v>
      </c>
      <c r="G867" s="69" t="s">
        <v>1068</v>
      </c>
      <c r="H867" s="67" t="s">
        <v>2734</v>
      </c>
      <c r="I867" s="68" t="s">
        <v>2735</v>
      </c>
      <c r="J867" s="64" t="s">
        <v>2667</v>
      </c>
      <c r="K867" s="65"/>
      <c r="L867" s="65"/>
      <c r="M867" s="65" t="s">
        <v>2171</v>
      </c>
      <c r="N867" s="65" t="s">
        <v>2504</v>
      </c>
      <c r="O867" s="65" t="s">
        <v>2066</v>
      </c>
      <c r="P867" s="65" t="s">
        <v>1736</v>
      </c>
      <c r="Q867" s="65" t="s">
        <v>76</v>
      </c>
      <c r="R867" s="65" t="s">
        <v>2329</v>
      </c>
      <c r="S867" s="65"/>
      <c r="T867" s="65" t="s">
        <v>3120</v>
      </c>
    </row>
    <row r="868" spans="1:20" ht="326.25">
      <c r="A868" s="72">
        <v>868</v>
      </c>
      <c r="B868" s="64" t="s">
        <v>2738</v>
      </c>
      <c r="C868" s="93" t="s">
        <v>1572</v>
      </c>
      <c r="D868" s="48" t="s">
        <v>2836</v>
      </c>
      <c r="E868" s="48" t="s">
        <v>1635</v>
      </c>
      <c r="F868" s="66" t="s">
        <v>1067</v>
      </c>
      <c r="G868" s="69" t="s">
        <v>1068</v>
      </c>
      <c r="H868" s="67" t="s">
        <v>2736</v>
      </c>
      <c r="I868" s="68" t="s">
        <v>2737</v>
      </c>
      <c r="J868" s="64" t="s">
        <v>2316</v>
      </c>
      <c r="K868" s="65" t="s">
        <v>3336</v>
      </c>
      <c r="L868" s="65"/>
      <c r="M868" s="65"/>
      <c r="N868" s="65"/>
      <c r="O868" s="65" t="s">
        <v>2861</v>
      </c>
      <c r="P868" s="65" t="s">
        <v>1503</v>
      </c>
      <c r="Q868" s="65" t="s">
        <v>353</v>
      </c>
      <c r="R868" s="65" t="s">
        <v>2339</v>
      </c>
      <c r="S868" s="65"/>
      <c r="T868" s="65" t="s">
        <v>354</v>
      </c>
    </row>
    <row r="869" spans="1:20" ht="123.75">
      <c r="A869" s="72">
        <v>869</v>
      </c>
      <c r="B869" s="64" t="s">
        <v>462</v>
      </c>
      <c r="C869" s="92" t="s">
        <v>2739</v>
      </c>
      <c r="D869" s="47" t="s">
        <v>175</v>
      </c>
      <c r="E869" s="47" t="s">
        <v>2079</v>
      </c>
      <c r="F869" s="66" t="s">
        <v>1067</v>
      </c>
      <c r="G869" s="66" t="s">
        <v>1191</v>
      </c>
      <c r="H869" s="70" t="s">
        <v>2740</v>
      </c>
      <c r="I869" s="71" t="s">
        <v>2741</v>
      </c>
      <c r="J869" s="64" t="s">
        <v>2316</v>
      </c>
      <c r="K869" s="65" t="s">
        <v>385</v>
      </c>
      <c r="L869" s="65">
        <v>869</v>
      </c>
      <c r="M869" s="65"/>
      <c r="N869" s="65"/>
      <c r="O869" s="65" t="s">
        <v>2861</v>
      </c>
      <c r="P869" s="65" t="s">
        <v>1731</v>
      </c>
      <c r="Q869" s="65" t="s">
        <v>353</v>
      </c>
      <c r="R869" s="65" t="s">
        <v>2339</v>
      </c>
      <c r="S869" s="65"/>
      <c r="T869" s="65" t="s">
        <v>354</v>
      </c>
    </row>
    <row r="870" spans="1:20" ht="33.75">
      <c r="A870" s="72">
        <v>870</v>
      </c>
      <c r="B870" s="64" t="s">
        <v>462</v>
      </c>
      <c r="C870" s="92" t="s">
        <v>2742</v>
      </c>
      <c r="D870" s="47" t="s">
        <v>183</v>
      </c>
      <c r="E870" s="47" t="s">
        <v>92</v>
      </c>
      <c r="F870" s="66" t="s">
        <v>1067</v>
      </c>
      <c r="G870" s="66" t="s">
        <v>1191</v>
      </c>
      <c r="H870" s="70" t="s">
        <v>2740</v>
      </c>
      <c r="I870" s="71" t="s">
        <v>2741</v>
      </c>
      <c r="J870" s="64" t="s">
        <v>2316</v>
      </c>
      <c r="K870" s="65"/>
      <c r="L870" s="65">
        <v>869</v>
      </c>
      <c r="M870" s="65"/>
      <c r="N870" s="65"/>
      <c r="O870" s="65" t="s">
        <v>2861</v>
      </c>
      <c r="P870" s="65" t="s">
        <v>1731</v>
      </c>
      <c r="Q870" s="65" t="s">
        <v>353</v>
      </c>
      <c r="R870" s="65" t="s">
        <v>2339</v>
      </c>
      <c r="S870" s="65"/>
      <c r="T870" s="65" t="s">
        <v>354</v>
      </c>
    </row>
    <row r="871" spans="1:20" ht="11.25">
      <c r="A871" s="72">
        <v>871</v>
      </c>
      <c r="B871" s="64" t="s">
        <v>462</v>
      </c>
      <c r="C871" s="93" t="s">
        <v>182</v>
      </c>
      <c r="D871" s="48" t="s">
        <v>183</v>
      </c>
      <c r="E871" s="48" t="s">
        <v>1034</v>
      </c>
      <c r="F871" s="69" t="s">
        <v>1190</v>
      </c>
      <c r="G871" s="69" t="s">
        <v>1191</v>
      </c>
      <c r="H871" s="67" t="s">
        <v>2743</v>
      </c>
      <c r="I871" s="68" t="s">
        <v>2744</v>
      </c>
      <c r="J871" s="64" t="s">
        <v>2667</v>
      </c>
      <c r="K871" s="65"/>
      <c r="L871" s="65">
        <v>601</v>
      </c>
      <c r="M871" s="65"/>
      <c r="N871" s="65"/>
      <c r="O871" s="65" t="s">
        <v>2861</v>
      </c>
      <c r="P871" s="65" t="s">
        <v>1731</v>
      </c>
      <c r="Q871" s="65" t="s">
        <v>353</v>
      </c>
      <c r="R871" s="65" t="s">
        <v>2339</v>
      </c>
      <c r="S871" s="65"/>
      <c r="T871" s="65" t="s">
        <v>354</v>
      </c>
    </row>
    <row r="872" spans="1:20" ht="11.25">
      <c r="A872" s="72">
        <v>872</v>
      </c>
      <c r="B872" s="64" t="s">
        <v>462</v>
      </c>
      <c r="C872" s="93" t="s">
        <v>2801</v>
      </c>
      <c r="D872" s="48" t="s">
        <v>2802</v>
      </c>
      <c r="E872" s="48" t="s">
        <v>1066</v>
      </c>
      <c r="F872" s="69" t="s">
        <v>1190</v>
      </c>
      <c r="G872" s="69" t="s">
        <v>1191</v>
      </c>
      <c r="H872" s="67" t="s">
        <v>2743</v>
      </c>
      <c r="I872" s="68" t="s">
        <v>2744</v>
      </c>
      <c r="J872" s="64" t="s">
        <v>2667</v>
      </c>
      <c r="K872" s="65"/>
      <c r="L872" s="65">
        <v>602</v>
      </c>
      <c r="M872" s="65"/>
      <c r="N872" s="65"/>
      <c r="O872" s="65" t="s">
        <v>2861</v>
      </c>
      <c r="P872" s="65" t="s">
        <v>1731</v>
      </c>
      <c r="Q872" s="65" t="s">
        <v>353</v>
      </c>
      <c r="R872" s="65" t="s">
        <v>2339</v>
      </c>
      <c r="S872" s="65"/>
      <c r="T872" s="65" t="s">
        <v>354</v>
      </c>
    </row>
    <row r="873" spans="1:20" ht="11.25">
      <c r="A873" s="72">
        <v>873</v>
      </c>
      <c r="B873" s="64" t="s">
        <v>462</v>
      </c>
      <c r="C873" s="93" t="s">
        <v>182</v>
      </c>
      <c r="D873" s="48" t="s">
        <v>183</v>
      </c>
      <c r="E873" s="48" t="s">
        <v>184</v>
      </c>
      <c r="F873" s="69" t="s">
        <v>1190</v>
      </c>
      <c r="G873" s="69" t="s">
        <v>1191</v>
      </c>
      <c r="H873" s="67" t="s">
        <v>2745</v>
      </c>
      <c r="I873" s="68" t="s">
        <v>2746</v>
      </c>
      <c r="J873" s="64" t="s">
        <v>2668</v>
      </c>
      <c r="K873" s="65"/>
      <c r="L873" s="65">
        <v>19</v>
      </c>
      <c r="M873" s="65"/>
      <c r="N873" s="65"/>
      <c r="O873" s="65" t="s">
        <v>2861</v>
      </c>
      <c r="P873" s="65" t="s">
        <v>1731</v>
      </c>
      <c r="Q873" s="65" t="s">
        <v>353</v>
      </c>
      <c r="R873" s="65" t="s">
        <v>2339</v>
      </c>
      <c r="S873" s="65"/>
      <c r="T873" s="65" t="s">
        <v>354</v>
      </c>
    </row>
    <row r="874" spans="1:20" ht="112.5">
      <c r="A874" s="72">
        <v>874</v>
      </c>
      <c r="B874" s="64" t="s">
        <v>2753</v>
      </c>
      <c r="C874" s="93" t="s">
        <v>918</v>
      </c>
      <c r="D874" s="48"/>
      <c r="E874" s="48"/>
      <c r="F874" s="69" t="s">
        <v>1067</v>
      </c>
      <c r="G874" s="69" t="s">
        <v>1068</v>
      </c>
      <c r="H874" s="67" t="s">
        <v>1948</v>
      </c>
      <c r="I874" s="68" t="s">
        <v>373</v>
      </c>
      <c r="J874" s="64" t="s">
        <v>2667</v>
      </c>
      <c r="K874" s="65"/>
      <c r="L874" s="65"/>
      <c r="M874" s="65"/>
      <c r="N874" s="65"/>
      <c r="O874" s="65" t="s">
        <v>1708</v>
      </c>
      <c r="P874" s="65" t="s">
        <v>1160</v>
      </c>
      <c r="Q874" s="65" t="s">
        <v>71</v>
      </c>
      <c r="R874" s="65" t="s">
        <v>2339</v>
      </c>
      <c r="S874" s="65"/>
      <c r="T874" s="65" t="s">
        <v>2211</v>
      </c>
    </row>
    <row r="875" spans="1:20" ht="22.5">
      <c r="A875" s="72">
        <v>875</v>
      </c>
      <c r="B875" s="64" t="s">
        <v>2753</v>
      </c>
      <c r="C875" s="92" t="s">
        <v>94</v>
      </c>
      <c r="D875" s="48" t="s">
        <v>95</v>
      </c>
      <c r="E875" s="48" t="s">
        <v>1635</v>
      </c>
      <c r="F875" s="69" t="s">
        <v>1190</v>
      </c>
      <c r="G875" s="69" t="s">
        <v>1068</v>
      </c>
      <c r="H875" s="67" t="s">
        <v>2747</v>
      </c>
      <c r="I875" s="68" t="s">
        <v>2748</v>
      </c>
      <c r="J875" s="64"/>
      <c r="K875" s="65"/>
      <c r="L875" s="65"/>
      <c r="M875" s="65"/>
      <c r="N875" s="65"/>
      <c r="O875" s="65" t="s">
        <v>2860</v>
      </c>
      <c r="P875" s="65" t="s">
        <v>1501</v>
      </c>
      <c r="Q875" s="65"/>
      <c r="R875" s="65"/>
      <c r="S875" s="65"/>
      <c r="T875" s="65"/>
    </row>
    <row r="876" spans="1:20" ht="22.5">
      <c r="A876" s="72">
        <v>876</v>
      </c>
      <c r="B876" s="64" t="s">
        <v>2753</v>
      </c>
      <c r="C876" s="92" t="s">
        <v>94</v>
      </c>
      <c r="D876" s="48" t="s">
        <v>95</v>
      </c>
      <c r="E876" s="48" t="s">
        <v>3206</v>
      </c>
      <c r="F876" s="69" t="s">
        <v>1067</v>
      </c>
      <c r="G876" s="69" t="s">
        <v>1068</v>
      </c>
      <c r="H876" s="67" t="s">
        <v>2749</v>
      </c>
      <c r="I876" s="68" t="s">
        <v>2750</v>
      </c>
      <c r="J876" s="64"/>
      <c r="K876" s="65"/>
      <c r="L876" s="65"/>
      <c r="M876" s="65"/>
      <c r="N876" s="65"/>
      <c r="O876" s="65" t="s">
        <v>2860</v>
      </c>
      <c r="P876" s="65" t="s">
        <v>1501</v>
      </c>
      <c r="Q876" s="65"/>
      <c r="R876" s="65"/>
      <c r="S876" s="65"/>
      <c r="T876" s="65"/>
    </row>
    <row r="877" spans="1:20" ht="22.5">
      <c r="A877" s="72">
        <v>877</v>
      </c>
      <c r="B877" s="64" t="s">
        <v>2753</v>
      </c>
      <c r="C877" s="92" t="s">
        <v>94</v>
      </c>
      <c r="D877" s="48" t="s">
        <v>95</v>
      </c>
      <c r="E877" s="48" t="s">
        <v>2444</v>
      </c>
      <c r="F877" s="69" t="s">
        <v>1067</v>
      </c>
      <c r="G877" s="69" t="s">
        <v>1068</v>
      </c>
      <c r="H877" s="67" t="s">
        <v>2751</v>
      </c>
      <c r="I877" s="68" t="s">
        <v>2752</v>
      </c>
      <c r="J877" s="64"/>
      <c r="K877" s="65"/>
      <c r="L877" s="65"/>
      <c r="M877" s="65"/>
      <c r="N877" s="65"/>
      <c r="O877" s="65" t="s">
        <v>2860</v>
      </c>
      <c r="P877" s="65" t="s">
        <v>1501</v>
      </c>
      <c r="Q877" s="65"/>
      <c r="R877" s="65"/>
      <c r="S877" s="65"/>
      <c r="T877" s="65"/>
    </row>
    <row r="878" spans="1:20" ht="123.75">
      <c r="A878" s="72">
        <v>878</v>
      </c>
      <c r="B878" s="64" t="s">
        <v>2753</v>
      </c>
      <c r="C878" s="92" t="s">
        <v>613</v>
      </c>
      <c r="D878" s="47" t="s">
        <v>614</v>
      </c>
      <c r="E878" s="47" t="s">
        <v>1382</v>
      </c>
      <c r="F878" s="66" t="s">
        <v>1067</v>
      </c>
      <c r="G878" s="66" t="s">
        <v>1068</v>
      </c>
      <c r="H878" s="70" t="s">
        <v>893</v>
      </c>
      <c r="I878" s="71" t="s">
        <v>894</v>
      </c>
      <c r="J878" s="64" t="s">
        <v>2666</v>
      </c>
      <c r="K878" s="65"/>
      <c r="L878" s="65">
        <v>169</v>
      </c>
      <c r="M878" s="65"/>
      <c r="N878" s="65"/>
      <c r="O878" s="65" t="s">
        <v>2861</v>
      </c>
      <c r="P878" s="65" t="s">
        <v>1732</v>
      </c>
      <c r="Q878" s="65" t="s">
        <v>353</v>
      </c>
      <c r="R878" s="65" t="s">
        <v>2339</v>
      </c>
      <c r="S878" s="65"/>
      <c r="T878" s="65" t="s">
        <v>354</v>
      </c>
    </row>
    <row r="879" spans="1:20" ht="123.75">
      <c r="A879" s="72">
        <v>879</v>
      </c>
      <c r="B879" s="64" t="s">
        <v>2753</v>
      </c>
      <c r="C879" s="92" t="s">
        <v>1123</v>
      </c>
      <c r="D879" s="47" t="s">
        <v>1124</v>
      </c>
      <c r="E879" s="47" t="s">
        <v>1931</v>
      </c>
      <c r="F879" s="66" t="s">
        <v>1067</v>
      </c>
      <c r="G879" s="66" t="s">
        <v>1068</v>
      </c>
      <c r="H879" s="70" t="s">
        <v>895</v>
      </c>
      <c r="I879" s="71" t="s">
        <v>894</v>
      </c>
      <c r="J879" s="64" t="s">
        <v>2666</v>
      </c>
      <c r="K879" s="65"/>
      <c r="L879" s="65">
        <v>169</v>
      </c>
      <c r="M879" s="65"/>
      <c r="N879" s="65"/>
      <c r="O879" s="65" t="s">
        <v>2861</v>
      </c>
      <c r="P879" s="65" t="s">
        <v>1733</v>
      </c>
      <c r="Q879" s="65" t="s">
        <v>353</v>
      </c>
      <c r="R879" s="65" t="s">
        <v>2339</v>
      </c>
      <c r="S879" s="65"/>
      <c r="T879" s="65" t="s">
        <v>354</v>
      </c>
    </row>
    <row r="880" spans="1:20" ht="67.5">
      <c r="A880" s="72">
        <v>880</v>
      </c>
      <c r="B880" s="64" t="s">
        <v>2755</v>
      </c>
      <c r="C880" s="91" t="s">
        <v>921</v>
      </c>
      <c r="D880" s="46"/>
      <c r="E880" s="46"/>
      <c r="F880" s="61" t="s">
        <v>1067</v>
      </c>
      <c r="G880" s="61" t="s">
        <v>1191</v>
      </c>
      <c r="H880" s="62" t="s">
        <v>2754</v>
      </c>
      <c r="I880" s="63"/>
      <c r="J880" s="64" t="s">
        <v>2667</v>
      </c>
      <c r="K880" s="65" t="s">
        <v>3140</v>
      </c>
      <c r="L880" s="65"/>
      <c r="M880" s="65"/>
      <c r="N880" s="65"/>
      <c r="O880" s="65" t="s">
        <v>1708</v>
      </c>
      <c r="P880" s="65" t="s">
        <v>1160</v>
      </c>
      <c r="Q880" s="65" t="s">
        <v>3141</v>
      </c>
      <c r="R880" s="65" t="s">
        <v>2339</v>
      </c>
      <c r="S880" s="65"/>
      <c r="T880" s="65" t="s">
        <v>3141</v>
      </c>
    </row>
    <row r="881" spans="1:20" ht="101.25" customHeight="1">
      <c r="A881" s="72">
        <v>881</v>
      </c>
      <c r="B881" s="64" t="s">
        <v>2756</v>
      </c>
      <c r="C881" s="91" t="s">
        <v>921</v>
      </c>
      <c r="D881" s="46"/>
      <c r="E881" s="46"/>
      <c r="F881" s="61" t="s">
        <v>1067</v>
      </c>
      <c r="G881" s="61" t="s">
        <v>1068</v>
      </c>
      <c r="H881" s="65" t="s">
        <v>1788</v>
      </c>
      <c r="I881" s="81"/>
      <c r="J881" s="64" t="s">
        <v>2667</v>
      </c>
      <c r="K881" s="65" t="s">
        <v>2210</v>
      </c>
      <c r="L881" s="65"/>
      <c r="M881" s="65"/>
      <c r="N881" s="65"/>
      <c r="O881" s="65" t="s">
        <v>1708</v>
      </c>
      <c r="P881" s="65" t="s">
        <v>1160</v>
      </c>
      <c r="Q881" s="65" t="s">
        <v>3141</v>
      </c>
      <c r="R881" s="65" t="s">
        <v>2339</v>
      </c>
      <c r="S881" s="65"/>
      <c r="T881" s="65" t="s">
        <v>3141</v>
      </c>
    </row>
    <row r="882" spans="1:20" ht="22.5">
      <c r="A882" s="72">
        <v>882</v>
      </c>
      <c r="B882" s="64" t="s">
        <v>1639</v>
      </c>
      <c r="C882" s="91" t="s">
        <v>2614</v>
      </c>
      <c r="D882" s="46" t="s">
        <v>3285</v>
      </c>
      <c r="E882" s="46" t="s">
        <v>2575</v>
      </c>
      <c r="F882" s="61" t="s">
        <v>1190</v>
      </c>
      <c r="G882" s="61" t="s">
        <v>1191</v>
      </c>
      <c r="H882" s="172" t="s">
        <v>1789</v>
      </c>
      <c r="I882" s="63" t="s">
        <v>1790</v>
      </c>
      <c r="J882" s="64"/>
      <c r="K882" s="65"/>
      <c r="L882" s="65"/>
      <c r="M882" s="65"/>
      <c r="N882" s="65"/>
      <c r="O882" s="65" t="s">
        <v>2860</v>
      </c>
      <c r="P882" s="65" t="s">
        <v>1726</v>
      </c>
      <c r="Q882" s="65"/>
      <c r="R882" s="65"/>
      <c r="S882" s="65"/>
      <c r="T882" s="65"/>
    </row>
    <row r="883" spans="1:20" ht="22.5">
      <c r="A883" s="72">
        <v>883</v>
      </c>
      <c r="B883" s="64" t="s">
        <v>1639</v>
      </c>
      <c r="C883" s="91" t="s">
        <v>1382</v>
      </c>
      <c r="D883" s="46" t="s">
        <v>787</v>
      </c>
      <c r="E883" s="46" t="s">
        <v>1041</v>
      </c>
      <c r="F883" s="61" t="s">
        <v>1190</v>
      </c>
      <c r="G883" s="61" t="s">
        <v>1191</v>
      </c>
      <c r="H883" s="67" t="s">
        <v>1791</v>
      </c>
      <c r="I883" s="63" t="s">
        <v>1792</v>
      </c>
      <c r="J883" s="64" t="s">
        <v>2667</v>
      </c>
      <c r="K883" s="65"/>
      <c r="L883" s="65"/>
      <c r="M883" s="65" t="s">
        <v>2171</v>
      </c>
      <c r="N883" s="65" t="s">
        <v>2504</v>
      </c>
      <c r="O883" s="65" t="s">
        <v>2066</v>
      </c>
      <c r="P883" s="65" t="s">
        <v>1160</v>
      </c>
      <c r="Q883" s="65" t="s">
        <v>76</v>
      </c>
      <c r="R883" s="65" t="s">
        <v>2329</v>
      </c>
      <c r="S883" s="65"/>
      <c r="T883" s="65" t="s">
        <v>3120</v>
      </c>
    </row>
    <row r="884" spans="1:20" ht="22.5">
      <c r="A884" s="72">
        <v>884</v>
      </c>
      <c r="B884" s="64" t="s">
        <v>1639</v>
      </c>
      <c r="C884" s="91" t="s">
        <v>315</v>
      </c>
      <c r="D884" s="46" t="s">
        <v>832</v>
      </c>
      <c r="E884" s="46" t="s">
        <v>1376</v>
      </c>
      <c r="F884" s="61" t="s">
        <v>1190</v>
      </c>
      <c r="G884" s="61" t="s">
        <v>1191</v>
      </c>
      <c r="H884" s="59" t="s">
        <v>2716</v>
      </c>
      <c r="I884" s="63" t="s">
        <v>2717</v>
      </c>
      <c r="J884" s="64" t="s">
        <v>2667</v>
      </c>
      <c r="K884" s="65"/>
      <c r="L884" s="65">
        <v>138</v>
      </c>
      <c r="M884" s="65"/>
      <c r="N884" s="65"/>
      <c r="O884" s="65" t="s">
        <v>2861</v>
      </c>
      <c r="P884" s="65" t="s">
        <v>1578</v>
      </c>
      <c r="Q884" s="65" t="s">
        <v>353</v>
      </c>
      <c r="R884" s="65" t="s">
        <v>2339</v>
      </c>
      <c r="S884" s="65"/>
      <c r="T884" s="65" t="s">
        <v>354</v>
      </c>
    </row>
    <row r="885" spans="1:20" ht="45">
      <c r="A885" s="72">
        <v>885</v>
      </c>
      <c r="B885" s="64" t="s">
        <v>1639</v>
      </c>
      <c r="C885" s="91" t="s">
        <v>3115</v>
      </c>
      <c r="D885" s="46" t="s">
        <v>2642</v>
      </c>
      <c r="E885" s="46" t="s">
        <v>97</v>
      </c>
      <c r="F885" s="61" t="s">
        <v>1190</v>
      </c>
      <c r="G885" s="61" t="s">
        <v>1191</v>
      </c>
      <c r="H885" s="215" t="s">
        <v>2718</v>
      </c>
      <c r="I885" s="63" t="s">
        <v>2719</v>
      </c>
      <c r="J885" s="64" t="s">
        <v>2667</v>
      </c>
      <c r="K885" s="65"/>
      <c r="L885" s="65"/>
      <c r="M885" s="65"/>
      <c r="N885" s="65"/>
      <c r="O885" s="65" t="s">
        <v>1349</v>
      </c>
      <c r="P885" s="65" t="s">
        <v>1727</v>
      </c>
      <c r="Q885" s="65" t="s">
        <v>66</v>
      </c>
      <c r="R885" s="65" t="s">
        <v>2339</v>
      </c>
      <c r="S885" s="65"/>
      <c r="T885" s="65" t="s">
        <v>106</v>
      </c>
    </row>
    <row r="886" spans="1:20" ht="11.25">
      <c r="A886" s="72">
        <v>886</v>
      </c>
      <c r="B886" s="64" t="s">
        <v>1639</v>
      </c>
      <c r="C886" s="91" t="s">
        <v>2641</v>
      </c>
      <c r="D886" s="46" t="s">
        <v>2642</v>
      </c>
      <c r="E886" s="46" t="s">
        <v>2609</v>
      </c>
      <c r="F886" s="61" t="s">
        <v>1190</v>
      </c>
      <c r="G886" s="61" t="s">
        <v>1191</v>
      </c>
      <c r="H886" s="59" t="s">
        <v>2720</v>
      </c>
      <c r="I886" s="63" t="s">
        <v>2721</v>
      </c>
      <c r="J886" s="64"/>
      <c r="K886" s="65"/>
      <c r="L886" s="65"/>
      <c r="M886" s="65"/>
      <c r="N886" s="65"/>
      <c r="O886" s="65" t="s">
        <v>2860</v>
      </c>
      <c r="P886" s="65" t="s">
        <v>1726</v>
      </c>
      <c r="Q886" s="65"/>
      <c r="R886" s="65"/>
      <c r="S886" s="65"/>
      <c r="T886" s="65"/>
    </row>
    <row r="887" spans="1:20" ht="112.5">
      <c r="A887" s="72">
        <v>887</v>
      </c>
      <c r="B887" s="64" t="s">
        <v>1639</v>
      </c>
      <c r="C887" s="91" t="s">
        <v>171</v>
      </c>
      <c r="D887" s="46" t="s">
        <v>250</v>
      </c>
      <c r="E887" s="46" t="s">
        <v>1037</v>
      </c>
      <c r="F887" s="61" t="s">
        <v>1190</v>
      </c>
      <c r="G887" s="61" t="s">
        <v>1191</v>
      </c>
      <c r="H887" s="175" t="s">
        <v>2722</v>
      </c>
      <c r="I887" s="63" t="s">
        <v>1638</v>
      </c>
      <c r="J887" s="64" t="s">
        <v>2668</v>
      </c>
      <c r="K887" s="65" t="s">
        <v>725</v>
      </c>
      <c r="L887" s="65"/>
      <c r="M887" s="65"/>
      <c r="N887" s="65"/>
      <c r="O887" s="65" t="s">
        <v>1719</v>
      </c>
      <c r="P887" s="65" t="s">
        <v>1730</v>
      </c>
      <c r="Q887" s="65" t="s">
        <v>68</v>
      </c>
      <c r="R887" s="65" t="s">
        <v>2339</v>
      </c>
      <c r="S887" s="65"/>
      <c r="T887" s="65" t="s">
        <v>342</v>
      </c>
    </row>
    <row r="888" spans="1:20" ht="123.75">
      <c r="A888" s="72">
        <v>888</v>
      </c>
      <c r="B888" s="64" t="s">
        <v>856</v>
      </c>
      <c r="C888" s="92" t="s">
        <v>2116</v>
      </c>
      <c r="D888" s="47" t="s">
        <v>98</v>
      </c>
      <c r="E888" s="47" t="s">
        <v>3374</v>
      </c>
      <c r="F888" s="66" t="s">
        <v>1067</v>
      </c>
      <c r="G888" s="66" t="s">
        <v>1068</v>
      </c>
      <c r="H888" s="70" t="s">
        <v>1640</v>
      </c>
      <c r="I888" s="71" t="s">
        <v>1641</v>
      </c>
      <c r="J888" s="64" t="s">
        <v>2668</v>
      </c>
      <c r="K888" s="65" t="s">
        <v>3349</v>
      </c>
      <c r="L888" s="65">
        <v>697</v>
      </c>
      <c r="M888" s="65"/>
      <c r="N888" s="65"/>
      <c r="O888" s="65" t="s">
        <v>2861</v>
      </c>
      <c r="P888" s="65" t="s">
        <v>1707</v>
      </c>
      <c r="Q888" s="65" t="s">
        <v>353</v>
      </c>
      <c r="R888" s="65" t="s">
        <v>2339</v>
      </c>
      <c r="S888" s="65"/>
      <c r="T888" s="65" t="s">
        <v>354</v>
      </c>
    </row>
    <row r="889" spans="1:20" ht="168.75">
      <c r="A889" s="72">
        <v>889</v>
      </c>
      <c r="B889" s="64" t="s">
        <v>856</v>
      </c>
      <c r="C889" s="92" t="s">
        <v>2116</v>
      </c>
      <c r="D889" s="47" t="s">
        <v>98</v>
      </c>
      <c r="E889" s="47" t="s">
        <v>3374</v>
      </c>
      <c r="F889" s="66" t="s">
        <v>1067</v>
      </c>
      <c r="G889" s="66" t="s">
        <v>1068</v>
      </c>
      <c r="H889" s="70" t="s">
        <v>1642</v>
      </c>
      <c r="I889" s="71" t="s">
        <v>1643</v>
      </c>
      <c r="J889" s="64" t="s">
        <v>2316</v>
      </c>
      <c r="K889" s="65" t="s">
        <v>3350</v>
      </c>
      <c r="L889" s="65">
        <v>890</v>
      </c>
      <c r="M889" s="65"/>
      <c r="N889" s="65"/>
      <c r="O889" s="65" t="s">
        <v>2861</v>
      </c>
      <c r="P889" s="65" t="s">
        <v>1707</v>
      </c>
      <c r="Q889" s="65" t="s">
        <v>353</v>
      </c>
      <c r="R889" s="65" t="s">
        <v>2339</v>
      </c>
      <c r="S889" s="65"/>
      <c r="T889" s="65" t="s">
        <v>354</v>
      </c>
    </row>
    <row r="890" spans="1:20" ht="45">
      <c r="A890" s="72">
        <v>890</v>
      </c>
      <c r="B890" s="64" t="s">
        <v>856</v>
      </c>
      <c r="C890" s="92" t="s">
        <v>2116</v>
      </c>
      <c r="D890" s="47" t="s">
        <v>98</v>
      </c>
      <c r="E890" s="47" t="s">
        <v>3374</v>
      </c>
      <c r="F890" s="66" t="s">
        <v>1067</v>
      </c>
      <c r="G890" s="66" t="s">
        <v>1068</v>
      </c>
      <c r="H890" s="67" t="s">
        <v>848</v>
      </c>
      <c r="I890" s="68" t="s">
        <v>1644</v>
      </c>
      <c r="J890" s="64"/>
      <c r="K890" s="65"/>
      <c r="L890" s="65"/>
      <c r="M890" s="65"/>
      <c r="N890" s="65"/>
      <c r="O890" s="65" t="s">
        <v>1708</v>
      </c>
      <c r="P890" s="65" t="s">
        <v>1707</v>
      </c>
      <c r="Q890" s="65"/>
      <c r="R890" s="65"/>
      <c r="S890" s="65"/>
      <c r="T890" s="65"/>
    </row>
    <row r="891" spans="1:20" ht="33.75">
      <c r="A891" s="72">
        <v>891</v>
      </c>
      <c r="B891" s="64" t="s">
        <v>1421</v>
      </c>
      <c r="C891" s="92" t="s">
        <v>1375</v>
      </c>
      <c r="D891" s="47" t="s">
        <v>1066</v>
      </c>
      <c r="E891" s="47" t="s">
        <v>92</v>
      </c>
      <c r="F891" s="66" t="s">
        <v>1190</v>
      </c>
      <c r="G891" s="66" t="s">
        <v>1191</v>
      </c>
      <c r="H891" s="70" t="s">
        <v>1083</v>
      </c>
      <c r="I891" s="71" t="s">
        <v>1419</v>
      </c>
      <c r="J891" s="64"/>
      <c r="K891" s="65"/>
      <c r="L891" s="65"/>
      <c r="M891" s="65"/>
      <c r="N891" s="65"/>
      <c r="O891" s="65" t="s">
        <v>2860</v>
      </c>
      <c r="P891" s="65" t="s">
        <v>1714</v>
      </c>
      <c r="Q891" s="65"/>
      <c r="R891" s="65"/>
      <c r="S891" s="65"/>
      <c r="T891" s="65"/>
    </row>
    <row r="892" spans="1:20" ht="90">
      <c r="A892" s="72">
        <v>892</v>
      </c>
      <c r="B892" s="64" t="s">
        <v>1421</v>
      </c>
      <c r="C892" s="93" t="s">
        <v>1375</v>
      </c>
      <c r="D892" s="48" t="s">
        <v>1132</v>
      </c>
      <c r="E892" s="48" t="s">
        <v>89</v>
      </c>
      <c r="F892" s="69" t="s">
        <v>1067</v>
      </c>
      <c r="G892" s="69" t="s">
        <v>1068</v>
      </c>
      <c r="H892" s="67" t="s">
        <v>1084</v>
      </c>
      <c r="I892" s="68" t="s">
        <v>1761</v>
      </c>
      <c r="J892" s="64"/>
      <c r="K892" s="65"/>
      <c r="L892" s="65"/>
      <c r="M892" s="65"/>
      <c r="N892" s="65"/>
      <c r="O892" s="65" t="s">
        <v>2860</v>
      </c>
      <c r="P892" s="65" t="s">
        <v>1714</v>
      </c>
      <c r="Q892" s="65"/>
      <c r="R892" s="65"/>
      <c r="S892" s="65"/>
      <c r="T892" s="65"/>
    </row>
    <row r="893" spans="1:20" ht="33.75">
      <c r="A893" s="72">
        <v>893</v>
      </c>
      <c r="B893" s="64" t="s">
        <v>1421</v>
      </c>
      <c r="C893" s="93" t="s">
        <v>94</v>
      </c>
      <c r="D893" s="48" t="s">
        <v>95</v>
      </c>
      <c r="E893" s="48"/>
      <c r="F893" s="69" t="s">
        <v>1190</v>
      </c>
      <c r="G893" s="69" t="s">
        <v>1191</v>
      </c>
      <c r="H893" s="67" t="s">
        <v>1085</v>
      </c>
      <c r="I893" s="68" t="s">
        <v>1086</v>
      </c>
      <c r="J893" s="64"/>
      <c r="K893" s="65"/>
      <c r="L893" s="65"/>
      <c r="M893" s="65"/>
      <c r="N893" s="65"/>
      <c r="O893" s="65" t="s">
        <v>2860</v>
      </c>
      <c r="P893" s="65" t="s">
        <v>1501</v>
      </c>
      <c r="Q893" s="65"/>
      <c r="R893" s="65"/>
      <c r="S893" s="65"/>
      <c r="T893" s="65"/>
    </row>
    <row r="894" spans="1:20" ht="45">
      <c r="A894" s="72">
        <v>894</v>
      </c>
      <c r="B894" s="64" t="s">
        <v>1421</v>
      </c>
      <c r="C894" s="93" t="s">
        <v>1272</v>
      </c>
      <c r="D894" s="48" t="s">
        <v>1273</v>
      </c>
      <c r="E894" s="48" t="s">
        <v>1041</v>
      </c>
      <c r="F894" s="69" t="s">
        <v>1067</v>
      </c>
      <c r="G894" s="69" t="s">
        <v>1068</v>
      </c>
      <c r="H894" s="148" t="s">
        <v>1087</v>
      </c>
      <c r="I894" s="68" t="s">
        <v>1761</v>
      </c>
      <c r="J894" s="64" t="s">
        <v>2667</v>
      </c>
      <c r="K894" s="65"/>
      <c r="L894" s="65">
        <v>1057</v>
      </c>
      <c r="M894" s="65"/>
      <c r="N894" s="65"/>
      <c r="O894" s="65" t="s">
        <v>2861</v>
      </c>
      <c r="P894" s="65" t="s">
        <v>1497</v>
      </c>
      <c r="Q894" s="65" t="s">
        <v>353</v>
      </c>
      <c r="R894" s="65" t="s">
        <v>2339</v>
      </c>
      <c r="S894" s="65"/>
      <c r="T894" s="65"/>
    </row>
    <row r="895" spans="1:20" ht="11.25">
      <c r="A895" s="72">
        <v>895</v>
      </c>
      <c r="B895" s="64" t="s">
        <v>1421</v>
      </c>
      <c r="C895" s="93" t="s">
        <v>2726</v>
      </c>
      <c r="D895" s="48" t="s">
        <v>1088</v>
      </c>
      <c r="E895" s="48" t="s">
        <v>1028</v>
      </c>
      <c r="F895" s="69" t="s">
        <v>1190</v>
      </c>
      <c r="G895" s="69" t="s">
        <v>1191</v>
      </c>
      <c r="H895" s="67" t="s">
        <v>1089</v>
      </c>
      <c r="I895" s="68" t="s">
        <v>1090</v>
      </c>
      <c r="J895" s="64"/>
      <c r="K895" s="65"/>
      <c r="L895" s="65"/>
      <c r="M895" s="65"/>
      <c r="N895" s="65"/>
      <c r="O895" s="65" t="s">
        <v>2860</v>
      </c>
      <c r="P895" s="65" t="s">
        <v>1501</v>
      </c>
      <c r="Q895" s="65"/>
      <c r="R895" s="65"/>
      <c r="S895" s="65"/>
      <c r="T895" s="65"/>
    </row>
    <row r="896" spans="1:20" ht="45">
      <c r="A896" s="72">
        <v>896</v>
      </c>
      <c r="B896" s="64" t="s">
        <v>1421</v>
      </c>
      <c r="C896" s="93" t="s">
        <v>1793</v>
      </c>
      <c r="D896" s="48" t="s">
        <v>2642</v>
      </c>
      <c r="E896" s="48"/>
      <c r="F896" s="69" t="s">
        <v>1067</v>
      </c>
      <c r="G896" s="69" t="s">
        <v>1068</v>
      </c>
      <c r="H896" s="67" t="s">
        <v>2723</v>
      </c>
      <c r="I896" s="68" t="s">
        <v>1424</v>
      </c>
      <c r="J896" s="64" t="s">
        <v>2667</v>
      </c>
      <c r="K896" s="65"/>
      <c r="L896" s="65">
        <v>1057</v>
      </c>
      <c r="M896" s="65"/>
      <c r="N896" s="65"/>
      <c r="O896" s="65" t="s">
        <v>2861</v>
      </c>
      <c r="P896" s="65" t="s">
        <v>1728</v>
      </c>
      <c r="Q896" s="65" t="s">
        <v>353</v>
      </c>
      <c r="R896" s="65" t="s">
        <v>2339</v>
      </c>
      <c r="S896" s="65"/>
      <c r="T896" s="65" t="s">
        <v>354</v>
      </c>
    </row>
    <row r="897" spans="1:20" ht="90">
      <c r="A897" s="72">
        <v>897</v>
      </c>
      <c r="B897" s="64" t="s">
        <v>1421</v>
      </c>
      <c r="C897" s="93" t="s">
        <v>320</v>
      </c>
      <c r="D897" s="48" t="s">
        <v>321</v>
      </c>
      <c r="E897" s="48" t="s">
        <v>1382</v>
      </c>
      <c r="F897" s="69" t="s">
        <v>1067</v>
      </c>
      <c r="G897" s="69" t="s">
        <v>1068</v>
      </c>
      <c r="H897" s="67" t="s">
        <v>1688</v>
      </c>
      <c r="I897" s="68" t="s">
        <v>1689</v>
      </c>
      <c r="J897" s="64"/>
      <c r="K897" s="65"/>
      <c r="L897" s="65"/>
      <c r="M897" s="65"/>
      <c r="N897" s="65"/>
      <c r="O897" s="65" t="s">
        <v>2860</v>
      </c>
      <c r="P897" s="65" t="s">
        <v>1726</v>
      </c>
      <c r="Q897" s="65"/>
      <c r="R897" s="65"/>
      <c r="S897" s="65"/>
      <c r="T897" s="65"/>
    </row>
    <row r="898" spans="1:20" ht="303.75">
      <c r="A898" s="72">
        <v>898</v>
      </c>
      <c r="B898" s="64" t="s">
        <v>1421</v>
      </c>
      <c r="C898" s="93" t="s">
        <v>1690</v>
      </c>
      <c r="D898" s="48"/>
      <c r="E898" s="48"/>
      <c r="F898" s="69" t="s">
        <v>1067</v>
      </c>
      <c r="G898" s="69" t="s">
        <v>1068</v>
      </c>
      <c r="H898" s="176" t="s">
        <v>1691</v>
      </c>
      <c r="I898" s="68" t="s">
        <v>1692</v>
      </c>
      <c r="J898" s="64" t="s">
        <v>2316</v>
      </c>
      <c r="K898" s="65" t="s">
        <v>3356</v>
      </c>
      <c r="L898" s="65">
        <v>898</v>
      </c>
      <c r="M898" s="65"/>
      <c r="N898" s="65"/>
      <c r="O898" s="65" t="s">
        <v>2861</v>
      </c>
      <c r="P898" s="65" t="s">
        <v>1497</v>
      </c>
      <c r="Q898" s="65" t="s">
        <v>353</v>
      </c>
      <c r="R898" s="65" t="s">
        <v>2339</v>
      </c>
      <c r="S898" s="65"/>
      <c r="T898" s="65"/>
    </row>
    <row r="899" spans="1:20" ht="213.75">
      <c r="A899" s="72">
        <v>899</v>
      </c>
      <c r="B899" s="64" t="s">
        <v>1421</v>
      </c>
      <c r="C899" s="93" t="s">
        <v>2160</v>
      </c>
      <c r="D899" s="48"/>
      <c r="E899" s="48"/>
      <c r="F899" s="69" t="s">
        <v>1067</v>
      </c>
      <c r="G899" s="69" t="s">
        <v>1068</v>
      </c>
      <c r="H899" s="148" t="s">
        <v>1876</v>
      </c>
      <c r="I899" s="68" t="s">
        <v>1877</v>
      </c>
      <c r="J899" s="64" t="s">
        <v>2667</v>
      </c>
      <c r="K899" s="65" t="s">
        <v>40</v>
      </c>
      <c r="L899" s="65"/>
      <c r="M899" s="65"/>
      <c r="N899" s="65"/>
      <c r="O899" s="65" t="s">
        <v>1319</v>
      </c>
      <c r="P899" s="65" t="s">
        <v>1711</v>
      </c>
      <c r="Q899" s="65" t="s">
        <v>41</v>
      </c>
      <c r="R899" s="65" t="s">
        <v>2339</v>
      </c>
      <c r="S899" s="65"/>
      <c r="T899" s="65"/>
    </row>
    <row r="900" spans="1:20" ht="112.5">
      <c r="A900" s="72">
        <v>900</v>
      </c>
      <c r="B900" s="64" t="s">
        <v>611</v>
      </c>
      <c r="C900" s="93" t="s">
        <v>918</v>
      </c>
      <c r="D900" s="48"/>
      <c r="E900" s="48"/>
      <c r="F900" s="69" t="s">
        <v>1067</v>
      </c>
      <c r="G900" s="69" t="s">
        <v>1068</v>
      </c>
      <c r="H900" s="148" t="s">
        <v>1948</v>
      </c>
      <c r="I900" s="68" t="s">
        <v>373</v>
      </c>
      <c r="J900" s="64" t="s">
        <v>2667</v>
      </c>
      <c r="K900" s="65"/>
      <c r="L900" s="65"/>
      <c r="M900" s="65"/>
      <c r="N900" s="65"/>
      <c r="O900" s="65" t="s">
        <v>1708</v>
      </c>
      <c r="P900" s="65" t="s">
        <v>1160</v>
      </c>
      <c r="Q900" s="65" t="s">
        <v>71</v>
      </c>
      <c r="R900" s="65" t="s">
        <v>2339</v>
      </c>
      <c r="S900" s="65"/>
      <c r="T900" s="65" t="s">
        <v>2211</v>
      </c>
    </row>
    <row r="901" spans="1:20" ht="45">
      <c r="A901" s="72">
        <v>901</v>
      </c>
      <c r="B901" s="64" t="s">
        <v>611</v>
      </c>
      <c r="C901" s="92" t="s">
        <v>1817</v>
      </c>
      <c r="D901" s="47" t="s">
        <v>625</v>
      </c>
      <c r="E901" s="47" t="s">
        <v>3026</v>
      </c>
      <c r="F901" s="66" t="s">
        <v>1067</v>
      </c>
      <c r="G901" s="66" t="s">
        <v>1068</v>
      </c>
      <c r="H901" s="70" t="s">
        <v>463</v>
      </c>
      <c r="I901" s="71" t="s">
        <v>464</v>
      </c>
      <c r="J901" s="64" t="s">
        <v>2668</v>
      </c>
      <c r="K901" s="65" t="s">
        <v>2165</v>
      </c>
      <c r="L901" s="65">
        <v>120</v>
      </c>
      <c r="M901" s="65" t="s">
        <v>2171</v>
      </c>
      <c r="N901" s="65" t="s">
        <v>2504</v>
      </c>
      <c r="O901" s="65" t="s">
        <v>1319</v>
      </c>
      <c r="P901" s="65" t="s">
        <v>1710</v>
      </c>
      <c r="Q901" s="65" t="s">
        <v>72</v>
      </c>
      <c r="R901" s="65" t="s">
        <v>2329</v>
      </c>
      <c r="S901" s="65"/>
      <c r="T901" s="65" t="s">
        <v>2163</v>
      </c>
    </row>
    <row r="902" spans="1:20" ht="33.75">
      <c r="A902" s="72">
        <v>902</v>
      </c>
      <c r="B902" s="64" t="s">
        <v>611</v>
      </c>
      <c r="C902" s="92" t="s">
        <v>157</v>
      </c>
      <c r="D902" s="47" t="s">
        <v>89</v>
      </c>
      <c r="E902" s="47" t="s">
        <v>98</v>
      </c>
      <c r="F902" s="66" t="s">
        <v>1067</v>
      </c>
      <c r="G902" s="66" t="s">
        <v>1068</v>
      </c>
      <c r="H902" s="70" t="s">
        <v>469</v>
      </c>
      <c r="I902" s="71" t="s">
        <v>1042</v>
      </c>
      <c r="J902" s="64" t="s">
        <v>2666</v>
      </c>
      <c r="K902" s="65"/>
      <c r="L902" s="65">
        <v>121</v>
      </c>
      <c r="M902" s="65"/>
      <c r="N902" s="65"/>
      <c r="O902" s="65" t="s">
        <v>2861</v>
      </c>
      <c r="P902" s="65" t="s">
        <v>1580</v>
      </c>
      <c r="Q902" s="65" t="s">
        <v>353</v>
      </c>
      <c r="R902" s="65" t="s">
        <v>2339</v>
      </c>
      <c r="S902" s="65"/>
      <c r="T902" s="65" t="s">
        <v>354</v>
      </c>
    </row>
    <row r="903" spans="1:20" ht="123.75">
      <c r="A903" s="72">
        <v>903</v>
      </c>
      <c r="B903" s="64" t="s">
        <v>1463</v>
      </c>
      <c r="C903" s="92" t="s">
        <v>2690</v>
      </c>
      <c r="D903" s="47" t="s">
        <v>98</v>
      </c>
      <c r="E903" s="47" t="s">
        <v>309</v>
      </c>
      <c r="F903" s="66" t="s">
        <v>1067</v>
      </c>
      <c r="G903" s="66" t="s">
        <v>1068</v>
      </c>
      <c r="H903" s="70" t="s">
        <v>1878</v>
      </c>
      <c r="I903" s="71" t="s">
        <v>1879</v>
      </c>
      <c r="J903" s="64" t="s">
        <v>2316</v>
      </c>
      <c r="K903" s="65" t="s">
        <v>3042</v>
      </c>
      <c r="L903" s="65"/>
      <c r="M903" s="65"/>
      <c r="N903" s="65"/>
      <c r="O903" s="65" t="s">
        <v>1708</v>
      </c>
      <c r="P903" s="65" t="s">
        <v>1707</v>
      </c>
      <c r="Q903" s="65" t="s">
        <v>3043</v>
      </c>
      <c r="R903" s="65" t="s">
        <v>2339</v>
      </c>
      <c r="S903" s="65"/>
      <c r="T903" s="65" t="s">
        <v>3043</v>
      </c>
    </row>
    <row r="904" spans="1:20" ht="11.25">
      <c r="A904" s="72">
        <v>904</v>
      </c>
      <c r="B904" s="64" t="s">
        <v>1463</v>
      </c>
      <c r="C904" s="93" t="s">
        <v>2870</v>
      </c>
      <c r="D904" s="48" t="s">
        <v>98</v>
      </c>
      <c r="E904" s="48" t="s">
        <v>92</v>
      </c>
      <c r="F904" s="69" t="s">
        <v>1190</v>
      </c>
      <c r="G904" s="69" t="s">
        <v>1068</v>
      </c>
      <c r="H904" s="67" t="s">
        <v>1880</v>
      </c>
      <c r="I904" s="68" t="s">
        <v>1881</v>
      </c>
      <c r="J904" s="64" t="s">
        <v>2667</v>
      </c>
      <c r="K904" s="65"/>
      <c r="L904" s="65"/>
      <c r="M904" s="65"/>
      <c r="N904" s="65"/>
      <c r="O904" s="65" t="s">
        <v>1708</v>
      </c>
      <c r="P904" s="65" t="s">
        <v>1707</v>
      </c>
      <c r="Q904" s="65" t="s">
        <v>3045</v>
      </c>
      <c r="R904" s="65" t="s">
        <v>2339</v>
      </c>
      <c r="S904" s="65"/>
      <c r="T904" s="65" t="s">
        <v>3045</v>
      </c>
    </row>
    <row r="905" spans="1:20" ht="112.5">
      <c r="A905" s="72">
        <v>905</v>
      </c>
      <c r="B905" s="64" t="s">
        <v>1463</v>
      </c>
      <c r="C905" s="93" t="s">
        <v>1888</v>
      </c>
      <c r="D905" s="48" t="s">
        <v>844</v>
      </c>
      <c r="E905" s="48" t="s">
        <v>2490</v>
      </c>
      <c r="F905" s="69" t="s">
        <v>1190</v>
      </c>
      <c r="G905" s="69" t="s">
        <v>1068</v>
      </c>
      <c r="H905" s="67" t="s">
        <v>1882</v>
      </c>
      <c r="I905" s="68" t="s">
        <v>1883</v>
      </c>
      <c r="J905" s="64" t="s">
        <v>2668</v>
      </c>
      <c r="K905" s="65" t="s">
        <v>2239</v>
      </c>
      <c r="L905" s="65"/>
      <c r="M905" s="65"/>
      <c r="N905" s="65"/>
      <c r="O905" s="65" t="s">
        <v>1708</v>
      </c>
      <c r="P905" s="65" t="s">
        <v>1582</v>
      </c>
      <c r="Q905" s="65" t="s">
        <v>2238</v>
      </c>
      <c r="R905" s="65" t="s">
        <v>2339</v>
      </c>
      <c r="S905" s="65"/>
      <c r="T905" s="65" t="s">
        <v>2238</v>
      </c>
    </row>
    <row r="906" spans="1:20" ht="90">
      <c r="A906" s="72">
        <v>906</v>
      </c>
      <c r="B906" s="64" t="s">
        <v>1463</v>
      </c>
      <c r="C906" s="93" t="s">
        <v>945</v>
      </c>
      <c r="D906" s="48" t="s">
        <v>1635</v>
      </c>
      <c r="E906" s="48" t="s">
        <v>905</v>
      </c>
      <c r="F906" s="69" t="s">
        <v>1190</v>
      </c>
      <c r="G906" s="69" t="s">
        <v>1068</v>
      </c>
      <c r="H906" s="67" t="s">
        <v>1737</v>
      </c>
      <c r="I906" s="68" t="s">
        <v>1738</v>
      </c>
      <c r="J906" s="64" t="s">
        <v>2667</v>
      </c>
      <c r="K906" s="65"/>
      <c r="L906" s="65"/>
      <c r="M906" s="65"/>
      <c r="N906" s="65"/>
      <c r="O906" s="65" t="s">
        <v>1708</v>
      </c>
      <c r="P906" s="65" t="s">
        <v>1582</v>
      </c>
      <c r="Q906" s="65" t="s">
        <v>2227</v>
      </c>
      <c r="R906" s="65" t="s">
        <v>2339</v>
      </c>
      <c r="S906" s="65"/>
      <c r="T906" s="65" t="s">
        <v>2227</v>
      </c>
    </row>
    <row r="907" spans="1:20" ht="22.5">
      <c r="A907" s="72">
        <v>907</v>
      </c>
      <c r="B907" s="64" t="s">
        <v>1463</v>
      </c>
      <c r="C907" s="93" t="s">
        <v>945</v>
      </c>
      <c r="D907" s="48" t="s">
        <v>1635</v>
      </c>
      <c r="E907" s="48" t="s">
        <v>97</v>
      </c>
      <c r="F907" s="69" t="s">
        <v>1190</v>
      </c>
      <c r="G907" s="69" t="s">
        <v>1068</v>
      </c>
      <c r="H907" s="67" t="s">
        <v>1739</v>
      </c>
      <c r="I907" s="68" t="s">
        <v>1860</v>
      </c>
      <c r="J907" s="64" t="s">
        <v>2667</v>
      </c>
      <c r="K907" s="65"/>
      <c r="L907" s="65"/>
      <c r="M907" s="65"/>
      <c r="N907" s="65"/>
      <c r="O907" s="65" t="s">
        <v>1708</v>
      </c>
      <c r="P907" s="65" t="s">
        <v>1582</v>
      </c>
      <c r="Q907" s="65" t="s">
        <v>2227</v>
      </c>
      <c r="R907" s="65" t="s">
        <v>2339</v>
      </c>
      <c r="S907" s="65"/>
      <c r="T907" s="65" t="s">
        <v>2227</v>
      </c>
    </row>
    <row r="908" spans="1:20" ht="67.5">
      <c r="A908" s="72">
        <v>908</v>
      </c>
      <c r="B908" s="64" t="s">
        <v>1463</v>
      </c>
      <c r="C908" s="93" t="s">
        <v>1115</v>
      </c>
      <c r="D908" s="48" t="s">
        <v>2490</v>
      </c>
      <c r="E908" s="48" t="s">
        <v>1740</v>
      </c>
      <c r="F908" s="69" t="s">
        <v>1190</v>
      </c>
      <c r="G908" s="69" t="s">
        <v>1191</v>
      </c>
      <c r="H908" s="67" t="s">
        <v>1741</v>
      </c>
      <c r="I908" s="68" t="s">
        <v>3067</v>
      </c>
      <c r="J908" s="64" t="s">
        <v>2667</v>
      </c>
      <c r="K908" s="214" t="s">
        <v>40</v>
      </c>
      <c r="L908" s="65"/>
      <c r="M908" s="65"/>
      <c r="N908" s="65"/>
      <c r="O908" s="65" t="s">
        <v>1319</v>
      </c>
      <c r="P908" s="65" t="s">
        <v>1711</v>
      </c>
      <c r="Q908" s="65" t="s">
        <v>41</v>
      </c>
      <c r="R908" s="65" t="s">
        <v>2339</v>
      </c>
      <c r="S908" s="65"/>
      <c r="T908" s="65"/>
    </row>
    <row r="909" spans="1:20" ht="180">
      <c r="A909" s="72">
        <v>909</v>
      </c>
      <c r="B909" s="64" t="s">
        <v>1463</v>
      </c>
      <c r="C909" s="93" t="s">
        <v>1891</v>
      </c>
      <c r="D909" s="48" t="s">
        <v>3026</v>
      </c>
      <c r="E909" s="48" t="s">
        <v>1742</v>
      </c>
      <c r="F909" s="69" t="s">
        <v>1067</v>
      </c>
      <c r="G909" s="69" t="s">
        <v>1191</v>
      </c>
      <c r="H909" s="67" t="s">
        <v>1743</v>
      </c>
      <c r="I909" s="68" t="s">
        <v>1216</v>
      </c>
      <c r="J909" s="64" t="s">
        <v>2316</v>
      </c>
      <c r="K909" s="65" t="s">
        <v>1802</v>
      </c>
      <c r="L909" s="65"/>
      <c r="M909" s="65"/>
      <c r="N909" s="65"/>
      <c r="O909" s="65" t="s">
        <v>1719</v>
      </c>
      <c r="P909" s="65" t="s">
        <v>1721</v>
      </c>
      <c r="Q909" s="65" t="s">
        <v>1795</v>
      </c>
      <c r="R909" s="65" t="s">
        <v>2339</v>
      </c>
      <c r="S909" s="65"/>
      <c r="T909" s="65" t="s">
        <v>1795</v>
      </c>
    </row>
    <row r="910" spans="1:20" ht="56.25">
      <c r="A910" s="72">
        <v>910</v>
      </c>
      <c r="B910" s="64" t="s">
        <v>1463</v>
      </c>
      <c r="C910" s="93" t="s">
        <v>3030</v>
      </c>
      <c r="D910" s="48" t="s">
        <v>2890</v>
      </c>
      <c r="E910" s="48" t="s">
        <v>1217</v>
      </c>
      <c r="F910" s="69" t="s">
        <v>1067</v>
      </c>
      <c r="G910" s="69" t="s">
        <v>1068</v>
      </c>
      <c r="H910" s="67" t="s">
        <v>1218</v>
      </c>
      <c r="I910" s="68" t="s">
        <v>1219</v>
      </c>
      <c r="J910" s="64"/>
      <c r="K910" s="65"/>
      <c r="L910" s="65"/>
      <c r="M910" s="65"/>
      <c r="N910" s="65"/>
      <c r="O910" s="65" t="s">
        <v>1708</v>
      </c>
      <c r="P910" s="65" t="s">
        <v>53</v>
      </c>
      <c r="Q910" s="65"/>
      <c r="R910" s="65"/>
      <c r="S910" s="65"/>
      <c r="T910" s="65"/>
    </row>
    <row r="911" spans="1:20" ht="67.5">
      <c r="A911" s="72">
        <v>911</v>
      </c>
      <c r="B911" s="64" t="s">
        <v>1463</v>
      </c>
      <c r="C911" s="93" t="s">
        <v>1375</v>
      </c>
      <c r="D911" s="48" t="s">
        <v>1376</v>
      </c>
      <c r="E911" s="48" t="s">
        <v>1031</v>
      </c>
      <c r="F911" s="69" t="s">
        <v>1067</v>
      </c>
      <c r="G911" s="69" t="s">
        <v>1068</v>
      </c>
      <c r="H911" s="67" t="s">
        <v>1220</v>
      </c>
      <c r="I911" s="68" t="s">
        <v>1221</v>
      </c>
      <c r="J911" s="64"/>
      <c r="K911" s="65"/>
      <c r="L911" s="65"/>
      <c r="M911" s="65"/>
      <c r="N911" s="65"/>
      <c r="O911" s="65" t="s">
        <v>2860</v>
      </c>
      <c r="P911" s="65" t="s">
        <v>1714</v>
      </c>
      <c r="Q911" s="65"/>
      <c r="R911" s="65"/>
      <c r="S911" s="65"/>
      <c r="T911" s="65"/>
    </row>
    <row r="912" spans="1:20" ht="11.25">
      <c r="A912" s="72">
        <v>912</v>
      </c>
      <c r="B912" s="64" t="s">
        <v>1463</v>
      </c>
      <c r="C912" s="93" t="s">
        <v>1375</v>
      </c>
      <c r="D912" s="48" t="s">
        <v>1376</v>
      </c>
      <c r="E912" s="48" t="s">
        <v>1765</v>
      </c>
      <c r="F912" s="69" t="s">
        <v>1190</v>
      </c>
      <c r="G912" s="69" t="s">
        <v>1191</v>
      </c>
      <c r="H912" s="67" t="s">
        <v>1222</v>
      </c>
      <c r="I912" s="68" t="s">
        <v>1223</v>
      </c>
      <c r="J912" s="64"/>
      <c r="K912" s="65"/>
      <c r="L912" s="65"/>
      <c r="M912" s="65"/>
      <c r="N912" s="65"/>
      <c r="O912" s="65" t="s">
        <v>2860</v>
      </c>
      <c r="P912" s="65" t="s">
        <v>1714</v>
      </c>
      <c r="Q912" s="65"/>
      <c r="R912" s="65"/>
      <c r="S912" s="65"/>
      <c r="T912" s="65"/>
    </row>
    <row r="913" spans="1:20" ht="45">
      <c r="A913" s="72">
        <v>913</v>
      </c>
      <c r="B913" s="64" t="s">
        <v>1463</v>
      </c>
      <c r="C913" s="93" t="s">
        <v>1135</v>
      </c>
      <c r="D913" s="48" t="s">
        <v>1188</v>
      </c>
      <c r="E913" s="48" t="s">
        <v>2490</v>
      </c>
      <c r="F913" s="69" t="s">
        <v>1067</v>
      </c>
      <c r="G913" s="69" t="s">
        <v>1068</v>
      </c>
      <c r="H913" s="67" t="s">
        <v>1224</v>
      </c>
      <c r="I913" s="68" t="s">
        <v>1225</v>
      </c>
      <c r="J913" s="64" t="s">
        <v>2667</v>
      </c>
      <c r="K913" s="65"/>
      <c r="L913" s="65"/>
      <c r="M913" s="65" t="s">
        <v>2171</v>
      </c>
      <c r="N913" s="65" t="s">
        <v>2504</v>
      </c>
      <c r="O913" s="65" t="s">
        <v>2066</v>
      </c>
      <c r="P913" s="65" t="s">
        <v>1736</v>
      </c>
      <c r="Q913" s="65" t="s">
        <v>76</v>
      </c>
      <c r="R913" s="65" t="s">
        <v>2329</v>
      </c>
      <c r="S913" s="65"/>
      <c r="T913" s="65" t="s">
        <v>3120</v>
      </c>
    </row>
    <row r="914" spans="1:20" ht="33.75">
      <c r="A914" s="72">
        <v>914</v>
      </c>
      <c r="B914" s="64" t="s">
        <v>1463</v>
      </c>
      <c r="C914" s="93" t="s">
        <v>1030</v>
      </c>
      <c r="D914" s="48" t="s">
        <v>2076</v>
      </c>
      <c r="E914" s="48" t="s">
        <v>97</v>
      </c>
      <c r="F914" s="69" t="s">
        <v>1067</v>
      </c>
      <c r="G914" s="69" t="s">
        <v>1068</v>
      </c>
      <c r="H914" s="67" t="s">
        <v>3083</v>
      </c>
      <c r="I914" s="68" t="s">
        <v>3084</v>
      </c>
      <c r="J914" s="64" t="s">
        <v>2667</v>
      </c>
      <c r="K914" s="65"/>
      <c r="L914" s="65">
        <v>112</v>
      </c>
      <c r="M914" s="65"/>
      <c r="N914" s="65"/>
      <c r="O914" s="65" t="s">
        <v>2861</v>
      </c>
      <c r="P914" s="65" t="s">
        <v>1580</v>
      </c>
      <c r="Q914" s="65" t="s">
        <v>353</v>
      </c>
      <c r="R914" s="65" t="s">
        <v>2339</v>
      </c>
      <c r="S914" s="65"/>
      <c r="T914" s="65" t="s">
        <v>354</v>
      </c>
    </row>
    <row r="915" spans="1:20" ht="67.5">
      <c r="A915" s="72">
        <v>915</v>
      </c>
      <c r="B915" s="64" t="s">
        <v>1463</v>
      </c>
      <c r="C915" s="93" t="s">
        <v>94</v>
      </c>
      <c r="D915" s="48" t="s">
        <v>95</v>
      </c>
      <c r="E915" s="48" t="s">
        <v>1188</v>
      </c>
      <c r="F915" s="69" t="s">
        <v>1067</v>
      </c>
      <c r="G915" s="69" t="s">
        <v>1068</v>
      </c>
      <c r="H915" s="67" t="s">
        <v>2525</v>
      </c>
      <c r="I915" s="68" t="s">
        <v>2526</v>
      </c>
      <c r="J915" s="64"/>
      <c r="K915" s="65"/>
      <c r="L915" s="65"/>
      <c r="M915" s="65"/>
      <c r="N915" s="65"/>
      <c r="O915" s="65" t="s">
        <v>2860</v>
      </c>
      <c r="P915" s="65" t="s">
        <v>1501</v>
      </c>
      <c r="Q915" s="65"/>
      <c r="R915" s="65"/>
      <c r="S915" s="65"/>
      <c r="T915" s="65"/>
    </row>
    <row r="916" spans="1:20" ht="90">
      <c r="A916" s="72">
        <v>916</v>
      </c>
      <c r="B916" s="64" t="s">
        <v>1463</v>
      </c>
      <c r="C916" s="93" t="s">
        <v>94</v>
      </c>
      <c r="D916" s="48" t="s">
        <v>97</v>
      </c>
      <c r="E916" s="48" t="s">
        <v>3374</v>
      </c>
      <c r="F916" s="69" t="s">
        <v>1067</v>
      </c>
      <c r="G916" s="69" t="s">
        <v>1068</v>
      </c>
      <c r="H916" s="67" t="s">
        <v>2527</v>
      </c>
      <c r="I916" s="68" t="s">
        <v>2528</v>
      </c>
      <c r="J916" s="64"/>
      <c r="K916" s="65"/>
      <c r="L916" s="65"/>
      <c r="M916" s="65"/>
      <c r="N916" s="65"/>
      <c r="O916" s="65" t="s">
        <v>2860</v>
      </c>
      <c r="P916" s="65" t="s">
        <v>1501</v>
      </c>
      <c r="Q916" s="65"/>
      <c r="R916" s="65"/>
      <c r="S916" s="65"/>
      <c r="T916" s="65"/>
    </row>
    <row r="917" spans="1:20" ht="135">
      <c r="A917" s="72">
        <v>917</v>
      </c>
      <c r="B917" s="64" t="s">
        <v>1463</v>
      </c>
      <c r="C917" s="93" t="s">
        <v>1030</v>
      </c>
      <c r="D917" s="48" t="s">
        <v>1031</v>
      </c>
      <c r="E917" s="48" t="s">
        <v>3374</v>
      </c>
      <c r="F917" s="69" t="s">
        <v>1067</v>
      </c>
      <c r="G917" s="69" t="s">
        <v>1068</v>
      </c>
      <c r="H917" s="67" t="s">
        <v>2529</v>
      </c>
      <c r="I917" s="68"/>
      <c r="J917" s="64" t="s">
        <v>2316</v>
      </c>
      <c r="K917" s="65" t="s">
        <v>202</v>
      </c>
      <c r="L917" s="65"/>
      <c r="M917" s="65"/>
      <c r="N917" s="65"/>
      <c r="O917" s="65" t="s">
        <v>2861</v>
      </c>
      <c r="P917" s="65" t="s">
        <v>1580</v>
      </c>
      <c r="Q917" s="65" t="s">
        <v>353</v>
      </c>
      <c r="R917" s="65" t="s">
        <v>2339</v>
      </c>
      <c r="S917" s="65"/>
      <c r="T917" s="65" t="s">
        <v>354</v>
      </c>
    </row>
    <row r="918" spans="1:20" ht="11.25">
      <c r="A918" s="72">
        <v>918</v>
      </c>
      <c r="B918" s="64" t="s">
        <v>1463</v>
      </c>
      <c r="C918" s="93" t="s">
        <v>1272</v>
      </c>
      <c r="D918" s="48" t="s">
        <v>1273</v>
      </c>
      <c r="E918" s="48" t="s">
        <v>844</v>
      </c>
      <c r="F918" s="69" t="s">
        <v>1190</v>
      </c>
      <c r="G918" s="69" t="s">
        <v>1191</v>
      </c>
      <c r="H918" s="148" t="s">
        <v>1953</v>
      </c>
      <c r="I918" s="68" t="s">
        <v>1954</v>
      </c>
      <c r="J918" s="186" t="s">
        <v>2667</v>
      </c>
      <c r="K918" s="65"/>
      <c r="L918" s="65">
        <v>348</v>
      </c>
      <c r="M918" s="65"/>
      <c r="N918" s="65"/>
      <c r="O918" s="65" t="s">
        <v>2861</v>
      </c>
      <c r="P918" s="65" t="s">
        <v>1497</v>
      </c>
      <c r="Q918" s="65" t="s">
        <v>353</v>
      </c>
      <c r="R918" s="65" t="s">
        <v>2339</v>
      </c>
      <c r="S918" s="65"/>
      <c r="T918" s="65" t="s">
        <v>354</v>
      </c>
    </row>
    <row r="919" spans="1:20" ht="67.5">
      <c r="A919" s="72">
        <v>919</v>
      </c>
      <c r="B919" s="64" t="s">
        <v>1463</v>
      </c>
      <c r="C919" s="93" t="s">
        <v>1764</v>
      </c>
      <c r="D919" s="48" t="s">
        <v>184</v>
      </c>
      <c r="E919" s="48" t="s">
        <v>1955</v>
      </c>
      <c r="F919" s="69" t="s">
        <v>1067</v>
      </c>
      <c r="G919" s="69" t="s">
        <v>1068</v>
      </c>
      <c r="H919" s="67" t="s">
        <v>1956</v>
      </c>
      <c r="I919" s="68" t="s">
        <v>1957</v>
      </c>
      <c r="J919" s="64" t="s">
        <v>2667</v>
      </c>
      <c r="K919" s="65" t="s">
        <v>105</v>
      </c>
      <c r="L919" s="65"/>
      <c r="M919" s="65"/>
      <c r="N919" s="65"/>
      <c r="O919" s="65" t="s">
        <v>1349</v>
      </c>
      <c r="P919" s="65" t="s">
        <v>1496</v>
      </c>
      <c r="Q919" s="65" t="s">
        <v>66</v>
      </c>
      <c r="R919" s="65" t="s">
        <v>2339</v>
      </c>
      <c r="S919" s="65"/>
      <c r="T919" s="65" t="s">
        <v>106</v>
      </c>
    </row>
    <row r="920" spans="1:20" ht="123.75">
      <c r="A920" s="72">
        <v>920</v>
      </c>
      <c r="B920" s="64" t="s">
        <v>1463</v>
      </c>
      <c r="C920" s="93" t="s">
        <v>2726</v>
      </c>
      <c r="D920" s="48" t="s">
        <v>1088</v>
      </c>
      <c r="E920" s="48" t="s">
        <v>844</v>
      </c>
      <c r="F920" s="69" t="s">
        <v>1190</v>
      </c>
      <c r="G920" s="69" t="s">
        <v>1068</v>
      </c>
      <c r="H920" s="67" t="s">
        <v>1958</v>
      </c>
      <c r="I920" s="68" t="s">
        <v>1959</v>
      </c>
      <c r="J920" s="64"/>
      <c r="K920" s="65"/>
      <c r="L920" s="65"/>
      <c r="M920" s="65"/>
      <c r="N920" s="65"/>
      <c r="O920" s="65" t="s">
        <v>2860</v>
      </c>
      <c r="P920" s="65" t="s">
        <v>1501</v>
      </c>
      <c r="Q920" s="65"/>
      <c r="R920" s="65"/>
      <c r="S920" s="65"/>
      <c r="T920" s="65"/>
    </row>
    <row r="921" spans="1:20" ht="22.5">
      <c r="A921" s="72">
        <v>921</v>
      </c>
      <c r="B921" s="64" t="s">
        <v>1463</v>
      </c>
      <c r="C921" s="93" t="s">
        <v>2726</v>
      </c>
      <c r="D921" s="48" t="s">
        <v>1088</v>
      </c>
      <c r="E921" s="48" t="s">
        <v>1376</v>
      </c>
      <c r="F921" s="69" t="s">
        <v>1190</v>
      </c>
      <c r="G921" s="69" t="s">
        <v>1068</v>
      </c>
      <c r="H921" s="67" t="s">
        <v>1960</v>
      </c>
      <c r="I921" s="68" t="s">
        <v>1283</v>
      </c>
      <c r="J921" s="64"/>
      <c r="K921" s="65"/>
      <c r="L921" s="65"/>
      <c r="M921" s="65"/>
      <c r="N921" s="65"/>
      <c r="O921" s="65" t="s">
        <v>2860</v>
      </c>
      <c r="P921" s="65" t="s">
        <v>1501</v>
      </c>
      <c r="Q921" s="65"/>
      <c r="R921" s="65"/>
      <c r="S921" s="65"/>
      <c r="T921" s="65"/>
    </row>
    <row r="922" spans="1:20" ht="56.25">
      <c r="A922" s="72">
        <v>922</v>
      </c>
      <c r="B922" s="64" t="s">
        <v>1463</v>
      </c>
      <c r="C922" s="93" t="s">
        <v>2726</v>
      </c>
      <c r="D922" s="48" t="s">
        <v>1088</v>
      </c>
      <c r="E922" s="48" t="s">
        <v>1066</v>
      </c>
      <c r="F922" s="69" t="s">
        <v>1190</v>
      </c>
      <c r="G922" s="69" t="s">
        <v>1068</v>
      </c>
      <c r="H922" s="67" t="s">
        <v>1284</v>
      </c>
      <c r="I922" s="68" t="s">
        <v>2555</v>
      </c>
      <c r="J922" s="64"/>
      <c r="K922" s="65"/>
      <c r="L922" s="65"/>
      <c r="M922" s="65"/>
      <c r="N922" s="65"/>
      <c r="O922" s="65" t="s">
        <v>2860</v>
      </c>
      <c r="P922" s="65" t="s">
        <v>1501</v>
      </c>
      <c r="Q922" s="65"/>
      <c r="R922" s="65"/>
      <c r="S922" s="65"/>
      <c r="T922" s="65"/>
    </row>
    <row r="923" spans="1:20" ht="33.75">
      <c r="A923" s="72">
        <v>923</v>
      </c>
      <c r="B923" s="64" t="s">
        <v>1463</v>
      </c>
      <c r="C923" s="93" t="s">
        <v>2726</v>
      </c>
      <c r="D923" s="48" t="s">
        <v>1088</v>
      </c>
      <c r="E923" s="48" t="s">
        <v>1031</v>
      </c>
      <c r="F923" s="69" t="s">
        <v>1190</v>
      </c>
      <c r="G923" s="69" t="s">
        <v>1068</v>
      </c>
      <c r="H923" s="67" t="s">
        <v>2556</v>
      </c>
      <c r="I923" s="68" t="s">
        <v>2557</v>
      </c>
      <c r="J923" s="64"/>
      <c r="K923" s="65"/>
      <c r="L923" s="65"/>
      <c r="M923" s="65"/>
      <c r="N923" s="65"/>
      <c r="O923" s="65" t="s">
        <v>2860</v>
      </c>
      <c r="P923" s="65" t="s">
        <v>1501</v>
      </c>
      <c r="Q923" s="65"/>
      <c r="R923" s="65"/>
      <c r="S923" s="65"/>
      <c r="T923" s="65"/>
    </row>
    <row r="924" spans="1:20" ht="90">
      <c r="A924" s="72">
        <v>924</v>
      </c>
      <c r="B924" s="64" t="s">
        <v>1463</v>
      </c>
      <c r="C924" s="93" t="s">
        <v>1036</v>
      </c>
      <c r="D924" s="48" t="s">
        <v>1037</v>
      </c>
      <c r="E924" s="48" t="s">
        <v>1066</v>
      </c>
      <c r="F924" s="69" t="s">
        <v>1067</v>
      </c>
      <c r="G924" s="69" t="s">
        <v>1068</v>
      </c>
      <c r="H924" s="67" t="s">
        <v>2558</v>
      </c>
      <c r="I924" s="68" t="s">
        <v>2559</v>
      </c>
      <c r="J924" s="64" t="s">
        <v>2666</v>
      </c>
      <c r="K924" s="65" t="s">
        <v>205</v>
      </c>
      <c r="L924" s="65"/>
      <c r="M924" s="65"/>
      <c r="N924" s="65"/>
      <c r="O924" s="65" t="s">
        <v>2861</v>
      </c>
      <c r="P924" s="65" t="s">
        <v>1720</v>
      </c>
      <c r="Q924" s="65" t="s">
        <v>353</v>
      </c>
      <c r="R924" s="65" t="s">
        <v>2339</v>
      </c>
      <c r="S924" s="65"/>
      <c r="T924" s="65" t="s">
        <v>354</v>
      </c>
    </row>
    <row r="925" spans="1:20" ht="56.25">
      <c r="A925" s="72">
        <v>925</v>
      </c>
      <c r="B925" s="64" t="s">
        <v>1463</v>
      </c>
      <c r="C925" s="93" t="s">
        <v>1039</v>
      </c>
      <c r="D925" s="48" t="s">
        <v>172</v>
      </c>
      <c r="E925" s="48" t="s">
        <v>625</v>
      </c>
      <c r="F925" s="69" t="s">
        <v>1067</v>
      </c>
      <c r="G925" s="69" t="s">
        <v>1068</v>
      </c>
      <c r="H925" s="67" t="s">
        <v>2560</v>
      </c>
      <c r="I925" s="68" t="s">
        <v>2559</v>
      </c>
      <c r="J925" s="64"/>
      <c r="K925" s="65"/>
      <c r="L925" s="65"/>
      <c r="M925" s="65"/>
      <c r="N925" s="65"/>
      <c r="O925" s="65" t="s">
        <v>1723</v>
      </c>
      <c r="P925" s="65" t="s">
        <v>1722</v>
      </c>
      <c r="Q925" s="65"/>
      <c r="R925" s="65"/>
      <c r="S925" s="65"/>
      <c r="T925" s="65"/>
    </row>
    <row r="926" spans="1:20" ht="67.5">
      <c r="A926" s="72">
        <v>926</v>
      </c>
      <c r="B926" s="64" t="s">
        <v>1463</v>
      </c>
      <c r="C926" s="93" t="s">
        <v>1039</v>
      </c>
      <c r="D926" s="48" t="s">
        <v>1774</v>
      </c>
      <c r="E926" s="48" t="s">
        <v>833</v>
      </c>
      <c r="F926" s="69" t="s">
        <v>1067</v>
      </c>
      <c r="G926" s="69" t="s">
        <v>1068</v>
      </c>
      <c r="H926" s="67" t="s">
        <v>2561</v>
      </c>
      <c r="I926" s="68" t="s">
        <v>2562</v>
      </c>
      <c r="J926" s="64"/>
      <c r="K926" s="65"/>
      <c r="L926" s="65"/>
      <c r="M926" s="65"/>
      <c r="N926" s="65"/>
      <c r="O926" s="65" t="s">
        <v>1723</v>
      </c>
      <c r="P926" s="65" t="s">
        <v>1722</v>
      </c>
      <c r="Q926" s="65"/>
      <c r="R926" s="65"/>
      <c r="S926" s="65"/>
      <c r="T926" s="65"/>
    </row>
    <row r="927" spans="1:20" ht="22.5">
      <c r="A927" s="72">
        <v>927</v>
      </c>
      <c r="B927" s="64" t="s">
        <v>1463</v>
      </c>
      <c r="C927" s="93" t="s">
        <v>2085</v>
      </c>
      <c r="D927" s="48" t="s">
        <v>304</v>
      </c>
      <c r="E927" s="48" t="s">
        <v>625</v>
      </c>
      <c r="F927" s="69" t="s">
        <v>1190</v>
      </c>
      <c r="G927" s="69" t="s">
        <v>1068</v>
      </c>
      <c r="H927" s="67" t="s">
        <v>2563</v>
      </c>
      <c r="I927" s="68" t="s">
        <v>2564</v>
      </c>
      <c r="J927" s="64" t="s">
        <v>2667</v>
      </c>
      <c r="K927" s="65"/>
      <c r="L927" s="65">
        <v>1061</v>
      </c>
      <c r="M927" s="65"/>
      <c r="N927" s="65"/>
      <c r="O927" s="65" t="s">
        <v>2861</v>
      </c>
      <c r="P927" s="65" t="s">
        <v>1716</v>
      </c>
      <c r="Q927" s="65" t="s">
        <v>353</v>
      </c>
      <c r="R927" s="65" t="s">
        <v>2339</v>
      </c>
      <c r="S927" s="65"/>
      <c r="T927" s="65" t="s">
        <v>354</v>
      </c>
    </row>
    <row r="928" spans="1:20" ht="11.25">
      <c r="A928" s="72">
        <v>928</v>
      </c>
      <c r="B928" s="64" t="s">
        <v>1463</v>
      </c>
      <c r="C928" s="93" t="s">
        <v>2085</v>
      </c>
      <c r="D928" s="48" t="s">
        <v>304</v>
      </c>
      <c r="E928" s="48" t="s">
        <v>905</v>
      </c>
      <c r="F928" s="69" t="s">
        <v>1190</v>
      </c>
      <c r="G928" s="69" t="s">
        <v>1191</v>
      </c>
      <c r="H928" s="67" t="s">
        <v>2565</v>
      </c>
      <c r="I928" s="68" t="s">
        <v>2566</v>
      </c>
      <c r="J928" s="64" t="s">
        <v>2667</v>
      </c>
      <c r="K928" s="65"/>
      <c r="L928" s="65">
        <v>13</v>
      </c>
      <c r="M928" s="65"/>
      <c r="N928" s="65"/>
      <c r="O928" s="65" t="s">
        <v>2861</v>
      </c>
      <c r="P928" s="65" t="s">
        <v>1716</v>
      </c>
      <c r="Q928" s="65" t="s">
        <v>353</v>
      </c>
      <c r="R928" s="65" t="s">
        <v>2339</v>
      </c>
      <c r="S928" s="65"/>
      <c r="T928" s="65" t="s">
        <v>354</v>
      </c>
    </row>
    <row r="929" spans="1:20" ht="78.75">
      <c r="A929" s="72">
        <v>929</v>
      </c>
      <c r="B929" s="64" t="s">
        <v>1463</v>
      </c>
      <c r="C929" s="93" t="s">
        <v>2085</v>
      </c>
      <c r="D929" s="48" t="s">
        <v>304</v>
      </c>
      <c r="E929" s="48" t="s">
        <v>1066</v>
      </c>
      <c r="F929" s="69" t="s">
        <v>1067</v>
      </c>
      <c r="G929" s="69" t="s">
        <v>1068</v>
      </c>
      <c r="H929" s="67" t="s">
        <v>2567</v>
      </c>
      <c r="I929" s="68" t="s">
        <v>2568</v>
      </c>
      <c r="J929" s="64" t="s">
        <v>2667</v>
      </c>
      <c r="K929" s="65"/>
      <c r="L929" s="65">
        <v>414</v>
      </c>
      <c r="M929" s="65"/>
      <c r="N929" s="65"/>
      <c r="O929" s="65" t="s">
        <v>2861</v>
      </c>
      <c r="P929" s="65" t="s">
        <v>1716</v>
      </c>
      <c r="Q929" s="65" t="s">
        <v>353</v>
      </c>
      <c r="R929" s="65" t="s">
        <v>2339</v>
      </c>
      <c r="S929" s="65"/>
      <c r="T929" s="65" t="s">
        <v>354</v>
      </c>
    </row>
    <row r="930" spans="1:20" ht="213.75">
      <c r="A930" s="72">
        <v>930</v>
      </c>
      <c r="B930" s="64" t="s">
        <v>1463</v>
      </c>
      <c r="C930" s="93" t="s">
        <v>2085</v>
      </c>
      <c r="D930" s="48" t="s">
        <v>304</v>
      </c>
      <c r="E930" s="48" t="s">
        <v>95</v>
      </c>
      <c r="F930" s="69" t="s">
        <v>1067</v>
      </c>
      <c r="G930" s="69" t="s">
        <v>1068</v>
      </c>
      <c r="H930" s="67" t="s">
        <v>2569</v>
      </c>
      <c r="I930" s="68"/>
      <c r="J930" s="64" t="s">
        <v>2668</v>
      </c>
      <c r="K930" s="65" t="s">
        <v>3235</v>
      </c>
      <c r="L930" s="65">
        <v>930</v>
      </c>
      <c r="M930" s="65"/>
      <c r="N930" s="65"/>
      <c r="O930" s="65" t="s">
        <v>2861</v>
      </c>
      <c r="P930" s="65" t="s">
        <v>1716</v>
      </c>
      <c r="Q930" s="65" t="s">
        <v>353</v>
      </c>
      <c r="R930" s="65" t="s">
        <v>2339</v>
      </c>
      <c r="S930" s="65"/>
      <c r="T930" s="65" t="s">
        <v>354</v>
      </c>
    </row>
    <row r="931" spans="1:20" ht="11.25">
      <c r="A931" s="72">
        <v>931</v>
      </c>
      <c r="B931" s="64" t="s">
        <v>1463</v>
      </c>
      <c r="C931" s="93" t="s">
        <v>2085</v>
      </c>
      <c r="D931" s="48" t="s">
        <v>304</v>
      </c>
      <c r="E931" s="48" t="s">
        <v>1066</v>
      </c>
      <c r="F931" s="69" t="s">
        <v>1067</v>
      </c>
      <c r="G931" s="69" t="s">
        <v>1068</v>
      </c>
      <c r="H931" s="67" t="s">
        <v>2255</v>
      </c>
      <c r="I931" s="68" t="s">
        <v>2256</v>
      </c>
      <c r="J931" s="64" t="s">
        <v>2667</v>
      </c>
      <c r="K931" s="65"/>
      <c r="L931" s="65">
        <v>414</v>
      </c>
      <c r="M931" s="65"/>
      <c r="N931" s="65"/>
      <c r="O931" s="65" t="s">
        <v>2861</v>
      </c>
      <c r="P931" s="65" t="s">
        <v>1716</v>
      </c>
      <c r="Q931" s="65" t="s">
        <v>353</v>
      </c>
      <c r="R931" s="65" t="s">
        <v>2339</v>
      </c>
      <c r="S931" s="65"/>
      <c r="T931" s="65" t="s">
        <v>354</v>
      </c>
    </row>
    <row r="932" spans="1:20" ht="11.25">
      <c r="A932" s="72">
        <v>932</v>
      </c>
      <c r="B932" s="64" t="s">
        <v>1463</v>
      </c>
      <c r="C932" s="93" t="s">
        <v>2085</v>
      </c>
      <c r="D932" s="48" t="s">
        <v>304</v>
      </c>
      <c r="E932" s="48" t="s">
        <v>1040</v>
      </c>
      <c r="F932" s="69" t="s">
        <v>1190</v>
      </c>
      <c r="G932" s="69" t="s">
        <v>1068</v>
      </c>
      <c r="H932" s="67" t="s">
        <v>2565</v>
      </c>
      <c r="I932" s="68" t="s">
        <v>2566</v>
      </c>
      <c r="J932" s="64" t="s">
        <v>2667</v>
      </c>
      <c r="K932" s="65"/>
      <c r="L932" s="65">
        <v>418</v>
      </c>
      <c r="M932" s="65"/>
      <c r="N932" s="65"/>
      <c r="O932" s="65" t="s">
        <v>2861</v>
      </c>
      <c r="P932" s="65" t="s">
        <v>1716</v>
      </c>
      <c r="Q932" s="65" t="s">
        <v>353</v>
      </c>
      <c r="R932" s="65" t="s">
        <v>2339</v>
      </c>
      <c r="S932" s="65"/>
      <c r="T932" s="65" t="s">
        <v>354</v>
      </c>
    </row>
    <row r="933" spans="1:20" ht="78.75">
      <c r="A933" s="72">
        <v>933</v>
      </c>
      <c r="B933" s="64" t="s">
        <v>1463</v>
      </c>
      <c r="C933" s="93" t="s">
        <v>2085</v>
      </c>
      <c r="D933" s="48" t="s">
        <v>304</v>
      </c>
      <c r="E933" s="48" t="s">
        <v>1273</v>
      </c>
      <c r="F933" s="69" t="s">
        <v>1067</v>
      </c>
      <c r="G933" s="69" t="s">
        <v>1068</v>
      </c>
      <c r="H933" s="67" t="s">
        <v>2567</v>
      </c>
      <c r="I933" s="68" t="s">
        <v>2568</v>
      </c>
      <c r="J933" s="64" t="s">
        <v>2667</v>
      </c>
      <c r="K933" s="65"/>
      <c r="L933" s="65">
        <v>414</v>
      </c>
      <c r="M933" s="65"/>
      <c r="N933" s="65"/>
      <c r="O933" s="65" t="s">
        <v>2861</v>
      </c>
      <c r="P933" s="65" t="s">
        <v>1716</v>
      </c>
      <c r="Q933" s="65" t="s">
        <v>353</v>
      </c>
      <c r="R933" s="65" t="s">
        <v>2339</v>
      </c>
      <c r="S933" s="65"/>
      <c r="T933" s="65" t="s">
        <v>354</v>
      </c>
    </row>
    <row r="934" spans="1:20" ht="11.25">
      <c r="A934" s="72">
        <v>934</v>
      </c>
      <c r="B934" s="64" t="s">
        <v>1463</v>
      </c>
      <c r="C934" s="93" t="s">
        <v>2085</v>
      </c>
      <c r="D934" s="48" t="s">
        <v>304</v>
      </c>
      <c r="E934" s="48" t="s">
        <v>1273</v>
      </c>
      <c r="F934" s="69" t="s">
        <v>1067</v>
      </c>
      <c r="G934" s="69" t="s">
        <v>1068</v>
      </c>
      <c r="H934" s="67" t="s">
        <v>2255</v>
      </c>
      <c r="I934" s="68" t="s">
        <v>2256</v>
      </c>
      <c r="J934" s="64" t="s">
        <v>2667</v>
      </c>
      <c r="K934" s="65"/>
      <c r="L934" s="65">
        <v>414</v>
      </c>
      <c r="M934" s="65"/>
      <c r="N934" s="65"/>
      <c r="O934" s="65" t="s">
        <v>2861</v>
      </c>
      <c r="P934" s="65" t="s">
        <v>1716</v>
      </c>
      <c r="Q934" s="65" t="s">
        <v>353</v>
      </c>
      <c r="R934" s="65" t="s">
        <v>2339</v>
      </c>
      <c r="S934" s="65"/>
      <c r="T934" s="65" t="s">
        <v>354</v>
      </c>
    </row>
    <row r="935" spans="1:20" ht="67.5">
      <c r="A935" s="72">
        <v>935</v>
      </c>
      <c r="B935" s="64" t="s">
        <v>1463</v>
      </c>
      <c r="C935" s="93" t="s">
        <v>2085</v>
      </c>
      <c r="D935" s="48" t="s">
        <v>304</v>
      </c>
      <c r="E935" s="48" t="s">
        <v>1040</v>
      </c>
      <c r="F935" s="69" t="s">
        <v>1067</v>
      </c>
      <c r="G935" s="69" t="s">
        <v>1068</v>
      </c>
      <c r="H935" s="67" t="s">
        <v>2569</v>
      </c>
      <c r="I935" s="68"/>
      <c r="J935" s="64" t="s">
        <v>2668</v>
      </c>
      <c r="K935" s="65"/>
      <c r="L935" s="65">
        <v>930</v>
      </c>
      <c r="M935" s="65"/>
      <c r="N935" s="65"/>
      <c r="O935" s="65" t="s">
        <v>2861</v>
      </c>
      <c r="P935" s="65" t="s">
        <v>1716</v>
      </c>
      <c r="Q935" s="65" t="s">
        <v>353</v>
      </c>
      <c r="R935" s="65" t="s">
        <v>2339</v>
      </c>
      <c r="S935" s="65"/>
      <c r="T935" s="65" t="s">
        <v>354</v>
      </c>
    </row>
    <row r="936" spans="1:20" ht="101.25">
      <c r="A936" s="72">
        <v>936</v>
      </c>
      <c r="B936" s="64" t="s">
        <v>1463</v>
      </c>
      <c r="C936" s="93" t="s">
        <v>2085</v>
      </c>
      <c r="D936" s="48" t="s">
        <v>304</v>
      </c>
      <c r="E936" s="48" t="s">
        <v>2490</v>
      </c>
      <c r="F936" s="69" t="s">
        <v>1067</v>
      </c>
      <c r="G936" s="69" t="s">
        <v>1068</v>
      </c>
      <c r="H936" s="67" t="s">
        <v>2257</v>
      </c>
      <c r="I936" s="68" t="s">
        <v>2948</v>
      </c>
      <c r="J936" s="64" t="s">
        <v>2668</v>
      </c>
      <c r="K936" s="65" t="s">
        <v>213</v>
      </c>
      <c r="L936" s="65"/>
      <c r="M936" s="65"/>
      <c r="N936" s="65"/>
      <c r="O936" s="65" t="s">
        <v>2861</v>
      </c>
      <c r="P936" s="65" t="s">
        <v>1716</v>
      </c>
      <c r="Q936" s="65" t="s">
        <v>353</v>
      </c>
      <c r="R936" s="65" t="s">
        <v>2339</v>
      </c>
      <c r="S936" s="65"/>
      <c r="T936" s="65" t="s">
        <v>354</v>
      </c>
    </row>
    <row r="937" spans="1:20" ht="22.5">
      <c r="A937" s="72">
        <v>937</v>
      </c>
      <c r="B937" s="64" t="s">
        <v>1463</v>
      </c>
      <c r="C937" s="93" t="s">
        <v>307</v>
      </c>
      <c r="D937" s="48" t="s">
        <v>308</v>
      </c>
      <c r="E937" s="48" t="s">
        <v>89</v>
      </c>
      <c r="F937" s="69" t="s">
        <v>1067</v>
      </c>
      <c r="G937" s="69" t="s">
        <v>1068</v>
      </c>
      <c r="H937" s="67" t="s">
        <v>2949</v>
      </c>
      <c r="I937" s="68" t="s">
        <v>2950</v>
      </c>
      <c r="J937" s="64" t="s">
        <v>2667</v>
      </c>
      <c r="K937" s="65"/>
      <c r="L937" s="65">
        <v>272</v>
      </c>
      <c r="M937" s="65"/>
      <c r="N937" s="65"/>
      <c r="O937" s="65" t="s">
        <v>2861</v>
      </c>
      <c r="P937" s="65" t="s">
        <v>1717</v>
      </c>
      <c r="Q937" s="65" t="s">
        <v>353</v>
      </c>
      <c r="R937" s="65" t="s">
        <v>2339</v>
      </c>
      <c r="S937" s="65"/>
      <c r="T937" s="65" t="s">
        <v>354</v>
      </c>
    </row>
    <row r="938" spans="1:20" ht="22.5">
      <c r="A938" s="72">
        <v>938</v>
      </c>
      <c r="B938" s="64" t="s">
        <v>1463</v>
      </c>
      <c r="C938" s="93" t="s">
        <v>307</v>
      </c>
      <c r="D938" s="48" t="s">
        <v>308</v>
      </c>
      <c r="E938" s="48" t="s">
        <v>905</v>
      </c>
      <c r="F938" s="69" t="s">
        <v>1190</v>
      </c>
      <c r="G938" s="69" t="s">
        <v>1068</v>
      </c>
      <c r="H938" s="67" t="s">
        <v>1666</v>
      </c>
      <c r="I938" s="68" t="s">
        <v>1667</v>
      </c>
      <c r="J938" s="64" t="s">
        <v>2667</v>
      </c>
      <c r="K938" s="65"/>
      <c r="L938" s="65">
        <v>939</v>
      </c>
      <c r="M938" s="65"/>
      <c r="N938" s="65"/>
      <c r="O938" s="65" t="s">
        <v>2861</v>
      </c>
      <c r="P938" s="65" t="s">
        <v>1717</v>
      </c>
      <c r="Q938" s="65" t="s">
        <v>353</v>
      </c>
      <c r="R938" s="65" t="s">
        <v>2339</v>
      </c>
      <c r="S938" s="65"/>
      <c r="T938" s="65" t="s">
        <v>354</v>
      </c>
    </row>
    <row r="939" spans="1:20" ht="78.75">
      <c r="A939" s="72">
        <v>939</v>
      </c>
      <c r="B939" s="64" t="s">
        <v>1463</v>
      </c>
      <c r="C939" s="93" t="s">
        <v>307</v>
      </c>
      <c r="D939" s="48" t="s">
        <v>308</v>
      </c>
      <c r="E939" s="48" t="s">
        <v>905</v>
      </c>
      <c r="F939" s="69" t="s">
        <v>1190</v>
      </c>
      <c r="G939" s="69" t="s">
        <v>1068</v>
      </c>
      <c r="H939" s="67" t="s">
        <v>1668</v>
      </c>
      <c r="I939" s="68" t="s">
        <v>1669</v>
      </c>
      <c r="J939" s="64" t="s">
        <v>2667</v>
      </c>
      <c r="K939" s="65" t="s">
        <v>674</v>
      </c>
      <c r="L939" s="65">
        <v>939</v>
      </c>
      <c r="M939" s="65"/>
      <c r="N939" s="65"/>
      <c r="O939" s="65" t="s">
        <v>2861</v>
      </c>
      <c r="P939" s="65" t="s">
        <v>1717</v>
      </c>
      <c r="Q939" s="65" t="s">
        <v>353</v>
      </c>
      <c r="R939" s="65" t="s">
        <v>2339</v>
      </c>
      <c r="S939" s="65"/>
      <c r="T939" s="65" t="s">
        <v>354</v>
      </c>
    </row>
    <row r="940" spans="1:20" ht="33.75">
      <c r="A940" s="72">
        <v>940</v>
      </c>
      <c r="B940" s="64" t="s">
        <v>1463</v>
      </c>
      <c r="C940" s="93" t="s">
        <v>781</v>
      </c>
      <c r="D940" s="48" t="s">
        <v>164</v>
      </c>
      <c r="E940" s="48" t="s">
        <v>89</v>
      </c>
      <c r="F940" s="69" t="s">
        <v>1190</v>
      </c>
      <c r="G940" s="69" t="s">
        <v>1068</v>
      </c>
      <c r="H940" s="67" t="s">
        <v>1670</v>
      </c>
      <c r="I940" s="68" t="s">
        <v>3265</v>
      </c>
      <c r="J940" s="64"/>
      <c r="K940" s="65"/>
      <c r="L940" s="65"/>
      <c r="M940" s="65"/>
      <c r="N940" s="65"/>
      <c r="O940" s="65" t="s">
        <v>1319</v>
      </c>
      <c r="P940" s="65" t="s">
        <v>1735</v>
      </c>
      <c r="Q940" s="65"/>
      <c r="R940" s="65"/>
      <c r="S940" s="65"/>
      <c r="T940" s="65"/>
    </row>
    <row r="941" spans="1:20" ht="22.5">
      <c r="A941" s="72">
        <v>941</v>
      </c>
      <c r="B941" s="64" t="s">
        <v>1463</v>
      </c>
      <c r="C941" s="93" t="s">
        <v>1671</v>
      </c>
      <c r="D941" s="48" t="s">
        <v>1672</v>
      </c>
      <c r="E941" s="48"/>
      <c r="F941" s="69" t="s">
        <v>1067</v>
      </c>
      <c r="G941" s="69" t="s">
        <v>1068</v>
      </c>
      <c r="H941" s="67" t="s">
        <v>1673</v>
      </c>
      <c r="I941" s="68" t="s">
        <v>1674</v>
      </c>
      <c r="J941" s="64"/>
      <c r="K941" s="65"/>
      <c r="L941" s="65"/>
      <c r="M941" s="65"/>
      <c r="N941" s="65"/>
      <c r="O941" s="65" t="s">
        <v>2860</v>
      </c>
      <c r="P941" s="65" t="s">
        <v>52</v>
      </c>
      <c r="Q941" s="65"/>
      <c r="R941" s="65"/>
      <c r="S941" s="65"/>
      <c r="T941" s="65"/>
    </row>
    <row r="942" spans="1:20" ht="56.25">
      <c r="A942" s="72">
        <v>942</v>
      </c>
      <c r="B942" s="64" t="s">
        <v>1463</v>
      </c>
      <c r="C942" s="93" t="s">
        <v>312</v>
      </c>
      <c r="D942" s="48" t="s">
        <v>1526</v>
      </c>
      <c r="E942" s="48" t="s">
        <v>1675</v>
      </c>
      <c r="F942" s="69" t="s">
        <v>1067</v>
      </c>
      <c r="G942" s="69" t="s">
        <v>1068</v>
      </c>
      <c r="H942" s="67" t="s">
        <v>2143</v>
      </c>
      <c r="I942" s="68" t="s">
        <v>2144</v>
      </c>
      <c r="J942" s="64"/>
      <c r="K942" s="65"/>
      <c r="L942" s="65"/>
      <c r="M942" s="65"/>
      <c r="N942" s="65"/>
      <c r="O942" s="65" t="s">
        <v>2860</v>
      </c>
      <c r="P942" s="65" t="s">
        <v>1726</v>
      </c>
      <c r="Q942" s="65"/>
      <c r="R942" s="65"/>
      <c r="S942" s="65"/>
      <c r="T942" s="65"/>
    </row>
    <row r="943" spans="1:20" ht="112.5">
      <c r="A943" s="72">
        <v>943</v>
      </c>
      <c r="B943" s="64" t="s">
        <v>1463</v>
      </c>
      <c r="C943" s="93" t="s">
        <v>922</v>
      </c>
      <c r="D943" s="48"/>
      <c r="E943" s="48"/>
      <c r="F943" s="69" t="s">
        <v>1067</v>
      </c>
      <c r="G943" s="69" t="s">
        <v>1191</v>
      </c>
      <c r="H943" s="67" t="s">
        <v>2145</v>
      </c>
      <c r="I943" s="68"/>
      <c r="J943" s="64" t="s">
        <v>2667</v>
      </c>
      <c r="K943" s="65" t="s">
        <v>238</v>
      </c>
      <c r="L943" s="65"/>
      <c r="M943" s="65"/>
      <c r="N943" s="65"/>
      <c r="O943" s="65" t="s">
        <v>2861</v>
      </c>
      <c r="P943" s="65" t="s">
        <v>1160</v>
      </c>
      <c r="Q943" s="65" t="s">
        <v>353</v>
      </c>
      <c r="R943" s="65" t="s">
        <v>2339</v>
      </c>
      <c r="S943" s="65"/>
      <c r="T943" s="65" t="s">
        <v>354</v>
      </c>
    </row>
    <row r="944" spans="1:20" ht="112.5">
      <c r="A944" s="72">
        <v>944</v>
      </c>
      <c r="B944" s="64" t="s">
        <v>1463</v>
      </c>
      <c r="C944" s="93" t="s">
        <v>312</v>
      </c>
      <c r="D944" s="48" t="s">
        <v>2532</v>
      </c>
      <c r="E944" s="48" t="s">
        <v>2890</v>
      </c>
      <c r="F944" s="69" t="s">
        <v>1067</v>
      </c>
      <c r="G944" s="69" t="s">
        <v>1068</v>
      </c>
      <c r="H944" s="67" t="s">
        <v>2146</v>
      </c>
      <c r="I944" s="68"/>
      <c r="J944" s="64"/>
      <c r="K944" s="65"/>
      <c r="L944" s="65"/>
      <c r="M944" s="65"/>
      <c r="N944" s="65"/>
      <c r="O944" s="65" t="s">
        <v>2860</v>
      </c>
      <c r="P944" s="65" t="s">
        <v>1726</v>
      </c>
      <c r="Q944" s="65"/>
      <c r="R944" s="65"/>
      <c r="S944" s="65"/>
      <c r="T944" s="65"/>
    </row>
    <row r="945" spans="1:20" ht="11.25">
      <c r="A945" s="72">
        <v>945</v>
      </c>
      <c r="B945" s="64" t="s">
        <v>1463</v>
      </c>
      <c r="C945" s="93" t="s">
        <v>312</v>
      </c>
      <c r="D945" s="48" t="s">
        <v>2889</v>
      </c>
      <c r="E945" s="48" t="s">
        <v>1031</v>
      </c>
      <c r="F945" s="69" t="s">
        <v>1190</v>
      </c>
      <c r="G945" s="69" t="s">
        <v>1068</v>
      </c>
      <c r="H945" s="67" t="s">
        <v>2147</v>
      </c>
      <c r="I945" s="68" t="s">
        <v>2148</v>
      </c>
      <c r="J945" s="64"/>
      <c r="K945" s="65"/>
      <c r="L945" s="65"/>
      <c r="M945" s="65"/>
      <c r="N945" s="65"/>
      <c r="O945" s="65" t="s">
        <v>2860</v>
      </c>
      <c r="P945" s="65" t="s">
        <v>1726</v>
      </c>
      <c r="Q945" s="65"/>
      <c r="R945" s="65"/>
      <c r="S945" s="65"/>
      <c r="T945" s="65"/>
    </row>
    <row r="946" spans="1:20" ht="101.25">
      <c r="A946" s="72">
        <v>946</v>
      </c>
      <c r="B946" s="64" t="s">
        <v>1463</v>
      </c>
      <c r="C946" s="93" t="s">
        <v>315</v>
      </c>
      <c r="D946" s="48" t="s">
        <v>832</v>
      </c>
      <c r="E946" s="48" t="s">
        <v>97</v>
      </c>
      <c r="F946" s="69" t="s">
        <v>1067</v>
      </c>
      <c r="G946" s="69" t="s">
        <v>1068</v>
      </c>
      <c r="H946" s="67" t="s">
        <v>2149</v>
      </c>
      <c r="I946" s="68"/>
      <c r="J946" s="64" t="s">
        <v>2667</v>
      </c>
      <c r="K946" s="65"/>
      <c r="L946" s="65">
        <v>947</v>
      </c>
      <c r="M946" s="65"/>
      <c r="N946" s="65"/>
      <c r="O946" s="65" t="s">
        <v>2861</v>
      </c>
      <c r="P946" s="65" t="s">
        <v>1578</v>
      </c>
      <c r="Q946" s="65" t="s">
        <v>353</v>
      </c>
      <c r="R946" s="65" t="s">
        <v>2339</v>
      </c>
      <c r="S946" s="65"/>
      <c r="T946" s="65" t="s">
        <v>354</v>
      </c>
    </row>
    <row r="947" spans="1:20" ht="101.25">
      <c r="A947" s="72">
        <v>947</v>
      </c>
      <c r="B947" s="64" t="s">
        <v>1463</v>
      </c>
      <c r="C947" s="93" t="s">
        <v>315</v>
      </c>
      <c r="D947" s="48" t="s">
        <v>316</v>
      </c>
      <c r="E947" s="48" t="s">
        <v>98</v>
      </c>
      <c r="F947" s="69" t="s">
        <v>1067</v>
      </c>
      <c r="G947" s="69" t="s">
        <v>1068</v>
      </c>
      <c r="H947" s="67" t="s">
        <v>2150</v>
      </c>
      <c r="I947" s="68"/>
      <c r="J947" s="64" t="s">
        <v>2667</v>
      </c>
      <c r="K947" s="65" t="s">
        <v>247</v>
      </c>
      <c r="L947" s="65">
        <v>947</v>
      </c>
      <c r="M947" s="65"/>
      <c r="N947" s="65"/>
      <c r="O947" s="65" t="s">
        <v>2861</v>
      </c>
      <c r="P947" s="65" t="s">
        <v>1578</v>
      </c>
      <c r="Q947" s="65" t="s">
        <v>353</v>
      </c>
      <c r="R947" s="65" t="s">
        <v>2339</v>
      </c>
      <c r="S947" s="65"/>
      <c r="T947" s="65" t="s">
        <v>354</v>
      </c>
    </row>
    <row r="948" spans="1:20" ht="22.5">
      <c r="A948" s="72">
        <v>948</v>
      </c>
      <c r="B948" s="64" t="s">
        <v>2826</v>
      </c>
      <c r="C948" s="92" t="s">
        <v>3027</v>
      </c>
      <c r="D948" s="47" t="s">
        <v>2151</v>
      </c>
      <c r="E948" s="47" t="s">
        <v>1037</v>
      </c>
      <c r="F948" s="66" t="s">
        <v>1190</v>
      </c>
      <c r="G948" s="66" t="s">
        <v>1068</v>
      </c>
      <c r="H948" s="70" t="s">
        <v>2152</v>
      </c>
      <c r="I948" s="71" t="s">
        <v>2153</v>
      </c>
      <c r="J948" s="64" t="s">
        <v>2667</v>
      </c>
      <c r="K948" s="65"/>
      <c r="L948" s="65"/>
      <c r="M948" s="65" t="s">
        <v>2171</v>
      </c>
      <c r="N948" s="65" t="s">
        <v>2504</v>
      </c>
      <c r="O948" s="65" t="s">
        <v>2066</v>
      </c>
      <c r="P948" s="65" t="s">
        <v>1706</v>
      </c>
      <c r="Q948" s="65" t="s">
        <v>76</v>
      </c>
      <c r="R948" s="65" t="s">
        <v>2329</v>
      </c>
      <c r="S948" s="65"/>
      <c r="T948" s="65" t="s">
        <v>3120</v>
      </c>
    </row>
    <row r="949" spans="1:20" ht="22.5">
      <c r="A949" s="72">
        <v>949</v>
      </c>
      <c r="B949" s="64" t="s">
        <v>2826</v>
      </c>
      <c r="C949" s="93" t="s">
        <v>3027</v>
      </c>
      <c r="D949" s="48" t="s">
        <v>2174</v>
      </c>
      <c r="E949" s="48" t="s">
        <v>2154</v>
      </c>
      <c r="F949" s="69" t="s">
        <v>1190</v>
      </c>
      <c r="G949" s="69" t="s">
        <v>1068</v>
      </c>
      <c r="H949" s="67" t="s">
        <v>2155</v>
      </c>
      <c r="I949" s="68" t="s">
        <v>2156</v>
      </c>
      <c r="J949" s="64" t="s">
        <v>2667</v>
      </c>
      <c r="K949" s="65"/>
      <c r="L949" s="65"/>
      <c r="M949" s="65" t="s">
        <v>2171</v>
      </c>
      <c r="N949" s="65" t="s">
        <v>2504</v>
      </c>
      <c r="O949" s="65" t="s">
        <v>2066</v>
      </c>
      <c r="P949" s="65" t="s">
        <v>1706</v>
      </c>
      <c r="Q949" s="65" t="s">
        <v>76</v>
      </c>
      <c r="R949" s="65" t="s">
        <v>2329</v>
      </c>
      <c r="S949" s="65"/>
      <c r="T949" s="65" t="s">
        <v>3120</v>
      </c>
    </row>
    <row r="950" spans="1:20" ht="22.5">
      <c r="A950" s="72">
        <v>950</v>
      </c>
      <c r="B950" s="64" t="s">
        <v>2826</v>
      </c>
      <c r="C950" s="93" t="s">
        <v>1135</v>
      </c>
      <c r="D950" s="48" t="s">
        <v>1188</v>
      </c>
      <c r="E950" s="48" t="s">
        <v>2157</v>
      </c>
      <c r="F950" s="69" t="s">
        <v>1190</v>
      </c>
      <c r="G950" s="69" t="s">
        <v>1068</v>
      </c>
      <c r="H950" s="67" t="s">
        <v>3277</v>
      </c>
      <c r="I950" s="68" t="s">
        <v>3278</v>
      </c>
      <c r="J950" s="64" t="s">
        <v>2667</v>
      </c>
      <c r="K950" s="65"/>
      <c r="L950" s="65"/>
      <c r="M950" s="65" t="s">
        <v>2171</v>
      </c>
      <c r="N950" s="65" t="s">
        <v>2504</v>
      </c>
      <c r="O950" s="65" t="s">
        <v>2066</v>
      </c>
      <c r="P950" s="65" t="s">
        <v>1736</v>
      </c>
      <c r="Q950" s="65" t="s">
        <v>76</v>
      </c>
      <c r="R950" s="65" t="s">
        <v>2329</v>
      </c>
      <c r="S950" s="65"/>
      <c r="T950" s="65" t="s">
        <v>3120</v>
      </c>
    </row>
    <row r="951" spans="1:20" ht="22.5">
      <c r="A951" s="72">
        <v>951</v>
      </c>
      <c r="B951" s="64" t="s">
        <v>2826</v>
      </c>
      <c r="C951" s="93" t="s">
        <v>1139</v>
      </c>
      <c r="D951" s="48" t="s">
        <v>1188</v>
      </c>
      <c r="E951" s="48" t="s">
        <v>2158</v>
      </c>
      <c r="F951" s="69" t="s">
        <v>1190</v>
      </c>
      <c r="G951" s="69" t="s">
        <v>1068</v>
      </c>
      <c r="H951" s="67" t="s">
        <v>3277</v>
      </c>
      <c r="I951" s="68" t="s">
        <v>3278</v>
      </c>
      <c r="J951" s="64" t="s">
        <v>2667</v>
      </c>
      <c r="K951" s="65"/>
      <c r="L951" s="65"/>
      <c r="M951" s="65" t="s">
        <v>2171</v>
      </c>
      <c r="N951" s="65" t="s">
        <v>2504</v>
      </c>
      <c r="O951" s="65" t="s">
        <v>2066</v>
      </c>
      <c r="P951" s="65" t="s">
        <v>1736</v>
      </c>
      <c r="Q951" s="65" t="s">
        <v>76</v>
      </c>
      <c r="R951" s="65" t="s">
        <v>2329</v>
      </c>
      <c r="S951" s="65"/>
      <c r="T951" s="65" t="s">
        <v>3120</v>
      </c>
    </row>
    <row r="952" spans="1:20" ht="22.5">
      <c r="A952" s="72">
        <v>952</v>
      </c>
      <c r="B952" s="64" t="s">
        <v>2826</v>
      </c>
      <c r="C952" s="93" t="s">
        <v>157</v>
      </c>
      <c r="D952" s="48" t="s">
        <v>89</v>
      </c>
      <c r="E952" s="48" t="s">
        <v>2159</v>
      </c>
      <c r="F952" s="69" t="s">
        <v>1190</v>
      </c>
      <c r="G952" s="69" t="s">
        <v>1068</v>
      </c>
      <c r="H952" s="67" t="s">
        <v>3277</v>
      </c>
      <c r="I952" s="68" t="s">
        <v>3278</v>
      </c>
      <c r="J952" s="64" t="s">
        <v>2667</v>
      </c>
      <c r="K952" s="65"/>
      <c r="L952" s="65"/>
      <c r="M952" s="65" t="s">
        <v>2171</v>
      </c>
      <c r="N952" s="65" t="s">
        <v>2504</v>
      </c>
      <c r="O952" s="65" t="s">
        <v>2066</v>
      </c>
      <c r="P952" s="65" t="s">
        <v>1736</v>
      </c>
      <c r="Q952" s="65" t="s">
        <v>76</v>
      </c>
      <c r="R952" s="65" t="s">
        <v>2329</v>
      </c>
      <c r="S952" s="65"/>
      <c r="T952" s="65" t="s">
        <v>3120</v>
      </c>
    </row>
    <row r="953" spans="1:20" ht="22.5">
      <c r="A953" s="72">
        <v>953</v>
      </c>
      <c r="B953" s="64" t="s">
        <v>2826</v>
      </c>
      <c r="C953" s="93" t="s">
        <v>822</v>
      </c>
      <c r="D953" s="48" t="s">
        <v>1941</v>
      </c>
      <c r="E953" s="48" t="s">
        <v>844</v>
      </c>
      <c r="F953" s="69" t="s">
        <v>1190</v>
      </c>
      <c r="G953" s="69" t="s">
        <v>1068</v>
      </c>
      <c r="H953" s="67" t="s">
        <v>2155</v>
      </c>
      <c r="I953" s="68" t="s">
        <v>2156</v>
      </c>
      <c r="J953" s="64"/>
      <c r="K953" s="65"/>
      <c r="L953" s="65"/>
      <c r="M953" s="65"/>
      <c r="N953" s="65"/>
      <c r="O953" s="65" t="s">
        <v>2860</v>
      </c>
      <c r="P953" s="65" t="s">
        <v>52</v>
      </c>
      <c r="Q953" s="65"/>
      <c r="R953" s="65"/>
      <c r="S953" s="65"/>
      <c r="T953" s="65"/>
    </row>
    <row r="954" spans="1:20" ht="180">
      <c r="A954" s="72">
        <v>954</v>
      </c>
      <c r="B954" s="64" t="s">
        <v>1513</v>
      </c>
      <c r="C954" s="92" t="s">
        <v>1671</v>
      </c>
      <c r="D954" s="47" t="s">
        <v>900</v>
      </c>
      <c r="E954" s="47" t="s">
        <v>3374</v>
      </c>
      <c r="F954" s="66" t="s">
        <v>1067</v>
      </c>
      <c r="G954" s="66" t="s">
        <v>1068</v>
      </c>
      <c r="H954" s="70" t="s">
        <v>1472</v>
      </c>
      <c r="I954" s="71" t="s">
        <v>1473</v>
      </c>
      <c r="J954" s="64"/>
      <c r="K954" s="65"/>
      <c r="L954" s="65"/>
      <c r="M954" s="65"/>
      <c r="N954" s="65"/>
      <c r="O954" s="65" t="s">
        <v>2860</v>
      </c>
      <c r="P954" s="65" t="s">
        <v>52</v>
      </c>
      <c r="Q954" s="65"/>
      <c r="R954" s="65"/>
      <c r="S954" s="65"/>
      <c r="T954" s="65"/>
    </row>
    <row r="955" spans="1:20" ht="33.75">
      <c r="A955" s="72">
        <v>955</v>
      </c>
      <c r="B955" s="64" t="s">
        <v>1513</v>
      </c>
      <c r="C955" s="93" t="s">
        <v>923</v>
      </c>
      <c r="D955" s="48" t="s">
        <v>2817</v>
      </c>
      <c r="E955" s="48" t="s">
        <v>844</v>
      </c>
      <c r="F955" s="69" t="s">
        <v>1190</v>
      </c>
      <c r="G955" s="69" t="s">
        <v>1068</v>
      </c>
      <c r="H955" s="67" t="s">
        <v>1474</v>
      </c>
      <c r="I955" s="68" t="s">
        <v>1475</v>
      </c>
      <c r="J955" s="64" t="s">
        <v>2667</v>
      </c>
      <c r="K955" s="65"/>
      <c r="L955" s="65">
        <v>619</v>
      </c>
      <c r="M955" s="65"/>
      <c r="N955" s="65"/>
      <c r="O955" s="65" t="s">
        <v>1349</v>
      </c>
      <c r="P955" s="65" t="s">
        <v>1583</v>
      </c>
      <c r="Q955" s="65" t="s">
        <v>66</v>
      </c>
      <c r="R955" s="65" t="s">
        <v>2339</v>
      </c>
      <c r="S955" s="65"/>
      <c r="T955" s="65" t="s">
        <v>106</v>
      </c>
    </row>
    <row r="956" spans="1:20" ht="45">
      <c r="A956" s="72">
        <v>956</v>
      </c>
      <c r="B956" s="64" t="s">
        <v>1513</v>
      </c>
      <c r="C956" s="93" t="s">
        <v>1476</v>
      </c>
      <c r="D956" s="48" t="s">
        <v>1477</v>
      </c>
      <c r="E956" s="48" t="s">
        <v>3374</v>
      </c>
      <c r="F956" s="69" t="s">
        <v>1067</v>
      </c>
      <c r="G956" s="69" t="s">
        <v>1068</v>
      </c>
      <c r="H956" s="67" t="s">
        <v>1478</v>
      </c>
      <c r="I956" s="68" t="s">
        <v>1479</v>
      </c>
      <c r="J956" s="64"/>
      <c r="K956" s="65"/>
      <c r="L956" s="65"/>
      <c r="M956" s="65"/>
      <c r="N956" s="65"/>
      <c r="O956" s="65" t="s">
        <v>2860</v>
      </c>
      <c r="P956" s="65" t="s">
        <v>52</v>
      </c>
      <c r="Q956" s="65"/>
      <c r="R956" s="65"/>
      <c r="S956" s="65"/>
      <c r="T956" s="65"/>
    </row>
    <row r="957" spans="1:20" ht="303.75">
      <c r="A957" s="72">
        <v>957</v>
      </c>
      <c r="B957" s="64" t="s">
        <v>1513</v>
      </c>
      <c r="C957" s="93" t="s">
        <v>2884</v>
      </c>
      <c r="D957" s="48" t="s">
        <v>250</v>
      </c>
      <c r="E957" s="48" t="s">
        <v>1382</v>
      </c>
      <c r="F957" s="69" t="s">
        <v>1067</v>
      </c>
      <c r="G957" s="69" t="s">
        <v>1068</v>
      </c>
      <c r="H957" s="67" t="s">
        <v>1509</v>
      </c>
      <c r="I957" s="68" t="s">
        <v>1510</v>
      </c>
      <c r="J957" s="64" t="s">
        <v>2316</v>
      </c>
      <c r="K957" s="65" t="s">
        <v>3311</v>
      </c>
      <c r="L957" s="65"/>
      <c r="M957" s="65"/>
      <c r="N957" s="65"/>
      <c r="O957" s="65" t="s">
        <v>2861</v>
      </c>
      <c r="P957" s="65" t="s">
        <v>1729</v>
      </c>
      <c r="Q957" s="65" t="s">
        <v>3312</v>
      </c>
      <c r="R957" s="65"/>
      <c r="S957" s="65"/>
      <c r="T957" s="65" t="s">
        <v>3312</v>
      </c>
    </row>
    <row r="958" spans="1:20" ht="78.75">
      <c r="A958" s="72">
        <v>958</v>
      </c>
      <c r="B958" s="64" t="s">
        <v>1513</v>
      </c>
      <c r="C958" s="93" t="s">
        <v>2614</v>
      </c>
      <c r="D958" s="48" t="s">
        <v>3285</v>
      </c>
      <c r="E958" s="48" t="s">
        <v>2727</v>
      </c>
      <c r="F958" s="69" t="s">
        <v>1067</v>
      </c>
      <c r="G958" s="69" t="s">
        <v>1068</v>
      </c>
      <c r="H958" s="67" t="s">
        <v>1511</v>
      </c>
      <c r="I958" s="68" t="s">
        <v>1512</v>
      </c>
      <c r="J958" s="64"/>
      <c r="K958" s="65"/>
      <c r="L958" s="65"/>
      <c r="M958" s="65"/>
      <c r="N958" s="65"/>
      <c r="O958" s="65" t="s">
        <v>2860</v>
      </c>
      <c r="P958" s="65" t="s">
        <v>1726</v>
      </c>
      <c r="Q958" s="65"/>
      <c r="R958" s="65"/>
      <c r="S958" s="65"/>
      <c r="T958" s="65"/>
    </row>
    <row r="959" spans="1:20" ht="101.25">
      <c r="A959" s="72">
        <v>959</v>
      </c>
      <c r="B959" s="64" t="s">
        <v>1590</v>
      </c>
      <c r="C959" s="91" t="s">
        <v>628</v>
      </c>
      <c r="D959" s="46" t="s">
        <v>98</v>
      </c>
      <c r="E959" s="46" t="s">
        <v>89</v>
      </c>
      <c r="F959" s="61" t="s">
        <v>1190</v>
      </c>
      <c r="G959" s="61" t="s">
        <v>1191</v>
      </c>
      <c r="H959" s="62" t="s">
        <v>1514</v>
      </c>
      <c r="I959" s="63" t="s">
        <v>1515</v>
      </c>
      <c r="J959" s="64" t="s">
        <v>2668</v>
      </c>
      <c r="K959" s="61" t="s">
        <v>1885</v>
      </c>
      <c r="L959" s="65"/>
      <c r="M959" s="65"/>
      <c r="N959" s="65"/>
      <c r="O959" s="65" t="s">
        <v>1708</v>
      </c>
      <c r="P959" s="65" t="s">
        <v>1707</v>
      </c>
      <c r="Q959" s="65" t="s">
        <v>3044</v>
      </c>
      <c r="R959" s="65" t="s">
        <v>2339</v>
      </c>
      <c r="S959" s="65"/>
      <c r="T959" s="65" t="s">
        <v>3044</v>
      </c>
    </row>
    <row r="960" spans="1:20" ht="11.25">
      <c r="A960" s="72">
        <v>960</v>
      </c>
      <c r="B960" s="64" t="s">
        <v>1590</v>
      </c>
      <c r="C960" s="91" t="s">
        <v>1375</v>
      </c>
      <c r="D960" s="46" t="s">
        <v>1376</v>
      </c>
      <c r="E960" s="46" t="s">
        <v>1132</v>
      </c>
      <c r="F960" s="61" t="s">
        <v>1190</v>
      </c>
      <c r="G960" s="61" t="s">
        <v>1191</v>
      </c>
      <c r="H960" s="62" t="s">
        <v>1516</v>
      </c>
      <c r="I960" s="63" t="s">
        <v>1517</v>
      </c>
      <c r="J960" s="64"/>
      <c r="K960" s="65"/>
      <c r="L960" s="65"/>
      <c r="M960" s="65"/>
      <c r="N960" s="65"/>
      <c r="O960" s="65" t="s">
        <v>2860</v>
      </c>
      <c r="P960" s="65" t="s">
        <v>1714</v>
      </c>
      <c r="Q960" s="65"/>
      <c r="R960" s="65"/>
      <c r="S960" s="65"/>
      <c r="T960" s="65"/>
    </row>
    <row r="961" spans="1:20" ht="90">
      <c r="A961" s="72">
        <v>961</v>
      </c>
      <c r="B961" s="64" t="s">
        <v>1590</v>
      </c>
      <c r="C961" s="91" t="s">
        <v>1375</v>
      </c>
      <c r="D961" s="46" t="s">
        <v>1376</v>
      </c>
      <c r="E961" s="46" t="s">
        <v>833</v>
      </c>
      <c r="F961" s="61" t="s">
        <v>1067</v>
      </c>
      <c r="G961" s="61" t="s">
        <v>1068</v>
      </c>
      <c r="H961" s="167" t="s">
        <v>1586</v>
      </c>
      <c r="I961" s="63" t="s">
        <v>1587</v>
      </c>
      <c r="J961" s="64"/>
      <c r="K961" s="65"/>
      <c r="L961" s="65"/>
      <c r="M961" s="65"/>
      <c r="N961" s="65"/>
      <c r="O961" s="65" t="s">
        <v>2860</v>
      </c>
      <c r="P961" s="65" t="s">
        <v>1714</v>
      </c>
      <c r="Q961" s="65"/>
      <c r="R961" s="65"/>
      <c r="S961" s="65"/>
      <c r="T961" s="65"/>
    </row>
    <row r="962" spans="1:20" ht="45">
      <c r="A962" s="72">
        <v>962</v>
      </c>
      <c r="B962" s="64" t="s">
        <v>1590</v>
      </c>
      <c r="C962" s="91" t="s">
        <v>94</v>
      </c>
      <c r="D962" s="46" t="s">
        <v>95</v>
      </c>
      <c r="E962" s="46" t="s">
        <v>1066</v>
      </c>
      <c r="F962" s="61" t="s">
        <v>1067</v>
      </c>
      <c r="G962" s="61" t="s">
        <v>1068</v>
      </c>
      <c r="H962" s="62" t="s">
        <v>1588</v>
      </c>
      <c r="I962" s="63" t="s">
        <v>1589</v>
      </c>
      <c r="J962" s="64"/>
      <c r="K962" s="65"/>
      <c r="L962" s="65"/>
      <c r="M962" s="65"/>
      <c r="N962" s="65"/>
      <c r="O962" s="65" t="s">
        <v>2860</v>
      </c>
      <c r="P962" s="65" t="s">
        <v>1501</v>
      </c>
      <c r="Q962" s="65"/>
      <c r="R962" s="65"/>
      <c r="S962" s="65"/>
      <c r="T962" s="65"/>
    </row>
    <row r="963" spans="1:20" ht="135">
      <c r="A963" s="72">
        <v>963</v>
      </c>
      <c r="B963" s="64" t="s">
        <v>2893</v>
      </c>
      <c r="C963" s="93" t="s">
        <v>1591</v>
      </c>
      <c r="D963" s="48" t="s">
        <v>905</v>
      </c>
      <c r="E963" s="48" t="s">
        <v>905</v>
      </c>
      <c r="F963" s="69" t="s">
        <v>1067</v>
      </c>
      <c r="G963" s="69" t="s">
        <v>1068</v>
      </c>
      <c r="H963" s="67" t="s">
        <v>2074</v>
      </c>
      <c r="I963" s="68" t="s">
        <v>2075</v>
      </c>
      <c r="J963" s="64"/>
      <c r="K963" s="65"/>
      <c r="L963" s="65"/>
      <c r="M963" s="65"/>
      <c r="N963" s="65"/>
      <c r="O963" s="65" t="s">
        <v>2860</v>
      </c>
      <c r="P963" s="65" t="s">
        <v>1501</v>
      </c>
      <c r="Q963" s="65"/>
      <c r="R963" s="65"/>
      <c r="S963" s="65"/>
      <c r="T963" s="65"/>
    </row>
    <row r="964" spans="1:20" ht="78.75">
      <c r="A964" s="72">
        <v>964</v>
      </c>
      <c r="B964" s="64" t="s">
        <v>2893</v>
      </c>
      <c r="C964" s="93" t="s">
        <v>796</v>
      </c>
      <c r="D964" s="48" t="s">
        <v>797</v>
      </c>
      <c r="E964" s="48" t="s">
        <v>2076</v>
      </c>
      <c r="F964" s="69" t="s">
        <v>1067</v>
      </c>
      <c r="G964" s="69" t="s">
        <v>1068</v>
      </c>
      <c r="H964" s="67" t="s">
        <v>2077</v>
      </c>
      <c r="I964" s="68" t="s">
        <v>2078</v>
      </c>
      <c r="J964" s="64"/>
      <c r="K964" s="65"/>
      <c r="L964" s="65"/>
      <c r="M964" s="65"/>
      <c r="N964" s="65"/>
      <c r="O964" s="65" t="s">
        <v>2860</v>
      </c>
      <c r="P964" s="65" t="s">
        <v>1726</v>
      </c>
      <c r="Q964" s="65"/>
      <c r="R964" s="65"/>
      <c r="S964" s="65"/>
      <c r="T964" s="65"/>
    </row>
    <row r="965" spans="1:20" ht="22.5">
      <c r="A965" s="72">
        <v>965</v>
      </c>
      <c r="B965" s="64" t="s">
        <v>2893</v>
      </c>
      <c r="C965" s="93" t="s">
        <v>94</v>
      </c>
      <c r="D965" s="48" t="s">
        <v>95</v>
      </c>
      <c r="E965" s="48" t="s">
        <v>2079</v>
      </c>
      <c r="F965" s="69" t="s">
        <v>1190</v>
      </c>
      <c r="G965" s="69" t="s">
        <v>1191</v>
      </c>
      <c r="H965" s="67" t="s">
        <v>2080</v>
      </c>
      <c r="I965" s="68" t="s">
        <v>2081</v>
      </c>
      <c r="J965" s="64"/>
      <c r="K965" s="65"/>
      <c r="L965" s="65"/>
      <c r="M965" s="65"/>
      <c r="N965" s="65"/>
      <c r="O965" s="65" t="s">
        <v>2860</v>
      </c>
      <c r="P965" s="65" t="s">
        <v>1501</v>
      </c>
      <c r="Q965" s="65"/>
      <c r="R965" s="65"/>
      <c r="S965" s="65"/>
      <c r="T965" s="65"/>
    </row>
    <row r="966" spans="1:20" ht="33.75">
      <c r="A966" s="72">
        <v>966</v>
      </c>
      <c r="B966" s="64" t="s">
        <v>2893</v>
      </c>
      <c r="C966" s="93" t="s">
        <v>2082</v>
      </c>
      <c r="D966" s="48" t="s">
        <v>1028</v>
      </c>
      <c r="E966" s="48" t="s">
        <v>1382</v>
      </c>
      <c r="F966" s="69" t="s">
        <v>1190</v>
      </c>
      <c r="G966" s="69" t="s">
        <v>1191</v>
      </c>
      <c r="H966" s="67" t="s">
        <v>2083</v>
      </c>
      <c r="I966" s="68" t="s">
        <v>2084</v>
      </c>
      <c r="J966" s="64" t="s">
        <v>2667</v>
      </c>
      <c r="K966" s="65"/>
      <c r="L966" s="65">
        <v>727</v>
      </c>
      <c r="M966" s="65"/>
      <c r="N966" s="65"/>
      <c r="O966" s="65" t="s">
        <v>2861</v>
      </c>
      <c r="P966" s="65" t="s">
        <v>1499</v>
      </c>
      <c r="Q966" s="65" t="s">
        <v>353</v>
      </c>
      <c r="R966" s="65" t="s">
        <v>2339</v>
      </c>
      <c r="S966" s="65"/>
      <c r="T966" s="65" t="s">
        <v>354</v>
      </c>
    </row>
    <row r="967" spans="1:20" ht="180">
      <c r="A967" s="72">
        <v>967</v>
      </c>
      <c r="B967" s="64" t="s">
        <v>2893</v>
      </c>
      <c r="C967" s="93" t="s">
        <v>2085</v>
      </c>
      <c r="D967" s="48" t="s">
        <v>304</v>
      </c>
      <c r="E967" s="48" t="s">
        <v>1031</v>
      </c>
      <c r="F967" s="69" t="s">
        <v>1067</v>
      </c>
      <c r="G967" s="69" t="s">
        <v>1068</v>
      </c>
      <c r="H967" s="67" t="s">
        <v>2086</v>
      </c>
      <c r="I967" s="68" t="s">
        <v>2887</v>
      </c>
      <c r="J967" s="64" t="s">
        <v>2316</v>
      </c>
      <c r="K967" s="65" t="s">
        <v>3236</v>
      </c>
      <c r="L967" s="65"/>
      <c r="M967" s="65"/>
      <c r="N967" s="65"/>
      <c r="O967" s="65" t="s">
        <v>2861</v>
      </c>
      <c r="P967" s="65" t="s">
        <v>1716</v>
      </c>
      <c r="Q967" s="65" t="s">
        <v>353</v>
      </c>
      <c r="R967" s="65" t="s">
        <v>2339</v>
      </c>
      <c r="S967" s="65"/>
      <c r="T967" s="65" t="s">
        <v>354</v>
      </c>
    </row>
    <row r="968" spans="1:20" ht="90">
      <c r="A968" s="72">
        <v>968</v>
      </c>
      <c r="B968" s="64" t="s">
        <v>2893</v>
      </c>
      <c r="C968" s="95" t="s">
        <v>2888</v>
      </c>
      <c r="D968" s="48" t="s">
        <v>2889</v>
      </c>
      <c r="E968" s="48" t="s">
        <v>2890</v>
      </c>
      <c r="F968" s="69" t="s">
        <v>1067</v>
      </c>
      <c r="G968" s="69" t="s">
        <v>1068</v>
      </c>
      <c r="H968" s="67" t="s">
        <v>2891</v>
      </c>
      <c r="I968" s="68" t="s">
        <v>2892</v>
      </c>
      <c r="J968" s="64"/>
      <c r="K968" s="65"/>
      <c r="L968" s="65"/>
      <c r="M968" s="65"/>
      <c r="N968" s="65"/>
      <c r="O968" s="65" t="s">
        <v>2860</v>
      </c>
      <c r="P968" s="65" t="s">
        <v>1726</v>
      </c>
      <c r="Q968" s="65"/>
      <c r="R968" s="65"/>
      <c r="S968" s="65"/>
      <c r="T968" s="65"/>
    </row>
    <row r="969" spans="1:20" ht="67.5">
      <c r="A969" s="72">
        <v>969</v>
      </c>
      <c r="B969" s="64" t="s">
        <v>2066</v>
      </c>
      <c r="C969" s="50" t="s">
        <v>157</v>
      </c>
      <c r="D969" s="87"/>
      <c r="E969" s="47"/>
      <c r="F969" s="66" t="s">
        <v>1190</v>
      </c>
      <c r="G969" s="66" t="s">
        <v>1191</v>
      </c>
      <c r="H969" s="70" t="s">
        <v>2894</v>
      </c>
      <c r="I969" s="71" t="s">
        <v>2895</v>
      </c>
      <c r="J969" s="64" t="s">
        <v>2316</v>
      </c>
      <c r="K969" s="65" t="s">
        <v>672</v>
      </c>
      <c r="L969" s="65"/>
      <c r="M969" s="65"/>
      <c r="N969" s="65"/>
      <c r="O969" s="65" t="s">
        <v>2861</v>
      </c>
      <c r="P969" s="65" t="s">
        <v>1580</v>
      </c>
      <c r="Q969" s="65" t="s">
        <v>353</v>
      </c>
      <c r="R969" s="65" t="s">
        <v>2339</v>
      </c>
      <c r="S969" s="65"/>
      <c r="T969" s="65" t="s">
        <v>354</v>
      </c>
    </row>
    <row r="970" spans="1:20" ht="258.75">
      <c r="A970" s="72">
        <v>970</v>
      </c>
      <c r="B970" s="64" t="s">
        <v>2066</v>
      </c>
      <c r="C970" s="50" t="s">
        <v>2896</v>
      </c>
      <c r="D970" s="46"/>
      <c r="E970" s="48"/>
      <c r="F970" s="69" t="s">
        <v>1067</v>
      </c>
      <c r="G970" s="69" t="s">
        <v>1068</v>
      </c>
      <c r="H970" s="67" t="s">
        <v>2897</v>
      </c>
      <c r="I970" s="68" t="s">
        <v>2898</v>
      </c>
      <c r="J970" s="64" t="s">
        <v>2666</v>
      </c>
      <c r="K970" s="65" t="s">
        <v>3230</v>
      </c>
      <c r="L970" s="65"/>
      <c r="M970" s="65"/>
      <c r="N970" s="65"/>
      <c r="O970" s="65" t="s">
        <v>2861</v>
      </c>
      <c r="P970" s="65" t="s">
        <v>1498</v>
      </c>
      <c r="Q970" s="65" t="s">
        <v>353</v>
      </c>
      <c r="R970" s="65" t="s">
        <v>2339</v>
      </c>
      <c r="S970" s="65"/>
      <c r="T970" s="65" t="s">
        <v>354</v>
      </c>
    </row>
    <row r="971" spans="1:20" ht="45">
      <c r="A971" s="72">
        <v>971</v>
      </c>
      <c r="B971" s="64" t="s">
        <v>2066</v>
      </c>
      <c r="C971" s="92" t="s">
        <v>1033</v>
      </c>
      <c r="D971" s="47" t="s">
        <v>1034</v>
      </c>
      <c r="E971" s="48" t="s">
        <v>2487</v>
      </c>
      <c r="F971" s="69" t="s">
        <v>1067</v>
      </c>
      <c r="G971" s="69" t="s">
        <v>1068</v>
      </c>
      <c r="H971" s="67" t="s">
        <v>2899</v>
      </c>
      <c r="I971" s="68" t="s">
        <v>2900</v>
      </c>
      <c r="J971" s="64"/>
      <c r="K971" s="65"/>
      <c r="L971" s="65"/>
      <c r="M971" s="65"/>
      <c r="N971" s="65"/>
      <c r="O971" s="65" t="s">
        <v>2315</v>
      </c>
      <c r="P971" s="65" t="s">
        <v>1498</v>
      </c>
      <c r="Q971" s="65"/>
      <c r="R971" s="65"/>
      <c r="S971" s="65"/>
      <c r="T971" s="65"/>
    </row>
    <row r="972" spans="1:20" ht="22.5">
      <c r="A972" s="72">
        <v>972</v>
      </c>
      <c r="B972" s="64" t="s">
        <v>2066</v>
      </c>
      <c r="C972" s="93" t="s">
        <v>1033</v>
      </c>
      <c r="D972" s="48" t="s">
        <v>1034</v>
      </c>
      <c r="E972" s="48" t="s">
        <v>2487</v>
      </c>
      <c r="F972" s="69" t="s">
        <v>1067</v>
      </c>
      <c r="G972" s="69" t="s">
        <v>1068</v>
      </c>
      <c r="H972" s="67" t="s">
        <v>2901</v>
      </c>
      <c r="I972" s="68" t="s">
        <v>2902</v>
      </c>
      <c r="J972" s="64"/>
      <c r="K972" s="65"/>
      <c r="L972" s="65"/>
      <c r="M972" s="65"/>
      <c r="N972" s="65"/>
      <c r="O972" s="65" t="s">
        <v>2315</v>
      </c>
      <c r="P972" s="65" t="s">
        <v>1498</v>
      </c>
      <c r="Q972" s="65"/>
      <c r="R972" s="65"/>
      <c r="S972" s="65"/>
      <c r="T972" s="65"/>
    </row>
    <row r="973" spans="1:20" ht="33.75">
      <c r="A973" s="72">
        <v>973</v>
      </c>
      <c r="B973" s="64" t="s">
        <v>2066</v>
      </c>
      <c r="C973" s="93" t="s">
        <v>1033</v>
      </c>
      <c r="D973" s="48" t="s">
        <v>1034</v>
      </c>
      <c r="E973" s="48" t="s">
        <v>1108</v>
      </c>
      <c r="F973" s="69" t="s">
        <v>1067</v>
      </c>
      <c r="G973" s="69" t="s">
        <v>1068</v>
      </c>
      <c r="H973" s="67" t="s">
        <v>2903</v>
      </c>
      <c r="I973" s="68" t="s">
        <v>2904</v>
      </c>
      <c r="J973" s="64"/>
      <c r="K973" s="65"/>
      <c r="L973" s="65"/>
      <c r="M973" s="65"/>
      <c r="N973" s="65"/>
      <c r="O973" s="65" t="s">
        <v>2315</v>
      </c>
      <c r="P973" s="65" t="s">
        <v>1498</v>
      </c>
      <c r="Q973" s="65"/>
      <c r="R973" s="65"/>
      <c r="S973" s="65"/>
      <c r="T973" s="65"/>
    </row>
    <row r="974" spans="1:20" ht="45">
      <c r="A974" s="72">
        <v>974</v>
      </c>
      <c r="B974" s="64" t="s">
        <v>2066</v>
      </c>
      <c r="C974" s="93" t="s">
        <v>1033</v>
      </c>
      <c r="D974" s="48" t="s">
        <v>1034</v>
      </c>
      <c r="E974" s="48" t="s">
        <v>1108</v>
      </c>
      <c r="F974" s="69" t="s">
        <v>1067</v>
      </c>
      <c r="G974" s="69" t="s">
        <v>1068</v>
      </c>
      <c r="H974" s="67" t="s">
        <v>2905</v>
      </c>
      <c r="I974" s="68" t="s">
        <v>2906</v>
      </c>
      <c r="J974" s="64"/>
      <c r="K974" s="65"/>
      <c r="L974" s="65"/>
      <c r="M974" s="65"/>
      <c r="N974" s="65"/>
      <c r="O974" s="65" t="s">
        <v>2315</v>
      </c>
      <c r="P974" s="65" t="s">
        <v>1498</v>
      </c>
      <c r="Q974" s="65"/>
      <c r="R974" s="65"/>
      <c r="S974" s="65"/>
      <c r="T974" s="65"/>
    </row>
    <row r="975" spans="1:20" ht="33.75">
      <c r="A975" s="72">
        <v>975</v>
      </c>
      <c r="B975" s="64" t="s">
        <v>2066</v>
      </c>
      <c r="C975" s="93" t="s">
        <v>3027</v>
      </c>
      <c r="D975" s="48" t="s">
        <v>3374</v>
      </c>
      <c r="E975" s="48" t="s">
        <v>3026</v>
      </c>
      <c r="F975" s="69" t="s">
        <v>1190</v>
      </c>
      <c r="G975" s="69" t="s">
        <v>1191</v>
      </c>
      <c r="H975" s="67" t="s">
        <v>2907</v>
      </c>
      <c r="I975" s="68" t="s">
        <v>2908</v>
      </c>
      <c r="J975" s="64" t="s">
        <v>2667</v>
      </c>
      <c r="K975" s="65"/>
      <c r="L975" s="65"/>
      <c r="M975" s="65" t="s">
        <v>2171</v>
      </c>
      <c r="N975" s="65" t="s">
        <v>2504</v>
      </c>
      <c r="O975" s="65" t="s">
        <v>2066</v>
      </c>
      <c r="P975" s="65" t="s">
        <v>1706</v>
      </c>
      <c r="Q975" s="65" t="s">
        <v>76</v>
      </c>
      <c r="R975" s="65" t="s">
        <v>2329</v>
      </c>
      <c r="S975" s="65"/>
      <c r="T975" s="65" t="s">
        <v>3120</v>
      </c>
    </row>
    <row r="976" spans="1:20" ht="56.25">
      <c r="A976" s="72">
        <v>976</v>
      </c>
      <c r="B976" s="64" t="s">
        <v>2066</v>
      </c>
      <c r="C976" s="93" t="s">
        <v>1272</v>
      </c>
      <c r="D976" s="48" t="s">
        <v>1273</v>
      </c>
      <c r="E976" s="48" t="s">
        <v>625</v>
      </c>
      <c r="F976" s="69" t="s">
        <v>1067</v>
      </c>
      <c r="G976" s="69" t="s">
        <v>1068</v>
      </c>
      <c r="H976" s="213" t="s">
        <v>2909</v>
      </c>
      <c r="I976" s="68"/>
      <c r="J976" s="64" t="s">
        <v>2316</v>
      </c>
      <c r="K976" s="65" t="s">
        <v>204</v>
      </c>
      <c r="L976" s="65"/>
      <c r="M976" s="65"/>
      <c r="N976" s="65"/>
      <c r="O976" s="65" t="s">
        <v>2861</v>
      </c>
      <c r="P976" s="65" t="s">
        <v>1497</v>
      </c>
      <c r="Q976" s="65" t="s">
        <v>353</v>
      </c>
      <c r="R976" s="65" t="s">
        <v>2339</v>
      </c>
      <c r="S976" s="65"/>
      <c r="T976" s="65" t="s">
        <v>354</v>
      </c>
    </row>
    <row r="977" spans="1:20" ht="236.25">
      <c r="A977" s="72">
        <v>977</v>
      </c>
      <c r="B977" s="64" t="s">
        <v>2066</v>
      </c>
      <c r="C977" s="93" t="s">
        <v>1036</v>
      </c>
      <c r="D977" s="48" t="s">
        <v>1037</v>
      </c>
      <c r="E977" s="48" t="s">
        <v>833</v>
      </c>
      <c r="F977" s="69" t="s">
        <v>1067</v>
      </c>
      <c r="G977" s="69" t="s">
        <v>1068</v>
      </c>
      <c r="H977" s="67" t="s">
        <v>2910</v>
      </c>
      <c r="I977" s="68" t="s">
        <v>2911</v>
      </c>
      <c r="J977" s="64" t="s">
        <v>2316</v>
      </c>
      <c r="K977" s="65" t="s">
        <v>3233</v>
      </c>
      <c r="L977" s="65"/>
      <c r="M977" s="65"/>
      <c r="N977" s="65"/>
      <c r="O977" s="65" t="s">
        <v>2861</v>
      </c>
      <c r="P977" s="65" t="s">
        <v>1720</v>
      </c>
      <c r="Q977" s="65" t="s">
        <v>353</v>
      </c>
      <c r="R977" s="65" t="s">
        <v>2339</v>
      </c>
      <c r="S977" s="65"/>
      <c r="T977" s="65" t="s">
        <v>354</v>
      </c>
    </row>
    <row r="978" spans="1:20" ht="67.5">
      <c r="A978" s="72">
        <v>978</v>
      </c>
      <c r="B978" s="64" t="s">
        <v>2066</v>
      </c>
      <c r="C978" s="93" t="s">
        <v>315</v>
      </c>
      <c r="D978" s="48" t="s">
        <v>316</v>
      </c>
      <c r="E978" s="48" t="s">
        <v>1108</v>
      </c>
      <c r="F978" s="69" t="s">
        <v>1067</v>
      </c>
      <c r="G978" s="69" t="s">
        <v>1191</v>
      </c>
      <c r="H978" s="67" t="s">
        <v>2912</v>
      </c>
      <c r="I978" s="68" t="s">
        <v>2913</v>
      </c>
      <c r="J978" s="64" t="s">
        <v>2316</v>
      </c>
      <c r="K978" s="65" t="s">
        <v>222</v>
      </c>
      <c r="L978" s="65"/>
      <c r="M978" s="65"/>
      <c r="N978" s="65"/>
      <c r="O978" s="65" t="s">
        <v>2861</v>
      </c>
      <c r="P978" s="65" t="s">
        <v>1578</v>
      </c>
      <c r="Q978" s="65" t="s">
        <v>353</v>
      </c>
      <c r="R978" s="65" t="s">
        <v>2339</v>
      </c>
      <c r="S978" s="65"/>
      <c r="T978" s="65" t="s">
        <v>354</v>
      </c>
    </row>
    <row r="979" spans="1:20" ht="90">
      <c r="A979" s="72">
        <v>979</v>
      </c>
      <c r="B979" s="64" t="s">
        <v>2066</v>
      </c>
      <c r="C979" s="93" t="s">
        <v>315</v>
      </c>
      <c r="D979" s="48" t="s">
        <v>316</v>
      </c>
      <c r="E979" s="48" t="s">
        <v>1108</v>
      </c>
      <c r="F979" s="69" t="s">
        <v>1067</v>
      </c>
      <c r="G979" s="69" t="s">
        <v>1068</v>
      </c>
      <c r="H979" s="67" t="s">
        <v>1986</v>
      </c>
      <c r="I979" s="68" t="s">
        <v>1987</v>
      </c>
      <c r="J979" s="64" t="s">
        <v>2316</v>
      </c>
      <c r="K979" s="65" t="s">
        <v>223</v>
      </c>
      <c r="L979" s="65"/>
      <c r="M979" s="65"/>
      <c r="N979" s="65"/>
      <c r="O979" s="65" t="s">
        <v>2861</v>
      </c>
      <c r="P979" s="65" t="s">
        <v>1578</v>
      </c>
      <c r="Q979" s="65" t="s">
        <v>353</v>
      </c>
      <c r="R979" s="65" t="s">
        <v>2339</v>
      </c>
      <c r="S979" s="65"/>
      <c r="T979" s="65" t="s">
        <v>354</v>
      </c>
    </row>
    <row r="980" spans="1:20" ht="90">
      <c r="A980" s="72">
        <v>980</v>
      </c>
      <c r="B980" s="64" t="s">
        <v>2066</v>
      </c>
      <c r="C980" s="98" t="s">
        <v>1988</v>
      </c>
      <c r="D980" s="48" t="s">
        <v>1989</v>
      </c>
      <c r="E980" s="48" t="s">
        <v>1376</v>
      </c>
      <c r="F980" s="69" t="s">
        <v>1190</v>
      </c>
      <c r="G980" s="69" t="s">
        <v>1191</v>
      </c>
      <c r="H980" s="67" t="s">
        <v>1990</v>
      </c>
      <c r="I980" s="68"/>
      <c r="J980" s="64" t="s">
        <v>2316</v>
      </c>
      <c r="K980" s="65" t="s">
        <v>671</v>
      </c>
      <c r="L980" s="65"/>
      <c r="M980" s="65"/>
      <c r="N980" s="65"/>
      <c r="O980" s="65" t="s">
        <v>2861</v>
      </c>
      <c r="P980" s="65" t="s">
        <v>1734</v>
      </c>
      <c r="Q980" s="65" t="s">
        <v>353</v>
      </c>
      <c r="R980" s="65" t="s">
        <v>2339</v>
      </c>
      <c r="S980" s="65"/>
      <c r="T980" s="65" t="s">
        <v>354</v>
      </c>
    </row>
    <row r="981" spans="1:20" ht="33.75">
      <c r="A981" s="72">
        <v>981</v>
      </c>
      <c r="B981" s="64" t="s">
        <v>2066</v>
      </c>
      <c r="C981" s="93" t="s">
        <v>2663</v>
      </c>
      <c r="D981" s="48" t="s">
        <v>1858</v>
      </c>
      <c r="E981" s="48" t="s">
        <v>2779</v>
      </c>
      <c r="F981" s="69" t="s">
        <v>1067</v>
      </c>
      <c r="G981" s="69" t="s">
        <v>1191</v>
      </c>
      <c r="H981" s="67" t="s">
        <v>1991</v>
      </c>
      <c r="I981" s="68" t="s">
        <v>1992</v>
      </c>
      <c r="J981" s="64" t="s">
        <v>2666</v>
      </c>
      <c r="K981" s="65"/>
      <c r="L981" s="65"/>
      <c r="M981" s="65"/>
      <c r="N981" s="65"/>
      <c r="O981" s="65" t="s">
        <v>2669</v>
      </c>
      <c r="P981" s="65" t="s">
        <v>2663</v>
      </c>
      <c r="Q981" s="65"/>
      <c r="R981" s="65"/>
      <c r="S981" s="65"/>
      <c r="T981" s="65"/>
    </row>
    <row r="982" spans="1:20" ht="56.25">
      <c r="A982" s="72">
        <v>982</v>
      </c>
      <c r="B982" s="64" t="s">
        <v>2066</v>
      </c>
      <c r="C982" s="93" t="s">
        <v>1160</v>
      </c>
      <c r="D982" s="48"/>
      <c r="E982" s="48"/>
      <c r="F982" s="69" t="s">
        <v>1067</v>
      </c>
      <c r="G982" s="69" t="s">
        <v>1068</v>
      </c>
      <c r="H982" s="67" t="s">
        <v>1993</v>
      </c>
      <c r="I982" s="68" t="s">
        <v>934</v>
      </c>
      <c r="J982" s="64" t="s">
        <v>2316</v>
      </c>
      <c r="K982" s="65" t="s">
        <v>2221</v>
      </c>
      <c r="L982" s="65"/>
      <c r="M982" s="65"/>
      <c r="N982" s="65"/>
      <c r="O982" s="65" t="s">
        <v>1708</v>
      </c>
      <c r="P982" s="65" t="s">
        <v>1160</v>
      </c>
      <c r="Q982" s="65" t="s">
        <v>2216</v>
      </c>
      <c r="R982" s="65" t="s">
        <v>2339</v>
      </c>
      <c r="S982" s="65"/>
      <c r="T982" s="65" t="s">
        <v>2216</v>
      </c>
    </row>
    <row r="983" spans="1:20" ht="78.75">
      <c r="A983" s="72">
        <v>983</v>
      </c>
      <c r="B983" s="64" t="s">
        <v>2066</v>
      </c>
      <c r="C983" s="93" t="s">
        <v>935</v>
      </c>
      <c r="D983" s="48" t="s">
        <v>164</v>
      </c>
      <c r="E983" s="48" t="s">
        <v>1382</v>
      </c>
      <c r="F983" s="69" t="s">
        <v>1067</v>
      </c>
      <c r="G983" s="69" t="s">
        <v>1068</v>
      </c>
      <c r="H983" s="67" t="s">
        <v>2064</v>
      </c>
      <c r="I983" s="68" t="s">
        <v>2065</v>
      </c>
      <c r="J983" s="64"/>
      <c r="K983" s="65"/>
      <c r="L983" s="65"/>
      <c r="M983" s="65"/>
      <c r="N983" s="65"/>
      <c r="O983" s="65" t="s">
        <v>1319</v>
      </c>
      <c r="P983" s="65" t="s">
        <v>1735</v>
      </c>
      <c r="Q983" s="65"/>
      <c r="R983" s="65"/>
      <c r="S983" s="65"/>
      <c r="T983" s="65"/>
    </row>
    <row r="984" spans="1:20" ht="146.25">
      <c r="A984" s="72">
        <v>984</v>
      </c>
      <c r="B984" s="64" t="s">
        <v>3281</v>
      </c>
      <c r="C984" s="92" t="s">
        <v>920</v>
      </c>
      <c r="D984" s="47"/>
      <c r="E984" s="47"/>
      <c r="F984" s="66" t="s">
        <v>1067</v>
      </c>
      <c r="G984" s="66" t="s">
        <v>1068</v>
      </c>
      <c r="H984" s="70" t="s">
        <v>3279</v>
      </c>
      <c r="I984" s="71" t="s">
        <v>3280</v>
      </c>
      <c r="J984" s="64" t="s">
        <v>2316</v>
      </c>
      <c r="K984" s="65" t="s">
        <v>2212</v>
      </c>
      <c r="L984" s="65"/>
      <c r="M984" s="65"/>
      <c r="N984" s="65"/>
      <c r="O984" s="65" t="s">
        <v>1708</v>
      </c>
      <c r="P984" s="65" t="s">
        <v>1160</v>
      </c>
      <c r="Q984" s="65" t="s">
        <v>2213</v>
      </c>
      <c r="R984" s="65" t="s">
        <v>2339</v>
      </c>
      <c r="S984" s="65"/>
      <c r="T984" s="65" t="s">
        <v>2213</v>
      </c>
    </row>
    <row r="985" spans="1:20" ht="146.25">
      <c r="A985" s="72">
        <v>985</v>
      </c>
      <c r="B985" s="64" t="s">
        <v>3282</v>
      </c>
      <c r="C985" s="92" t="s">
        <v>920</v>
      </c>
      <c r="D985" s="47"/>
      <c r="E985" s="47"/>
      <c r="F985" s="66" t="s">
        <v>1067</v>
      </c>
      <c r="G985" s="66" t="s">
        <v>1068</v>
      </c>
      <c r="H985" s="70" t="s">
        <v>3279</v>
      </c>
      <c r="I985" s="71" t="s">
        <v>3280</v>
      </c>
      <c r="J985" s="64" t="s">
        <v>2316</v>
      </c>
      <c r="K985" s="65" t="s">
        <v>2212</v>
      </c>
      <c r="L985" s="65"/>
      <c r="M985" s="65"/>
      <c r="N985" s="65"/>
      <c r="O985" s="65" t="s">
        <v>1708</v>
      </c>
      <c r="P985" s="65" t="s">
        <v>1160</v>
      </c>
      <c r="Q985" s="65" t="s">
        <v>2213</v>
      </c>
      <c r="R985" s="65" t="s">
        <v>2339</v>
      </c>
      <c r="S985" s="65"/>
      <c r="T985" s="65" t="s">
        <v>2213</v>
      </c>
    </row>
    <row r="986" spans="1:20" ht="146.25">
      <c r="A986" s="72">
        <v>986</v>
      </c>
      <c r="B986" s="64" t="s">
        <v>3283</v>
      </c>
      <c r="C986" s="92" t="s">
        <v>920</v>
      </c>
      <c r="D986" s="47"/>
      <c r="E986" s="47"/>
      <c r="F986" s="66" t="s">
        <v>1067</v>
      </c>
      <c r="G986" s="66" t="s">
        <v>1068</v>
      </c>
      <c r="H986" s="70" t="s">
        <v>3279</v>
      </c>
      <c r="I986" s="71" t="s">
        <v>3280</v>
      </c>
      <c r="J986" s="64" t="s">
        <v>2316</v>
      </c>
      <c r="K986" s="65" t="s">
        <v>2212</v>
      </c>
      <c r="L986" s="65"/>
      <c r="M986" s="65"/>
      <c r="N986" s="65"/>
      <c r="O986" s="65" t="s">
        <v>1708</v>
      </c>
      <c r="P986" s="65" t="s">
        <v>1160</v>
      </c>
      <c r="Q986" s="65" t="s">
        <v>2213</v>
      </c>
      <c r="R986" s="65" t="s">
        <v>2339</v>
      </c>
      <c r="S986" s="65"/>
      <c r="T986" s="65" t="s">
        <v>2213</v>
      </c>
    </row>
    <row r="987" spans="1:20" ht="67.5">
      <c r="A987" s="72">
        <v>987</v>
      </c>
      <c r="B987" s="64" t="s">
        <v>3377</v>
      </c>
      <c r="C987" s="93" t="s">
        <v>3284</v>
      </c>
      <c r="D987" s="48" t="s">
        <v>3285</v>
      </c>
      <c r="E987" s="48" t="s">
        <v>1066</v>
      </c>
      <c r="F987" s="69" t="s">
        <v>1067</v>
      </c>
      <c r="G987" s="69" t="s">
        <v>1068</v>
      </c>
      <c r="H987" s="67" t="s">
        <v>3372</v>
      </c>
      <c r="I987" s="68" t="s">
        <v>3373</v>
      </c>
      <c r="J987" s="64"/>
      <c r="K987" s="65"/>
      <c r="L987" s="65"/>
      <c r="M987" s="65"/>
      <c r="N987" s="65"/>
      <c r="O987" s="65" t="s">
        <v>2860</v>
      </c>
      <c r="P987" s="65" t="s">
        <v>1726</v>
      </c>
      <c r="Q987" s="65"/>
      <c r="R987" s="65"/>
      <c r="S987" s="65"/>
      <c r="T987" s="65"/>
    </row>
    <row r="988" spans="1:20" ht="33.75">
      <c r="A988" s="72">
        <v>988</v>
      </c>
      <c r="B988" s="64" t="s">
        <v>3377</v>
      </c>
      <c r="C988" s="93" t="s">
        <v>2888</v>
      </c>
      <c r="D988" s="48" t="s">
        <v>2889</v>
      </c>
      <c r="E988" s="48" t="s">
        <v>3374</v>
      </c>
      <c r="F988" s="69" t="s">
        <v>1067</v>
      </c>
      <c r="G988" s="69" t="s">
        <v>1191</v>
      </c>
      <c r="H988" s="67" t="s">
        <v>3375</v>
      </c>
      <c r="I988" s="68" t="s">
        <v>3376</v>
      </c>
      <c r="J988" s="64"/>
      <c r="K988" s="65"/>
      <c r="L988" s="65"/>
      <c r="M988" s="65"/>
      <c r="N988" s="65"/>
      <c r="O988" s="65" t="s">
        <v>2860</v>
      </c>
      <c r="P988" s="65" t="s">
        <v>1726</v>
      </c>
      <c r="Q988" s="65"/>
      <c r="R988" s="65"/>
      <c r="S988" s="65"/>
      <c r="T988" s="65"/>
    </row>
    <row r="989" spans="1:20" ht="45">
      <c r="A989" s="72">
        <v>989</v>
      </c>
      <c r="B989" s="64" t="s">
        <v>50</v>
      </c>
      <c r="C989" s="93" t="s">
        <v>3378</v>
      </c>
      <c r="D989" s="48" t="s">
        <v>3374</v>
      </c>
      <c r="E989" s="48" t="s">
        <v>2076</v>
      </c>
      <c r="F989" s="69" t="s">
        <v>1190</v>
      </c>
      <c r="G989" s="69" t="s">
        <v>1191</v>
      </c>
      <c r="H989" s="67" t="s">
        <v>3379</v>
      </c>
      <c r="I989" s="68" t="s">
        <v>3380</v>
      </c>
      <c r="J989" s="64" t="s">
        <v>2316</v>
      </c>
      <c r="K989" s="65" t="s">
        <v>3037</v>
      </c>
      <c r="L989" s="65"/>
      <c r="M989" s="65"/>
      <c r="N989" s="65"/>
      <c r="O989" s="65" t="s">
        <v>1708</v>
      </c>
      <c r="P989" s="65" t="s">
        <v>1707</v>
      </c>
      <c r="Q989" s="65" t="s">
        <v>3038</v>
      </c>
      <c r="R989" s="65" t="s">
        <v>2339</v>
      </c>
      <c r="S989" s="65"/>
      <c r="T989" s="65" t="s">
        <v>3038</v>
      </c>
    </row>
    <row r="990" spans="1:20" ht="45">
      <c r="A990" s="72">
        <v>990</v>
      </c>
      <c r="B990" s="64" t="s">
        <v>50</v>
      </c>
      <c r="C990" s="93" t="s">
        <v>3381</v>
      </c>
      <c r="D990" s="48" t="s">
        <v>98</v>
      </c>
      <c r="E990" s="48" t="s">
        <v>1382</v>
      </c>
      <c r="F990" s="69" t="s">
        <v>1190</v>
      </c>
      <c r="G990" s="69" t="s">
        <v>1191</v>
      </c>
      <c r="H990" s="67" t="s">
        <v>510</v>
      </c>
      <c r="I990" s="68" t="s">
        <v>511</v>
      </c>
      <c r="J990" s="64" t="s">
        <v>2316</v>
      </c>
      <c r="K990" s="65" t="s">
        <v>3037</v>
      </c>
      <c r="L990" s="65"/>
      <c r="M990" s="65"/>
      <c r="N990" s="65"/>
      <c r="O990" s="65" t="s">
        <v>1708</v>
      </c>
      <c r="P990" s="65" t="s">
        <v>1707</v>
      </c>
      <c r="Q990" s="65" t="s">
        <v>3039</v>
      </c>
      <c r="R990" s="65" t="s">
        <v>2339</v>
      </c>
      <c r="S990" s="65"/>
      <c r="T990" s="65" t="s">
        <v>3039</v>
      </c>
    </row>
    <row r="991" spans="1:20" ht="33.75">
      <c r="A991" s="72">
        <v>991</v>
      </c>
      <c r="B991" s="64" t="s">
        <v>50</v>
      </c>
      <c r="C991" s="93" t="s">
        <v>2694</v>
      </c>
      <c r="D991" s="48" t="s">
        <v>98</v>
      </c>
      <c r="E991" s="48" t="s">
        <v>95</v>
      </c>
      <c r="F991" s="69" t="s">
        <v>1190</v>
      </c>
      <c r="G991" s="69" t="s">
        <v>1191</v>
      </c>
      <c r="H991" s="67" t="s">
        <v>46</v>
      </c>
      <c r="I991" s="68" t="s">
        <v>47</v>
      </c>
      <c r="J991" s="64" t="s">
        <v>2316</v>
      </c>
      <c r="K991" s="65"/>
      <c r="L991" s="65"/>
      <c r="M991" s="65"/>
      <c r="N991" s="65"/>
      <c r="O991" s="65" t="s">
        <v>1708</v>
      </c>
      <c r="P991" s="65" t="s">
        <v>1707</v>
      </c>
      <c r="Q991" s="65" t="s">
        <v>2230</v>
      </c>
      <c r="R991" s="65" t="s">
        <v>2339</v>
      </c>
      <c r="S991" s="65"/>
      <c r="T991" s="65" t="s">
        <v>2230</v>
      </c>
    </row>
    <row r="992" spans="1:20" ht="78.75">
      <c r="A992" s="72">
        <v>992</v>
      </c>
      <c r="B992" s="64" t="s">
        <v>50</v>
      </c>
      <c r="C992" s="95" t="s">
        <v>1375</v>
      </c>
      <c r="D992" s="49" t="s">
        <v>1376</v>
      </c>
      <c r="E992" s="49" t="s">
        <v>833</v>
      </c>
      <c r="F992" s="82" t="s">
        <v>1067</v>
      </c>
      <c r="G992" s="82" t="s">
        <v>1068</v>
      </c>
      <c r="H992" s="73" t="s">
        <v>48</v>
      </c>
      <c r="I992" s="74" t="s">
        <v>49</v>
      </c>
      <c r="J992" s="64"/>
      <c r="K992" s="65"/>
      <c r="L992" s="65"/>
      <c r="M992" s="65"/>
      <c r="N992" s="65"/>
      <c r="O992" s="65" t="s">
        <v>2860</v>
      </c>
      <c r="P992" s="65" t="s">
        <v>1714</v>
      </c>
      <c r="Q992" s="65"/>
      <c r="R992" s="65"/>
      <c r="S992" s="65"/>
      <c r="T992" s="65"/>
    </row>
    <row r="993" spans="1:20" ht="326.25">
      <c r="A993" s="72">
        <v>993</v>
      </c>
      <c r="B993" s="64" t="s">
        <v>1349</v>
      </c>
      <c r="C993" s="91" t="s">
        <v>51</v>
      </c>
      <c r="D993" s="52">
        <v>73</v>
      </c>
      <c r="E993" s="52"/>
      <c r="F993" s="61" t="s">
        <v>1067</v>
      </c>
      <c r="G993" s="61" t="s">
        <v>1068</v>
      </c>
      <c r="H993" s="61" t="s">
        <v>422</v>
      </c>
      <c r="I993" s="63" t="s">
        <v>1361</v>
      </c>
      <c r="J993" s="64"/>
      <c r="K993" s="65"/>
      <c r="L993" s="65"/>
      <c r="M993" s="65"/>
      <c r="N993" s="65"/>
      <c r="O993" s="65" t="s">
        <v>2730</v>
      </c>
      <c r="P993" s="65" t="s">
        <v>1494</v>
      </c>
      <c r="Q993" s="65"/>
      <c r="R993" s="65"/>
      <c r="S993" s="65"/>
      <c r="T993" s="65"/>
    </row>
    <row r="994" spans="1:20" ht="157.5">
      <c r="A994" s="72">
        <v>994</v>
      </c>
      <c r="B994" s="64" t="s">
        <v>1349</v>
      </c>
      <c r="C994" s="91" t="s">
        <v>1135</v>
      </c>
      <c r="D994" s="52">
        <v>16</v>
      </c>
      <c r="E994" s="52"/>
      <c r="F994" s="52" t="s">
        <v>1190</v>
      </c>
      <c r="G994" s="52" t="s">
        <v>1191</v>
      </c>
      <c r="H994" s="61" t="s">
        <v>2104</v>
      </c>
      <c r="I994" s="63" t="s">
        <v>2105</v>
      </c>
      <c r="J994" s="64" t="s">
        <v>2667</v>
      </c>
      <c r="K994" s="61" t="s">
        <v>3361</v>
      </c>
      <c r="L994" s="65">
        <v>994</v>
      </c>
      <c r="M994" s="65"/>
      <c r="N994" s="65"/>
      <c r="O994" s="65" t="s">
        <v>2861</v>
      </c>
      <c r="P994" s="65" t="s">
        <v>1500</v>
      </c>
      <c r="Q994" s="65" t="s">
        <v>353</v>
      </c>
      <c r="R994" s="65" t="s">
        <v>2339</v>
      </c>
      <c r="S994" s="65"/>
      <c r="T994" s="65" t="s">
        <v>354</v>
      </c>
    </row>
    <row r="995" spans="1:20" ht="56.25">
      <c r="A995" s="72">
        <v>995</v>
      </c>
      <c r="B995" s="64" t="s">
        <v>1349</v>
      </c>
      <c r="C995" s="50" t="s">
        <v>1139</v>
      </c>
      <c r="D995" s="52">
        <v>16</v>
      </c>
      <c r="E995" s="52"/>
      <c r="F995" s="52" t="s">
        <v>1190</v>
      </c>
      <c r="G995" s="52" t="s">
        <v>1191</v>
      </c>
      <c r="H995" s="83" t="s">
        <v>2104</v>
      </c>
      <c r="I995" s="63" t="s">
        <v>2105</v>
      </c>
      <c r="J995" s="64" t="s">
        <v>2667</v>
      </c>
      <c r="K995" s="65"/>
      <c r="L995" s="65">
        <v>994</v>
      </c>
      <c r="M995" s="65"/>
      <c r="N995" s="65"/>
      <c r="O995" s="65" t="s">
        <v>2861</v>
      </c>
      <c r="P995" s="65" t="s">
        <v>1499</v>
      </c>
      <c r="Q995" s="65" t="s">
        <v>353</v>
      </c>
      <c r="R995" s="65" t="s">
        <v>2339</v>
      </c>
      <c r="S995" s="65"/>
      <c r="T995" s="65" t="s">
        <v>354</v>
      </c>
    </row>
    <row r="996" spans="1:20" ht="56.25">
      <c r="A996" s="72">
        <v>996</v>
      </c>
      <c r="B996" s="64" t="s">
        <v>1349</v>
      </c>
      <c r="C996" s="91" t="s">
        <v>157</v>
      </c>
      <c r="D996" s="52">
        <v>17</v>
      </c>
      <c r="E996" s="52"/>
      <c r="F996" s="52" t="s">
        <v>1190</v>
      </c>
      <c r="G996" s="52" t="s">
        <v>1191</v>
      </c>
      <c r="H996" s="61" t="s">
        <v>2104</v>
      </c>
      <c r="I996" s="63" t="s">
        <v>2105</v>
      </c>
      <c r="J996" s="64" t="s">
        <v>2667</v>
      </c>
      <c r="K996" s="65"/>
      <c r="L996" s="65">
        <v>994</v>
      </c>
      <c r="M996" s="65"/>
      <c r="N996" s="65"/>
      <c r="O996" s="65" t="s">
        <v>2861</v>
      </c>
      <c r="P996" s="65" t="s">
        <v>1580</v>
      </c>
      <c r="Q996" s="65" t="s">
        <v>353</v>
      </c>
      <c r="R996" s="65" t="s">
        <v>2339</v>
      </c>
      <c r="S996" s="65"/>
      <c r="T996" s="65" t="s">
        <v>354</v>
      </c>
    </row>
    <row r="997" spans="1:20" ht="56.25">
      <c r="A997" s="72">
        <v>997</v>
      </c>
      <c r="B997" s="64" t="s">
        <v>1349</v>
      </c>
      <c r="C997" s="50" t="s">
        <v>91</v>
      </c>
      <c r="D997" s="52">
        <v>19</v>
      </c>
      <c r="E997" s="52"/>
      <c r="F997" s="52" t="s">
        <v>1190</v>
      </c>
      <c r="G997" s="52" t="s">
        <v>1191</v>
      </c>
      <c r="H997" s="61" t="s">
        <v>2104</v>
      </c>
      <c r="I997" s="63" t="s">
        <v>2105</v>
      </c>
      <c r="J997" s="64"/>
      <c r="K997" s="65"/>
      <c r="L997" s="65"/>
      <c r="M997" s="65"/>
      <c r="N997" s="65"/>
      <c r="O997" s="65" t="s">
        <v>2315</v>
      </c>
      <c r="P997" s="65" t="s">
        <v>1498</v>
      </c>
      <c r="Q997" s="65"/>
      <c r="R997" s="65"/>
      <c r="S997" s="65"/>
      <c r="T997" s="65"/>
    </row>
    <row r="998" spans="1:20" ht="22.5">
      <c r="A998" s="72">
        <v>998</v>
      </c>
      <c r="B998" s="64" t="s">
        <v>1349</v>
      </c>
      <c r="C998" s="91" t="s">
        <v>91</v>
      </c>
      <c r="D998" s="52">
        <v>20</v>
      </c>
      <c r="E998" s="52"/>
      <c r="F998" s="52" t="s">
        <v>1190</v>
      </c>
      <c r="G998" s="52" t="s">
        <v>1191</v>
      </c>
      <c r="H998" s="61" t="s">
        <v>2106</v>
      </c>
      <c r="I998" s="63" t="s">
        <v>2107</v>
      </c>
      <c r="J998" s="64"/>
      <c r="K998" s="65"/>
      <c r="L998" s="65"/>
      <c r="M998" s="65"/>
      <c r="N998" s="65"/>
      <c r="O998" s="65" t="s">
        <v>2315</v>
      </c>
      <c r="P998" s="65" t="s">
        <v>1498</v>
      </c>
      <c r="Q998" s="65"/>
      <c r="R998" s="65"/>
      <c r="S998" s="65"/>
      <c r="T998" s="65"/>
    </row>
    <row r="999" spans="1:20" ht="67.5">
      <c r="A999" s="72">
        <v>999</v>
      </c>
      <c r="B999" s="64" t="s">
        <v>1349</v>
      </c>
      <c r="C999" s="91" t="s">
        <v>2208</v>
      </c>
      <c r="D999" s="52">
        <v>20</v>
      </c>
      <c r="E999" s="52"/>
      <c r="F999" s="61" t="s">
        <v>1067</v>
      </c>
      <c r="G999" s="61" t="s">
        <v>1191</v>
      </c>
      <c r="H999" s="61" t="s">
        <v>2108</v>
      </c>
      <c r="I999" s="63" t="s">
        <v>2109</v>
      </c>
      <c r="J999" s="64" t="s">
        <v>2667</v>
      </c>
      <c r="K999" s="65"/>
      <c r="L999" s="65">
        <v>472</v>
      </c>
      <c r="M999" s="65"/>
      <c r="N999" s="65"/>
      <c r="O999" s="65" t="s">
        <v>1349</v>
      </c>
      <c r="P999" s="65" t="s">
        <v>1496</v>
      </c>
      <c r="Q999" s="65" t="s">
        <v>66</v>
      </c>
      <c r="R999" s="65" t="s">
        <v>2339</v>
      </c>
      <c r="S999" s="65"/>
      <c r="T999" s="65" t="s">
        <v>106</v>
      </c>
    </row>
    <row r="1000" spans="1:20" ht="67.5">
      <c r="A1000" s="72">
        <v>1000</v>
      </c>
      <c r="B1000" s="64" t="s">
        <v>1349</v>
      </c>
      <c r="C1000" s="91" t="s">
        <v>2208</v>
      </c>
      <c r="D1000" s="52">
        <v>20</v>
      </c>
      <c r="E1000" s="52"/>
      <c r="F1000" s="61" t="s">
        <v>1067</v>
      </c>
      <c r="G1000" s="61" t="s">
        <v>1068</v>
      </c>
      <c r="H1000" s="61" t="s">
        <v>2352</v>
      </c>
      <c r="I1000" s="63" t="s">
        <v>2353</v>
      </c>
      <c r="J1000" s="64" t="s">
        <v>2667</v>
      </c>
      <c r="K1000" s="65" t="s">
        <v>111</v>
      </c>
      <c r="L1000" s="65"/>
      <c r="M1000" s="65"/>
      <c r="N1000" s="65"/>
      <c r="O1000" s="65" t="s">
        <v>1349</v>
      </c>
      <c r="P1000" s="65" t="s">
        <v>1496</v>
      </c>
      <c r="Q1000" s="65" t="s">
        <v>66</v>
      </c>
      <c r="R1000" s="65" t="s">
        <v>2339</v>
      </c>
      <c r="S1000" s="65"/>
      <c r="T1000" s="65" t="s">
        <v>106</v>
      </c>
    </row>
    <row r="1001" spans="1:20" ht="56.25">
      <c r="A1001" s="72">
        <v>1001</v>
      </c>
      <c r="B1001" s="64" t="s">
        <v>1349</v>
      </c>
      <c r="C1001" s="91" t="s">
        <v>1023</v>
      </c>
      <c r="D1001" s="52">
        <v>26</v>
      </c>
      <c r="E1001" s="52"/>
      <c r="F1001" s="61" t="s">
        <v>1190</v>
      </c>
      <c r="G1001" s="61" t="s">
        <v>1191</v>
      </c>
      <c r="H1001" s="61" t="s">
        <v>2354</v>
      </c>
      <c r="I1001" s="63" t="s">
        <v>2105</v>
      </c>
      <c r="J1001" s="64" t="s">
        <v>2667</v>
      </c>
      <c r="K1001" s="65"/>
      <c r="L1001" s="65">
        <v>994</v>
      </c>
      <c r="M1001" s="65"/>
      <c r="N1001" s="65"/>
      <c r="O1001" s="65" t="s">
        <v>2861</v>
      </c>
      <c r="P1001" s="65" t="s">
        <v>1500</v>
      </c>
      <c r="Q1001" s="65" t="s">
        <v>353</v>
      </c>
      <c r="R1001" s="65" t="s">
        <v>2339</v>
      </c>
      <c r="S1001" s="65"/>
      <c r="T1001" s="65" t="s">
        <v>354</v>
      </c>
    </row>
    <row r="1002" spans="1:20" ht="56.25">
      <c r="A1002" s="72">
        <v>1002</v>
      </c>
      <c r="B1002" s="64" t="s">
        <v>1349</v>
      </c>
      <c r="C1002" s="91" t="s">
        <v>1027</v>
      </c>
      <c r="D1002" s="52">
        <v>27</v>
      </c>
      <c r="E1002" s="52"/>
      <c r="F1002" s="61" t="s">
        <v>1190</v>
      </c>
      <c r="G1002" s="61" t="s">
        <v>1191</v>
      </c>
      <c r="H1002" s="61" t="s">
        <v>2354</v>
      </c>
      <c r="I1002" s="63" t="s">
        <v>2105</v>
      </c>
      <c r="J1002" s="64" t="s">
        <v>2667</v>
      </c>
      <c r="K1002" s="65"/>
      <c r="L1002" s="65">
        <v>994</v>
      </c>
      <c r="M1002" s="65"/>
      <c r="N1002" s="65"/>
      <c r="O1002" s="65" t="s">
        <v>2861</v>
      </c>
      <c r="P1002" s="65" t="s">
        <v>1499</v>
      </c>
      <c r="Q1002" s="65" t="s">
        <v>353</v>
      </c>
      <c r="R1002" s="65" t="s">
        <v>2339</v>
      </c>
      <c r="S1002" s="65"/>
      <c r="T1002" s="65" t="s">
        <v>354</v>
      </c>
    </row>
    <row r="1003" spans="1:20" ht="56.25">
      <c r="A1003" s="72">
        <v>1003</v>
      </c>
      <c r="B1003" s="64" t="s">
        <v>1349</v>
      </c>
      <c r="C1003" s="91" t="s">
        <v>1030</v>
      </c>
      <c r="D1003" s="52">
        <v>27</v>
      </c>
      <c r="E1003" s="52"/>
      <c r="F1003" s="61" t="s">
        <v>1190</v>
      </c>
      <c r="G1003" s="61" t="s">
        <v>1191</v>
      </c>
      <c r="H1003" s="61" t="s">
        <v>2354</v>
      </c>
      <c r="I1003" s="63" t="s">
        <v>2105</v>
      </c>
      <c r="J1003" s="64" t="s">
        <v>2667</v>
      </c>
      <c r="K1003" s="65"/>
      <c r="L1003" s="65">
        <v>994</v>
      </c>
      <c r="M1003" s="65"/>
      <c r="N1003" s="65"/>
      <c r="O1003" s="65" t="s">
        <v>2861</v>
      </c>
      <c r="P1003" s="65" t="s">
        <v>1580</v>
      </c>
      <c r="Q1003" s="65" t="s">
        <v>353</v>
      </c>
      <c r="R1003" s="65" t="s">
        <v>2339</v>
      </c>
      <c r="S1003" s="65"/>
      <c r="T1003" s="65" t="s">
        <v>354</v>
      </c>
    </row>
    <row r="1004" spans="1:20" ht="67.5">
      <c r="A1004" s="72">
        <v>1004</v>
      </c>
      <c r="B1004" s="64" t="s">
        <v>1349</v>
      </c>
      <c r="C1004" s="91" t="s">
        <v>1030</v>
      </c>
      <c r="D1004" s="51">
        <v>29</v>
      </c>
      <c r="E1004" s="52"/>
      <c r="F1004" s="61" t="s">
        <v>1067</v>
      </c>
      <c r="G1004" s="61" t="s">
        <v>1068</v>
      </c>
      <c r="H1004" s="61" t="s">
        <v>2691</v>
      </c>
      <c r="I1004" s="63" t="s">
        <v>2692</v>
      </c>
      <c r="J1004" s="64" t="s">
        <v>2666</v>
      </c>
      <c r="K1004" s="65" t="s">
        <v>236</v>
      </c>
      <c r="L1004" s="65">
        <v>1004</v>
      </c>
      <c r="M1004" s="65"/>
      <c r="N1004" s="65"/>
      <c r="O1004" s="65" t="s">
        <v>2861</v>
      </c>
      <c r="P1004" s="65" t="s">
        <v>1580</v>
      </c>
      <c r="Q1004" s="65" t="s">
        <v>353</v>
      </c>
      <c r="R1004" s="65" t="s">
        <v>2339</v>
      </c>
      <c r="S1004" s="65"/>
      <c r="T1004" s="65" t="s">
        <v>354</v>
      </c>
    </row>
    <row r="1005" spans="1:20" ht="56.25">
      <c r="A1005" s="72">
        <v>1005</v>
      </c>
      <c r="B1005" s="64" t="s">
        <v>1349</v>
      </c>
      <c r="C1005" s="91" t="s">
        <v>1033</v>
      </c>
      <c r="D1005" s="52">
        <v>29</v>
      </c>
      <c r="E1005" s="52"/>
      <c r="F1005" s="61" t="s">
        <v>1190</v>
      </c>
      <c r="G1005" s="61" t="s">
        <v>1191</v>
      </c>
      <c r="H1005" s="61" t="s">
        <v>2354</v>
      </c>
      <c r="I1005" s="63" t="s">
        <v>2105</v>
      </c>
      <c r="J1005" s="64"/>
      <c r="K1005" s="65"/>
      <c r="L1005" s="65"/>
      <c r="M1005" s="65"/>
      <c r="N1005" s="65"/>
      <c r="O1005" s="65" t="s">
        <v>2315</v>
      </c>
      <c r="P1005" s="65" t="s">
        <v>1498</v>
      </c>
      <c r="Q1005" s="65"/>
      <c r="R1005" s="65"/>
      <c r="S1005" s="65"/>
      <c r="T1005" s="65"/>
    </row>
    <row r="1006" spans="1:20" ht="56.25">
      <c r="A1006" s="72">
        <v>1006</v>
      </c>
      <c r="B1006" s="64" t="s">
        <v>1349</v>
      </c>
      <c r="C1006" s="91" t="s">
        <v>1039</v>
      </c>
      <c r="D1006" s="52">
        <v>37</v>
      </c>
      <c r="E1006" s="52"/>
      <c r="F1006" s="61" t="s">
        <v>1190</v>
      </c>
      <c r="G1006" s="61" t="s">
        <v>1191</v>
      </c>
      <c r="H1006" s="61" t="s">
        <v>1620</v>
      </c>
      <c r="I1006" s="63" t="s">
        <v>2105</v>
      </c>
      <c r="J1006" s="64"/>
      <c r="K1006" s="65"/>
      <c r="L1006" s="65"/>
      <c r="M1006" s="65"/>
      <c r="N1006" s="65"/>
      <c r="O1006" s="65" t="s">
        <v>1723</v>
      </c>
      <c r="P1006" s="65" t="s">
        <v>1722</v>
      </c>
      <c r="Q1006" s="65"/>
      <c r="R1006" s="65"/>
      <c r="S1006" s="65"/>
      <c r="T1006" s="65"/>
    </row>
    <row r="1007" spans="1:20" ht="56.25">
      <c r="A1007" s="72">
        <v>1007</v>
      </c>
      <c r="B1007" s="64" t="s">
        <v>1349</v>
      </c>
      <c r="C1007" s="50">
        <v>11.9</v>
      </c>
      <c r="D1007" s="52">
        <v>59</v>
      </c>
      <c r="E1007" s="52"/>
      <c r="F1007" s="61" t="s">
        <v>1067</v>
      </c>
      <c r="G1007" s="61" t="s">
        <v>1191</v>
      </c>
      <c r="H1007" s="61" t="s">
        <v>1621</v>
      </c>
      <c r="I1007" s="63" t="s">
        <v>1622</v>
      </c>
      <c r="J1007" s="64"/>
      <c r="K1007" s="65"/>
      <c r="L1007" s="65"/>
      <c r="M1007" s="65"/>
      <c r="N1007" s="65"/>
      <c r="O1007" s="65" t="s">
        <v>1319</v>
      </c>
      <c r="P1007" s="65" t="s">
        <v>1724</v>
      </c>
      <c r="Q1007" s="65"/>
      <c r="R1007" s="65"/>
      <c r="S1007" s="65"/>
      <c r="T1007" s="65"/>
    </row>
    <row r="1008" spans="1:20" ht="11.25">
      <c r="A1008" s="72">
        <v>1008</v>
      </c>
      <c r="B1008" s="64" t="s">
        <v>1349</v>
      </c>
      <c r="C1008" s="91" t="s">
        <v>1623</v>
      </c>
      <c r="D1008" s="51">
        <v>69</v>
      </c>
      <c r="E1008" s="52"/>
      <c r="F1008" s="61" t="s">
        <v>1190</v>
      </c>
      <c r="G1008" s="61" t="s">
        <v>1191</v>
      </c>
      <c r="H1008" s="61" t="s">
        <v>1624</v>
      </c>
      <c r="I1008" s="63" t="s">
        <v>1625</v>
      </c>
      <c r="J1008" s="64"/>
      <c r="K1008" s="65"/>
      <c r="L1008" s="65"/>
      <c r="M1008" s="65"/>
      <c r="N1008" s="65"/>
      <c r="O1008" s="65" t="s">
        <v>2860</v>
      </c>
      <c r="P1008" s="65" t="s">
        <v>1726</v>
      </c>
      <c r="Q1008" s="65"/>
      <c r="R1008" s="65"/>
      <c r="S1008" s="65"/>
      <c r="T1008" s="65"/>
    </row>
    <row r="1009" spans="1:20" ht="45">
      <c r="A1009" s="72">
        <v>1009</v>
      </c>
      <c r="B1009" s="64" t="s">
        <v>1349</v>
      </c>
      <c r="C1009" s="91" t="s">
        <v>2663</v>
      </c>
      <c r="D1009" s="48"/>
      <c r="E1009" s="47"/>
      <c r="F1009" s="66" t="s">
        <v>1067</v>
      </c>
      <c r="G1009" s="70" t="s">
        <v>1191</v>
      </c>
      <c r="H1009" s="61" t="s">
        <v>1626</v>
      </c>
      <c r="I1009" s="63" t="s">
        <v>1627</v>
      </c>
      <c r="J1009" s="64" t="s">
        <v>2666</v>
      </c>
      <c r="K1009" s="65" t="s">
        <v>570</v>
      </c>
      <c r="L1009" s="65">
        <v>1009</v>
      </c>
      <c r="M1009" s="65"/>
      <c r="N1009" s="65"/>
      <c r="O1009" s="65" t="s">
        <v>2669</v>
      </c>
      <c r="P1009" s="65" t="s">
        <v>2663</v>
      </c>
      <c r="Q1009" s="65"/>
      <c r="R1009" s="65"/>
      <c r="S1009" s="65"/>
      <c r="T1009" s="65"/>
    </row>
    <row r="1010" spans="1:20" ht="45">
      <c r="A1010" s="72">
        <v>1010</v>
      </c>
      <c r="B1010" s="64" t="s">
        <v>1349</v>
      </c>
      <c r="C1010" s="91" t="s">
        <v>926</v>
      </c>
      <c r="D1010" s="48" t="s">
        <v>1628</v>
      </c>
      <c r="E1010" s="48"/>
      <c r="F1010" s="69" t="s">
        <v>1067</v>
      </c>
      <c r="G1010" s="67" t="s">
        <v>1068</v>
      </c>
      <c r="H1010" s="61" t="s">
        <v>1629</v>
      </c>
      <c r="I1010" s="63" t="s">
        <v>1630</v>
      </c>
      <c r="J1010" s="64" t="s">
        <v>2667</v>
      </c>
      <c r="K1010" s="65"/>
      <c r="L1010" s="65"/>
      <c r="M1010" s="65"/>
      <c r="N1010" s="65"/>
      <c r="O1010" s="65" t="s">
        <v>1349</v>
      </c>
      <c r="P1010" s="65" t="s">
        <v>1583</v>
      </c>
      <c r="Q1010" s="65" t="s">
        <v>66</v>
      </c>
      <c r="R1010" s="65" t="s">
        <v>2339</v>
      </c>
      <c r="S1010" s="65"/>
      <c r="T1010" s="65" t="s">
        <v>106</v>
      </c>
    </row>
    <row r="1011" spans="1:20" ht="45">
      <c r="A1011" s="72">
        <v>1011</v>
      </c>
      <c r="B1011" s="64" t="s">
        <v>1349</v>
      </c>
      <c r="C1011" s="91" t="s">
        <v>927</v>
      </c>
      <c r="D1011" s="47" t="s">
        <v>1628</v>
      </c>
      <c r="E1011" s="47"/>
      <c r="F1011" s="66" t="s">
        <v>1067</v>
      </c>
      <c r="G1011" s="70" t="s">
        <v>1191</v>
      </c>
      <c r="H1011" s="61" t="s">
        <v>1631</v>
      </c>
      <c r="I1011" s="63" t="s">
        <v>1346</v>
      </c>
      <c r="J1011" s="64" t="s">
        <v>2667</v>
      </c>
      <c r="K1011" s="65"/>
      <c r="L1011" s="65"/>
      <c r="M1011" s="65"/>
      <c r="N1011" s="65"/>
      <c r="O1011" s="65" t="s">
        <v>1349</v>
      </c>
      <c r="P1011" s="65" t="s">
        <v>1583</v>
      </c>
      <c r="Q1011" s="65" t="s">
        <v>66</v>
      </c>
      <c r="R1011" s="65" t="s">
        <v>2339</v>
      </c>
      <c r="S1011" s="65"/>
      <c r="T1011" s="65" t="s">
        <v>106</v>
      </c>
    </row>
    <row r="1012" spans="1:20" ht="22.5">
      <c r="A1012" s="72">
        <v>1012</v>
      </c>
      <c r="B1012" s="64" t="s">
        <v>1349</v>
      </c>
      <c r="C1012" s="91" t="s">
        <v>923</v>
      </c>
      <c r="D1012" s="48" t="s">
        <v>2817</v>
      </c>
      <c r="E1012" s="48"/>
      <c r="F1012" s="69" t="s">
        <v>1067</v>
      </c>
      <c r="G1012" s="67" t="s">
        <v>1191</v>
      </c>
      <c r="H1012" s="61" t="s">
        <v>1347</v>
      </c>
      <c r="I1012" s="63" t="s">
        <v>1348</v>
      </c>
      <c r="J1012" s="64" t="s">
        <v>2667</v>
      </c>
      <c r="K1012" s="65"/>
      <c r="L1012" s="65">
        <v>1012</v>
      </c>
      <c r="M1012" s="65"/>
      <c r="N1012" s="65"/>
      <c r="O1012" s="65" t="s">
        <v>1349</v>
      </c>
      <c r="P1012" s="65" t="s">
        <v>1583</v>
      </c>
      <c r="Q1012" s="65" t="s">
        <v>66</v>
      </c>
      <c r="R1012" s="65" t="s">
        <v>2339</v>
      </c>
      <c r="S1012" s="65"/>
      <c r="T1012" s="65" t="s">
        <v>106</v>
      </c>
    </row>
    <row r="1013" spans="1:20" ht="22.5">
      <c r="A1013" s="72">
        <v>1013</v>
      </c>
      <c r="B1013" s="64" t="s">
        <v>1072</v>
      </c>
      <c r="C1013" s="91" t="s">
        <v>1635</v>
      </c>
      <c r="D1013" s="48" t="s">
        <v>98</v>
      </c>
      <c r="E1013" s="48"/>
      <c r="F1013" s="69" t="s">
        <v>1190</v>
      </c>
      <c r="G1013" s="70" t="s">
        <v>1068</v>
      </c>
      <c r="H1013" s="61" t="s">
        <v>1350</v>
      </c>
      <c r="I1013" s="63" t="s">
        <v>1351</v>
      </c>
      <c r="J1013" s="64" t="s">
        <v>2316</v>
      </c>
      <c r="K1013" s="65" t="s">
        <v>2236</v>
      </c>
      <c r="L1013" s="65"/>
      <c r="M1013" s="65"/>
      <c r="N1013" s="65"/>
      <c r="O1013" s="65" t="s">
        <v>1708</v>
      </c>
      <c r="P1013" s="65" t="s">
        <v>1582</v>
      </c>
      <c r="Q1013" s="65" t="s">
        <v>2237</v>
      </c>
      <c r="R1013" s="65" t="s">
        <v>2339</v>
      </c>
      <c r="S1013" s="65"/>
      <c r="T1013" s="65" t="s">
        <v>2237</v>
      </c>
    </row>
    <row r="1014" spans="1:20" ht="33.75">
      <c r="A1014" s="72">
        <v>1014</v>
      </c>
      <c r="B1014" s="64" t="s">
        <v>1072</v>
      </c>
      <c r="C1014" s="91" t="s">
        <v>1064</v>
      </c>
      <c r="D1014" s="48" t="s">
        <v>1065</v>
      </c>
      <c r="E1014" s="48" t="s">
        <v>2079</v>
      </c>
      <c r="F1014" s="69" t="s">
        <v>1067</v>
      </c>
      <c r="G1014" s="70" t="s">
        <v>1068</v>
      </c>
      <c r="H1014" s="61" t="s">
        <v>1352</v>
      </c>
      <c r="I1014" s="63" t="s">
        <v>1353</v>
      </c>
      <c r="J1014" s="64" t="s">
        <v>2316</v>
      </c>
      <c r="K1014" s="65" t="s">
        <v>43</v>
      </c>
      <c r="L1014" s="65">
        <v>6</v>
      </c>
      <c r="M1014" s="65"/>
      <c r="N1014" s="65"/>
      <c r="O1014" s="65" t="s">
        <v>1319</v>
      </c>
      <c r="P1014" s="65" t="s">
        <v>1711</v>
      </c>
      <c r="Q1014" s="65" t="s">
        <v>37</v>
      </c>
      <c r="R1014" s="65"/>
      <c r="S1014" s="65"/>
      <c r="T1014" s="65"/>
    </row>
    <row r="1015" spans="1:20" ht="33.75">
      <c r="A1015" s="72">
        <v>1015</v>
      </c>
      <c r="B1015" s="64" t="s">
        <v>1072</v>
      </c>
      <c r="C1015" s="91" t="s">
        <v>1375</v>
      </c>
      <c r="D1015" s="47" t="s">
        <v>1066</v>
      </c>
      <c r="E1015" s="47" t="s">
        <v>92</v>
      </c>
      <c r="F1015" s="66" t="s">
        <v>1190</v>
      </c>
      <c r="G1015" s="70" t="s">
        <v>1068</v>
      </c>
      <c r="H1015" s="61" t="s">
        <v>1083</v>
      </c>
      <c r="I1015" s="63" t="s">
        <v>1419</v>
      </c>
      <c r="J1015" s="64"/>
      <c r="K1015" s="65"/>
      <c r="L1015" s="65"/>
      <c r="M1015" s="65"/>
      <c r="N1015" s="65"/>
      <c r="O1015" s="65" t="s">
        <v>2860</v>
      </c>
      <c r="P1015" s="65" t="s">
        <v>1714</v>
      </c>
      <c r="Q1015" s="65"/>
      <c r="R1015" s="65"/>
      <c r="S1015" s="65"/>
      <c r="T1015" s="65"/>
    </row>
    <row r="1016" spans="1:20" ht="67.5">
      <c r="A1016" s="72">
        <v>1016</v>
      </c>
      <c r="B1016" s="64" t="s">
        <v>1072</v>
      </c>
      <c r="C1016" s="91" t="s">
        <v>157</v>
      </c>
      <c r="D1016" s="48" t="s">
        <v>92</v>
      </c>
      <c r="E1016" s="48" t="s">
        <v>98</v>
      </c>
      <c r="F1016" s="69" t="s">
        <v>1067</v>
      </c>
      <c r="G1016" s="70" t="s">
        <v>1068</v>
      </c>
      <c r="H1016" s="61" t="s">
        <v>1091</v>
      </c>
      <c r="I1016" s="63" t="s">
        <v>1092</v>
      </c>
      <c r="J1016" s="64" t="s">
        <v>2667</v>
      </c>
      <c r="K1016" s="65"/>
      <c r="L1016" s="65">
        <v>7</v>
      </c>
      <c r="M1016" s="65"/>
      <c r="N1016" s="65"/>
      <c r="O1016" s="65" t="s">
        <v>2861</v>
      </c>
      <c r="P1016" s="65" t="s">
        <v>1580</v>
      </c>
      <c r="Q1016" s="65" t="s">
        <v>353</v>
      </c>
      <c r="R1016" s="65" t="s">
        <v>2339</v>
      </c>
      <c r="S1016" s="65"/>
      <c r="T1016" s="65" t="s">
        <v>354</v>
      </c>
    </row>
    <row r="1017" spans="1:20" ht="90">
      <c r="A1017" s="72">
        <v>1017</v>
      </c>
      <c r="B1017" s="64" t="s">
        <v>1072</v>
      </c>
      <c r="C1017" s="91" t="s">
        <v>3033</v>
      </c>
      <c r="D1017" s="48" t="s">
        <v>1132</v>
      </c>
      <c r="E1017" s="48" t="s">
        <v>89</v>
      </c>
      <c r="F1017" s="69" t="s">
        <v>1067</v>
      </c>
      <c r="G1017" s="69" t="s">
        <v>1068</v>
      </c>
      <c r="H1017" s="187" t="s">
        <v>1354</v>
      </c>
      <c r="I1017" s="71" t="s">
        <v>1761</v>
      </c>
      <c r="J1017" s="64" t="s">
        <v>2667</v>
      </c>
      <c r="K1017" s="65"/>
      <c r="L1017" s="65">
        <v>1057</v>
      </c>
      <c r="M1017" s="65"/>
      <c r="N1017" s="65"/>
      <c r="O1017" s="65" t="s">
        <v>2861</v>
      </c>
      <c r="P1017" s="65" t="s">
        <v>1497</v>
      </c>
      <c r="Q1017" s="65" t="s">
        <v>353</v>
      </c>
      <c r="R1017" s="65" t="s">
        <v>2339</v>
      </c>
      <c r="S1017" s="65"/>
      <c r="T1017" s="65" t="s">
        <v>354</v>
      </c>
    </row>
    <row r="1018" spans="1:20" ht="45">
      <c r="A1018" s="72">
        <v>1018</v>
      </c>
      <c r="B1018" s="64" t="s">
        <v>1072</v>
      </c>
      <c r="C1018" s="91" t="s">
        <v>1690</v>
      </c>
      <c r="D1018" s="48" t="s">
        <v>1132</v>
      </c>
      <c r="E1018" s="48" t="s">
        <v>1132</v>
      </c>
      <c r="F1018" s="69" t="s">
        <v>1067</v>
      </c>
      <c r="G1018" s="69" t="s">
        <v>1068</v>
      </c>
      <c r="H1018" s="176" t="s">
        <v>1355</v>
      </c>
      <c r="I1018" s="68" t="s">
        <v>1692</v>
      </c>
      <c r="J1018" s="64" t="s">
        <v>2316</v>
      </c>
      <c r="K1018" s="65"/>
      <c r="L1018" s="65">
        <v>898</v>
      </c>
      <c r="M1018" s="65"/>
      <c r="N1018" s="65"/>
      <c r="O1018" s="65" t="s">
        <v>2861</v>
      </c>
      <c r="P1018" s="65" t="s">
        <v>1497</v>
      </c>
      <c r="Q1018" s="65" t="s">
        <v>353</v>
      </c>
      <c r="R1018" s="65" t="s">
        <v>2339</v>
      </c>
      <c r="S1018" s="65"/>
      <c r="T1018" s="65" t="s">
        <v>354</v>
      </c>
    </row>
    <row r="1019" spans="1:20" ht="33.75">
      <c r="A1019" s="72">
        <v>1019</v>
      </c>
      <c r="B1019" s="64" t="s">
        <v>1072</v>
      </c>
      <c r="C1019" s="91" t="s">
        <v>94</v>
      </c>
      <c r="D1019" s="48" t="s">
        <v>95</v>
      </c>
      <c r="E1019" s="48" t="s">
        <v>3374</v>
      </c>
      <c r="F1019" s="69" t="s">
        <v>1190</v>
      </c>
      <c r="G1019" s="69" t="s">
        <v>1068</v>
      </c>
      <c r="H1019" s="67" t="s">
        <v>1085</v>
      </c>
      <c r="I1019" s="68" t="s">
        <v>1086</v>
      </c>
      <c r="J1019" s="64"/>
      <c r="K1019" s="65"/>
      <c r="L1019" s="65"/>
      <c r="M1019" s="65"/>
      <c r="N1019" s="65"/>
      <c r="O1019" s="65" t="s">
        <v>2860</v>
      </c>
      <c r="P1019" s="65" t="s">
        <v>1501</v>
      </c>
      <c r="Q1019" s="65"/>
      <c r="R1019" s="65"/>
      <c r="S1019" s="65"/>
      <c r="T1019" s="65"/>
    </row>
    <row r="1020" spans="1:20" ht="45">
      <c r="A1020" s="72">
        <v>1020</v>
      </c>
      <c r="B1020" s="64" t="s">
        <v>1072</v>
      </c>
      <c r="C1020" s="91" t="s">
        <v>1272</v>
      </c>
      <c r="D1020" s="48" t="s">
        <v>1273</v>
      </c>
      <c r="E1020" s="48" t="s">
        <v>1041</v>
      </c>
      <c r="F1020" s="69" t="s">
        <v>1067</v>
      </c>
      <c r="G1020" s="69" t="s">
        <v>1068</v>
      </c>
      <c r="H1020" s="148" t="s">
        <v>1087</v>
      </c>
      <c r="I1020" s="68" t="s">
        <v>1761</v>
      </c>
      <c r="J1020" s="64" t="s">
        <v>2667</v>
      </c>
      <c r="K1020" s="65"/>
      <c r="L1020" s="65">
        <v>1057</v>
      </c>
      <c r="M1020" s="65"/>
      <c r="N1020" s="65"/>
      <c r="O1020" s="65" t="s">
        <v>2861</v>
      </c>
      <c r="P1020" s="65" t="s">
        <v>1497</v>
      </c>
      <c r="Q1020" s="65" t="s">
        <v>353</v>
      </c>
      <c r="R1020" s="65" t="s">
        <v>2339</v>
      </c>
      <c r="S1020" s="65"/>
      <c r="T1020" s="65" t="s">
        <v>354</v>
      </c>
    </row>
    <row r="1021" spans="1:20" ht="11.25">
      <c r="A1021" s="72">
        <v>1021</v>
      </c>
      <c r="B1021" s="64" t="s">
        <v>1072</v>
      </c>
      <c r="C1021" s="91" t="s">
        <v>2726</v>
      </c>
      <c r="D1021" s="48" t="s">
        <v>1088</v>
      </c>
      <c r="E1021" s="48" t="s">
        <v>1028</v>
      </c>
      <c r="F1021" s="69" t="s">
        <v>1190</v>
      </c>
      <c r="G1021" s="69" t="s">
        <v>1068</v>
      </c>
      <c r="H1021" s="67" t="s">
        <v>1356</v>
      </c>
      <c r="I1021" s="68" t="s">
        <v>1357</v>
      </c>
      <c r="J1021" s="64"/>
      <c r="K1021" s="65"/>
      <c r="L1021" s="65"/>
      <c r="M1021" s="65"/>
      <c r="N1021" s="65"/>
      <c r="O1021" s="65" t="s">
        <v>2860</v>
      </c>
      <c r="P1021" s="65" t="s">
        <v>1501</v>
      </c>
      <c r="Q1021" s="65"/>
      <c r="R1021" s="65"/>
      <c r="S1021" s="65"/>
      <c r="T1021" s="65"/>
    </row>
    <row r="1022" spans="1:20" ht="225">
      <c r="A1022" s="72">
        <v>1022</v>
      </c>
      <c r="B1022" s="64" t="s">
        <v>1072</v>
      </c>
      <c r="C1022" s="91" t="s">
        <v>315</v>
      </c>
      <c r="D1022" s="48" t="s">
        <v>832</v>
      </c>
      <c r="E1022" s="48" t="s">
        <v>95</v>
      </c>
      <c r="F1022" s="69" t="s">
        <v>1190</v>
      </c>
      <c r="G1022" s="69" t="s">
        <v>1068</v>
      </c>
      <c r="H1022" s="67" t="s">
        <v>1358</v>
      </c>
      <c r="I1022" s="68" t="s">
        <v>1359</v>
      </c>
      <c r="J1022" s="64" t="s">
        <v>2668</v>
      </c>
      <c r="K1022" s="61" t="s">
        <v>3330</v>
      </c>
      <c r="L1022" s="65"/>
      <c r="M1022" s="65"/>
      <c r="N1022" s="65"/>
      <c r="O1022" s="65" t="s">
        <v>2861</v>
      </c>
      <c r="P1022" s="65" t="s">
        <v>1578</v>
      </c>
      <c r="Q1022" s="65" t="s">
        <v>353</v>
      </c>
      <c r="R1022" s="65" t="s">
        <v>2339</v>
      </c>
      <c r="S1022" s="65"/>
      <c r="T1022" s="65" t="s">
        <v>354</v>
      </c>
    </row>
    <row r="1023" spans="1:20" ht="202.5">
      <c r="A1023" s="72">
        <v>1023</v>
      </c>
      <c r="B1023" s="64" t="s">
        <v>1072</v>
      </c>
      <c r="C1023" s="91" t="s">
        <v>1160</v>
      </c>
      <c r="D1023" s="48"/>
      <c r="E1023" s="48"/>
      <c r="F1023" s="69" t="s">
        <v>1067</v>
      </c>
      <c r="G1023" s="69" t="s">
        <v>1068</v>
      </c>
      <c r="H1023" s="67" t="s">
        <v>1071</v>
      </c>
      <c r="I1023" s="68" t="s">
        <v>1877</v>
      </c>
      <c r="J1023" s="64" t="s">
        <v>2667</v>
      </c>
      <c r="K1023" s="65" t="s">
        <v>2222</v>
      </c>
      <c r="L1023" s="65"/>
      <c r="M1023" s="65"/>
      <c r="N1023" s="65"/>
      <c r="O1023" s="65" t="s">
        <v>1708</v>
      </c>
      <c r="P1023" s="65" t="s">
        <v>1160</v>
      </c>
      <c r="Q1023" s="65" t="s">
        <v>2216</v>
      </c>
      <c r="R1023" s="65" t="s">
        <v>2339</v>
      </c>
      <c r="S1023" s="65"/>
      <c r="T1023" s="65" t="s">
        <v>2216</v>
      </c>
    </row>
    <row r="1024" spans="1:20" ht="22.5">
      <c r="A1024" s="72">
        <v>1024</v>
      </c>
      <c r="B1024" s="64" t="s">
        <v>1319</v>
      </c>
      <c r="C1024" s="91" t="s">
        <v>2116</v>
      </c>
      <c r="D1024" s="47" t="s">
        <v>98</v>
      </c>
      <c r="E1024" s="47" t="s">
        <v>98</v>
      </c>
      <c r="F1024" s="66" t="s">
        <v>1067</v>
      </c>
      <c r="G1024" s="66" t="s">
        <v>1191</v>
      </c>
      <c r="H1024" s="70" t="s">
        <v>1073</v>
      </c>
      <c r="I1024" s="71" t="s">
        <v>1074</v>
      </c>
      <c r="J1024" s="64" t="s">
        <v>2667</v>
      </c>
      <c r="K1024" s="65" t="s">
        <v>3351</v>
      </c>
      <c r="L1024" s="65">
        <v>1217</v>
      </c>
      <c r="M1024" s="65"/>
      <c r="N1024" s="65"/>
      <c r="O1024" s="65" t="s">
        <v>2861</v>
      </c>
      <c r="P1024" s="65" t="s">
        <v>1707</v>
      </c>
      <c r="Q1024" s="65" t="s">
        <v>353</v>
      </c>
      <c r="R1024" s="65" t="s">
        <v>2339</v>
      </c>
      <c r="S1024" s="65"/>
      <c r="T1024" s="65" t="s">
        <v>354</v>
      </c>
    </row>
    <row r="1025" spans="1:20" ht="22.5">
      <c r="A1025" s="72">
        <v>1025</v>
      </c>
      <c r="B1025" s="64" t="s">
        <v>1319</v>
      </c>
      <c r="C1025" s="91" t="s">
        <v>1646</v>
      </c>
      <c r="D1025" s="47" t="s">
        <v>98</v>
      </c>
      <c r="E1025" s="47" t="s">
        <v>2490</v>
      </c>
      <c r="F1025" s="66" t="s">
        <v>1067</v>
      </c>
      <c r="G1025" s="66" t="s">
        <v>1191</v>
      </c>
      <c r="H1025" s="70" t="s">
        <v>1073</v>
      </c>
      <c r="I1025" s="71" t="s">
        <v>1074</v>
      </c>
      <c r="J1025" s="64" t="s">
        <v>2667</v>
      </c>
      <c r="K1025" s="65"/>
      <c r="L1025" s="65">
        <v>1217</v>
      </c>
      <c r="M1025" s="65"/>
      <c r="N1025" s="65"/>
      <c r="O1025" s="65" t="s">
        <v>2861</v>
      </c>
      <c r="P1025" s="65" t="s">
        <v>1707</v>
      </c>
      <c r="Q1025" s="65" t="s">
        <v>353</v>
      </c>
      <c r="R1025" s="65" t="s">
        <v>2339</v>
      </c>
      <c r="S1025" s="65"/>
      <c r="T1025" s="65" t="s">
        <v>354</v>
      </c>
    </row>
    <row r="1026" spans="1:20" ht="22.5">
      <c r="A1026" s="72">
        <v>1026</v>
      </c>
      <c r="B1026" s="64" t="s">
        <v>1319</v>
      </c>
      <c r="C1026" s="91" t="s">
        <v>2690</v>
      </c>
      <c r="D1026" s="48" t="s">
        <v>98</v>
      </c>
      <c r="E1026" s="48" t="s">
        <v>1066</v>
      </c>
      <c r="F1026" s="69" t="s">
        <v>1067</v>
      </c>
      <c r="G1026" s="69" t="s">
        <v>1191</v>
      </c>
      <c r="H1026" s="67" t="s">
        <v>1073</v>
      </c>
      <c r="I1026" s="71" t="s">
        <v>1074</v>
      </c>
      <c r="J1026" s="64" t="s">
        <v>2667</v>
      </c>
      <c r="K1026" s="65"/>
      <c r="L1026" s="65"/>
      <c r="M1026" s="65"/>
      <c r="N1026" s="65"/>
      <c r="O1026" s="65" t="s">
        <v>1708</v>
      </c>
      <c r="P1026" s="65" t="s">
        <v>1707</v>
      </c>
      <c r="Q1026" s="65" t="s">
        <v>3043</v>
      </c>
      <c r="R1026" s="65" t="s">
        <v>2339</v>
      </c>
      <c r="S1026" s="65"/>
      <c r="T1026" s="65" t="s">
        <v>3043</v>
      </c>
    </row>
    <row r="1027" spans="1:20" ht="11.25">
      <c r="A1027" s="72">
        <v>1027</v>
      </c>
      <c r="B1027" s="64" t="s">
        <v>1319</v>
      </c>
      <c r="C1027" s="91" t="s">
        <v>2870</v>
      </c>
      <c r="D1027" s="48" t="s">
        <v>98</v>
      </c>
      <c r="E1027" s="48" t="s">
        <v>92</v>
      </c>
      <c r="F1027" s="69" t="s">
        <v>1190</v>
      </c>
      <c r="G1027" s="69" t="s">
        <v>1191</v>
      </c>
      <c r="H1027" s="67" t="s">
        <v>1075</v>
      </c>
      <c r="I1027" s="68" t="s">
        <v>1076</v>
      </c>
      <c r="J1027" s="64" t="s">
        <v>2667</v>
      </c>
      <c r="K1027" s="65"/>
      <c r="L1027" s="65"/>
      <c r="M1027" s="65"/>
      <c r="N1027" s="65"/>
      <c r="O1027" s="65" t="s">
        <v>1708</v>
      </c>
      <c r="P1027" s="65" t="s">
        <v>1707</v>
      </c>
      <c r="Q1027" s="65" t="s">
        <v>3045</v>
      </c>
      <c r="R1027" s="65" t="s">
        <v>2339</v>
      </c>
      <c r="S1027" s="65"/>
      <c r="T1027" s="65" t="s">
        <v>3045</v>
      </c>
    </row>
    <row r="1028" spans="1:20" ht="22.5">
      <c r="A1028" s="72">
        <v>1028</v>
      </c>
      <c r="B1028" s="64" t="s">
        <v>1319</v>
      </c>
      <c r="C1028" s="91" t="s">
        <v>1648</v>
      </c>
      <c r="D1028" s="48" t="s">
        <v>98</v>
      </c>
      <c r="E1028" s="48" t="s">
        <v>97</v>
      </c>
      <c r="F1028" s="69" t="s">
        <v>1067</v>
      </c>
      <c r="G1028" s="69" t="s">
        <v>1191</v>
      </c>
      <c r="H1028" s="67" t="s">
        <v>1077</v>
      </c>
      <c r="I1028" s="68" t="s">
        <v>1078</v>
      </c>
      <c r="J1028" s="64" t="s">
        <v>2667</v>
      </c>
      <c r="K1028" s="65" t="s">
        <v>3352</v>
      </c>
      <c r="L1028" s="65">
        <v>1028</v>
      </c>
      <c r="M1028" s="65"/>
      <c r="N1028" s="65"/>
      <c r="O1028" s="65" t="s">
        <v>2861</v>
      </c>
      <c r="P1028" s="65" t="s">
        <v>1707</v>
      </c>
      <c r="Q1028" s="65" t="s">
        <v>353</v>
      </c>
      <c r="R1028" s="65" t="s">
        <v>2339</v>
      </c>
      <c r="S1028" s="65"/>
      <c r="T1028" s="65" t="s">
        <v>354</v>
      </c>
    </row>
    <row r="1029" spans="1:20" ht="22.5">
      <c r="A1029" s="72">
        <v>1029</v>
      </c>
      <c r="B1029" s="64" t="s">
        <v>1319</v>
      </c>
      <c r="C1029" s="91" t="s">
        <v>945</v>
      </c>
      <c r="D1029" s="48" t="s">
        <v>1635</v>
      </c>
      <c r="E1029" s="48" t="s">
        <v>95</v>
      </c>
      <c r="F1029" s="69" t="s">
        <v>1067</v>
      </c>
      <c r="G1029" s="69" t="s">
        <v>1068</v>
      </c>
      <c r="H1029" s="67" t="s">
        <v>1079</v>
      </c>
      <c r="I1029" s="68" t="s">
        <v>1080</v>
      </c>
      <c r="J1029" s="64" t="s">
        <v>2667</v>
      </c>
      <c r="K1029" s="65"/>
      <c r="L1029" s="65"/>
      <c r="M1029" s="65"/>
      <c r="N1029" s="65"/>
      <c r="O1029" s="65" t="s">
        <v>1708</v>
      </c>
      <c r="P1029" s="65" t="s">
        <v>1582</v>
      </c>
      <c r="Q1029" s="65" t="s">
        <v>2227</v>
      </c>
      <c r="R1029" s="65" t="s">
        <v>2339</v>
      </c>
      <c r="S1029" s="65"/>
      <c r="T1029" s="65" t="s">
        <v>2227</v>
      </c>
    </row>
    <row r="1030" spans="1:20" ht="146.25">
      <c r="A1030" s="72">
        <v>1030</v>
      </c>
      <c r="B1030" s="64" t="s">
        <v>1319</v>
      </c>
      <c r="C1030" s="91" t="s">
        <v>1115</v>
      </c>
      <c r="D1030" s="49" t="s">
        <v>2490</v>
      </c>
      <c r="E1030" s="49" t="s">
        <v>1081</v>
      </c>
      <c r="F1030" s="82" t="s">
        <v>1067</v>
      </c>
      <c r="G1030" s="82" t="s">
        <v>1068</v>
      </c>
      <c r="H1030" s="170" t="s">
        <v>706</v>
      </c>
      <c r="I1030" s="68" t="s">
        <v>707</v>
      </c>
      <c r="J1030" s="64" t="s">
        <v>2668</v>
      </c>
      <c r="K1030" s="65"/>
      <c r="L1030" s="65">
        <v>1063</v>
      </c>
      <c r="M1030" s="65"/>
      <c r="N1030" s="65"/>
      <c r="O1030" s="65" t="s">
        <v>2861</v>
      </c>
      <c r="P1030" s="65" t="s">
        <v>1711</v>
      </c>
      <c r="Q1030" s="65" t="s">
        <v>353</v>
      </c>
      <c r="R1030" s="65" t="s">
        <v>2339</v>
      </c>
      <c r="S1030" s="65"/>
      <c r="T1030" s="65" t="s">
        <v>354</v>
      </c>
    </row>
    <row r="1031" spans="1:20" ht="78.75">
      <c r="A1031" s="72">
        <v>1031</v>
      </c>
      <c r="B1031" s="64" t="s">
        <v>1319</v>
      </c>
      <c r="C1031" s="91" t="s">
        <v>950</v>
      </c>
      <c r="D1031" s="52">
        <v>7</v>
      </c>
      <c r="E1031" s="46" t="s">
        <v>708</v>
      </c>
      <c r="F1031" s="61" t="s">
        <v>1067</v>
      </c>
      <c r="G1031" s="61" t="s">
        <v>1191</v>
      </c>
      <c r="H1031" s="83" t="s">
        <v>709</v>
      </c>
      <c r="I1031" s="84" t="s">
        <v>710</v>
      </c>
      <c r="J1031" s="64" t="s">
        <v>2667</v>
      </c>
      <c r="K1031" s="65" t="s">
        <v>39</v>
      </c>
      <c r="L1031" s="65">
        <v>1311</v>
      </c>
      <c r="M1031" s="65"/>
      <c r="N1031" s="65"/>
      <c r="O1031" s="65" t="s">
        <v>1319</v>
      </c>
      <c r="P1031" s="65" t="s">
        <v>1711</v>
      </c>
      <c r="Q1031" s="65" t="s">
        <v>37</v>
      </c>
      <c r="R1031" s="65"/>
      <c r="S1031" s="65"/>
      <c r="T1031" s="65"/>
    </row>
    <row r="1032" spans="1:20" ht="33.75">
      <c r="A1032" s="72">
        <v>1032</v>
      </c>
      <c r="B1032" s="64" t="s">
        <v>1319</v>
      </c>
      <c r="C1032" s="91" t="s">
        <v>1064</v>
      </c>
      <c r="D1032" s="47" t="s">
        <v>1041</v>
      </c>
      <c r="E1032" s="47" t="s">
        <v>711</v>
      </c>
      <c r="F1032" s="66" t="s">
        <v>1067</v>
      </c>
      <c r="G1032" s="66" t="s">
        <v>1191</v>
      </c>
      <c r="H1032" s="67" t="s">
        <v>712</v>
      </c>
      <c r="I1032" s="68" t="s">
        <v>688</v>
      </c>
      <c r="J1032" s="64" t="s">
        <v>2667</v>
      </c>
      <c r="K1032" s="65" t="s">
        <v>40</v>
      </c>
      <c r="L1032" s="65"/>
      <c r="M1032" s="65"/>
      <c r="N1032" s="65"/>
      <c r="O1032" s="65" t="s">
        <v>1319</v>
      </c>
      <c r="P1032" s="65" t="s">
        <v>1711</v>
      </c>
      <c r="Q1032" s="65" t="s">
        <v>41</v>
      </c>
      <c r="R1032" s="65" t="s">
        <v>2339</v>
      </c>
      <c r="S1032" s="65"/>
      <c r="T1032" s="65"/>
    </row>
    <row r="1033" spans="1:20" ht="67.5">
      <c r="A1033" s="72">
        <v>1033</v>
      </c>
      <c r="B1033" s="64" t="s">
        <v>1319</v>
      </c>
      <c r="C1033" s="91" t="s">
        <v>1891</v>
      </c>
      <c r="D1033" s="48" t="s">
        <v>3026</v>
      </c>
      <c r="E1033" s="48" t="s">
        <v>1742</v>
      </c>
      <c r="F1033" s="69" t="s">
        <v>1067</v>
      </c>
      <c r="G1033" s="69" t="s">
        <v>1191</v>
      </c>
      <c r="H1033" s="83" t="s">
        <v>709</v>
      </c>
      <c r="I1033" s="84" t="s">
        <v>710</v>
      </c>
      <c r="J1033" s="64" t="s">
        <v>2667</v>
      </c>
      <c r="K1033" s="65" t="s">
        <v>2592</v>
      </c>
      <c r="L1033" s="65"/>
      <c r="M1033" s="65"/>
      <c r="N1033" s="65"/>
      <c r="O1033" s="65" t="s">
        <v>1719</v>
      </c>
      <c r="P1033" s="65" t="s">
        <v>1721</v>
      </c>
      <c r="Q1033" s="65" t="s">
        <v>1795</v>
      </c>
      <c r="R1033" s="65" t="s">
        <v>2339</v>
      </c>
      <c r="S1033" s="65"/>
      <c r="T1033" s="65" t="s">
        <v>1795</v>
      </c>
    </row>
    <row r="1034" spans="1:20" ht="78.75">
      <c r="A1034" s="72">
        <v>1034</v>
      </c>
      <c r="B1034" s="64" t="s">
        <v>1319</v>
      </c>
      <c r="C1034" s="91" t="s">
        <v>1891</v>
      </c>
      <c r="D1034" s="48" t="s">
        <v>3026</v>
      </c>
      <c r="E1034" s="48" t="s">
        <v>1742</v>
      </c>
      <c r="F1034" s="69" t="s">
        <v>1067</v>
      </c>
      <c r="G1034" s="69" t="s">
        <v>1068</v>
      </c>
      <c r="H1034" s="67" t="s">
        <v>689</v>
      </c>
      <c r="I1034" s="68" t="s">
        <v>690</v>
      </c>
      <c r="J1034" s="64" t="s">
        <v>2316</v>
      </c>
      <c r="K1034" s="65" t="s">
        <v>2589</v>
      </c>
      <c r="L1034" s="65"/>
      <c r="M1034" s="65"/>
      <c r="N1034" s="65"/>
      <c r="O1034" s="65" t="s">
        <v>1719</v>
      </c>
      <c r="P1034" s="65" t="s">
        <v>1721</v>
      </c>
      <c r="Q1034" s="65" t="s">
        <v>1795</v>
      </c>
      <c r="R1034" s="65" t="s">
        <v>2339</v>
      </c>
      <c r="S1034" s="65"/>
      <c r="T1034" s="65" t="s">
        <v>1795</v>
      </c>
    </row>
    <row r="1035" spans="1:20" ht="90">
      <c r="A1035" s="72">
        <v>1035</v>
      </c>
      <c r="B1035" s="64" t="s">
        <v>1319</v>
      </c>
      <c r="C1035" s="91" t="s">
        <v>1891</v>
      </c>
      <c r="D1035" s="48" t="s">
        <v>3026</v>
      </c>
      <c r="E1035" s="48" t="s">
        <v>1742</v>
      </c>
      <c r="F1035" s="69" t="s">
        <v>1067</v>
      </c>
      <c r="G1035" s="69" t="s">
        <v>1191</v>
      </c>
      <c r="H1035" s="170" t="s">
        <v>691</v>
      </c>
      <c r="I1035" s="71" t="s">
        <v>692</v>
      </c>
      <c r="J1035" s="64" t="s">
        <v>2667</v>
      </c>
      <c r="K1035" s="65" t="s">
        <v>2593</v>
      </c>
      <c r="L1035" s="65"/>
      <c r="M1035" s="65"/>
      <c r="N1035" s="65"/>
      <c r="O1035" s="65" t="s">
        <v>1719</v>
      </c>
      <c r="P1035" s="65" t="s">
        <v>1721</v>
      </c>
      <c r="Q1035" s="65" t="s">
        <v>1795</v>
      </c>
      <c r="R1035" s="65" t="s">
        <v>2339</v>
      </c>
      <c r="S1035" s="65"/>
      <c r="T1035" s="65" t="s">
        <v>1795</v>
      </c>
    </row>
    <row r="1036" spans="1:20" ht="22.5">
      <c r="A1036" s="72">
        <v>1036</v>
      </c>
      <c r="B1036" s="64" t="s">
        <v>1319</v>
      </c>
      <c r="C1036" s="91" t="s">
        <v>852</v>
      </c>
      <c r="D1036" s="48" t="s">
        <v>1382</v>
      </c>
      <c r="E1036" s="48" t="s">
        <v>2079</v>
      </c>
      <c r="F1036" s="69" t="s">
        <v>1067</v>
      </c>
      <c r="G1036" s="69" t="s">
        <v>1191</v>
      </c>
      <c r="H1036" s="67" t="s">
        <v>1073</v>
      </c>
      <c r="I1036" s="71" t="s">
        <v>1074</v>
      </c>
      <c r="J1036" s="64"/>
      <c r="K1036" s="65"/>
      <c r="L1036" s="65"/>
      <c r="M1036" s="65"/>
      <c r="N1036" s="65"/>
      <c r="O1036" s="65" t="s">
        <v>1319</v>
      </c>
      <c r="P1036" s="65" t="s">
        <v>1713</v>
      </c>
      <c r="Q1036" s="65"/>
      <c r="R1036" s="65"/>
      <c r="S1036" s="65"/>
      <c r="T1036" s="65"/>
    </row>
    <row r="1037" spans="1:20" ht="22.5">
      <c r="A1037" s="72">
        <v>1037</v>
      </c>
      <c r="B1037" s="64" t="s">
        <v>1319</v>
      </c>
      <c r="C1037" s="91" t="s">
        <v>1375</v>
      </c>
      <c r="D1037" s="48" t="s">
        <v>2890</v>
      </c>
      <c r="E1037" s="48" t="s">
        <v>89</v>
      </c>
      <c r="F1037" s="69" t="s">
        <v>1190</v>
      </c>
      <c r="G1037" s="69" t="s">
        <v>1191</v>
      </c>
      <c r="H1037" s="67" t="s">
        <v>693</v>
      </c>
      <c r="I1037" s="68" t="s">
        <v>694</v>
      </c>
      <c r="J1037" s="64"/>
      <c r="K1037" s="65"/>
      <c r="L1037" s="65"/>
      <c r="M1037" s="65"/>
      <c r="N1037" s="65"/>
      <c r="O1037" s="65" t="s">
        <v>2860</v>
      </c>
      <c r="P1037" s="65" t="s">
        <v>1714</v>
      </c>
      <c r="Q1037" s="65"/>
      <c r="R1037" s="65"/>
      <c r="S1037" s="65"/>
      <c r="T1037" s="65"/>
    </row>
    <row r="1038" spans="1:20" ht="22.5">
      <c r="A1038" s="72">
        <v>1038</v>
      </c>
      <c r="B1038" s="64" t="s">
        <v>1319</v>
      </c>
      <c r="C1038" s="91" t="s">
        <v>1375</v>
      </c>
      <c r="D1038" s="49" t="s">
        <v>1376</v>
      </c>
      <c r="E1038" s="48" t="s">
        <v>833</v>
      </c>
      <c r="F1038" s="69" t="s">
        <v>1190</v>
      </c>
      <c r="G1038" s="69" t="s">
        <v>1191</v>
      </c>
      <c r="H1038" s="67" t="s">
        <v>695</v>
      </c>
      <c r="I1038" s="68" t="s">
        <v>696</v>
      </c>
      <c r="J1038" s="64"/>
      <c r="K1038" s="65"/>
      <c r="L1038" s="65"/>
      <c r="M1038" s="65"/>
      <c r="N1038" s="65"/>
      <c r="O1038" s="65" t="s">
        <v>2860</v>
      </c>
      <c r="P1038" s="65" t="s">
        <v>1714</v>
      </c>
      <c r="Q1038" s="65"/>
      <c r="R1038" s="65"/>
      <c r="S1038" s="65"/>
      <c r="T1038" s="65"/>
    </row>
    <row r="1039" spans="1:20" ht="67.5">
      <c r="A1039" s="72">
        <v>1039</v>
      </c>
      <c r="B1039" s="64" t="s">
        <v>1319</v>
      </c>
      <c r="C1039" s="91" t="s">
        <v>1375</v>
      </c>
      <c r="D1039" s="46" t="s">
        <v>1376</v>
      </c>
      <c r="E1039" s="48" t="s">
        <v>2487</v>
      </c>
      <c r="F1039" s="82" t="s">
        <v>1067</v>
      </c>
      <c r="G1039" s="82" t="s">
        <v>1068</v>
      </c>
      <c r="H1039" s="67" t="s">
        <v>697</v>
      </c>
      <c r="I1039" s="68" t="s">
        <v>698</v>
      </c>
      <c r="J1039" s="64"/>
      <c r="K1039" s="65"/>
      <c r="L1039" s="65"/>
      <c r="M1039" s="65"/>
      <c r="N1039" s="65"/>
      <c r="O1039" s="65" t="s">
        <v>2860</v>
      </c>
      <c r="P1039" s="65" t="s">
        <v>1714</v>
      </c>
      <c r="Q1039" s="65"/>
      <c r="R1039" s="65"/>
      <c r="S1039" s="65"/>
      <c r="T1039" s="65"/>
    </row>
    <row r="1040" spans="1:20" ht="22.5">
      <c r="A1040" s="72">
        <v>1040</v>
      </c>
      <c r="B1040" s="64" t="s">
        <v>1319</v>
      </c>
      <c r="C1040" s="91" t="s">
        <v>1375</v>
      </c>
      <c r="D1040" s="46" t="s">
        <v>1066</v>
      </c>
      <c r="E1040" s="85" t="s">
        <v>92</v>
      </c>
      <c r="F1040" s="61" t="s">
        <v>1067</v>
      </c>
      <c r="G1040" s="61" t="s">
        <v>1191</v>
      </c>
      <c r="H1040" s="67" t="s">
        <v>693</v>
      </c>
      <c r="I1040" s="68" t="s">
        <v>694</v>
      </c>
      <c r="J1040" s="64"/>
      <c r="K1040" s="65"/>
      <c r="L1040" s="65"/>
      <c r="M1040" s="65"/>
      <c r="N1040" s="65"/>
      <c r="O1040" s="65" t="s">
        <v>2860</v>
      </c>
      <c r="P1040" s="65" t="s">
        <v>1714</v>
      </c>
      <c r="Q1040" s="65"/>
      <c r="R1040" s="65"/>
      <c r="S1040" s="65"/>
      <c r="T1040" s="65"/>
    </row>
    <row r="1041" spans="1:20" ht="371.25">
      <c r="A1041" s="72">
        <v>1041</v>
      </c>
      <c r="B1041" s="64" t="s">
        <v>1319</v>
      </c>
      <c r="C1041" s="91" t="s">
        <v>157</v>
      </c>
      <c r="D1041" s="46" t="s">
        <v>92</v>
      </c>
      <c r="E1041" s="86" t="s">
        <v>1041</v>
      </c>
      <c r="F1041" s="61" t="s">
        <v>1067</v>
      </c>
      <c r="G1041" s="61" t="s">
        <v>1068</v>
      </c>
      <c r="H1041" s="73" t="s">
        <v>699</v>
      </c>
      <c r="I1041" s="68" t="s">
        <v>700</v>
      </c>
      <c r="J1041" s="64" t="s">
        <v>2316</v>
      </c>
      <c r="K1041" s="65" t="s">
        <v>3226</v>
      </c>
      <c r="L1041" s="65"/>
      <c r="M1041" s="65"/>
      <c r="N1041" s="65"/>
      <c r="O1041" s="65" t="s">
        <v>2861</v>
      </c>
      <c r="P1041" s="65" t="s">
        <v>1580</v>
      </c>
      <c r="Q1041" s="65" t="s">
        <v>353</v>
      </c>
      <c r="R1041" s="65" t="s">
        <v>2339</v>
      </c>
      <c r="S1041" s="65"/>
      <c r="T1041" s="65" t="s">
        <v>354</v>
      </c>
    </row>
    <row r="1042" spans="1:20" ht="45">
      <c r="A1042" s="72">
        <v>1042</v>
      </c>
      <c r="B1042" s="64" t="s">
        <v>1319</v>
      </c>
      <c r="C1042" s="91" t="s">
        <v>94</v>
      </c>
      <c r="D1042" s="52">
        <v>23</v>
      </c>
      <c r="E1042" s="52">
        <v>3</v>
      </c>
      <c r="F1042" s="61" t="s">
        <v>1067</v>
      </c>
      <c r="G1042" s="61" t="s">
        <v>1068</v>
      </c>
      <c r="H1042" s="61" t="s">
        <v>701</v>
      </c>
      <c r="I1042" s="84" t="s">
        <v>702</v>
      </c>
      <c r="J1042" s="64"/>
      <c r="K1042" s="65"/>
      <c r="L1042" s="65"/>
      <c r="M1042" s="65"/>
      <c r="N1042" s="65"/>
      <c r="O1042" s="65" t="s">
        <v>2860</v>
      </c>
      <c r="P1042" s="65" t="s">
        <v>1501</v>
      </c>
      <c r="Q1042" s="65"/>
      <c r="R1042" s="65"/>
      <c r="S1042" s="65"/>
      <c r="T1042" s="65"/>
    </row>
    <row r="1043" spans="1:20" ht="45">
      <c r="A1043" s="72">
        <v>1043</v>
      </c>
      <c r="B1043" s="64" t="s">
        <v>1319</v>
      </c>
      <c r="C1043" s="91" t="s">
        <v>94</v>
      </c>
      <c r="D1043" s="52">
        <v>23</v>
      </c>
      <c r="E1043" s="51">
        <v>8</v>
      </c>
      <c r="F1043" s="52" t="s">
        <v>1067</v>
      </c>
      <c r="G1043" s="52" t="s">
        <v>1191</v>
      </c>
      <c r="H1043" s="61" t="s">
        <v>703</v>
      </c>
      <c r="I1043" s="84" t="s">
        <v>704</v>
      </c>
      <c r="J1043" s="64"/>
      <c r="K1043" s="65"/>
      <c r="L1043" s="65"/>
      <c r="M1043" s="65"/>
      <c r="N1043" s="65"/>
      <c r="O1043" s="65" t="s">
        <v>2860</v>
      </c>
      <c r="P1043" s="65" t="s">
        <v>1501</v>
      </c>
      <c r="Q1043" s="65"/>
      <c r="R1043" s="65"/>
      <c r="S1043" s="65"/>
      <c r="T1043" s="65"/>
    </row>
    <row r="1044" spans="1:20" ht="101.25">
      <c r="A1044" s="72">
        <v>1044</v>
      </c>
      <c r="B1044" s="64" t="s">
        <v>1319</v>
      </c>
      <c r="C1044" s="91" t="s">
        <v>2493</v>
      </c>
      <c r="D1044" s="52">
        <v>23</v>
      </c>
      <c r="E1044" s="51">
        <v>22</v>
      </c>
      <c r="F1044" s="61" t="s">
        <v>1067</v>
      </c>
      <c r="G1044" s="61" t="s">
        <v>1191</v>
      </c>
      <c r="H1044" s="61" t="s">
        <v>713</v>
      </c>
      <c r="I1044" s="84" t="s">
        <v>714</v>
      </c>
      <c r="J1044" s="64"/>
      <c r="K1044" s="65"/>
      <c r="L1044" s="65"/>
      <c r="M1044" s="65"/>
      <c r="N1044" s="65"/>
      <c r="O1044" s="65" t="s">
        <v>2860</v>
      </c>
      <c r="P1044" s="65" t="s">
        <v>1714</v>
      </c>
      <c r="Q1044" s="65"/>
      <c r="R1044" s="65"/>
      <c r="S1044" s="65"/>
      <c r="T1044" s="65"/>
    </row>
    <row r="1045" spans="1:20" ht="33.75">
      <c r="A1045" s="72">
        <v>1045</v>
      </c>
      <c r="B1045" s="64" t="s">
        <v>1319</v>
      </c>
      <c r="C1045" s="91" t="s">
        <v>3030</v>
      </c>
      <c r="D1045" s="47" t="s">
        <v>2890</v>
      </c>
      <c r="E1045" s="85" t="s">
        <v>1217</v>
      </c>
      <c r="F1045" s="61" t="s">
        <v>1190</v>
      </c>
      <c r="G1045" s="61" t="s">
        <v>1191</v>
      </c>
      <c r="H1045" s="61" t="s">
        <v>715</v>
      </c>
      <c r="I1045" s="68" t="s">
        <v>716</v>
      </c>
      <c r="J1045" s="64"/>
      <c r="K1045" s="65"/>
      <c r="L1045" s="65"/>
      <c r="M1045" s="65"/>
      <c r="N1045" s="65"/>
      <c r="O1045" s="65" t="s">
        <v>1708</v>
      </c>
      <c r="P1045" s="65" t="s">
        <v>53</v>
      </c>
      <c r="Q1045" s="65"/>
      <c r="R1045" s="65"/>
      <c r="S1045" s="65"/>
      <c r="T1045" s="65"/>
    </row>
    <row r="1046" spans="1:20" ht="11.25">
      <c r="A1046" s="72">
        <v>1046</v>
      </c>
      <c r="B1046" s="64" t="s">
        <v>1319</v>
      </c>
      <c r="C1046" s="92" t="s">
        <v>1107</v>
      </c>
      <c r="D1046" s="48" t="s">
        <v>2487</v>
      </c>
      <c r="E1046" s="48" t="s">
        <v>1382</v>
      </c>
      <c r="F1046" s="66" t="s">
        <v>1190</v>
      </c>
      <c r="G1046" s="66" t="s">
        <v>1191</v>
      </c>
      <c r="H1046" s="70" t="s">
        <v>717</v>
      </c>
      <c r="I1046" s="68" t="s">
        <v>718</v>
      </c>
      <c r="J1046" s="64"/>
      <c r="K1046" s="65"/>
      <c r="L1046" s="65"/>
      <c r="M1046" s="65"/>
      <c r="N1046" s="65"/>
      <c r="O1046" s="65" t="s">
        <v>2860</v>
      </c>
      <c r="P1046" s="65" t="s">
        <v>1714</v>
      </c>
      <c r="Q1046" s="65"/>
      <c r="R1046" s="65"/>
      <c r="S1046" s="65"/>
      <c r="T1046" s="65"/>
    </row>
    <row r="1047" spans="1:20" ht="56.25">
      <c r="A1047" s="72">
        <v>1047</v>
      </c>
      <c r="B1047" s="64" t="s">
        <v>1319</v>
      </c>
      <c r="C1047" s="93" t="s">
        <v>1107</v>
      </c>
      <c r="D1047" s="48" t="s">
        <v>1108</v>
      </c>
      <c r="E1047" s="48" t="s">
        <v>719</v>
      </c>
      <c r="F1047" s="69" t="s">
        <v>1067</v>
      </c>
      <c r="G1047" s="69" t="s">
        <v>1191</v>
      </c>
      <c r="H1047" s="67" t="s">
        <v>720</v>
      </c>
      <c r="I1047" s="68" t="s">
        <v>721</v>
      </c>
      <c r="J1047" s="64"/>
      <c r="K1047" s="65"/>
      <c r="L1047" s="65"/>
      <c r="M1047" s="65"/>
      <c r="N1047" s="65"/>
      <c r="O1047" s="65" t="s">
        <v>2860</v>
      </c>
      <c r="P1047" s="65" t="s">
        <v>1714</v>
      </c>
      <c r="Q1047" s="65"/>
      <c r="R1047" s="65"/>
      <c r="S1047" s="65"/>
      <c r="T1047" s="65"/>
    </row>
    <row r="1048" spans="1:20" ht="67.5">
      <c r="A1048" s="72">
        <v>1048</v>
      </c>
      <c r="B1048" s="64" t="s">
        <v>1319</v>
      </c>
      <c r="C1048" s="93" t="s">
        <v>1107</v>
      </c>
      <c r="D1048" s="48" t="s">
        <v>1108</v>
      </c>
      <c r="E1048" s="48" t="s">
        <v>2487</v>
      </c>
      <c r="F1048" s="69" t="s">
        <v>1190</v>
      </c>
      <c r="G1048" s="69" t="s">
        <v>1191</v>
      </c>
      <c r="H1048" s="67" t="s">
        <v>726</v>
      </c>
      <c r="I1048" s="68" t="s">
        <v>727</v>
      </c>
      <c r="J1048" s="64"/>
      <c r="K1048" s="65"/>
      <c r="L1048" s="65"/>
      <c r="M1048" s="65"/>
      <c r="N1048" s="65"/>
      <c r="O1048" s="65" t="s">
        <v>2860</v>
      </c>
      <c r="P1048" s="65" t="s">
        <v>1714</v>
      </c>
      <c r="Q1048" s="65"/>
      <c r="R1048" s="65"/>
      <c r="S1048" s="65"/>
      <c r="T1048" s="65"/>
    </row>
    <row r="1049" spans="1:20" ht="123.75">
      <c r="A1049" s="72">
        <v>1049</v>
      </c>
      <c r="B1049" s="64" t="s">
        <v>1319</v>
      </c>
      <c r="C1049" s="93" t="s">
        <v>1023</v>
      </c>
      <c r="D1049" s="48" t="s">
        <v>1024</v>
      </c>
      <c r="E1049" s="48" t="s">
        <v>1536</v>
      </c>
      <c r="F1049" s="69" t="s">
        <v>1067</v>
      </c>
      <c r="G1049" s="69" t="s">
        <v>1191</v>
      </c>
      <c r="H1049" s="67" t="s">
        <v>728</v>
      </c>
      <c r="I1049" s="68" t="s">
        <v>729</v>
      </c>
      <c r="J1049" s="64" t="s">
        <v>2667</v>
      </c>
      <c r="K1049" s="65" t="s">
        <v>676</v>
      </c>
      <c r="L1049" s="65"/>
      <c r="M1049" s="65"/>
      <c r="N1049" s="65"/>
      <c r="O1049" s="65" t="s">
        <v>2861</v>
      </c>
      <c r="P1049" s="65" t="s">
        <v>1500</v>
      </c>
      <c r="Q1049" s="65" t="s">
        <v>353</v>
      </c>
      <c r="R1049" s="65" t="s">
        <v>2339</v>
      </c>
      <c r="S1049" s="65"/>
      <c r="T1049" s="65" t="s">
        <v>354</v>
      </c>
    </row>
    <row r="1050" spans="1:20" ht="11.25">
      <c r="A1050" s="72">
        <v>1050</v>
      </c>
      <c r="B1050" s="64" t="s">
        <v>1319</v>
      </c>
      <c r="C1050" s="93" t="s">
        <v>1027</v>
      </c>
      <c r="D1050" s="48" t="s">
        <v>1028</v>
      </c>
      <c r="E1050" s="48" t="s">
        <v>1382</v>
      </c>
      <c r="F1050" s="69" t="s">
        <v>1190</v>
      </c>
      <c r="G1050" s="69" t="s">
        <v>1191</v>
      </c>
      <c r="H1050" s="67" t="s">
        <v>730</v>
      </c>
      <c r="I1050" s="68" t="s">
        <v>731</v>
      </c>
      <c r="J1050" s="64" t="s">
        <v>2667</v>
      </c>
      <c r="K1050" s="65"/>
      <c r="L1050" s="65">
        <v>1050</v>
      </c>
      <c r="M1050" s="65"/>
      <c r="N1050" s="65"/>
      <c r="O1050" s="65" t="s">
        <v>2861</v>
      </c>
      <c r="P1050" s="65" t="s">
        <v>1499</v>
      </c>
      <c r="Q1050" s="65" t="s">
        <v>353</v>
      </c>
      <c r="R1050" s="65" t="s">
        <v>2339</v>
      </c>
      <c r="S1050" s="65"/>
      <c r="T1050" s="65" t="s">
        <v>354</v>
      </c>
    </row>
    <row r="1051" spans="1:20" ht="303.75">
      <c r="A1051" s="72">
        <v>1051</v>
      </c>
      <c r="B1051" s="64" t="s">
        <v>1319</v>
      </c>
      <c r="C1051" s="93" t="s">
        <v>1027</v>
      </c>
      <c r="D1051" s="48" t="s">
        <v>1028</v>
      </c>
      <c r="E1051" s="48" t="s">
        <v>833</v>
      </c>
      <c r="F1051" s="69" t="s">
        <v>1067</v>
      </c>
      <c r="G1051" s="69" t="s">
        <v>1068</v>
      </c>
      <c r="H1051" s="67" t="s">
        <v>732</v>
      </c>
      <c r="I1051" s="68" t="s">
        <v>733</v>
      </c>
      <c r="J1051" s="64" t="s">
        <v>2316</v>
      </c>
      <c r="K1051" s="65" t="s">
        <v>2939</v>
      </c>
      <c r="L1051" s="65"/>
      <c r="M1051" s="65"/>
      <c r="N1051" s="65"/>
      <c r="O1051" s="65" t="s">
        <v>2861</v>
      </c>
      <c r="P1051" s="65" t="s">
        <v>1499</v>
      </c>
      <c r="Q1051" s="65" t="s">
        <v>353</v>
      </c>
      <c r="R1051" s="65" t="s">
        <v>2339</v>
      </c>
      <c r="S1051" s="65"/>
      <c r="T1051" s="65" t="s">
        <v>354</v>
      </c>
    </row>
    <row r="1052" spans="1:20" ht="11.25">
      <c r="A1052" s="72">
        <v>1052</v>
      </c>
      <c r="B1052" s="64" t="s">
        <v>1319</v>
      </c>
      <c r="C1052" s="93" t="s">
        <v>1030</v>
      </c>
      <c r="D1052" s="48" t="s">
        <v>2076</v>
      </c>
      <c r="E1052" s="48" t="s">
        <v>1188</v>
      </c>
      <c r="F1052" s="69" t="s">
        <v>1190</v>
      </c>
      <c r="G1052" s="69" t="s">
        <v>1191</v>
      </c>
      <c r="H1052" s="67" t="s">
        <v>730</v>
      </c>
      <c r="I1052" s="68" t="s">
        <v>731</v>
      </c>
      <c r="J1052" s="64" t="s">
        <v>2667</v>
      </c>
      <c r="K1052" s="65"/>
      <c r="L1052" s="65">
        <v>251</v>
      </c>
      <c r="M1052" s="65"/>
      <c r="N1052" s="65"/>
      <c r="O1052" s="65" t="s">
        <v>2861</v>
      </c>
      <c r="P1052" s="65" t="s">
        <v>1580</v>
      </c>
      <c r="Q1052" s="65" t="s">
        <v>353</v>
      </c>
      <c r="R1052" s="65" t="s">
        <v>2339</v>
      </c>
      <c r="S1052" s="65"/>
      <c r="T1052" s="65" t="s">
        <v>354</v>
      </c>
    </row>
    <row r="1053" spans="1:20" ht="11.25">
      <c r="A1053" s="72">
        <v>1053</v>
      </c>
      <c r="B1053" s="64" t="s">
        <v>1319</v>
      </c>
      <c r="C1053" s="93" t="s">
        <v>1033</v>
      </c>
      <c r="D1053" s="48" t="s">
        <v>1034</v>
      </c>
      <c r="E1053" s="48" t="s">
        <v>97</v>
      </c>
      <c r="F1053" s="69" t="s">
        <v>1190</v>
      </c>
      <c r="G1053" s="69" t="s">
        <v>1191</v>
      </c>
      <c r="H1053" s="67" t="s">
        <v>730</v>
      </c>
      <c r="I1053" s="68" t="s">
        <v>731</v>
      </c>
      <c r="J1053" s="64"/>
      <c r="K1053" s="65"/>
      <c r="L1053" s="65"/>
      <c r="M1053" s="65"/>
      <c r="N1053" s="65"/>
      <c r="O1053" s="65" t="s">
        <v>2315</v>
      </c>
      <c r="P1053" s="65" t="s">
        <v>1498</v>
      </c>
      <c r="Q1053" s="65"/>
      <c r="R1053" s="65"/>
      <c r="S1053" s="65"/>
      <c r="T1053" s="65"/>
    </row>
    <row r="1054" spans="1:20" ht="45">
      <c r="A1054" s="72">
        <v>1054</v>
      </c>
      <c r="B1054" s="64" t="s">
        <v>1319</v>
      </c>
      <c r="C1054" s="93" t="s">
        <v>1033</v>
      </c>
      <c r="D1054" s="48" t="s">
        <v>1034</v>
      </c>
      <c r="E1054" s="48" t="s">
        <v>734</v>
      </c>
      <c r="F1054" s="69" t="s">
        <v>1067</v>
      </c>
      <c r="G1054" s="69" t="s">
        <v>1191</v>
      </c>
      <c r="H1054" s="67" t="s">
        <v>735</v>
      </c>
      <c r="I1054" s="68" t="s">
        <v>736</v>
      </c>
      <c r="J1054" s="64"/>
      <c r="K1054" s="65"/>
      <c r="L1054" s="65"/>
      <c r="M1054" s="65"/>
      <c r="N1054" s="65"/>
      <c r="O1054" s="65" t="s">
        <v>2315</v>
      </c>
      <c r="P1054" s="65" t="s">
        <v>1498</v>
      </c>
      <c r="Q1054" s="65"/>
      <c r="R1054" s="65"/>
      <c r="S1054" s="65"/>
      <c r="T1054" s="65"/>
    </row>
    <row r="1055" spans="1:20" ht="11.25">
      <c r="A1055" s="72">
        <v>1055</v>
      </c>
      <c r="B1055" s="64" t="s">
        <v>1319</v>
      </c>
      <c r="C1055" s="93" t="s">
        <v>1272</v>
      </c>
      <c r="D1055" s="48" t="s">
        <v>1273</v>
      </c>
      <c r="E1055" s="48" t="s">
        <v>844</v>
      </c>
      <c r="F1055" s="69" t="s">
        <v>1190</v>
      </c>
      <c r="G1055" s="69" t="s">
        <v>1191</v>
      </c>
      <c r="H1055" s="148" t="s">
        <v>737</v>
      </c>
      <c r="I1055" s="68" t="s">
        <v>738</v>
      </c>
      <c r="J1055" s="64" t="s">
        <v>2667</v>
      </c>
      <c r="K1055" s="65"/>
      <c r="L1055" s="65">
        <v>348</v>
      </c>
      <c r="M1055" s="65"/>
      <c r="N1055" s="65"/>
      <c r="O1055" s="65" t="s">
        <v>2861</v>
      </c>
      <c r="P1055" s="65" t="s">
        <v>1497</v>
      </c>
      <c r="Q1055" s="65" t="s">
        <v>353</v>
      </c>
      <c r="R1055" s="65" t="s">
        <v>2339</v>
      </c>
      <c r="S1055" s="65"/>
      <c r="T1055" s="65" t="s">
        <v>354</v>
      </c>
    </row>
    <row r="1056" spans="1:20" ht="56.25">
      <c r="A1056" s="72">
        <v>1056</v>
      </c>
      <c r="B1056" s="64" t="s">
        <v>1319</v>
      </c>
      <c r="C1056" s="93" t="s">
        <v>1272</v>
      </c>
      <c r="D1056" s="48" t="s">
        <v>1765</v>
      </c>
      <c r="E1056" s="48" t="s">
        <v>739</v>
      </c>
      <c r="F1056" s="69" t="s">
        <v>1067</v>
      </c>
      <c r="G1056" s="69" t="s">
        <v>1191</v>
      </c>
      <c r="H1056" s="148" t="s">
        <v>705</v>
      </c>
      <c r="I1056" s="68" t="s">
        <v>740</v>
      </c>
      <c r="J1056" s="64" t="s">
        <v>2667</v>
      </c>
      <c r="K1056" s="65"/>
      <c r="L1056" s="65">
        <v>1056</v>
      </c>
      <c r="M1056" s="65"/>
      <c r="N1056" s="65"/>
      <c r="O1056" s="65" t="s">
        <v>2861</v>
      </c>
      <c r="P1056" s="65" t="s">
        <v>1497</v>
      </c>
      <c r="Q1056" s="65" t="s">
        <v>353</v>
      </c>
      <c r="R1056" s="65" t="s">
        <v>2339</v>
      </c>
      <c r="S1056" s="65"/>
      <c r="T1056" s="65" t="s">
        <v>354</v>
      </c>
    </row>
    <row r="1057" spans="1:20" ht="123.75">
      <c r="A1057" s="72">
        <v>1057</v>
      </c>
      <c r="B1057" s="64" t="s">
        <v>1319</v>
      </c>
      <c r="C1057" s="93" t="s">
        <v>1272</v>
      </c>
      <c r="D1057" s="48" t="s">
        <v>1273</v>
      </c>
      <c r="E1057" s="48" t="s">
        <v>3136</v>
      </c>
      <c r="F1057" s="69" t="s">
        <v>1067</v>
      </c>
      <c r="G1057" s="69" t="s">
        <v>1068</v>
      </c>
      <c r="H1057" s="148" t="s">
        <v>741</v>
      </c>
      <c r="I1057" s="68" t="s">
        <v>742</v>
      </c>
      <c r="J1057" s="64" t="s">
        <v>2667</v>
      </c>
      <c r="K1057" s="65" t="s">
        <v>232</v>
      </c>
      <c r="L1057" s="65">
        <v>1057</v>
      </c>
      <c r="M1057" s="65"/>
      <c r="N1057" s="65"/>
      <c r="O1057" s="65" t="s">
        <v>2861</v>
      </c>
      <c r="P1057" s="65" t="s">
        <v>1497</v>
      </c>
      <c r="Q1057" s="65" t="s">
        <v>353</v>
      </c>
      <c r="R1057" s="65" t="s">
        <v>2339</v>
      </c>
      <c r="S1057" s="65"/>
      <c r="T1057" s="65" t="s">
        <v>354</v>
      </c>
    </row>
    <row r="1058" spans="1:20" ht="168.75">
      <c r="A1058" s="72">
        <v>1058</v>
      </c>
      <c r="B1058" s="64" t="s">
        <v>1319</v>
      </c>
      <c r="C1058" s="93" t="s">
        <v>1764</v>
      </c>
      <c r="D1058" s="48" t="s">
        <v>1765</v>
      </c>
      <c r="E1058" s="48"/>
      <c r="F1058" s="69" t="s">
        <v>1067</v>
      </c>
      <c r="G1058" s="69" t="s">
        <v>1068</v>
      </c>
      <c r="H1058" s="67" t="s">
        <v>743</v>
      </c>
      <c r="I1058" s="68" t="s">
        <v>744</v>
      </c>
      <c r="J1058" s="64" t="s">
        <v>2316</v>
      </c>
      <c r="K1058" s="65" t="s">
        <v>112</v>
      </c>
      <c r="L1058" s="65"/>
      <c r="M1058" s="65"/>
      <c r="N1058" s="65"/>
      <c r="O1058" s="65" t="s">
        <v>1349</v>
      </c>
      <c r="P1058" s="65" t="s">
        <v>1496</v>
      </c>
      <c r="Q1058" s="65"/>
      <c r="R1058" s="65" t="s">
        <v>2339</v>
      </c>
      <c r="S1058" s="65"/>
      <c r="T1058" s="65" t="s">
        <v>106</v>
      </c>
    </row>
    <row r="1059" spans="1:20" ht="101.25">
      <c r="A1059" s="72">
        <v>1059</v>
      </c>
      <c r="B1059" s="64" t="s">
        <v>1319</v>
      </c>
      <c r="C1059" s="93" t="s">
        <v>1764</v>
      </c>
      <c r="D1059" s="49" t="s">
        <v>1765</v>
      </c>
      <c r="E1059" s="48"/>
      <c r="F1059" s="69" t="s">
        <v>1067</v>
      </c>
      <c r="G1059" s="69" t="s">
        <v>1068</v>
      </c>
      <c r="H1059" s="67" t="s">
        <v>745</v>
      </c>
      <c r="I1059" s="68" t="s">
        <v>746</v>
      </c>
      <c r="J1059" s="64" t="s">
        <v>2316</v>
      </c>
      <c r="K1059" s="65" t="s">
        <v>113</v>
      </c>
      <c r="L1059" s="65"/>
      <c r="M1059" s="65"/>
      <c r="N1059" s="65"/>
      <c r="O1059" s="65" t="s">
        <v>1349</v>
      </c>
      <c r="P1059" s="65" t="s">
        <v>1496</v>
      </c>
      <c r="Q1059" s="65"/>
      <c r="R1059" s="65" t="s">
        <v>2339</v>
      </c>
      <c r="S1059" s="65"/>
      <c r="T1059" s="65" t="s">
        <v>106</v>
      </c>
    </row>
    <row r="1060" spans="1:20" ht="91.5" customHeight="1">
      <c r="A1060" s="72">
        <v>1060</v>
      </c>
      <c r="B1060" s="64" t="s">
        <v>1319</v>
      </c>
      <c r="C1060" s="98" t="s">
        <v>747</v>
      </c>
      <c r="D1060" s="46" t="s">
        <v>184</v>
      </c>
      <c r="E1060" s="48" t="s">
        <v>833</v>
      </c>
      <c r="F1060" s="69" t="s">
        <v>1067</v>
      </c>
      <c r="G1060" s="69" t="s">
        <v>1068</v>
      </c>
      <c r="H1060" s="67" t="s">
        <v>1203</v>
      </c>
      <c r="I1060" s="68" t="s">
        <v>1204</v>
      </c>
      <c r="J1060" s="64"/>
      <c r="K1060" s="65"/>
      <c r="L1060" s="65"/>
      <c r="M1060" s="65"/>
      <c r="N1060" s="65"/>
      <c r="O1060" s="65" t="s">
        <v>2860</v>
      </c>
      <c r="P1060" s="65" t="s">
        <v>1501</v>
      </c>
      <c r="Q1060" s="65"/>
      <c r="R1060" s="65"/>
      <c r="S1060" s="65"/>
      <c r="T1060" s="65"/>
    </row>
    <row r="1061" spans="1:20" ht="11.25">
      <c r="A1061" s="72">
        <v>1061</v>
      </c>
      <c r="B1061" s="64" t="s">
        <v>1319</v>
      </c>
      <c r="C1061" s="97" t="s">
        <v>2085</v>
      </c>
      <c r="D1061" s="47" t="s">
        <v>304</v>
      </c>
      <c r="E1061" s="48" t="s">
        <v>625</v>
      </c>
      <c r="F1061" s="69" t="s">
        <v>1190</v>
      </c>
      <c r="G1061" s="69" t="s">
        <v>1191</v>
      </c>
      <c r="H1061" s="83" t="s">
        <v>1205</v>
      </c>
      <c r="I1061" s="68" t="s">
        <v>1206</v>
      </c>
      <c r="J1061" s="64" t="s">
        <v>2667</v>
      </c>
      <c r="K1061" s="65"/>
      <c r="L1061" s="65">
        <v>1061</v>
      </c>
      <c r="M1061" s="65"/>
      <c r="N1061" s="65"/>
      <c r="O1061" s="65" t="s">
        <v>2861</v>
      </c>
      <c r="P1061" s="65" t="s">
        <v>1716</v>
      </c>
      <c r="Q1061" s="65" t="s">
        <v>353</v>
      </c>
      <c r="R1061" s="65" t="s">
        <v>2339</v>
      </c>
      <c r="S1061" s="65"/>
      <c r="T1061" s="65" t="s">
        <v>354</v>
      </c>
    </row>
    <row r="1062" spans="1:20" ht="56.25">
      <c r="A1062" s="72">
        <v>1062</v>
      </c>
      <c r="B1062" s="99" t="s">
        <v>1319</v>
      </c>
      <c r="C1062" s="218" t="s">
        <v>2085</v>
      </c>
      <c r="D1062" s="48" t="s">
        <v>304</v>
      </c>
      <c r="E1062" s="48" t="s">
        <v>1065</v>
      </c>
      <c r="F1062" s="69" t="s">
        <v>1067</v>
      </c>
      <c r="G1062" s="69" t="s">
        <v>1191</v>
      </c>
      <c r="H1062" s="83" t="s">
        <v>1207</v>
      </c>
      <c r="I1062" s="68" t="s">
        <v>1208</v>
      </c>
      <c r="J1062" s="64" t="s">
        <v>2668</v>
      </c>
      <c r="K1062" s="65" t="s">
        <v>214</v>
      </c>
      <c r="L1062" s="65"/>
      <c r="M1062" s="65"/>
      <c r="N1062" s="65"/>
      <c r="O1062" s="65" t="s">
        <v>2861</v>
      </c>
      <c r="P1062" s="65" t="s">
        <v>1716</v>
      </c>
      <c r="Q1062" s="65" t="s">
        <v>353</v>
      </c>
      <c r="R1062" s="65" t="s">
        <v>2339</v>
      </c>
      <c r="S1062" s="65"/>
      <c r="T1062" s="65" t="s">
        <v>354</v>
      </c>
    </row>
    <row r="1063" spans="1:20" ht="112.5">
      <c r="A1063" s="72">
        <v>1063</v>
      </c>
      <c r="B1063" s="99" t="s">
        <v>1319</v>
      </c>
      <c r="C1063" s="218" t="s">
        <v>2085</v>
      </c>
      <c r="D1063" s="48" t="s">
        <v>304</v>
      </c>
      <c r="E1063" s="48"/>
      <c r="F1063" s="69" t="s">
        <v>1067</v>
      </c>
      <c r="G1063" s="69" t="s">
        <v>1068</v>
      </c>
      <c r="H1063" s="217" t="s">
        <v>1209</v>
      </c>
      <c r="I1063" s="68" t="s">
        <v>1210</v>
      </c>
      <c r="J1063" s="64" t="s">
        <v>2668</v>
      </c>
      <c r="K1063" s="65" t="s">
        <v>210</v>
      </c>
      <c r="L1063" s="65">
        <v>1063</v>
      </c>
      <c r="M1063" s="65"/>
      <c r="N1063" s="65"/>
      <c r="O1063" s="65" t="s">
        <v>2861</v>
      </c>
      <c r="P1063" s="65" t="s">
        <v>1716</v>
      </c>
      <c r="Q1063" s="65" t="s">
        <v>353</v>
      </c>
      <c r="R1063" s="65" t="s">
        <v>2339</v>
      </c>
      <c r="S1063" s="65"/>
      <c r="T1063" s="65" t="s">
        <v>354</v>
      </c>
    </row>
    <row r="1064" spans="1:20" ht="49.5" customHeight="1">
      <c r="A1064" s="72">
        <v>1064</v>
      </c>
      <c r="B1064" s="99" t="s">
        <v>1319</v>
      </c>
      <c r="C1064" s="218" t="s">
        <v>307</v>
      </c>
      <c r="D1064" s="48" t="s">
        <v>308</v>
      </c>
      <c r="E1064" s="48"/>
      <c r="F1064" s="69" t="s">
        <v>1067</v>
      </c>
      <c r="G1064" s="69" t="s">
        <v>1191</v>
      </c>
      <c r="H1064" s="217" t="s">
        <v>1211</v>
      </c>
      <c r="I1064" s="68" t="s">
        <v>1424</v>
      </c>
      <c r="J1064" s="64" t="s">
        <v>2667</v>
      </c>
      <c r="K1064" s="65" t="s">
        <v>218</v>
      </c>
      <c r="L1064" s="65"/>
      <c r="M1064" s="65"/>
      <c r="N1064" s="65"/>
      <c r="O1064" s="65" t="s">
        <v>2861</v>
      </c>
      <c r="P1064" s="65" t="s">
        <v>1717</v>
      </c>
      <c r="Q1064" s="65" t="s">
        <v>353</v>
      </c>
      <c r="R1064" s="65" t="s">
        <v>2339</v>
      </c>
      <c r="S1064" s="65"/>
      <c r="T1064" s="65" t="s">
        <v>354</v>
      </c>
    </row>
    <row r="1065" spans="1:20" ht="22.5">
      <c r="A1065" s="72">
        <v>1065</v>
      </c>
      <c r="B1065" s="64" t="s">
        <v>1319</v>
      </c>
      <c r="C1065" s="216" t="s">
        <v>163</v>
      </c>
      <c r="D1065" s="48" t="s">
        <v>164</v>
      </c>
      <c r="E1065" s="48" t="s">
        <v>1635</v>
      </c>
      <c r="F1065" s="69" t="s">
        <v>1067</v>
      </c>
      <c r="G1065" s="69" t="s">
        <v>1191</v>
      </c>
      <c r="H1065" s="67" t="s">
        <v>1073</v>
      </c>
      <c r="I1065" s="71" t="s">
        <v>1074</v>
      </c>
      <c r="J1065" s="64" t="s">
        <v>2667</v>
      </c>
      <c r="K1065" s="65" t="s">
        <v>219</v>
      </c>
      <c r="L1065" s="65"/>
      <c r="M1065" s="65"/>
      <c r="N1065" s="65"/>
      <c r="O1065" s="65" t="s">
        <v>2861</v>
      </c>
      <c r="P1065" s="65" t="s">
        <v>1718</v>
      </c>
      <c r="Q1065" s="65" t="s">
        <v>353</v>
      </c>
      <c r="R1065" s="65" t="s">
        <v>2339</v>
      </c>
      <c r="S1065" s="65"/>
      <c r="T1065" s="65" t="s">
        <v>354</v>
      </c>
    </row>
    <row r="1066" spans="1:20" ht="103.5" customHeight="1">
      <c r="A1066" s="72">
        <v>1066</v>
      </c>
      <c r="B1066" s="64" t="s">
        <v>1319</v>
      </c>
      <c r="C1066" s="92" t="s">
        <v>1891</v>
      </c>
      <c r="D1066" s="48" t="s">
        <v>3026</v>
      </c>
      <c r="E1066" s="48" t="s">
        <v>1742</v>
      </c>
      <c r="F1066" s="69" t="s">
        <v>1067</v>
      </c>
      <c r="G1066" s="82" t="s">
        <v>1068</v>
      </c>
      <c r="H1066" s="51" t="s">
        <v>1212</v>
      </c>
      <c r="I1066" s="74" t="s">
        <v>1213</v>
      </c>
      <c r="J1066" s="64" t="s">
        <v>2667</v>
      </c>
      <c r="K1066" s="65" t="s">
        <v>2594</v>
      </c>
      <c r="L1066" s="65"/>
      <c r="M1066" s="65"/>
      <c r="N1066" s="65"/>
      <c r="O1066" s="65" t="s">
        <v>1719</v>
      </c>
      <c r="P1066" s="65" t="s">
        <v>1721</v>
      </c>
      <c r="Q1066" s="65" t="s">
        <v>1795</v>
      </c>
      <c r="R1066" s="65" t="s">
        <v>2339</v>
      </c>
      <c r="S1066" s="65"/>
      <c r="T1066" s="65" t="s">
        <v>1795</v>
      </c>
    </row>
    <row r="1067" spans="1:20" ht="22.5">
      <c r="A1067" s="72">
        <v>1067</v>
      </c>
      <c r="B1067" s="64" t="s">
        <v>1319</v>
      </c>
      <c r="C1067" s="92" t="s">
        <v>2726</v>
      </c>
      <c r="D1067" s="47" t="s">
        <v>1037</v>
      </c>
      <c r="E1067" s="47" t="s">
        <v>3374</v>
      </c>
      <c r="F1067" s="70" t="s">
        <v>1067</v>
      </c>
      <c r="G1067" s="61" t="s">
        <v>1191</v>
      </c>
      <c r="H1067" s="61" t="s">
        <v>1214</v>
      </c>
      <c r="I1067" s="63" t="s">
        <v>1215</v>
      </c>
      <c r="J1067" s="64"/>
      <c r="K1067" s="65"/>
      <c r="L1067" s="65"/>
      <c r="M1067" s="65"/>
      <c r="N1067" s="65"/>
      <c r="O1067" s="65" t="s">
        <v>2860</v>
      </c>
      <c r="P1067" s="65" t="s">
        <v>1501</v>
      </c>
      <c r="Q1067" s="65"/>
      <c r="R1067" s="65"/>
      <c r="S1067" s="65"/>
      <c r="T1067" s="65"/>
    </row>
    <row r="1068" spans="1:20" ht="67.5">
      <c r="A1068" s="72">
        <v>1068</v>
      </c>
      <c r="B1068" s="64" t="s">
        <v>1319</v>
      </c>
      <c r="C1068" s="92" t="s">
        <v>1039</v>
      </c>
      <c r="D1068" s="47" t="s">
        <v>1040</v>
      </c>
      <c r="E1068" s="47"/>
      <c r="F1068" s="70" t="s">
        <v>1067</v>
      </c>
      <c r="G1068" s="61" t="s">
        <v>1191</v>
      </c>
      <c r="H1068" s="83" t="s">
        <v>763</v>
      </c>
      <c r="I1068" s="63" t="s">
        <v>764</v>
      </c>
      <c r="J1068" s="64"/>
      <c r="K1068" s="65"/>
      <c r="L1068" s="65"/>
      <c r="M1068" s="65"/>
      <c r="N1068" s="65"/>
      <c r="O1068" s="65" t="s">
        <v>1723</v>
      </c>
      <c r="P1068" s="65" t="s">
        <v>1722</v>
      </c>
      <c r="Q1068" s="65"/>
      <c r="R1068" s="65"/>
      <c r="S1068" s="65"/>
      <c r="T1068" s="65"/>
    </row>
    <row r="1069" spans="1:20" ht="22.5">
      <c r="A1069" s="72">
        <v>1069</v>
      </c>
      <c r="B1069" s="64" t="s">
        <v>1319</v>
      </c>
      <c r="C1069" s="92" t="s">
        <v>1158</v>
      </c>
      <c r="D1069" s="47" t="s">
        <v>2609</v>
      </c>
      <c r="E1069" s="47" t="s">
        <v>765</v>
      </c>
      <c r="F1069" s="70" t="s">
        <v>1190</v>
      </c>
      <c r="G1069" s="61" t="s">
        <v>1191</v>
      </c>
      <c r="H1069" s="67" t="s">
        <v>730</v>
      </c>
      <c r="I1069" s="63" t="s">
        <v>731</v>
      </c>
      <c r="J1069" s="64"/>
      <c r="K1069" s="65"/>
      <c r="L1069" s="65"/>
      <c r="M1069" s="65"/>
      <c r="N1069" s="65"/>
      <c r="O1069" s="65" t="s">
        <v>1319</v>
      </c>
      <c r="P1069" s="65" t="s">
        <v>1735</v>
      </c>
      <c r="Q1069" s="65"/>
      <c r="R1069" s="65"/>
      <c r="S1069" s="65"/>
      <c r="T1069" s="65"/>
    </row>
    <row r="1070" spans="1:20" ht="78.75">
      <c r="A1070" s="72">
        <v>1070</v>
      </c>
      <c r="B1070" s="64" t="s">
        <v>1319</v>
      </c>
      <c r="C1070" s="92" t="s">
        <v>1158</v>
      </c>
      <c r="D1070" s="47" t="s">
        <v>2609</v>
      </c>
      <c r="E1070" s="47" t="s">
        <v>844</v>
      </c>
      <c r="F1070" s="66" t="s">
        <v>1067</v>
      </c>
      <c r="G1070" s="66" t="s">
        <v>1068</v>
      </c>
      <c r="H1070" s="70" t="s">
        <v>405</v>
      </c>
      <c r="I1070" s="71" t="s">
        <v>406</v>
      </c>
      <c r="J1070" s="64"/>
      <c r="K1070" s="65"/>
      <c r="L1070" s="65"/>
      <c r="M1070" s="65"/>
      <c r="N1070" s="65"/>
      <c r="O1070" s="65" t="s">
        <v>1319</v>
      </c>
      <c r="P1070" s="65" t="s">
        <v>1735</v>
      </c>
      <c r="Q1070" s="65"/>
      <c r="R1070" s="65"/>
      <c r="S1070" s="65"/>
      <c r="T1070" s="65"/>
    </row>
    <row r="1071" spans="1:20" ht="33.75">
      <c r="A1071" s="72">
        <v>1071</v>
      </c>
      <c r="B1071" s="64" t="s">
        <v>1319</v>
      </c>
      <c r="C1071" s="92" t="s">
        <v>2457</v>
      </c>
      <c r="D1071" s="47" t="s">
        <v>2458</v>
      </c>
      <c r="E1071" s="47"/>
      <c r="F1071" s="66" t="s">
        <v>1067</v>
      </c>
      <c r="G1071" s="66" t="s">
        <v>1191</v>
      </c>
      <c r="H1071" s="70" t="s">
        <v>407</v>
      </c>
      <c r="I1071" s="71" t="s">
        <v>408</v>
      </c>
      <c r="J1071" s="64"/>
      <c r="K1071" s="65"/>
      <c r="L1071" s="65"/>
      <c r="M1071" s="65"/>
      <c r="N1071" s="65"/>
      <c r="O1071" s="65" t="s">
        <v>2860</v>
      </c>
      <c r="P1071" s="65" t="s">
        <v>52</v>
      </c>
      <c r="Q1071" s="65"/>
      <c r="R1071" s="65"/>
      <c r="S1071" s="65"/>
      <c r="T1071" s="65"/>
    </row>
    <row r="1072" spans="1:20" ht="45">
      <c r="A1072" s="72">
        <v>1072</v>
      </c>
      <c r="B1072" s="64" t="s">
        <v>1319</v>
      </c>
      <c r="C1072" s="92" t="s">
        <v>2457</v>
      </c>
      <c r="D1072" s="47" t="s">
        <v>2458</v>
      </c>
      <c r="E1072" s="47"/>
      <c r="F1072" s="66" t="s">
        <v>1067</v>
      </c>
      <c r="G1072" s="66" t="s">
        <v>1191</v>
      </c>
      <c r="H1072" s="70" t="s">
        <v>409</v>
      </c>
      <c r="I1072" s="71" t="s">
        <v>410</v>
      </c>
      <c r="J1072" s="64"/>
      <c r="K1072" s="65"/>
      <c r="L1072" s="65"/>
      <c r="M1072" s="65"/>
      <c r="N1072" s="65"/>
      <c r="O1072" s="65" t="s">
        <v>2860</v>
      </c>
      <c r="P1072" s="65" t="s">
        <v>52</v>
      </c>
      <c r="Q1072" s="65"/>
      <c r="R1072" s="65"/>
      <c r="S1072" s="65"/>
      <c r="T1072" s="65"/>
    </row>
    <row r="1073" spans="1:20" ht="22.5">
      <c r="A1073" s="72">
        <v>1073</v>
      </c>
      <c r="B1073" s="64" t="s">
        <v>1319</v>
      </c>
      <c r="C1073" s="92" t="s">
        <v>2457</v>
      </c>
      <c r="D1073" s="47" t="s">
        <v>2458</v>
      </c>
      <c r="E1073" s="47"/>
      <c r="F1073" s="66" t="s">
        <v>1067</v>
      </c>
      <c r="G1073" s="66" t="s">
        <v>1191</v>
      </c>
      <c r="H1073" s="70" t="s">
        <v>411</v>
      </c>
      <c r="I1073" s="71" t="s">
        <v>412</v>
      </c>
      <c r="J1073" s="64"/>
      <c r="K1073" s="65"/>
      <c r="L1073" s="65"/>
      <c r="M1073" s="65"/>
      <c r="N1073" s="65"/>
      <c r="O1073" s="65" t="s">
        <v>2860</v>
      </c>
      <c r="P1073" s="65" t="s">
        <v>52</v>
      </c>
      <c r="Q1073" s="65"/>
      <c r="R1073" s="65"/>
      <c r="S1073" s="65"/>
      <c r="T1073" s="65"/>
    </row>
    <row r="1074" spans="1:20" ht="33.75">
      <c r="A1074" s="72">
        <v>1074</v>
      </c>
      <c r="B1074" s="64" t="s">
        <v>1319</v>
      </c>
      <c r="C1074" s="92" t="s">
        <v>2775</v>
      </c>
      <c r="D1074" s="47" t="s">
        <v>2776</v>
      </c>
      <c r="E1074" s="47" t="s">
        <v>2890</v>
      </c>
      <c r="F1074" s="66" t="s">
        <v>1067</v>
      </c>
      <c r="G1074" s="66" t="s">
        <v>1191</v>
      </c>
      <c r="H1074" s="70" t="s">
        <v>413</v>
      </c>
      <c r="I1074" s="71" t="s">
        <v>414</v>
      </c>
      <c r="J1074" s="64"/>
      <c r="K1074" s="65"/>
      <c r="L1074" s="65"/>
      <c r="M1074" s="65"/>
      <c r="N1074" s="65"/>
      <c r="O1074" s="65" t="s">
        <v>2860</v>
      </c>
      <c r="P1074" s="65" t="s">
        <v>52</v>
      </c>
      <c r="Q1074" s="65"/>
      <c r="R1074" s="65"/>
      <c r="S1074" s="65"/>
      <c r="T1074" s="65"/>
    </row>
    <row r="1075" spans="1:20" ht="33.75">
      <c r="A1075" s="72">
        <v>1075</v>
      </c>
      <c r="B1075" s="64" t="s">
        <v>1319</v>
      </c>
      <c r="C1075" s="92" t="s">
        <v>2778</v>
      </c>
      <c r="D1075" s="47" t="s">
        <v>2776</v>
      </c>
      <c r="E1075" s="47" t="s">
        <v>905</v>
      </c>
      <c r="F1075" s="66" t="s">
        <v>1067</v>
      </c>
      <c r="G1075" s="66" t="s">
        <v>1191</v>
      </c>
      <c r="H1075" s="70" t="s">
        <v>415</v>
      </c>
      <c r="I1075" s="71" t="s">
        <v>414</v>
      </c>
      <c r="J1075" s="64"/>
      <c r="K1075" s="65"/>
      <c r="L1075" s="65"/>
      <c r="M1075" s="65"/>
      <c r="N1075" s="65"/>
      <c r="O1075" s="65" t="s">
        <v>2860</v>
      </c>
      <c r="P1075" s="65" t="s">
        <v>52</v>
      </c>
      <c r="Q1075" s="65"/>
      <c r="R1075" s="65"/>
      <c r="S1075" s="65"/>
      <c r="T1075" s="65"/>
    </row>
    <row r="1076" spans="1:20" ht="33.75">
      <c r="A1076" s="72">
        <v>1076</v>
      </c>
      <c r="B1076" s="64" t="s">
        <v>1319</v>
      </c>
      <c r="C1076" s="92" t="s">
        <v>416</v>
      </c>
      <c r="D1076" s="47" t="s">
        <v>1945</v>
      </c>
      <c r="E1076" s="47" t="s">
        <v>1065</v>
      </c>
      <c r="F1076" s="66" t="s">
        <v>1067</v>
      </c>
      <c r="G1076" s="66" t="s">
        <v>1068</v>
      </c>
      <c r="H1076" s="70" t="s">
        <v>417</v>
      </c>
      <c r="I1076" s="71" t="s">
        <v>418</v>
      </c>
      <c r="J1076" s="64"/>
      <c r="K1076" s="65"/>
      <c r="L1076" s="65"/>
      <c r="M1076" s="65"/>
      <c r="N1076" s="65"/>
      <c r="O1076" s="65" t="s">
        <v>2860</v>
      </c>
      <c r="P1076" s="65" t="s">
        <v>52</v>
      </c>
      <c r="Q1076" s="65"/>
      <c r="R1076" s="65"/>
      <c r="S1076" s="65"/>
      <c r="T1076" s="65"/>
    </row>
    <row r="1077" spans="1:20" ht="67.5">
      <c r="A1077" s="72">
        <v>1077</v>
      </c>
      <c r="B1077" s="64" t="s">
        <v>1319</v>
      </c>
      <c r="C1077" s="92" t="s">
        <v>416</v>
      </c>
      <c r="D1077" s="47" t="s">
        <v>1945</v>
      </c>
      <c r="E1077" s="47" t="s">
        <v>1065</v>
      </c>
      <c r="F1077" s="66" t="s">
        <v>1067</v>
      </c>
      <c r="G1077" s="66" t="s">
        <v>1068</v>
      </c>
      <c r="H1077" s="70" t="s">
        <v>419</v>
      </c>
      <c r="I1077" s="71" t="s">
        <v>1424</v>
      </c>
      <c r="J1077" s="64"/>
      <c r="K1077" s="65"/>
      <c r="L1077" s="65"/>
      <c r="M1077" s="65"/>
      <c r="N1077" s="65"/>
      <c r="O1077" s="65" t="s">
        <v>2860</v>
      </c>
      <c r="P1077" s="65" t="s">
        <v>52</v>
      </c>
      <c r="Q1077" s="65"/>
      <c r="R1077" s="65"/>
      <c r="S1077" s="65"/>
      <c r="T1077" s="65"/>
    </row>
    <row r="1078" spans="1:20" ht="33.75">
      <c r="A1078" s="72">
        <v>1078</v>
      </c>
      <c r="B1078" s="64" t="s">
        <v>1319</v>
      </c>
      <c r="C1078" s="92" t="s">
        <v>2050</v>
      </c>
      <c r="D1078" s="47" t="s">
        <v>2051</v>
      </c>
      <c r="E1078" s="47" t="s">
        <v>1041</v>
      </c>
      <c r="F1078" s="66" t="s">
        <v>1067</v>
      </c>
      <c r="G1078" s="66" t="s">
        <v>1068</v>
      </c>
      <c r="H1078" s="70" t="s">
        <v>420</v>
      </c>
      <c r="I1078" s="71" t="s">
        <v>418</v>
      </c>
      <c r="J1078" s="64"/>
      <c r="K1078" s="65"/>
      <c r="L1078" s="65"/>
      <c r="M1078" s="65"/>
      <c r="N1078" s="65"/>
      <c r="O1078" s="65" t="s">
        <v>2860</v>
      </c>
      <c r="P1078" s="65" t="s">
        <v>52</v>
      </c>
      <c r="Q1078" s="65"/>
      <c r="R1078" s="65"/>
      <c r="S1078" s="65"/>
      <c r="T1078" s="65"/>
    </row>
    <row r="1079" spans="1:20" ht="22.5">
      <c r="A1079" s="72">
        <v>1079</v>
      </c>
      <c r="B1079" s="64" t="s">
        <v>1319</v>
      </c>
      <c r="C1079" s="92" t="s">
        <v>421</v>
      </c>
      <c r="D1079" s="47" t="s">
        <v>2276</v>
      </c>
      <c r="E1079" s="47" t="s">
        <v>1065</v>
      </c>
      <c r="F1079" s="66" t="s">
        <v>1067</v>
      </c>
      <c r="G1079" s="66" t="s">
        <v>1068</v>
      </c>
      <c r="H1079" s="70" t="s">
        <v>635</v>
      </c>
      <c r="I1079" s="71" t="s">
        <v>418</v>
      </c>
      <c r="J1079" s="64"/>
      <c r="K1079" s="65"/>
      <c r="L1079" s="65"/>
      <c r="M1079" s="65"/>
      <c r="N1079" s="65"/>
      <c r="O1079" s="65" t="s">
        <v>2860</v>
      </c>
      <c r="P1079" s="65" t="s">
        <v>52</v>
      </c>
      <c r="Q1079" s="65"/>
      <c r="R1079" s="65"/>
      <c r="S1079" s="65"/>
      <c r="T1079" s="65"/>
    </row>
    <row r="1080" spans="1:20" ht="22.5">
      <c r="A1080" s="72">
        <v>1080</v>
      </c>
      <c r="B1080" s="64" t="s">
        <v>1319</v>
      </c>
      <c r="C1080" s="92" t="s">
        <v>630</v>
      </c>
      <c r="D1080" s="47" t="s">
        <v>2047</v>
      </c>
      <c r="E1080" s="47" t="s">
        <v>1065</v>
      </c>
      <c r="F1080" s="66" t="s">
        <v>1067</v>
      </c>
      <c r="G1080" s="66" t="s">
        <v>1068</v>
      </c>
      <c r="H1080" s="70" t="s">
        <v>631</v>
      </c>
      <c r="I1080" s="71" t="s">
        <v>418</v>
      </c>
      <c r="J1080" s="64"/>
      <c r="K1080" s="65"/>
      <c r="L1080" s="65"/>
      <c r="M1080" s="65"/>
      <c r="N1080" s="65"/>
      <c r="O1080" s="65" t="s">
        <v>2860</v>
      </c>
      <c r="P1080" s="65" t="s">
        <v>52</v>
      </c>
      <c r="Q1080" s="65"/>
      <c r="R1080" s="65"/>
      <c r="S1080" s="65"/>
      <c r="T1080" s="65"/>
    </row>
    <row r="1081" spans="1:20" ht="56.25">
      <c r="A1081" s="72">
        <v>1081</v>
      </c>
      <c r="B1081" s="64" t="s">
        <v>1319</v>
      </c>
      <c r="C1081" s="92" t="s">
        <v>3144</v>
      </c>
      <c r="D1081" s="47" t="s">
        <v>792</v>
      </c>
      <c r="E1081" s="47" t="s">
        <v>2727</v>
      </c>
      <c r="F1081" s="66" t="s">
        <v>1067</v>
      </c>
      <c r="G1081" s="66" t="s">
        <v>1068</v>
      </c>
      <c r="H1081" s="70" t="s">
        <v>1246</v>
      </c>
      <c r="I1081" s="71" t="s">
        <v>1247</v>
      </c>
      <c r="J1081" s="64"/>
      <c r="K1081" s="65"/>
      <c r="L1081" s="65"/>
      <c r="M1081" s="65"/>
      <c r="N1081" s="65"/>
      <c r="O1081" s="65" t="s">
        <v>1319</v>
      </c>
      <c r="P1081" s="65" t="s">
        <v>1724</v>
      </c>
      <c r="Q1081" s="65"/>
      <c r="R1081" s="65"/>
      <c r="S1081" s="65"/>
      <c r="T1081" s="65"/>
    </row>
    <row r="1082" spans="1:20" ht="56.25">
      <c r="A1082" s="72">
        <v>1082</v>
      </c>
      <c r="B1082" s="64" t="s">
        <v>1319</v>
      </c>
      <c r="C1082" s="93" t="s">
        <v>3144</v>
      </c>
      <c r="D1082" s="48" t="s">
        <v>179</v>
      </c>
      <c r="E1082" s="48" t="s">
        <v>2079</v>
      </c>
      <c r="F1082" s="69" t="s">
        <v>1067</v>
      </c>
      <c r="G1082" s="69" t="s">
        <v>1068</v>
      </c>
      <c r="H1082" s="67" t="s">
        <v>766</v>
      </c>
      <c r="I1082" s="68" t="s">
        <v>767</v>
      </c>
      <c r="J1082" s="64"/>
      <c r="K1082" s="65"/>
      <c r="L1082" s="65"/>
      <c r="M1082" s="65"/>
      <c r="N1082" s="65"/>
      <c r="O1082" s="65" t="s">
        <v>1319</v>
      </c>
      <c r="P1082" s="65" t="s">
        <v>1724</v>
      </c>
      <c r="Q1082" s="65"/>
      <c r="R1082" s="65"/>
      <c r="S1082" s="65"/>
      <c r="T1082" s="65"/>
    </row>
    <row r="1083" spans="1:20" ht="56.25">
      <c r="A1083" s="72">
        <v>1083</v>
      </c>
      <c r="B1083" s="64" t="s">
        <v>1319</v>
      </c>
      <c r="C1083" s="93" t="s">
        <v>178</v>
      </c>
      <c r="D1083" s="48" t="s">
        <v>179</v>
      </c>
      <c r="E1083" s="48" t="s">
        <v>1034</v>
      </c>
      <c r="F1083" s="69" t="s">
        <v>1067</v>
      </c>
      <c r="G1083" s="69" t="s">
        <v>1191</v>
      </c>
      <c r="H1083" s="67" t="s">
        <v>768</v>
      </c>
      <c r="I1083" s="68" t="s">
        <v>769</v>
      </c>
      <c r="J1083" s="64" t="s">
        <v>2668</v>
      </c>
      <c r="K1083" s="65" t="s">
        <v>363</v>
      </c>
      <c r="L1083" s="65"/>
      <c r="M1083" s="65" t="s">
        <v>2171</v>
      </c>
      <c r="N1083" s="65" t="s">
        <v>2504</v>
      </c>
      <c r="O1083" s="65" t="s">
        <v>1319</v>
      </c>
      <c r="P1083" s="65" t="s">
        <v>1724</v>
      </c>
      <c r="Q1083" s="65" t="s">
        <v>75</v>
      </c>
      <c r="R1083" s="65" t="s">
        <v>2329</v>
      </c>
      <c r="S1083" s="65"/>
      <c r="T1083" s="65" t="s">
        <v>362</v>
      </c>
    </row>
    <row r="1084" spans="1:20" ht="56.25">
      <c r="A1084" s="72">
        <v>1084</v>
      </c>
      <c r="B1084" s="64" t="s">
        <v>1319</v>
      </c>
      <c r="C1084" s="93" t="s">
        <v>178</v>
      </c>
      <c r="D1084" s="48" t="s">
        <v>179</v>
      </c>
      <c r="E1084" s="48" t="s">
        <v>1034</v>
      </c>
      <c r="F1084" s="69" t="s">
        <v>1067</v>
      </c>
      <c r="G1084" s="69" t="s">
        <v>1068</v>
      </c>
      <c r="H1084" s="67" t="s">
        <v>770</v>
      </c>
      <c r="I1084" s="68" t="s">
        <v>865</v>
      </c>
      <c r="J1084" s="64" t="s">
        <v>2667</v>
      </c>
      <c r="K1084" s="65" t="s">
        <v>363</v>
      </c>
      <c r="L1084" s="65"/>
      <c r="M1084" s="65" t="s">
        <v>2171</v>
      </c>
      <c r="N1084" s="65" t="s">
        <v>2504</v>
      </c>
      <c r="O1084" s="65" t="s">
        <v>1319</v>
      </c>
      <c r="P1084" s="65" t="s">
        <v>1724</v>
      </c>
      <c r="Q1084" s="65" t="s">
        <v>75</v>
      </c>
      <c r="R1084" s="65" t="s">
        <v>2329</v>
      </c>
      <c r="S1084" s="65"/>
      <c r="T1084" s="65" t="s">
        <v>362</v>
      </c>
    </row>
    <row r="1085" spans="1:20" ht="123.75">
      <c r="A1085" s="72">
        <v>1085</v>
      </c>
      <c r="B1085" s="64" t="s">
        <v>1319</v>
      </c>
      <c r="C1085" s="93" t="s">
        <v>312</v>
      </c>
      <c r="D1085" s="48" t="s">
        <v>1526</v>
      </c>
      <c r="E1085" s="48" t="s">
        <v>2079</v>
      </c>
      <c r="F1085" s="69" t="s">
        <v>1067</v>
      </c>
      <c r="G1085" s="69" t="s">
        <v>1068</v>
      </c>
      <c r="H1085" s="67" t="s">
        <v>866</v>
      </c>
      <c r="I1085" s="68" t="s">
        <v>867</v>
      </c>
      <c r="J1085" s="64"/>
      <c r="K1085" s="65"/>
      <c r="L1085" s="65"/>
      <c r="M1085" s="65"/>
      <c r="N1085" s="65"/>
      <c r="O1085" s="65" t="s">
        <v>2860</v>
      </c>
      <c r="P1085" s="65" t="s">
        <v>1726</v>
      </c>
      <c r="Q1085" s="65"/>
      <c r="R1085" s="65"/>
      <c r="S1085" s="65"/>
      <c r="T1085" s="65"/>
    </row>
    <row r="1086" spans="1:20" ht="78.75">
      <c r="A1086" s="72">
        <v>1086</v>
      </c>
      <c r="B1086" s="64" t="s">
        <v>1319</v>
      </c>
      <c r="C1086" s="93" t="s">
        <v>312</v>
      </c>
      <c r="D1086" s="48" t="s">
        <v>1526</v>
      </c>
      <c r="E1086" s="48" t="s">
        <v>1034</v>
      </c>
      <c r="F1086" s="69" t="s">
        <v>1067</v>
      </c>
      <c r="G1086" s="69" t="s">
        <v>1068</v>
      </c>
      <c r="H1086" s="67" t="s">
        <v>868</v>
      </c>
      <c r="I1086" s="68" t="s">
        <v>869</v>
      </c>
      <c r="J1086" s="64"/>
      <c r="K1086" s="65"/>
      <c r="L1086" s="65"/>
      <c r="M1086" s="65"/>
      <c r="N1086" s="65"/>
      <c r="O1086" s="65" t="s">
        <v>2860</v>
      </c>
      <c r="P1086" s="65" t="s">
        <v>1726</v>
      </c>
      <c r="Q1086" s="65"/>
      <c r="R1086" s="65"/>
      <c r="S1086" s="65"/>
      <c r="T1086" s="65"/>
    </row>
    <row r="1087" spans="1:20" ht="67.5">
      <c r="A1087" s="72">
        <v>1087</v>
      </c>
      <c r="B1087" s="64" t="s">
        <v>1319</v>
      </c>
      <c r="C1087" s="93" t="s">
        <v>2641</v>
      </c>
      <c r="D1087" s="48" t="s">
        <v>2642</v>
      </c>
      <c r="E1087" s="48"/>
      <c r="F1087" s="69" t="s">
        <v>1067</v>
      </c>
      <c r="G1087" s="69" t="s">
        <v>1068</v>
      </c>
      <c r="H1087" s="67" t="s">
        <v>190</v>
      </c>
      <c r="I1087" s="68" t="s">
        <v>191</v>
      </c>
      <c r="J1087" s="64"/>
      <c r="K1087" s="65"/>
      <c r="L1087" s="65"/>
      <c r="M1087" s="65"/>
      <c r="N1087" s="65"/>
      <c r="O1087" s="65" t="s">
        <v>2860</v>
      </c>
      <c r="P1087" s="65" t="s">
        <v>1726</v>
      </c>
      <c r="Q1087" s="65"/>
      <c r="R1087" s="65"/>
      <c r="S1087" s="65"/>
      <c r="T1087" s="65"/>
    </row>
    <row r="1088" spans="1:20" ht="90">
      <c r="A1088" s="72">
        <v>1088</v>
      </c>
      <c r="B1088" s="64" t="s">
        <v>1319</v>
      </c>
      <c r="C1088" s="93" t="s">
        <v>320</v>
      </c>
      <c r="D1088" s="48" t="s">
        <v>321</v>
      </c>
      <c r="E1088" s="48" t="s">
        <v>2076</v>
      </c>
      <c r="F1088" s="69" t="s">
        <v>1067</v>
      </c>
      <c r="G1088" s="69" t="s">
        <v>1068</v>
      </c>
      <c r="H1088" s="67" t="s">
        <v>1751</v>
      </c>
      <c r="I1088" s="68" t="s">
        <v>1752</v>
      </c>
      <c r="J1088" s="64"/>
      <c r="K1088" s="65"/>
      <c r="L1088" s="65"/>
      <c r="M1088" s="65"/>
      <c r="N1088" s="65"/>
      <c r="O1088" s="65" t="s">
        <v>2860</v>
      </c>
      <c r="P1088" s="65" t="s">
        <v>1726</v>
      </c>
      <c r="Q1088" s="65"/>
      <c r="R1088" s="65"/>
      <c r="S1088" s="65"/>
      <c r="T1088" s="65"/>
    </row>
    <row r="1089" spans="1:20" ht="78.75">
      <c r="A1089" s="72">
        <v>1089</v>
      </c>
      <c r="B1089" s="64" t="s">
        <v>1319</v>
      </c>
      <c r="C1089" s="93" t="s">
        <v>2537</v>
      </c>
      <c r="D1089" s="48" t="s">
        <v>2538</v>
      </c>
      <c r="E1089" s="48" t="s">
        <v>905</v>
      </c>
      <c r="F1089" s="69" t="s">
        <v>1067</v>
      </c>
      <c r="G1089" s="69" t="s">
        <v>1068</v>
      </c>
      <c r="H1089" s="67" t="s">
        <v>1753</v>
      </c>
      <c r="I1089" s="68" t="s">
        <v>1754</v>
      </c>
      <c r="J1089" s="64" t="s">
        <v>2668</v>
      </c>
      <c r="K1089" s="65" t="s">
        <v>465</v>
      </c>
      <c r="L1089" s="65">
        <v>1464</v>
      </c>
      <c r="M1089" s="65"/>
      <c r="N1089" s="65"/>
      <c r="O1089" s="65" t="s">
        <v>1723</v>
      </c>
      <c r="P1089" s="65" t="s">
        <v>1495</v>
      </c>
      <c r="Q1089" s="65" t="s">
        <v>466</v>
      </c>
      <c r="R1089" s="65" t="s">
        <v>2339</v>
      </c>
      <c r="S1089" s="65"/>
      <c r="T1089" s="65" t="s">
        <v>350</v>
      </c>
    </row>
    <row r="1090" spans="1:20" ht="56.25">
      <c r="A1090" s="72">
        <v>1090</v>
      </c>
      <c r="B1090" s="64" t="s">
        <v>1319</v>
      </c>
      <c r="C1090" s="93" t="s">
        <v>3191</v>
      </c>
      <c r="D1090" s="48" t="s">
        <v>2538</v>
      </c>
      <c r="E1090" s="48" t="s">
        <v>2727</v>
      </c>
      <c r="F1090" s="69" t="s">
        <v>1067</v>
      </c>
      <c r="G1090" s="69" t="s">
        <v>1068</v>
      </c>
      <c r="H1090" s="67" t="s">
        <v>1755</v>
      </c>
      <c r="I1090" s="68" t="s">
        <v>1756</v>
      </c>
      <c r="J1090" s="64" t="s">
        <v>2316</v>
      </c>
      <c r="K1090" s="65" t="s">
        <v>577</v>
      </c>
      <c r="L1090" s="65"/>
      <c r="M1090" s="65"/>
      <c r="N1090" s="65"/>
      <c r="O1090" s="65" t="s">
        <v>1723</v>
      </c>
      <c r="P1090" s="65" t="s">
        <v>1495</v>
      </c>
      <c r="Q1090" s="65" t="s">
        <v>350</v>
      </c>
      <c r="R1090" s="65" t="s">
        <v>2339</v>
      </c>
      <c r="S1090" s="65"/>
      <c r="T1090" s="65" t="s">
        <v>350</v>
      </c>
    </row>
    <row r="1091" spans="1:20" ht="56.25">
      <c r="A1091" s="72">
        <v>1091</v>
      </c>
      <c r="B1091" s="64" t="s">
        <v>1319</v>
      </c>
      <c r="C1091" s="93" t="s">
        <v>3191</v>
      </c>
      <c r="D1091" s="48" t="s">
        <v>250</v>
      </c>
      <c r="E1091" s="48" t="s">
        <v>3374</v>
      </c>
      <c r="F1091" s="69" t="s">
        <v>1067</v>
      </c>
      <c r="G1091" s="69" t="s">
        <v>1068</v>
      </c>
      <c r="H1091" s="67" t="s">
        <v>1757</v>
      </c>
      <c r="I1091" s="68" t="s">
        <v>1758</v>
      </c>
      <c r="J1091" s="64" t="s">
        <v>2666</v>
      </c>
      <c r="K1091" s="65" t="s">
        <v>578</v>
      </c>
      <c r="L1091" s="65"/>
      <c r="M1091" s="65"/>
      <c r="N1091" s="65"/>
      <c r="O1091" s="65" t="s">
        <v>1723</v>
      </c>
      <c r="P1091" s="65" t="s">
        <v>1495</v>
      </c>
      <c r="Q1091" s="65"/>
      <c r="R1091" s="65"/>
      <c r="S1091" s="65"/>
      <c r="T1091" s="65" t="s">
        <v>350</v>
      </c>
    </row>
    <row r="1092" spans="1:20" ht="236.25">
      <c r="A1092" s="72">
        <v>1092</v>
      </c>
      <c r="B1092" s="64" t="s">
        <v>1319</v>
      </c>
      <c r="C1092" s="93" t="s">
        <v>2884</v>
      </c>
      <c r="D1092" s="48" t="s">
        <v>250</v>
      </c>
      <c r="E1092" s="48" t="s">
        <v>1188</v>
      </c>
      <c r="F1092" s="69" t="s">
        <v>1067</v>
      </c>
      <c r="G1092" s="69" t="s">
        <v>1068</v>
      </c>
      <c r="H1092" s="67" t="s">
        <v>1759</v>
      </c>
      <c r="I1092" s="68" t="s">
        <v>2258</v>
      </c>
      <c r="J1092" s="64" t="s">
        <v>2668</v>
      </c>
      <c r="K1092" s="65" t="s">
        <v>3313</v>
      </c>
      <c r="L1092" s="65"/>
      <c r="M1092" s="65"/>
      <c r="N1092" s="65"/>
      <c r="O1092" s="65" t="s">
        <v>2861</v>
      </c>
      <c r="P1092" s="65" t="s">
        <v>1729</v>
      </c>
      <c r="Q1092" s="113" t="s">
        <v>70</v>
      </c>
      <c r="R1092" s="65"/>
      <c r="S1092" s="65"/>
      <c r="T1092" s="65" t="s">
        <v>3312</v>
      </c>
    </row>
    <row r="1093" spans="1:20" ht="90">
      <c r="A1093" s="72">
        <v>1093</v>
      </c>
      <c r="B1093" s="64" t="s">
        <v>1319</v>
      </c>
      <c r="C1093" s="93" t="s">
        <v>3284</v>
      </c>
      <c r="D1093" s="48" t="s">
        <v>3285</v>
      </c>
      <c r="E1093" s="48" t="s">
        <v>2079</v>
      </c>
      <c r="F1093" s="69" t="s">
        <v>1067</v>
      </c>
      <c r="G1093" s="69" t="s">
        <v>1068</v>
      </c>
      <c r="H1093" s="67" t="s">
        <v>2259</v>
      </c>
      <c r="I1093" s="68" t="s">
        <v>2260</v>
      </c>
      <c r="J1093" s="64"/>
      <c r="K1093" s="65"/>
      <c r="L1093" s="65"/>
      <c r="M1093" s="65"/>
      <c r="N1093" s="65"/>
      <c r="O1093" s="65" t="s">
        <v>2860</v>
      </c>
      <c r="P1093" s="65" t="s">
        <v>1726</v>
      </c>
      <c r="Q1093" s="65"/>
      <c r="R1093" s="65"/>
      <c r="S1093" s="65"/>
      <c r="T1093" s="65"/>
    </row>
    <row r="1094" spans="1:20" ht="67.5">
      <c r="A1094" s="72">
        <v>1094</v>
      </c>
      <c r="B1094" s="64" t="s">
        <v>1319</v>
      </c>
      <c r="C1094" s="93" t="s">
        <v>2614</v>
      </c>
      <c r="D1094" s="48" t="s">
        <v>3285</v>
      </c>
      <c r="E1094" s="48" t="s">
        <v>1765</v>
      </c>
      <c r="F1094" s="69" t="s">
        <v>1067</v>
      </c>
      <c r="G1094" s="69" t="s">
        <v>1191</v>
      </c>
      <c r="H1094" s="67" t="s">
        <v>2261</v>
      </c>
      <c r="I1094" s="68" t="s">
        <v>2262</v>
      </c>
      <c r="J1094" s="64"/>
      <c r="K1094" s="65"/>
      <c r="L1094" s="65"/>
      <c r="M1094" s="65"/>
      <c r="N1094" s="65"/>
      <c r="O1094" s="65" t="s">
        <v>2860</v>
      </c>
      <c r="P1094" s="65" t="s">
        <v>1726</v>
      </c>
      <c r="Q1094" s="65"/>
      <c r="R1094" s="65"/>
      <c r="S1094" s="65"/>
      <c r="T1094" s="65"/>
    </row>
    <row r="1095" spans="1:20" ht="67.5">
      <c r="A1095" s="72">
        <v>1095</v>
      </c>
      <c r="B1095" s="64" t="s">
        <v>1319</v>
      </c>
      <c r="C1095" s="93" t="s">
        <v>3073</v>
      </c>
      <c r="D1095" s="48" t="s">
        <v>2532</v>
      </c>
      <c r="E1095" s="48" t="s">
        <v>184</v>
      </c>
      <c r="F1095" s="69" t="s">
        <v>1067</v>
      </c>
      <c r="G1095" s="69" t="s">
        <v>1191</v>
      </c>
      <c r="H1095" s="67" t="s">
        <v>2263</v>
      </c>
      <c r="I1095" s="68" t="s">
        <v>1783</v>
      </c>
      <c r="J1095" s="64"/>
      <c r="K1095" s="65"/>
      <c r="L1095" s="65"/>
      <c r="M1095" s="65"/>
      <c r="N1095" s="65"/>
      <c r="O1095" s="65" t="s">
        <v>2860</v>
      </c>
      <c r="P1095" s="65" t="s">
        <v>1726</v>
      </c>
      <c r="Q1095" s="65"/>
      <c r="R1095" s="65"/>
      <c r="S1095" s="65"/>
      <c r="T1095" s="65"/>
    </row>
    <row r="1096" spans="1:20" ht="22.5">
      <c r="A1096" s="72">
        <v>1096</v>
      </c>
      <c r="B1096" s="64" t="s">
        <v>1319</v>
      </c>
      <c r="C1096" s="93" t="s">
        <v>315</v>
      </c>
      <c r="D1096" s="48" t="s">
        <v>832</v>
      </c>
      <c r="E1096" s="48" t="s">
        <v>1784</v>
      </c>
      <c r="F1096" s="69" t="s">
        <v>1067</v>
      </c>
      <c r="G1096" s="69" t="s">
        <v>1191</v>
      </c>
      <c r="H1096" s="67" t="s">
        <v>1785</v>
      </c>
      <c r="I1096" s="68" t="s">
        <v>1752</v>
      </c>
      <c r="J1096" s="64" t="s">
        <v>2667</v>
      </c>
      <c r="K1096" s="65"/>
      <c r="L1096" s="65">
        <v>138</v>
      </c>
      <c r="M1096" s="65"/>
      <c r="N1096" s="65"/>
      <c r="O1096" s="65" t="s">
        <v>2861</v>
      </c>
      <c r="P1096" s="65" t="s">
        <v>1578</v>
      </c>
      <c r="Q1096" s="65" t="s">
        <v>353</v>
      </c>
      <c r="R1096" s="65" t="s">
        <v>2339</v>
      </c>
      <c r="S1096" s="65"/>
      <c r="T1096" s="65" t="s">
        <v>354</v>
      </c>
    </row>
    <row r="1097" spans="1:20" ht="67.5">
      <c r="A1097" s="72">
        <v>1097</v>
      </c>
      <c r="B1097" s="64" t="s">
        <v>1319</v>
      </c>
      <c r="C1097" s="93" t="s">
        <v>315</v>
      </c>
      <c r="D1097" s="48" t="s">
        <v>316</v>
      </c>
      <c r="E1097" s="48" t="s">
        <v>1065</v>
      </c>
      <c r="F1097" s="69" t="s">
        <v>1067</v>
      </c>
      <c r="G1097" s="69" t="s">
        <v>1191</v>
      </c>
      <c r="H1097" s="67" t="s">
        <v>100</v>
      </c>
      <c r="I1097" s="68" t="s">
        <v>101</v>
      </c>
      <c r="J1097" s="64" t="s">
        <v>2667</v>
      </c>
      <c r="K1097" s="65"/>
      <c r="L1097" s="65">
        <v>1097</v>
      </c>
      <c r="M1097" s="65"/>
      <c r="N1097" s="65"/>
      <c r="O1097" s="65" t="s">
        <v>2861</v>
      </c>
      <c r="P1097" s="65" t="s">
        <v>1578</v>
      </c>
      <c r="Q1097" s="65" t="s">
        <v>353</v>
      </c>
      <c r="R1097" s="65" t="s">
        <v>2339</v>
      </c>
      <c r="S1097" s="65"/>
      <c r="T1097" s="65" t="s">
        <v>354</v>
      </c>
    </row>
    <row r="1098" spans="1:20" ht="112.5">
      <c r="A1098" s="72">
        <v>1098</v>
      </c>
      <c r="B1098" s="64" t="s">
        <v>1319</v>
      </c>
      <c r="C1098" s="93" t="s">
        <v>315</v>
      </c>
      <c r="D1098" s="48" t="s">
        <v>316</v>
      </c>
      <c r="E1098" s="48" t="s">
        <v>1188</v>
      </c>
      <c r="F1098" s="69" t="s">
        <v>1067</v>
      </c>
      <c r="G1098" s="69" t="s">
        <v>1068</v>
      </c>
      <c r="H1098" s="67" t="s">
        <v>102</v>
      </c>
      <c r="I1098" s="68" t="s">
        <v>103</v>
      </c>
      <c r="J1098" s="64" t="s">
        <v>2667</v>
      </c>
      <c r="K1098" s="184" t="s">
        <v>221</v>
      </c>
      <c r="L1098" s="65"/>
      <c r="M1098" s="65"/>
      <c r="N1098" s="65"/>
      <c r="O1098" s="65" t="s">
        <v>2861</v>
      </c>
      <c r="P1098" s="65" t="s">
        <v>1578</v>
      </c>
      <c r="Q1098" s="65" t="s">
        <v>353</v>
      </c>
      <c r="R1098" s="65" t="s">
        <v>2339</v>
      </c>
      <c r="S1098" s="65"/>
      <c r="T1098" s="65" t="s">
        <v>354</v>
      </c>
    </row>
    <row r="1099" spans="1:20" ht="45">
      <c r="A1099" s="72">
        <v>1099</v>
      </c>
      <c r="B1099" s="64" t="s">
        <v>1319</v>
      </c>
      <c r="C1099" s="93" t="s">
        <v>836</v>
      </c>
      <c r="D1099" s="48" t="s">
        <v>837</v>
      </c>
      <c r="E1099" s="48" t="s">
        <v>3026</v>
      </c>
      <c r="F1099" s="69" t="s">
        <v>1067</v>
      </c>
      <c r="G1099" s="69" t="s">
        <v>1191</v>
      </c>
      <c r="H1099" s="67" t="s">
        <v>104</v>
      </c>
      <c r="I1099" s="68" t="s">
        <v>327</v>
      </c>
      <c r="J1099" s="64"/>
      <c r="K1099" s="65"/>
      <c r="L1099" s="65"/>
      <c r="M1099" s="65"/>
      <c r="N1099" s="65"/>
      <c r="O1099" s="65" t="s">
        <v>2315</v>
      </c>
      <c r="P1099" s="65" t="s">
        <v>1502</v>
      </c>
      <c r="Q1099" s="65"/>
      <c r="R1099" s="65"/>
      <c r="S1099" s="65"/>
      <c r="T1099" s="65"/>
    </row>
    <row r="1100" spans="1:20" ht="11.25">
      <c r="A1100" s="72">
        <v>1100</v>
      </c>
      <c r="B1100" s="64" t="s">
        <v>1319</v>
      </c>
      <c r="C1100" s="93" t="s">
        <v>1572</v>
      </c>
      <c r="D1100" s="48" t="s">
        <v>2642</v>
      </c>
      <c r="E1100" s="48" t="s">
        <v>833</v>
      </c>
      <c r="F1100" s="69" t="s">
        <v>1190</v>
      </c>
      <c r="G1100" s="69" t="s">
        <v>1191</v>
      </c>
      <c r="H1100" s="67" t="s">
        <v>328</v>
      </c>
      <c r="I1100" s="68" t="s">
        <v>738</v>
      </c>
      <c r="J1100" s="64" t="s">
        <v>2667</v>
      </c>
      <c r="K1100" s="65"/>
      <c r="L1100" s="65">
        <v>435</v>
      </c>
      <c r="M1100" s="65"/>
      <c r="N1100" s="65"/>
      <c r="O1100" s="65" t="s">
        <v>2861</v>
      </c>
      <c r="P1100" s="65" t="s">
        <v>1503</v>
      </c>
      <c r="Q1100" s="65" t="s">
        <v>353</v>
      </c>
      <c r="R1100" s="65" t="s">
        <v>2339</v>
      </c>
      <c r="S1100" s="65"/>
      <c r="T1100" s="65" t="s">
        <v>354</v>
      </c>
    </row>
    <row r="1101" spans="1:20" ht="45">
      <c r="A1101" s="72">
        <v>1101</v>
      </c>
      <c r="B1101" s="64" t="s">
        <v>1319</v>
      </c>
      <c r="C1101" s="93" t="s">
        <v>3191</v>
      </c>
      <c r="D1101" s="48" t="s">
        <v>2538</v>
      </c>
      <c r="E1101" s="48" t="s">
        <v>329</v>
      </c>
      <c r="F1101" s="69" t="s">
        <v>1067</v>
      </c>
      <c r="G1101" s="69" t="s">
        <v>1068</v>
      </c>
      <c r="H1101" s="67" t="s">
        <v>330</v>
      </c>
      <c r="I1101" s="68" t="s">
        <v>331</v>
      </c>
      <c r="J1101" s="64" t="s">
        <v>2667</v>
      </c>
      <c r="K1101" s="65"/>
      <c r="L1101" s="65"/>
      <c r="M1101" s="65"/>
      <c r="N1101" s="65"/>
      <c r="O1101" s="65" t="s">
        <v>1723</v>
      </c>
      <c r="P1101" s="65" t="s">
        <v>1495</v>
      </c>
      <c r="Q1101" s="65" t="s">
        <v>466</v>
      </c>
      <c r="R1101" s="65" t="s">
        <v>2339</v>
      </c>
      <c r="S1101" s="65"/>
      <c r="T1101" s="65" t="s">
        <v>350</v>
      </c>
    </row>
    <row r="1102" spans="1:20" ht="22.5">
      <c r="A1102" s="72">
        <v>1102</v>
      </c>
      <c r="B1102" s="64" t="s">
        <v>1319</v>
      </c>
      <c r="C1102" s="93" t="s">
        <v>3191</v>
      </c>
      <c r="D1102" s="48" t="s">
        <v>2538</v>
      </c>
      <c r="E1102" s="48" t="s">
        <v>329</v>
      </c>
      <c r="F1102" s="69" t="s">
        <v>1067</v>
      </c>
      <c r="G1102" s="69" t="s">
        <v>1068</v>
      </c>
      <c r="H1102" s="67" t="s">
        <v>332</v>
      </c>
      <c r="I1102" s="68" t="s">
        <v>1424</v>
      </c>
      <c r="J1102" s="64" t="s">
        <v>2666</v>
      </c>
      <c r="K1102" s="65"/>
      <c r="L1102" s="65"/>
      <c r="M1102" s="65"/>
      <c r="N1102" s="65"/>
      <c r="O1102" s="65" t="s">
        <v>1723</v>
      </c>
      <c r="P1102" s="65" t="s">
        <v>1495</v>
      </c>
      <c r="Q1102" s="65"/>
      <c r="R1102" s="65"/>
      <c r="S1102" s="65"/>
      <c r="T1102" s="65" t="s">
        <v>350</v>
      </c>
    </row>
    <row r="1103" spans="1:20" ht="157.5">
      <c r="A1103" s="72">
        <v>1103</v>
      </c>
      <c r="B1103" s="64" t="s">
        <v>1319</v>
      </c>
      <c r="C1103" s="93" t="s">
        <v>3191</v>
      </c>
      <c r="D1103" s="48" t="s">
        <v>2538</v>
      </c>
      <c r="E1103" s="48" t="s">
        <v>308</v>
      </c>
      <c r="F1103" s="69" t="s">
        <v>1067</v>
      </c>
      <c r="G1103" s="69" t="s">
        <v>1068</v>
      </c>
      <c r="H1103" s="67" t="s">
        <v>333</v>
      </c>
      <c r="I1103" s="68" t="s">
        <v>1424</v>
      </c>
      <c r="J1103" s="64" t="s">
        <v>2316</v>
      </c>
      <c r="K1103" s="65" t="s">
        <v>579</v>
      </c>
      <c r="L1103" s="65"/>
      <c r="M1103" s="65"/>
      <c r="N1103" s="65"/>
      <c r="O1103" s="65" t="s">
        <v>1723</v>
      </c>
      <c r="P1103" s="65" t="s">
        <v>1495</v>
      </c>
      <c r="Q1103" s="65" t="s">
        <v>350</v>
      </c>
      <c r="R1103" s="65" t="s">
        <v>2339</v>
      </c>
      <c r="S1103" s="65"/>
      <c r="T1103" s="65" t="s">
        <v>350</v>
      </c>
    </row>
    <row r="1104" spans="1:20" ht="33.75">
      <c r="A1104" s="72">
        <v>1104</v>
      </c>
      <c r="B1104" s="64" t="s">
        <v>1319</v>
      </c>
      <c r="C1104" s="93" t="s">
        <v>2884</v>
      </c>
      <c r="D1104" s="48" t="s">
        <v>250</v>
      </c>
      <c r="E1104" s="48" t="s">
        <v>1066</v>
      </c>
      <c r="F1104" s="69" t="s">
        <v>1067</v>
      </c>
      <c r="G1104" s="69" t="s">
        <v>1191</v>
      </c>
      <c r="H1104" s="67" t="s">
        <v>334</v>
      </c>
      <c r="I1104" s="68" t="s">
        <v>335</v>
      </c>
      <c r="J1104" s="64" t="s">
        <v>2668</v>
      </c>
      <c r="K1104" s="65" t="s">
        <v>3314</v>
      </c>
      <c r="L1104" s="65"/>
      <c r="M1104" s="65"/>
      <c r="N1104" s="65"/>
      <c r="O1104" s="65" t="s">
        <v>2861</v>
      </c>
      <c r="P1104" s="65" t="s">
        <v>1729</v>
      </c>
      <c r="Q1104" s="113" t="s">
        <v>70</v>
      </c>
      <c r="R1104" s="65"/>
      <c r="S1104" s="65"/>
      <c r="T1104" s="65" t="s">
        <v>3312</v>
      </c>
    </row>
    <row r="1105" spans="1:20" ht="22.5">
      <c r="A1105" s="72">
        <v>1105</v>
      </c>
      <c r="B1105" s="64" t="s">
        <v>1319</v>
      </c>
      <c r="C1105" s="93" t="s">
        <v>2884</v>
      </c>
      <c r="D1105" s="48" t="s">
        <v>250</v>
      </c>
      <c r="E1105" s="48" t="s">
        <v>2510</v>
      </c>
      <c r="F1105" s="69" t="s">
        <v>1067</v>
      </c>
      <c r="G1105" s="69" t="s">
        <v>1191</v>
      </c>
      <c r="H1105" s="67" t="s">
        <v>336</v>
      </c>
      <c r="I1105" s="68" t="s">
        <v>337</v>
      </c>
      <c r="J1105" s="64" t="s">
        <v>2668</v>
      </c>
      <c r="K1105" s="65" t="s">
        <v>3314</v>
      </c>
      <c r="L1105" s="65"/>
      <c r="M1105" s="65"/>
      <c r="N1105" s="65"/>
      <c r="O1105" s="65" t="s">
        <v>2861</v>
      </c>
      <c r="P1105" s="65" t="s">
        <v>1729</v>
      </c>
      <c r="Q1105" s="113" t="s">
        <v>70</v>
      </c>
      <c r="R1105" s="65"/>
      <c r="S1105" s="65"/>
      <c r="T1105" s="65" t="s">
        <v>3312</v>
      </c>
    </row>
    <row r="1106" spans="1:20" ht="337.5">
      <c r="A1106" s="72">
        <v>1106</v>
      </c>
      <c r="B1106" s="64" t="s">
        <v>1319</v>
      </c>
      <c r="C1106" s="93" t="s">
        <v>182</v>
      </c>
      <c r="D1106" s="48" t="s">
        <v>183</v>
      </c>
      <c r="E1106" s="48" t="s">
        <v>2076</v>
      </c>
      <c r="F1106" s="69" t="s">
        <v>1067</v>
      </c>
      <c r="G1106" s="69" t="s">
        <v>1068</v>
      </c>
      <c r="H1106" s="67" t="s">
        <v>1786</v>
      </c>
      <c r="I1106" s="68" t="s">
        <v>657</v>
      </c>
      <c r="J1106" s="64" t="s">
        <v>2316</v>
      </c>
      <c r="K1106" s="65" t="s">
        <v>3337</v>
      </c>
      <c r="L1106" s="65"/>
      <c r="M1106" s="65"/>
      <c r="N1106" s="65"/>
      <c r="O1106" s="65" t="s">
        <v>2861</v>
      </c>
      <c r="P1106" s="65" t="s">
        <v>1731</v>
      </c>
      <c r="Q1106" s="65" t="s">
        <v>353</v>
      </c>
      <c r="R1106" s="65" t="s">
        <v>2339</v>
      </c>
      <c r="S1106" s="65"/>
      <c r="T1106" s="65" t="s">
        <v>354</v>
      </c>
    </row>
    <row r="1107" spans="1:20" ht="89.25" customHeight="1">
      <c r="A1107" s="72">
        <v>1107</v>
      </c>
      <c r="B1107" s="64" t="s">
        <v>1319</v>
      </c>
      <c r="C1107" s="93" t="s">
        <v>658</v>
      </c>
      <c r="D1107" s="48" t="s">
        <v>614</v>
      </c>
      <c r="E1107" s="48" t="s">
        <v>98</v>
      </c>
      <c r="F1107" s="69" t="s">
        <v>1067</v>
      </c>
      <c r="G1107" s="69" t="s">
        <v>1068</v>
      </c>
      <c r="H1107" s="67" t="s">
        <v>659</v>
      </c>
      <c r="I1107" s="68" t="s">
        <v>1807</v>
      </c>
      <c r="J1107" s="64" t="s">
        <v>2668</v>
      </c>
      <c r="K1107" s="65" t="s">
        <v>669</v>
      </c>
      <c r="L1107" s="65">
        <v>799</v>
      </c>
      <c r="M1107" s="65"/>
      <c r="N1107" s="65"/>
      <c r="O1107" s="65" t="s">
        <v>2861</v>
      </c>
      <c r="P1107" s="65" t="s">
        <v>1732</v>
      </c>
      <c r="Q1107" s="65" t="s">
        <v>353</v>
      </c>
      <c r="R1107" s="65" t="s">
        <v>2339</v>
      </c>
      <c r="S1107" s="65"/>
      <c r="T1107" s="65" t="s">
        <v>354</v>
      </c>
    </row>
    <row r="1108" spans="1:20" ht="281.25">
      <c r="A1108" s="72">
        <v>1108</v>
      </c>
      <c r="B1108" s="64" t="s">
        <v>1319</v>
      </c>
      <c r="C1108" s="93" t="s">
        <v>613</v>
      </c>
      <c r="D1108" s="48" t="s">
        <v>614</v>
      </c>
      <c r="E1108" s="48" t="s">
        <v>1108</v>
      </c>
      <c r="F1108" s="69" t="s">
        <v>1067</v>
      </c>
      <c r="G1108" s="69" t="s">
        <v>1068</v>
      </c>
      <c r="H1108" s="67" t="s">
        <v>460</v>
      </c>
      <c r="I1108" s="68" t="s">
        <v>461</v>
      </c>
      <c r="J1108" s="64" t="s">
        <v>2316</v>
      </c>
      <c r="K1108" s="65"/>
      <c r="L1108" s="65">
        <v>119</v>
      </c>
      <c r="M1108" s="65"/>
      <c r="N1108" s="65"/>
      <c r="O1108" s="65" t="s">
        <v>2861</v>
      </c>
      <c r="P1108" s="65" t="s">
        <v>1732</v>
      </c>
      <c r="Q1108" s="65" t="s">
        <v>353</v>
      </c>
      <c r="R1108" s="65" t="s">
        <v>2339</v>
      </c>
      <c r="S1108" s="65"/>
      <c r="T1108" s="65" t="s">
        <v>354</v>
      </c>
    </row>
    <row r="1109" spans="1:20" ht="67.5">
      <c r="A1109" s="72">
        <v>1109</v>
      </c>
      <c r="B1109" s="64" t="s">
        <v>1319</v>
      </c>
      <c r="C1109" s="93" t="s">
        <v>2888</v>
      </c>
      <c r="D1109" s="48" t="s">
        <v>2889</v>
      </c>
      <c r="E1109" s="48" t="s">
        <v>3374</v>
      </c>
      <c r="F1109" s="69" t="s">
        <v>1067</v>
      </c>
      <c r="G1109" s="69" t="s">
        <v>1191</v>
      </c>
      <c r="H1109" s="67" t="s">
        <v>1808</v>
      </c>
      <c r="I1109" s="68" t="s">
        <v>3022</v>
      </c>
      <c r="J1109" s="64"/>
      <c r="K1109" s="65"/>
      <c r="L1109" s="65"/>
      <c r="M1109" s="65"/>
      <c r="N1109" s="65"/>
      <c r="O1109" s="65" t="s">
        <v>2860</v>
      </c>
      <c r="P1109" s="65" t="s">
        <v>1726</v>
      </c>
      <c r="Q1109" s="65"/>
      <c r="R1109" s="65"/>
      <c r="S1109" s="65"/>
      <c r="T1109" s="65"/>
    </row>
    <row r="1110" spans="1:20" ht="67.5">
      <c r="A1110" s="72">
        <v>1110</v>
      </c>
      <c r="B1110" s="64" t="s">
        <v>1319</v>
      </c>
      <c r="C1110" s="93" t="s">
        <v>916</v>
      </c>
      <c r="D1110" s="48" t="s">
        <v>940</v>
      </c>
      <c r="E1110" s="48" t="s">
        <v>840</v>
      </c>
      <c r="F1110" s="69" t="s">
        <v>1067</v>
      </c>
      <c r="G1110" s="69" t="s">
        <v>1068</v>
      </c>
      <c r="H1110" s="67" t="s">
        <v>3023</v>
      </c>
      <c r="I1110" s="68" t="s">
        <v>3024</v>
      </c>
      <c r="J1110" s="149" t="s">
        <v>2667</v>
      </c>
      <c r="K1110" s="150" t="s">
        <v>2367</v>
      </c>
      <c r="L1110" s="150"/>
      <c r="M1110" s="150"/>
      <c r="N1110" s="150"/>
      <c r="O1110" s="150" t="s">
        <v>2860</v>
      </c>
      <c r="P1110" s="150" t="s">
        <v>1705</v>
      </c>
      <c r="Q1110" s="150" t="s">
        <v>2364</v>
      </c>
      <c r="R1110" s="150" t="s">
        <v>2339</v>
      </c>
      <c r="S1110" s="150"/>
      <c r="T1110" s="150" t="s">
        <v>2365</v>
      </c>
    </row>
    <row r="1111" spans="1:20" ht="33.75">
      <c r="A1111" s="72">
        <v>1111</v>
      </c>
      <c r="B1111" s="64" t="s">
        <v>1319</v>
      </c>
      <c r="C1111" s="93" t="s">
        <v>916</v>
      </c>
      <c r="D1111" s="48" t="s">
        <v>937</v>
      </c>
      <c r="E1111" s="48" t="s">
        <v>840</v>
      </c>
      <c r="F1111" s="69" t="s">
        <v>1190</v>
      </c>
      <c r="G1111" s="69" t="s">
        <v>1191</v>
      </c>
      <c r="H1111" s="67" t="s">
        <v>2615</v>
      </c>
      <c r="I1111" s="68" t="s">
        <v>2616</v>
      </c>
      <c r="J1111" s="149" t="s">
        <v>2667</v>
      </c>
      <c r="K1111" s="150" t="s">
        <v>2371</v>
      </c>
      <c r="L1111" s="150"/>
      <c r="M1111" s="150"/>
      <c r="N1111" s="150"/>
      <c r="O1111" s="150" t="s">
        <v>2860</v>
      </c>
      <c r="P1111" s="150" t="s">
        <v>1705</v>
      </c>
      <c r="Q1111" s="150" t="s">
        <v>2364</v>
      </c>
      <c r="R1111" s="150" t="s">
        <v>2339</v>
      </c>
      <c r="S1111" s="150"/>
      <c r="T1111" s="150" t="s">
        <v>2365</v>
      </c>
    </row>
    <row r="1112" spans="1:20" ht="56.25">
      <c r="A1112" s="72">
        <v>1112</v>
      </c>
      <c r="B1112" s="64" t="s">
        <v>1319</v>
      </c>
      <c r="C1112" s="93" t="s">
        <v>916</v>
      </c>
      <c r="D1112" s="48" t="s">
        <v>937</v>
      </c>
      <c r="E1112" s="48" t="s">
        <v>840</v>
      </c>
      <c r="F1112" s="69" t="s">
        <v>1190</v>
      </c>
      <c r="G1112" s="69" t="s">
        <v>1191</v>
      </c>
      <c r="H1112" s="67" t="s">
        <v>2617</v>
      </c>
      <c r="I1112" s="68" t="s">
        <v>2618</v>
      </c>
      <c r="J1112" s="149" t="s">
        <v>2667</v>
      </c>
      <c r="K1112" s="150" t="s">
        <v>2372</v>
      </c>
      <c r="L1112" s="150"/>
      <c r="M1112" s="150"/>
      <c r="N1112" s="150"/>
      <c r="O1112" s="150" t="s">
        <v>2860</v>
      </c>
      <c r="P1112" s="150" t="s">
        <v>1705</v>
      </c>
      <c r="Q1112" s="150" t="s">
        <v>2364</v>
      </c>
      <c r="R1112" s="150" t="s">
        <v>2339</v>
      </c>
      <c r="S1112" s="150"/>
      <c r="T1112" s="150" t="s">
        <v>2365</v>
      </c>
    </row>
    <row r="1113" spans="1:20" ht="22.5">
      <c r="A1113" s="72">
        <v>1113</v>
      </c>
      <c r="B1113" s="64" t="s">
        <v>1319</v>
      </c>
      <c r="C1113" s="93" t="s">
        <v>916</v>
      </c>
      <c r="D1113" s="48" t="s">
        <v>937</v>
      </c>
      <c r="E1113" s="48" t="s">
        <v>2490</v>
      </c>
      <c r="F1113" s="69" t="s">
        <v>1190</v>
      </c>
      <c r="G1113" s="69" t="s">
        <v>1191</v>
      </c>
      <c r="H1113" s="67" t="s">
        <v>2619</v>
      </c>
      <c r="I1113" s="68" t="s">
        <v>2620</v>
      </c>
      <c r="J1113" s="149" t="s">
        <v>2667</v>
      </c>
      <c r="K1113" s="150" t="s">
        <v>2373</v>
      </c>
      <c r="L1113" s="150"/>
      <c r="M1113" s="150"/>
      <c r="N1113" s="150"/>
      <c r="O1113" s="150" t="s">
        <v>2860</v>
      </c>
      <c r="P1113" s="150" t="s">
        <v>1705</v>
      </c>
      <c r="Q1113" s="150" t="s">
        <v>2364</v>
      </c>
      <c r="R1113" s="150" t="s">
        <v>2339</v>
      </c>
      <c r="S1113" s="150"/>
      <c r="T1113" s="150" t="s">
        <v>2365</v>
      </c>
    </row>
    <row r="1114" spans="1:20" ht="33.75">
      <c r="A1114" s="72">
        <v>1114</v>
      </c>
      <c r="B1114" s="64" t="s">
        <v>1319</v>
      </c>
      <c r="C1114" s="93" t="s">
        <v>2663</v>
      </c>
      <c r="D1114" s="48" t="s">
        <v>2269</v>
      </c>
      <c r="E1114" s="48" t="s">
        <v>95</v>
      </c>
      <c r="F1114" s="69" t="s">
        <v>1067</v>
      </c>
      <c r="G1114" s="69" t="s">
        <v>1191</v>
      </c>
      <c r="H1114" s="67" t="s">
        <v>2621</v>
      </c>
      <c r="I1114" s="68" t="s">
        <v>2622</v>
      </c>
      <c r="J1114" s="64" t="s">
        <v>2667</v>
      </c>
      <c r="K1114" s="65"/>
      <c r="L1114" s="65">
        <v>1114</v>
      </c>
      <c r="M1114" s="65"/>
      <c r="N1114" s="65"/>
      <c r="O1114" s="65" t="s">
        <v>2669</v>
      </c>
      <c r="P1114" s="65" t="s">
        <v>2663</v>
      </c>
      <c r="Q1114" s="65" t="s">
        <v>556</v>
      </c>
      <c r="R1114" s="65" t="s">
        <v>2339</v>
      </c>
      <c r="S1114" s="65"/>
      <c r="T1114" s="65" t="s">
        <v>558</v>
      </c>
    </row>
    <row r="1115" spans="1:20" ht="22.5">
      <c r="A1115" s="72">
        <v>1115</v>
      </c>
      <c r="B1115" s="64" t="s">
        <v>1319</v>
      </c>
      <c r="C1115" s="93" t="s">
        <v>2663</v>
      </c>
      <c r="D1115" s="48" t="s">
        <v>2269</v>
      </c>
      <c r="E1115" s="48" t="s">
        <v>95</v>
      </c>
      <c r="F1115" s="69" t="s">
        <v>1067</v>
      </c>
      <c r="G1115" s="69" t="s">
        <v>1191</v>
      </c>
      <c r="H1115" s="67" t="s">
        <v>2623</v>
      </c>
      <c r="I1115" s="68" t="s">
        <v>2624</v>
      </c>
      <c r="J1115" s="64" t="s">
        <v>2667</v>
      </c>
      <c r="K1115" s="65" t="s">
        <v>559</v>
      </c>
      <c r="L1115" s="65">
        <v>1115</v>
      </c>
      <c r="M1115" s="65"/>
      <c r="N1115" s="65"/>
      <c r="O1115" s="65" t="s">
        <v>2669</v>
      </c>
      <c r="P1115" s="65" t="s">
        <v>2663</v>
      </c>
      <c r="Q1115" s="65" t="s">
        <v>556</v>
      </c>
      <c r="R1115" s="65" t="s">
        <v>2339</v>
      </c>
      <c r="S1115" s="65"/>
      <c r="T1115" s="65" t="s">
        <v>558</v>
      </c>
    </row>
    <row r="1116" spans="1:20" ht="22.5">
      <c r="A1116" s="72">
        <v>1116</v>
      </c>
      <c r="B1116" s="64" t="s">
        <v>1319</v>
      </c>
      <c r="C1116" s="93" t="s">
        <v>2663</v>
      </c>
      <c r="D1116" s="48" t="s">
        <v>2709</v>
      </c>
      <c r="E1116" s="48" t="s">
        <v>179</v>
      </c>
      <c r="F1116" s="69" t="s">
        <v>1067</v>
      </c>
      <c r="G1116" s="69" t="s">
        <v>1068</v>
      </c>
      <c r="H1116" s="67" t="s">
        <v>2625</v>
      </c>
      <c r="I1116" s="68" t="s">
        <v>2622</v>
      </c>
      <c r="J1116" s="64" t="s">
        <v>2667</v>
      </c>
      <c r="K1116" s="65"/>
      <c r="L1116" s="65">
        <v>1114</v>
      </c>
      <c r="M1116" s="65"/>
      <c r="N1116" s="65"/>
      <c r="O1116" s="65" t="s">
        <v>2669</v>
      </c>
      <c r="P1116" s="65" t="s">
        <v>2663</v>
      </c>
      <c r="Q1116" s="65" t="s">
        <v>556</v>
      </c>
      <c r="R1116" s="65" t="s">
        <v>2339</v>
      </c>
      <c r="S1116" s="65"/>
      <c r="T1116" s="65" t="s">
        <v>558</v>
      </c>
    </row>
    <row r="1117" spans="1:20" ht="22.5">
      <c r="A1117" s="72">
        <v>1117</v>
      </c>
      <c r="B1117" s="64" t="s">
        <v>1319</v>
      </c>
      <c r="C1117" s="93" t="s">
        <v>2663</v>
      </c>
      <c r="D1117" s="48" t="s">
        <v>2709</v>
      </c>
      <c r="E1117" s="48" t="s">
        <v>2626</v>
      </c>
      <c r="F1117" s="69" t="s">
        <v>1067</v>
      </c>
      <c r="G1117" s="69" t="s">
        <v>1191</v>
      </c>
      <c r="H1117" s="67" t="s">
        <v>2623</v>
      </c>
      <c r="I1117" s="68" t="s">
        <v>2624</v>
      </c>
      <c r="J1117" s="64" t="s">
        <v>2667</v>
      </c>
      <c r="K1117" s="65" t="s">
        <v>559</v>
      </c>
      <c r="L1117" s="65">
        <v>1115</v>
      </c>
      <c r="M1117" s="65"/>
      <c r="N1117" s="65"/>
      <c r="O1117" s="65" t="s">
        <v>2669</v>
      </c>
      <c r="P1117" s="65" t="s">
        <v>2663</v>
      </c>
      <c r="Q1117" s="65" t="s">
        <v>556</v>
      </c>
      <c r="R1117" s="65" t="s">
        <v>2339</v>
      </c>
      <c r="S1117" s="65"/>
      <c r="T1117" s="65" t="s">
        <v>558</v>
      </c>
    </row>
    <row r="1118" spans="1:20" ht="134.25" customHeight="1">
      <c r="A1118" s="72">
        <v>1118</v>
      </c>
      <c r="B1118" s="64" t="s">
        <v>1319</v>
      </c>
      <c r="C1118" s="93" t="s">
        <v>2663</v>
      </c>
      <c r="D1118" s="48" t="s">
        <v>2627</v>
      </c>
      <c r="E1118" s="48" t="s">
        <v>1765</v>
      </c>
      <c r="F1118" s="69" t="s">
        <v>1067</v>
      </c>
      <c r="G1118" s="69" t="s">
        <v>1191</v>
      </c>
      <c r="H1118" s="67" t="s">
        <v>2628</v>
      </c>
      <c r="I1118" s="68" t="s">
        <v>2629</v>
      </c>
      <c r="J1118" s="64" t="s">
        <v>2668</v>
      </c>
      <c r="K1118" s="65" t="s">
        <v>567</v>
      </c>
      <c r="L1118" s="65">
        <v>1118</v>
      </c>
      <c r="M1118" s="65"/>
      <c r="N1118" s="65"/>
      <c r="O1118" s="65" t="s">
        <v>2669</v>
      </c>
      <c r="P1118" s="65" t="s">
        <v>2663</v>
      </c>
      <c r="Q1118" s="65" t="s">
        <v>556</v>
      </c>
      <c r="R1118" s="65" t="s">
        <v>2339</v>
      </c>
      <c r="S1118" s="65"/>
      <c r="T1118" s="65" t="s">
        <v>558</v>
      </c>
    </row>
    <row r="1119" spans="1:20" ht="105" customHeight="1">
      <c r="A1119" s="72">
        <v>1119</v>
      </c>
      <c r="B1119" s="64" t="s">
        <v>1319</v>
      </c>
      <c r="C1119" s="93" t="s">
        <v>2663</v>
      </c>
      <c r="D1119" s="48" t="s">
        <v>2627</v>
      </c>
      <c r="E1119" s="48" t="s">
        <v>1765</v>
      </c>
      <c r="F1119" s="69" t="s">
        <v>1067</v>
      </c>
      <c r="G1119" s="69" t="s">
        <v>1191</v>
      </c>
      <c r="H1119" s="67" t="s">
        <v>2630</v>
      </c>
      <c r="I1119" s="68" t="s">
        <v>2631</v>
      </c>
      <c r="J1119" s="64" t="s">
        <v>2667</v>
      </c>
      <c r="K1119" s="65"/>
      <c r="L1119" s="65"/>
      <c r="M1119" s="65"/>
      <c r="N1119" s="65"/>
      <c r="O1119" s="65" t="s">
        <v>2669</v>
      </c>
      <c r="P1119" s="65" t="s">
        <v>2663</v>
      </c>
      <c r="Q1119" s="65" t="s">
        <v>556</v>
      </c>
      <c r="R1119" s="65" t="s">
        <v>2339</v>
      </c>
      <c r="S1119" s="65"/>
      <c r="T1119" s="65" t="s">
        <v>558</v>
      </c>
    </row>
    <row r="1120" spans="1:20" ht="45">
      <c r="A1120" s="72">
        <v>1120</v>
      </c>
      <c r="B1120" s="64" t="s">
        <v>1319</v>
      </c>
      <c r="C1120" s="93" t="s">
        <v>2663</v>
      </c>
      <c r="D1120" s="48" t="s">
        <v>2627</v>
      </c>
      <c r="E1120" s="48" t="s">
        <v>2727</v>
      </c>
      <c r="F1120" s="69" t="s">
        <v>1067</v>
      </c>
      <c r="G1120" s="69" t="s">
        <v>1191</v>
      </c>
      <c r="H1120" s="67" t="s">
        <v>2632</v>
      </c>
      <c r="I1120" s="68" t="s">
        <v>2633</v>
      </c>
      <c r="J1120" s="64" t="s">
        <v>2667</v>
      </c>
      <c r="K1120" s="65" t="s">
        <v>566</v>
      </c>
      <c r="L1120" s="65"/>
      <c r="M1120" s="65"/>
      <c r="N1120" s="65"/>
      <c r="O1120" s="65" t="s">
        <v>2669</v>
      </c>
      <c r="P1120" s="65" t="s">
        <v>2663</v>
      </c>
      <c r="Q1120" s="65" t="s">
        <v>556</v>
      </c>
      <c r="R1120" s="65" t="s">
        <v>2339</v>
      </c>
      <c r="S1120" s="65"/>
      <c r="T1120" s="65" t="s">
        <v>558</v>
      </c>
    </row>
    <row r="1121" spans="1:20" ht="22.5">
      <c r="A1121" s="72">
        <v>1121</v>
      </c>
      <c r="B1121" s="64" t="s">
        <v>1319</v>
      </c>
      <c r="C1121" s="93" t="s">
        <v>2663</v>
      </c>
      <c r="D1121" s="48" t="s">
        <v>2627</v>
      </c>
      <c r="E1121" s="48" t="s">
        <v>1037</v>
      </c>
      <c r="F1121" s="69" t="s">
        <v>1067</v>
      </c>
      <c r="G1121" s="69" t="s">
        <v>1191</v>
      </c>
      <c r="H1121" s="67" t="s">
        <v>2634</v>
      </c>
      <c r="I1121" s="68" t="s">
        <v>2631</v>
      </c>
      <c r="J1121" s="64" t="s">
        <v>2667</v>
      </c>
      <c r="K1121" s="65"/>
      <c r="L1121" s="65"/>
      <c r="M1121" s="65"/>
      <c r="N1121" s="65"/>
      <c r="O1121" s="65" t="s">
        <v>2669</v>
      </c>
      <c r="P1121" s="65" t="s">
        <v>2663</v>
      </c>
      <c r="Q1121" s="65" t="s">
        <v>556</v>
      </c>
      <c r="R1121" s="65" t="s">
        <v>2339</v>
      </c>
      <c r="S1121" s="65"/>
      <c r="T1121" s="65" t="s">
        <v>558</v>
      </c>
    </row>
    <row r="1122" spans="1:20" ht="45">
      <c r="A1122" s="72">
        <v>1122</v>
      </c>
      <c r="B1122" s="64" t="s">
        <v>1319</v>
      </c>
      <c r="C1122" s="93" t="s">
        <v>2663</v>
      </c>
      <c r="D1122" s="48" t="s">
        <v>2279</v>
      </c>
      <c r="E1122" s="48" t="s">
        <v>1041</v>
      </c>
      <c r="F1122" s="69" t="s">
        <v>1067</v>
      </c>
      <c r="G1122" s="69" t="s">
        <v>1191</v>
      </c>
      <c r="H1122" s="67" t="s">
        <v>3266</v>
      </c>
      <c r="I1122" s="68" t="s">
        <v>3267</v>
      </c>
      <c r="J1122" s="64" t="s">
        <v>2667</v>
      </c>
      <c r="K1122" s="65"/>
      <c r="L1122" s="65"/>
      <c r="M1122" s="65"/>
      <c r="N1122" s="65"/>
      <c r="O1122" s="65" t="s">
        <v>2669</v>
      </c>
      <c r="P1122" s="65" t="s">
        <v>2663</v>
      </c>
      <c r="Q1122" s="65" t="s">
        <v>556</v>
      </c>
      <c r="R1122" s="65" t="s">
        <v>2339</v>
      </c>
      <c r="S1122" s="65"/>
      <c r="T1122" s="65" t="s">
        <v>558</v>
      </c>
    </row>
    <row r="1123" spans="1:20" ht="33.75">
      <c r="A1123" s="72">
        <v>1123</v>
      </c>
      <c r="B1123" s="64" t="s">
        <v>1319</v>
      </c>
      <c r="C1123" s="93" t="s">
        <v>2663</v>
      </c>
      <c r="D1123" s="48" t="s">
        <v>2279</v>
      </c>
      <c r="E1123" s="48" t="s">
        <v>2079</v>
      </c>
      <c r="F1123" s="69" t="s">
        <v>1190</v>
      </c>
      <c r="G1123" s="69" t="s">
        <v>1191</v>
      </c>
      <c r="H1123" s="67" t="s">
        <v>3268</v>
      </c>
      <c r="I1123" s="68" t="s">
        <v>3269</v>
      </c>
      <c r="J1123" s="64" t="s">
        <v>2667</v>
      </c>
      <c r="K1123" s="65"/>
      <c r="L1123" s="65"/>
      <c r="M1123" s="65"/>
      <c r="N1123" s="65"/>
      <c r="O1123" s="65" t="s">
        <v>2669</v>
      </c>
      <c r="P1123" s="65" t="s">
        <v>2663</v>
      </c>
      <c r="Q1123" s="65" t="s">
        <v>556</v>
      </c>
      <c r="R1123" s="65" t="s">
        <v>2339</v>
      </c>
      <c r="S1123" s="65"/>
      <c r="T1123" s="65" t="s">
        <v>558</v>
      </c>
    </row>
    <row r="1124" spans="1:20" ht="33.75">
      <c r="A1124" s="72">
        <v>1124</v>
      </c>
      <c r="B1124" s="64" t="s">
        <v>1319</v>
      </c>
      <c r="C1124" s="93" t="s">
        <v>2663</v>
      </c>
      <c r="D1124" s="48" t="s">
        <v>2282</v>
      </c>
      <c r="E1124" s="48" t="s">
        <v>1028</v>
      </c>
      <c r="F1124" s="69" t="s">
        <v>1067</v>
      </c>
      <c r="G1124" s="69" t="s">
        <v>1191</v>
      </c>
      <c r="H1124" s="67" t="s">
        <v>3270</v>
      </c>
      <c r="I1124" s="68" t="s">
        <v>2622</v>
      </c>
      <c r="J1124" s="64" t="s">
        <v>2666</v>
      </c>
      <c r="K1124" s="65"/>
      <c r="L1124" s="65">
        <v>1124</v>
      </c>
      <c r="M1124" s="65"/>
      <c r="N1124" s="65"/>
      <c r="O1124" s="65" t="s">
        <v>2669</v>
      </c>
      <c r="P1124" s="65" t="s">
        <v>2663</v>
      </c>
      <c r="Q1124" s="65"/>
      <c r="R1124" s="65"/>
      <c r="S1124" s="65"/>
      <c r="T1124" s="65"/>
    </row>
    <row r="1125" spans="1:20" ht="33.75">
      <c r="A1125" s="72">
        <v>1125</v>
      </c>
      <c r="B1125" s="64" t="s">
        <v>1319</v>
      </c>
      <c r="C1125" s="93" t="s">
        <v>2663</v>
      </c>
      <c r="D1125" s="48" t="s">
        <v>2198</v>
      </c>
      <c r="E1125" s="48" t="s">
        <v>1477</v>
      </c>
      <c r="F1125" s="69" t="s">
        <v>1067</v>
      </c>
      <c r="G1125" s="69" t="s">
        <v>1191</v>
      </c>
      <c r="H1125" s="67" t="s">
        <v>3271</v>
      </c>
      <c r="I1125" s="68" t="s">
        <v>3272</v>
      </c>
      <c r="J1125" s="64" t="s">
        <v>2666</v>
      </c>
      <c r="K1125" s="65"/>
      <c r="L1125" s="65"/>
      <c r="M1125" s="65"/>
      <c r="N1125" s="65"/>
      <c r="O1125" s="65" t="s">
        <v>2669</v>
      </c>
      <c r="P1125" s="65" t="s">
        <v>2663</v>
      </c>
      <c r="Q1125" s="65"/>
      <c r="R1125" s="65"/>
      <c r="S1125" s="65"/>
      <c r="T1125" s="65"/>
    </row>
    <row r="1126" spans="1:20" ht="33.75">
      <c r="A1126" s="72">
        <v>1126</v>
      </c>
      <c r="B1126" s="64" t="s">
        <v>1319</v>
      </c>
      <c r="C1126" s="93" t="s">
        <v>2663</v>
      </c>
      <c r="D1126" s="48" t="s">
        <v>2824</v>
      </c>
      <c r="E1126" s="48" t="s">
        <v>2703</v>
      </c>
      <c r="F1126" s="69" t="s">
        <v>1067</v>
      </c>
      <c r="G1126" s="69" t="s">
        <v>1191</v>
      </c>
      <c r="H1126" s="67" t="s">
        <v>1306</v>
      </c>
      <c r="I1126" s="68" t="s">
        <v>1307</v>
      </c>
      <c r="J1126" s="64" t="s">
        <v>2667</v>
      </c>
      <c r="K1126" s="65"/>
      <c r="L1126" s="65">
        <v>1126</v>
      </c>
      <c r="M1126" s="65"/>
      <c r="N1126" s="65"/>
      <c r="O1126" s="65" t="s">
        <v>2669</v>
      </c>
      <c r="P1126" s="65" t="s">
        <v>2663</v>
      </c>
      <c r="Q1126" s="65" t="s">
        <v>556</v>
      </c>
      <c r="R1126" s="65" t="s">
        <v>2339</v>
      </c>
      <c r="S1126" s="65"/>
      <c r="T1126" s="65" t="s">
        <v>558</v>
      </c>
    </row>
    <row r="1127" spans="1:20" ht="33.75">
      <c r="A1127" s="72">
        <v>1127</v>
      </c>
      <c r="B1127" s="64" t="s">
        <v>1319</v>
      </c>
      <c r="C1127" s="93" t="s">
        <v>2663</v>
      </c>
      <c r="D1127" s="48" t="s">
        <v>2185</v>
      </c>
      <c r="E1127" s="48" t="s">
        <v>1308</v>
      </c>
      <c r="F1127" s="69" t="s">
        <v>1067</v>
      </c>
      <c r="G1127" s="69" t="s">
        <v>1191</v>
      </c>
      <c r="H1127" s="67" t="s">
        <v>1306</v>
      </c>
      <c r="I1127" s="68" t="s">
        <v>1307</v>
      </c>
      <c r="J1127" s="64" t="s">
        <v>2667</v>
      </c>
      <c r="K1127" s="65"/>
      <c r="L1127" s="65">
        <v>1126</v>
      </c>
      <c r="M1127" s="65"/>
      <c r="N1127" s="65"/>
      <c r="O1127" s="65" t="s">
        <v>2669</v>
      </c>
      <c r="P1127" s="65" t="s">
        <v>2663</v>
      </c>
      <c r="Q1127" s="65" t="s">
        <v>556</v>
      </c>
      <c r="R1127" s="65" t="s">
        <v>2339</v>
      </c>
      <c r="S1127" s="65"/>
      <c r="T1127" s="65" t="s">
        <v>558</v>
      </c>
    </row>
    <row r="1128" spans="1:20" ht="33.75">
      <c r="A1128" s="72">
        <v>1128</v>
      </c>
      <c r="B1128" s="64" t="s">
        <v>1319</v>
      </c>
      <c r="C1128" s="93" t="s">
        <v>2663</v>
      </c>
      <c r="D1128" s="48" t="s">
        <v>2185</v>
      </c>
      <c r="E1128" s="48" t="s">
        <v>837</v>
      </c>
      <c r="F1128" s="69" t="s">
        <v>1067</v>
      </c>
      <c r="G1128" s="69" t="s">
        <v>1191</v>
      </c>
      <c r="H1128" s="67" t="s">
        <v>1309</v>
      </c>
      <c r="I1128" s="68" t="s">
        <v>1310</v>
      </c>
      <c r="J1128" s="64" t="s">
        <v>2667</v>
      </c>
      <c r="K1128" s="65"/>
      <c r="L1128" s="65"/>
      <c r="M1128" s="65"/>
      <c r="N1128" s="65"/>
      <c r="O1128" s="65" t="s">
        <v>2669</v>
      </c>
      <c r="P1128" s="65" t="s">
        <v>2663</v>
      </c>
      <c r="Q1128" s="65" t="s">
        <v>556</v>
      </c>
      <c r="R1128" s="65" t="s">
        <v>2339</v>
      </c>
      <c r="S1128" s="65"/>
      <c r="T1128" s="65" t="s">
        <v>558</v>
      </c>
    </row>
    <row r="1129" spans="1:20" ht="33.75">
      <c r="A1129" s="72">
        <v>1129</v>
      </c>
      <c r="B1129" s="64" t="s">
        <v>1319</v>
      </c>
      <c r="C1129" s="93" t="s">
        <v>2663</v>
      </c>
      <c r="D1129" s="48" t="s">
        <v>1311</v>
      </c>
      <c r="E1129" s="48" t="s">
        <v>309</v>
      </c>
      <c r="F1129" s="69" t="s">
        <v>1067</v>
      </c>
      <c r="G1129" s="69" t="s">
        <v>1191</v>
      </c>
      <c r="H1129" s="67" t="s">
        <v>1312</v>
      </c>
      <c r="I1129" s="68" t="s">
        <v>2631</v>
      </c>
      <c r="J1129" s="64" t="s">
        <v>2667</v>
      </c>
      <c r="K1129" s="65"/>
      <c r="L1129" s="65">
        <v>1129</v>
      </c>
      <c r="M1129" s="65"/>
      <c r="N1129" s="65"/>
      <c r="O1129" s="65" t="s">
        <v>2669</v>
      </c>
      <c r="P1129" s="65" t="s">
        <v>2663</v>
      </c>
      <c r="Q1129" s="65" t="s">
        <v>556</v>
      </c>
      <c r="R1129" s="65" t="s">
        <v>2339</v>
      </c>
      <c r="S1129" s="65"/>
      <c r="T1129" s="65" t="s">
        <v>558</v>
      </c>
    </row>
    <row r="1130" spans="1:20" ht="33.75">
      <c r="A1130" s="72">
        <v>1130</v>
      </c>
      <c r="B1130" s="64" t="s">
        <v>1319</v>
      </c>
      <c r="C1130" s="93" t="s">
        <v>2663</v>
      </c>
      <c r="D1130" s="48" t="s">
        <v>1311</v>
      </c>
      <c r="E1130" s="48" t="s">
        <v>95</v>
      </c>
      <c r="F1130" s="69" t="s">
        <v>1067</v>
      </c>
      <c r="G1130" s="69" t="s">
        <v>1191</v>
      </c>
      <c r="H1130" s="67" t="s">
        <v>1313</v>
      </c>
      <c r="I1130" s="68" t="s">
        <v>1314</v>
      </c>
      <c r="J1130" s="64" t="s">
        <v>2667</v>
      </c>
      <c r="K1130" s="65"/>
      <c r="L1130" s="65">
        <v>1130</v>
      </c>
      <c r="M1130" s="65"/>
      <c r="N1130" s="65"/>
      <c r="O1130" s="65" t="s">
        <v>2669</v>
      </c>
      <c r="P1130" s="65" t="s">
        <v>2663</v>
      </c>
      <c r="Q1130" s="65" t="s">
        <v>556</v>
      </c>
      <c r="R1130" s="65" t="s">
        <v>2339</v>
      </c>
      <c r="S1130" s="65"/>
      <c r="T1130" s="65" t="s">
        <v>558</v>
      </c>
    </row>
    <row r="1131" spans="1:20" ht="33.75">
      <c r="A1131" s="72">
        <v>1131</v>
      </c>
      <c r="B1131" s="64" t="s">
        <v>1319</v>
      </c>
      <c r="C1131" s="95" t="s">
        <v>2663</v>
      </c>
      <c r="D1131" s="49" t="s">
        <v>1315</v>
      </c>
      <c r="E1131" s="49" t="s">
        <v>1316</v>
      </c>
      <c r="F1131" s="82" t="s">
        <v>1067</v>
      </c>
      <c r="G1131" s="82" t="s">
        <v>1191</v>
      </c>
      <c r="H1131" s="73" t="s">
        <v>1313</v>
      </c>
      <c r="I1131" s="74" t="s">
        <v>1314</v>
      </c>
      <c r="J1131" s="64" t="s">
        <v>2667</v>
      </c>
      <c r="K1131" s="65"/>
      <c r="L1131" s="65">
        <v>1130</v>
      </c>
      <c r="M1131" s="65"/>
      <c r="N1131" s="65"/>
      <c r="O1131" s="65" t="s">
        <v>2669</v>
      </c>
      <c r="P1131" s="65" t="s">
        <v>2663</v>
      </c>
      <c r="Q1131" s="65" t="s">
        <v>556</v>
      </c>
      <c r="R1131" s="65" t="s">
        <v>2339</v>
      </c>
      <c r="S1131" s="65"/>
      <c r="T1131" s="65" t="s">
        <v>558</v>
      </c>
    </row>
    <row r="1132" spans="1:20" ht="168.75" customHeight="1">
      <c r="A1132" s="72">
        <v>1132</v>
      </c>
      <c r="B1132" s="64" t="s">
        <v>1319</v>
      </c>
      <c r="C1132" s="91" t="s">
        <v>2663</v>
      </c>
      <c r="D1132" s="46"/>
      <c r="E1132" s="46"/>
      <c r="F1132" s="61" t="s">
        <v>1067</v>
      </c>
      <c r="G1132" s="61" t="s">
        <v>1068</v>
      </c>
      <c r="H1132" s="61" t="s">
        <v>1317</v>
      </c>
      <c r="I1132" s="63" t="s">
        <v>1318</v>
      </c>
      <c r="J1132" s="64" t="s">
        <v>2666</v>
      </c>
      <c r="K1132" s="65" t="s">
        <v>550</v>
      </c>
      <c r="L1132" s="65"/>
      <c r="M1132" s="65"/>
      <c r="N1132" s="65"/>
      <c r="O1132" s="65" t="s">
        <v>2669</v>
      </c>
      <c r="P1132" s="65" t="s">
        <v>2663</v>
      </c>
      <c r="Q1132" s="65"/>
      <c r="R1132" s="65"/>
      <c r="S1132" s="65"/>
      <c r="T1132" s="65"/>
    </row>
    <row r="1133" spans="1:20" ht="360">
      <c r="A1133" s="72">
        <v>1133</v>
      </c>
      <c r="B1133" s="64" t="s">
        <v>1319</v>
      </c>
      <c r="C1133" s="91" t="s">
        <v>51</v>
      </c>
      <c r="D1133" s="52">
        <v>73</v>
      </c>
      <c r="E1133" s="52"/>
      <c r="F1133" s="61" t="s">
        <v>1067</v>
      </c>
      <c r="G1133" s="61" t="s">
        <v>1068</v>
      </c>
      <c r="H1133" s="61" t="s">
        <v>3074</v>
      </c>
      <c r="I1133" s="63" t="s">
        <v>2103</v>
      </c>
      <c r="J1133" s="64"/>
      <c r="K1133" s="65"/>
      <c r="L1133" s="65"/>
      <c r="M1133" s="65"/>
      <c r="N1133" s="65"/>
      <c r="O1133" s="65" t="s">
        <v>2730</v>
      </c>
      <c r="P1133" s="65" t="s">
        <v>1494</v>
      </c>
      <c r="Q1133" s="65"/>
      <c r="R1133" s="65"/>
      <c r="S1133" s="65"/>
      <c r="T1133" s="65"/>
    </row>
    <row r="1134" spans="1:20" ht="192" customHeight="1">
      <c r="A1134" s="72">
        <v>1134</v>
      </c>
      <c r="B1134" s="64" t="s">
        <v>1319</v>
      </c>
      <c r="C1134" s="91" t="s">
        <v>2208</v>
      </c>
      <c r="D1134" s="52">
        <v>20</v>
      </c>
      <c r="E1134" s="52"/>
      <c r="F1134" s="61" t="s">
        <v>1067</v>
      </c>
      <c r="G1134" s="61" t="s">
        <v>1191</v>
      </c>
      <c r="H1134" s="61" t="s">
        <v>2108</v>
      </c>
      <c r="I1134" s="63" t="s">
        <v>2109</v>
      </c>
      <c r="J1134" s="64" t="s">
        <v>2667</v>
      </c>
      <c r="K1134" s="65"/>
      <c r="L1134" s="65">
        <v>472</v>
      </c>
      <c r="M1134" s="65"/>
      <c r="N1134" s="65"/>
      <c r="O1134" s="65" t="s">
        <v>1349</v>
      </c>
      <c r="P1134" s="65" t="s">
        <v>1496</v>
      </c>
      <c r="Q1134" s="65" t="s">
        <v>66</v>
      </c>
      <c r="R1134" s="65" t="s">
        <v>2339</v>
      </c>
      <c r="S1134" s="65"/>
      <c r="T1134" s="65" t="s">
        <v>106</v>
      </c>
    </row>
    <row r="1135" spans="1:20" ht="115.5" customHeight="1">
      <c r="A1135" s="72">
        <v>1135</v>
      </c>
      <c r="B1135" s="64" t="s">
        <v>1319</v>
      </c>
      <c r="C1135" s="91" t="s">
        <v>2208</v>
      </c>
      <c r="D1135" s="52">
        <v>20</v>
      </c>
      <c r="E1135" s="52"/>
      <c r="F1135" s="61" t="s">
        <v>1067</v>
      </c>
      <c r="G1135" s="61" t="s">
        <v>1068</v>
      </c>
      <c r="H1135" s="61" t="s">
        <v>2352</v>
      </c>
      <c r="I1135" s="63" t="s">
        <v>2353</v>
      </c>
      <c r="J1135" s="64" t="s">
        <v>2667</v>
      </c>
      <c r="K1135" s="65" t="s">
        <v>111</v>
      </c>
      <c r="L1135" s="65">
        <v>1000</v>
      </c>
      <c r="M1135" s="65"/>
      <c r="N1135" s="65"/>
      <c r="O1135" s="65" t="s">
        <v>1349</v>
      </c>
      <c r="P1135" s="65" t="s">
        <v>1496</v>
      </c>
      <c r="Q1135" s="65" t="s">
        <v>66</v>
      </c>
      <c r="R1135" s="65" t="s">
        <v>2339</v>
      </c>
      <c r="S1135" s="65"/>
      <c r="T1135" s="65" t="s">
        <v>106</v>
      </c>
    </row>
    <row r="1136" spans="1:20" ht="67.5">
      <c r="A1136" s="72">
        <v>1136</v>
      </c>
      <c r="B1136" s="64" t="s">
        <v>1319</v>
      </c>
      <c r="C1136" s="91" t="s">
        <v>1030</v>
      </c>
      <c r="D1136" s="52">
        <v>29</v>
      </c>
      <c r="E1136" s="52"/>
      <c r="F1136" s="61" t="s">
        <v>1067</v>
      </c>
      <c r="G1136" s="61" t="s">
        <v>1068</v>
      </c>
      <c r="H1136" s="61" t="s">
        <v>2691</v>
      </c>
      <c r="I1136" s="63" t="s">
        <v>2692</v>
      </c>
      <c r="J1136" s="64" t="s">
        <v>2666</v>
      </c>
      <c r="K1136" s="65"/>
      <c r="L1136" s="65">
        <v>1004</v>
      </c>
      <c r="M1136" s="65"/>
      <c r="N1136" s="65"/>
      <c r="O1136" s="65" t="s">
        <v>2861</v>
      </c>
      <c r="P1136" s="65" t="s">
        <v>1580</v>
      </c>
      <c r="Q1136" s="65" t="s">
        <v>353</v>
      </c>
      <c r="R1136" s="65" t="s">
        <v>2339</v>
      </c>
      <c r="S1136" s="65"/>
      <c r="T1136" s="65" t="s">
        <v>354</v>
      </c>
    </row>
    <row r="1137" spans="1:20" ht="56.25">
      <c r="A1137" s="72">
        <v>1137</v>
      </c>
      <c r="B1137" s="64" t="s">
        <v>1319</v>
      </c>
      <c r="C1137" s="50">
        <v>11.9</v>
      </c>
      <c r="D1137" s="52">
        <v>59</v>
      </c>
      <c r="E1137" s="52"/>
      <c r="F1137" s="61" t="s">
        <v>1067</v>
      </c>
      <c r="G1137" s="61" t="s">
        <v>1191</v>
      </c>
      <c r="H1137" s="61" t="s">
        <v>1621</v>
      </c>
      <c r="I1137" s="63" t="s">
        <v>1622</v>
      </c>
      <c r="J1137" s="64"/>
      <c r="K1137" s="65"/>
      <c r="L1137" s="65"/>
      <c r="M1137" s="65"/>
      <c r="N1137" s="65"/>
      <c r="O1137" s="65" t="s">
        <v>1319</v>
      </c>
      <c r="P1137" s="65" t="s">
        <v>1724</v>
      </c>
      <c r="Q1137" s="65"/>
      <c r="R1137" s="65"/>
      <c r="S1137" s="65"/>
      <c r="T1137" s="65"/>
    </row>
    <row r="1138" spans="1:20" ht="45">
      <c r="A1138" s="72">
        <v>1138</v>
      </c>
      <c r="B1138" s="64" t="s">
        <v>1319</v>
      </c>
      <c r="C1138" s="92" t="s">
        <v>2663</v>
      </c>
      <c r="D1138" s="47"/>
      <c r="E1138" s="47"/>
      <c r="F1138" s="66" t="s">
        <v>1067</v>
      </c>
      <c r="G1138" s="66" t="s">
        <v>1191</v>
      </c>
      <c r="H1138" s="70" t="s">
        <v>1626</v>
      </c>
      <c r="I1138" s="71" t="s">
        <v>1627</v>
      </c>
      <c r="J1138" s="64" t="s">
        <v>2666</v>
      </c>
      <c r="K1138" s="65" t="s">
        <v>570</v>
      </c>
      <c r="L1138" s="65">
        <v>1009</v>
      </c>
      <c r="M1138" s="65"/>
      <c r="N1138" s="65"/>
      <c r="O1138" s="65" t="s">
        <v>2669</v>
      </c>
      <c r="P1138" s="65" t="s">
        <v>2663</v>
      </c>
      <c r="Q1138" s="65"/>
      <c r="R1138" s="65"/>
      <c r="S1138" s="65"/>
      <c r="T1138" s="65"/>
    </row>
    <row r="1139" spans="1:20" ht="135" customHeight="1">
      <c r="A1139" s="72">
        <v>1139</v>
      </c>
      <c r="B1139" s="64" t="s">
        <v>1319</v>
      </c>
      <c r="C1139" s="93" t="s">
        <v>926</v>
      </c>
      <c r="D1139" s="48" t="s">
        <v>1628</v>
      </c>
      <c r="E1139" s="48"/>
      <c r="F1139" s="69" t="s">
        <v>1067</v>
      </c>
      <c r="G1139" s="69" t="s">
        <v>1068</v>
      </c>
      <c r="H1139" s="67" t="s">
        <v>1629</v>
      </c>
      <c r="I1139" s="68" t="s">
        <v>1630</v>
      </c>
      <c r="J1139" s="64" t="s">
        <v>2667</v>
      </c>
      <c r="K1139" s="65"/>
      <c r="L1139" s="65">
        <v>1010</v>
      </c>
      <c r="M1139" s="65"/>
      <c r="N1139" s="65"/>
      <c r="O1139" s="65" t="s">
        <v>1349</v>
      </c>
      <c r="P1139" s="65" t="s">
        <v>1583</v>
      </c>
      <c r="Q1139" s="65" t="s">
        <v>66</v>
      </c>
      <c r="R1139" s="65" t="s">
        <v>2339</v>
      </c>
      <c r="S1139" s="65"/>
      <c r="T1139" s="65" t="s">
        <v>106</v>
      </c>
    </row>
    <row r="1140" spans="1:20" ht="45">
      <c r="A1140" s="72">
        <v>1140</v>
      </c>
      <c r="B1140" s="64" t="s">
        <v>1319</v>
      </c>
      <c r="C1140" s="92" t="s">
        <v>927</v>
      </c>
      <c r="D1140" s="47" t="s">
        <v>1628</v>
      </c>
      <c r="E1140" s="47"/>
      <c r="F1140" s="66" t="s">
        <v>1067</v>
      </c>
      <c r="G1140" s="66" t="s">
        <v>1191</v>
      </c>
      <c r="H1140" s="70" t="s">
        <v>1631</v>
      </c>
      <c r="I1140" s="71" t="s">
        <v>1346</v>
      </c>
      <c r="J1140" s="64" t="s">
        <v>2667</v>
      </c>
      <c r="K1140" s="65"/>
      <c r="L1140" s="65">
        <v>1011</v>
      </c>
      <c r="M1140" s="65"/>
      <c r="N1140" s="65"/>
      <c r="O1140" s="65" t="s">
        <v>1349</v>
      </c>
      <c r="P1140" s="65" t="s">
        <v>1583</v>
      </c>
      <c r="Q1140" s="65" t="s">
        <v>66</v>
      </c>
      <c r="R1140" s="65" t="s">
        <v>2339</v>
      </c>
      <c r="S1140" s="65"/>
      <c r="T1140" s="65" t="s">
        <v>106</v>
      </c>
    </row>
    <row r="1141" spans="1:20" ht="22.5">
      <c r="A1141" s="72">
        <v>1141</v>
      </c>
      <c r="B1141" s="64" t="s">
        <v>1319</v>
      </c>
      <c r="C1141" s="93" t="s">
        <v>923</v>
      </c>
      <c r="D1141" s="48" t="s">
        <v>2817</v>
      </c>
      <c r="E1141" s="48"/>
      <c r="F1141" s="69" t="s">
        <v>1067</v>
      </c>
      <c r="G1141" s="69" t="s">
        <v>1191</v>
      </c>
      <c r="H1141" s="67" t="s">
        <v>1347</v>
      </c>
      <c r="I1141" s="68" t="s">
        <v>1348</v>
      </c>
      <c r="J1141" s="64" t="s">
        <v>2667</v>
      </c>
      <c r="K1141" s="65"/>
      <c r="L1141" s="65">
        <v>1012</v>
      </c>
      <c r="M1141" s="65"/>
      <c r="N1141" s="65"/>
      <c r="O1141" s="65" t="s">
        <v>1349</v>
      </c>
      <c r="P1141" s="65" t="s">
        <v>1583</v>
      </c>
      <c r="Q1141" s="65" t="s">
        <v>66</v>
      </c>
      <c r="R1141" s="65" t="s">
        <v>2339</v>
      </c>
      <c r="S1141" s="65"/>
      <c r="T1141" s="65" t="s">
        <v>106</v>
      </c>
    </row>
    <row r="1142" spans="1:20" ht="123.75">
      <c r="A1142" s="72">
        <v>1142</v>
      </c>
      <c r="B1142" s="64" t="s">
        <v>3163</v>
      </c>
      <c r="C1142" s="92" t="s">
        <v>2690</v>
      </c>
      <c r="D1142" s="47" t="s">
        <v>98</v>
      </c>
      <c r="E1142" s="47" t="s">
        <v>309</v>
      </c>
      <c r="F1142" s="66" t="s">
        <v>1067</v>
      </c>
      <c r="G1142" s="66" t="s">
        <v>1068</v>
      </c>
      <c r="H1142" s="70" t="s">
        <v>3006</v>
      </c>
      <c r="I1142" s="71" t="s">
        <v>3007</v>
      </c>
      <c r="J1142" s="64" t="s">
        <v>2316</v>
      </c>
      <c r="K1142" s="65" t="s">
        <v>3042</v>
      </c>
      <c r="L1142" s="65"/>
      <c r="M1142" s="65"/>
      <c r="N1142" s="65"/>
      <c r="O1142" s="65" t="s">
        <v>1708</v>
      </c>
      <c r="P1142" s="65" t="s">
        <v>1707</v>
      </c>
      <c r="Q1142" s="65" t="s">
        <v>3043</v>
      </c>
      <c r="R1142" s="65" t="s">
        <v>2339</v>
      </c>
      <c r="S1142" s="65"/>
      <c r="T1142" s="65" t="s">
        <v>3043</v>
      </c>
    </row>
    <row r="1143" spans="1:20" ht="11.25">
      <c r="A1143" s="72">
        <v>1143</v>
      </c>
      <c r="B1143" s="64" t="s">
        <v>3163</v>
      </c>
      <c r="C1143" s="93" t="s">
        <v>2888</v>
      </c>
      <c r="D1143" s="48" t="s">
        <v>2889</v>
      </c>
      <c r="E1143" s="48" t="s">
        <v>2890</v>
      </c>
      <c r="F1143" s="69" t="s">
        <v>1190</v>
      </c>
      <c r="G1143" s="69" t="s">
        <v>1191</v>
      </c>
      <c r="H1143" s="67" t="s">
        <v>3008</v>
      </c>
      <c r="I1143" s="68" t="s">
        <v>3009</v>
      </c>
      <c r="J1143" s="64"/>
      <c r="K1143" s="65"/>
      <c r="L1143" s="65"/>
      <c r="M1143" s="65"/>
      <c r="N1143" s="65"/>
      <c r="O1143" s="65" t="s">
        <v>2860</v>
      </c>
      <c r="P1143" s="65" t="s">
        <v>1726</v>
      </c>
      <c r="Q1143" s="65"/>
      <c r="R1143" s="65"/>
      <c r="S1143" s="65"/>
      <c r="T1143" s="65"/>
    </row>
    <row r="1144" spans="1:20" ht="213.75">
      <c r="A1144" s="72">
        <v>1144</v>
      </c>
      <c r="B1144" s="64" t="s">
        <v>3163</v>
      </c>
      <c r="C1144" s="93" t="s">
        <v>315</v>
      </c>
      <c r="D1144" s="48" t="s">
        <v>832</v>
      </c>
      <c r="E1144" s="48" t="s">
        <v>95</v>
      </c>
      <c r="F1144" s="69" t="s">
        <v>1067</v>
      </c>
      <c r="G1144" s="69" t="s">
        <v>1068</v>
      </c>
      <c r="H1144" s="67" t="s">
        <v>3010</v>
      </c>
      <c r="I1144" s="68" t="s">
        <v>3011</v>
      </c>
      <c r="J1144" s="64" t="s">
        <v>2668</v>
      </c>
      <c r="K1144" s="65" t="s">
        <v>3331</v>
      </c>
      <c r="L1144" s="65"/>
      <c r="M1144" s="65"/>
      <c r="N1144" s="65"/>
      <c r="O1144" s="65" t="s">
        <v>2861</v>
      </c>
      <c r="P1144" s="65" t="s">
        <v>1578</v>
      </c>
      <c r="Q1144" s="65" t="s">
        <v>353</v>
      </c>
      <c r="R1144" s="65" t="s">
        <v>2339</v>
      </c>
      <c r="S1144" s="65"/>
      <c r="T1144" s="65" t="s">
        <v>354</v>
      </c>
    </row>
    <row r="1145" spans="1:20" ht="45">
      <c r="A1145" s="72">
        <v>1145</v>
      </c>
      <c r="B1145" s="64" t="s">
        <v>3163</v>
      </c>
      <c r="C1145" s="93" t="s">
        <v>2116</v>
      </c>
      <c r="D1145" s="48" t="s">
        <v>98</v>
      </c>
      <c r="E1145" s="48" t="s">
        <v>3374</v>
      </c>
      <c r="F1145" s="69" t="s">
        <v>1067</v>
      </c>
      <c r="G1145" s="69" t="s">
        <v>1068</v>
      </c>
      <c r="H1145" s="67" t="s">
        <v>3012</v>
      </c>
      <c r="I1145" s="68" t="s">
        <v>3013</v>
      </c>
      <c r="J1145" s="64" t="s">
        <v>2668</v>
      </c>
      <c r="K1145" s="65" t="s">
        <v>3353</v>
      </c>
      <c r="L1145" s="65">
        <v>105</v>
      </c>
      <c r="M1145" s="65"/>
      <c r="N1145" s="65"/>
      <c r="O1145" s="65" t="s">
        <v>2861</v>
      </c>
      <c r="P1145" s="65" t="s">
        <v>1707</v>
      </c>
      <c r="Q1145" s="65" t="s">
        <v>353</v>
      </c>
      <c r="R1145" s="65" t="s">
        <v>2339</v>
      </c>
      <c r="S1145" s="65"/>
      <c r="T1145" s="65" t="s">
        <v>354</v>
      </c>
    </row>
    <row r="1146" spans="1:20" ht="123.75">
      <c r="A1146" s="72">
        <v>1146</v>
      </c>
      <c r="B1146" s="64" t="s">
        <v>3163</v>
      </c>
      <c r="C1146" s="93" t="s">
        <v>2690</v>
      </c>
      <c r="D1146" s="48" t="s">
        <v>98</v>
      </c>
      <c r="E1146" s="48" t="s">
        <v>3374</v>
      </c>
      <c r="F1146" s="69" t="s">
        <v>1067</v>
      </c>
      <c r="G1146" s="69" t="s">
        <v>1068</v>
      </c>
      <c r="H1146" s="67" t="s">
        <v>3014</v>
      </c>
      <c r="I1146" s="68" t="s">
        <v>3160</v>
      </c>
      <c r="J1146" s="64" t="s">
        <v>2316</v>
      </c>
      <c r="K1146" s="65" t="s">
        <v>3042</v>
      </c>
      <c r="L1146" s="65"/>
      <c r="M1146" s="65"/>
      <c r="N1146" s="65"/>
      <c r="O1146" s="65" t="s">
        <v>1708</v>
      </c>
      <c r="P1146" s="65" t="s">
        <v>1707</v>
      </c>
      <c r="Q1146" s="65" t="s">
        <v>3043</v>
      </c>
      <c r="R1146" s="65" t="s">
        <v>2339</v>
      </c>
      <c r="S1146" s="65"/>
      <c r="T1146" s="65" t="s">
        <v>3043</v>
      </c>
    </row>
    <row r="1147" spans="1:20" ht="45">
      <c r="A1147" s="72">
        <v>1147</v>
      </c>
      <c r="B1147" s="64" t="s">
        <v>3163</v>
      </c>
      <c r="C1147" s="93" t="s">
        <v>2024</v>
      </c>
      <c r="D1147" s="48" t="s">
        <v>98</v>
      </c>
      <c r="E1147" s="48" t="s">
        <v>3374</v>
      </c>
      <c r="F1147" s="69" t="s">
        <v>1067</v>
      </c>
      <c r="G1147" s="69" t="s">
        <v>1068</v>
      </c>
      <c r="H1147" s="67" t="s">
        <v>3161</v>
      </c>
      <c r="I1147" s="68" t="s">
        <v>3162</v>
      </c>
      <c r="J1147" s="64" t="s">
        <v>2316</v>
      </c>
      <c r="K1147" s="65" t="s">
        <v>351</v>
      </c>
      <c r="L1147" s="65"/>
      <c r="M1147" s="65"/>
      <c r="N1147" s="65"/>
      <c r="O1147" s="65" t="s">
        <v>2861</v>
      </c>
      <c r="P1147" s="65" t="s">
        <v>1707</v>
      </c>
      <c r="Q1147" s="65" t="s">
        <v>353</v>
      </c>
      <c r="R1147" s="65" t="s">
        <v>2339</v>
      </c>
      <c r="S1147" s="65"/>
      <c r="T1147" s="65" t="s">
        <v>354</v>
      </c>
    </row>
    <row r="1148" spans="1:20" ht="114.75" customHeight="1">
      <c r="A1148" s="72">
        <v>1148</v>
      </c>
      <c r="B1148" s="64" t="s">
        <v>2581</v>
      </c>
      <c r="C1148" s="93" t="s">
        <v>2877</v>
      </c>
      <c r="D1148" s="48" t="s">
        <v>844</v>
      </c>
      <c r="E1148" s="48" t="s">
        <v>3164</v>
      </c>
      <c r="F1148" s="69" t="s">
        <v>1190</v>
      </c>
      <c r="G1148" s="69" t="s">
        <v>1191</v>
      </c>
      <c r="H1148" s="67" t="s">
        <v>3165</v>
      </c>
      <c r="I1148" s="68" t="s">
        <v>1972</v>
      </c>
      <c r="J1148" s="64" t="s">
        <v>2667</v>
      </c>
      <c r="K1148" s="65"/>
      <c r="L1148" s="65"/>
      <c r="M1148" s="65"/>
      <c r="N1148" s="65"/>
      <c r="O1148" s="65" t="s">
        <v>1708</v>
      </c>
      <c r="P1148" s="65" t="s">
        <v>1582</v>
      </c>
      <c r="Q1148" s="65" t="s">
        <v>2225</v>
      </c>
      <c r="R1148" s="65" t="s">
        <v>2339</v>
      </c>
      <c r="S1148" s="65"/>
      <c r="T1148" s="65" t="s">
        <v>2225</v>
      </c>
    </row>
    <row r="1149" spans="1:20" ht="146.25">
      <c r="A1149" s="72">
        <v>1149</v>
      </c>
      <c r="B1149" s="64" t="s">
        <v>2581</v>
      </c>
      <c r="C1149" s="93" t="s">
        <v>1064</v>
      </c>
      <c r="D1149" s="48" t="s">
        <v>1065</v>
      </c>
      <c r="E1149" s="48" t="s">
        <v>1973</v>
      </c>
      <c r="F1149" s="69" t="s">
        <v>1067</v>
      </c>
      <c r="G1149" s="69" t="s">
        <v>1068</v>
      </c>
      <c r="H1149" s="67" t="s">
        <v>1974</v>
      </c>
      <c r="I1149" s="68" t="s">
        <v>1975</v>
      </c>
      <c r="J1149" s="64" t="s">
        <v>2316</v>
      </c>
      <c r="K1149" s="65" t="s">
        <v>44</v>
      </c>
      <c r="L1149" s="65"/>
      <c r="M1149" s="65"/>
      <c r="N1149" s="65"/>
      <c r="O1149" s="65" t="s">
        <v>1319</v>
      </c>
      <c r="P1149" s="65" t="s">
        <v>1711</v>
      </c>
      <c r="Q1149" s="65" t="s">
        <v>37</v>
      </c>
      <c r="R1149" s="65"/>
      <c r="S1149" s="65"/>
      <c r="T1149" s="65"/>
    </row>
    <row r="1150" spans="1:20" ht="56.25">
      <c r="A1150" s="72">
        <v>1150</v>
      </c>
      <c r="B1150" s="64" t="s">
        <v>2581</v>
      </c>
      <c r="C1150" s="93" t="s">
        <v>1976</v>
      </c>
      <c r="D1150" s="48" t="s">
        <v>3026</v>
      </c>
      <c r="E1150" s="48" t="s">
        <v>1635</v>
      </c>
      <c r="F1150" s="69" t="s">
        <v>1067</v>
      </c>
      <c r="G1150" s="69" t="s">
        <v>1068</v>
      </c>
      <c r="H1150" s="67" t="s">
        <v>1977</v>
      </c>
      <c r="I1150" s="68" t="s">
        <v>2576</v>
      </c>
      <c r="J1150" s="64"/>
      <c r="K1150" s="65"/>
      <c r="L1150" s="65"/>
      <c r="M1150" s="65"/>
      <c r="N1150" s="65"/>
      <c r="O1150" s="65" t="s">
        <v>1319</v>
      </c>
      <c r="P1150" s="65" t="s">
        <v>1713</v>
      </c>
      <c r="Q1150" s="65"/>
      <c r="R1150" s="65"/>
      <c r="S1150" s="65"/>
      <c r="T1150" s="65"/>
    </row>
    <row r="1151" spans="1:20" ht="33.75">
      <c r="A1151" s="72">
        <v>1151</v>
      </c>
      <c r="B1151" s="64" t="s">
        <v>2581</v>
      </c>
      <c r="C1151" s="93" t="s">
        <v>1375</v>
      </c>
      <c r="D1151" s="48" t="s">
        <v>1376</v>
      </c>
      <c r="E1151" s="48" t="s">
        <v>95</v>
      </c>
      <c r="F1151" s="69" t="s">
        <v>1067</v>
      </c>
      <c r="G1151" s="69" t="s">
        <v>1068</v>
      </c>
      <c r="H1151" s="67" t="s">
        <v>2577</v>
      </c>
      <c r="I1151" s="68" t="s">
        <v>1928</v>
      </c>
      <c r="J1151" s="64"/>
      <c r="K1151" s="65"/>
      <c r="L1151" s="65"/>
      <c r="M1151" s="65"/>
      <c r="N1151" s="65"/>
      <c r="O1151" s="65" t="s">
        <v>2860</v>
      </c>
      <c r="P1151" s="65" t="s">
        <v>1714</v>
      </c>
      <c r="Q1151" s="65"/>
      <c r="R1151" s="65"/>
      <c r="S1151" s="65"/>
      <c r="T1151" s="65"/>
    </row>
    <row r="1152" spans="1:20" ht="45">
      <c r="A1152" s="72">
        <v>1152</v>
      </c>
      <c r="B1152" s="64" t="s">
        <v>2581</v>
      </c>
      <c r="C1152" s="93" t="s">
        <v>1135</v>
      </c>
      <c r="D1152" s="48" t="s">
        <v>1188</v>
      </c>
      <c r="E1152" s="48" t="s">
        <v>2578</v>
      </c>
      <c r="F1152" s="69" t="s">
        <v>1190</v>
      </c>
      <c r="G1152" s="69" t="s">
        <v>1191</v>
      </c>
      <c r="H1152" s="67" t="s">
        <v>2579</v>
      </c>
      <c r="I1152" s="68" t="s">
        <v>2580</v>
      </c>
      <c r="J1152" s="64" t="s">
        <v>2667</v>
      </c>
      <c r="K1152" s="65"/>
      <c r="L1152" s="65"/>
      <c r="M1152" s="65" t="s">
        <v>2171</v>
      </c>
      <c r="N1152" s="65" t="s">
        <v>2504</v>
      </c>
      <c r="O1152" s="65" t="s">
        <v>2066</v>
      </c>
      <c r="P1152" s="65" t="s">
        <v>1736</v>
      </c>
      <c r="Q1152" s="65" t="s">
        <v>76</v>
      </c>
      <c r="R1152" s="65" t="s">
        <v>2329</v>
      </c>
      <c r="S1152" s="65"/>
      <c r="T1152" s="65" t="s">
        <v>3120</v>
      </c>
    </row>
    <row r="1153" spans="1:20" ht="112.5">
      <c r="A1153" s="72">
        <v>1153</v>
      </c>
      <c r="B1153" s="64" t="s">
        <v>20</v>
      </c>
      <c r="C1153" s="93" t="s">
        <v>94</v>
      </c>
      <c r="D1153" s="48" t="s">
        <v>905</v>
      </c>
      <c r="E1153" s="48" t="s">
        <v>905</v>
      </c>
      <c r="F1153" s="69" t="s">
        <v>1067</v>
      </c>
      <c r="G1153" s="69" t="s">
        <v>1068</v>
      </c>
      <c r="H1153" s="67" t="s">
        <v>10</v>
      </c>
      <c r="I1153" s="68" t="s">
        <v>11</v>
      </c>
      <c r="J1153" s="64"/>
      <c r="K1153" s="65"/>
      <c r="L1153" s="65"/>
      <c r="M1153" s="65"/>
      <c r="N1153" s="65"/>
      <c r="O1153" s="65" t="s">
        <v>2860</v>
      </c>
      <c r="P1153" s="65" t="s">
        <v>1501</v>
      </c>
      <c r="Q1153" s="65"/>
      <c r="R1153" s="65"/>
      <c r="S1153" s="65"/>
      <c r="T1153" s="65"/>
    </row>
    <row r="1154" spans="1:20" ht="11.25">
      <c r="A1154" s="72">
        <v>1154</v>
      </c>
      <c r="B1154" s="64" t="s">
        <v>20</v>
      </c>
      <c r="C1154" s="93" t="s">
        <v>312</v>
      </c>
      <c r="D1154" s="48" t="s">
        <v>1526</v>
      </c>
      <c r="E1154" s="48" t="s">
        <v>1041</v>
      </c>
      <c r="F1154" s="69" t="s">
        <v>1190</v>
      </c>
      <c r="G1154" s="69" t="s">
        <v>1191</v>
      </c>
      <c r="H1154" s="67" t="s">
        <v>12</v>
      </c>
      <c r="I1154" s="68" t="s">
        <v>13</v>
      </c>
      <c r="J1154" s="64"/>
      <c r="K1154" s="65"/>
      <c r="L1154" s="65"/>
      <c r="M1154" s="65"/>
      <c r="N1154" s="65"/>
      <c r="O1154" s="65" t="s">
        <v>2860</v>
      </c>
      <c r="P1154" s="65" t="s">
        <v>1726</v>
      </c>
      <c r="Q1154" s="65"/>
      <c r="R1154" s="65"/>
      <c r="S1154" s="65"/>
      <c r="T1154" s="65"/>
    </row>
    <row r="1155" spans="1:20" ht="11.25">
      <c r="A1155" s="72">
        <v>1155</v>
      </c>
      <c r="B1155" s="64" t="s">
        <v>20</v>
      </c>
      <c r="C1155" s="93" t="s">
        <v>312</v>
      </c>
      <c r="D1155" s="48" t="s">
        <v>1526</v>
      </c>
      <c r="E1155" s="48" t="s">
        <v>833</v>
      </c>
      <c r="F1155" s="69" t="s">
        <v>1190</v>
      </c>
      <c r="G1155" s="69" t="s">
        <v>1191</v>
      </c>
      <c r="H1155" s="67" t="s">
        <v>12</v>
      </c>
      <c r="I1155" s="68" t="s">
        <v>13</v>
      </c>
      <c r="J1155" s="64"/>
      <c r="K1155" s="65"/>
      <c r="L1155" s="65"/>
      <c r="M1155" s="65"/>
      <c r="N1155" s="65"/>
      <c r="O1155" s="65" t="s">
        <v>2860</v>
      </c>
      <c r="P1155" s="65" t="s">
        <v>1726</v>
      </c>
      <c r="Q1155" s="65"/>
      <c r="R1155" s="65"/>
      <c r="S1155" s="65"/>
      <c r="T1155" s="65"/>
    </row>
    <row r="1156" spans="1:20" ht="33.75">
      <c r="A1156" s="72">
        <v>1156</v>
      </c>
      <c r="B1156" s="64" t="s">
        <v>20</v>
      </c>
      <c r="C1156" s="93" t="s">
        <v>2085</v>
      </c>
      <c r="D1156" s="48" t="s">
        <v>304</v>
      </c>
      <c r="E1156" s="48" t="s">
        <v>1037</v>
      </c>
      <c r="F1156" s="69" t="s">
        <v>1067</v>
      </c>
      <c r="G1156" s="69" t="s">
        <v>1068</v>
      </c>
      <c r="H1156" s="67" t="s">
        <v>14</v>
      </c>
      <c r="I1156" s="68" t="s">
        <v>15</v>
      </c>
      <c r="J1156" s="64" t="s">
        <v>2667</v>
      </c>
      <c r="K1156" s="65" t="s">
        <v>212</v>
      </c>
      <c r="L1156" s="65"/>
      <c r="M1156" s="65"/>
      <c r="N1156" s="65"/>
      <c r="O1156" s="65" t="s">
        <v>2861</v>
      </c>
      <c r="P1156" s="65" t="s">
        <v>1716</v>
      </c>
      <c r="Q1156" s="65" t="s">
        <v>353</v>
      </c>
      <c r="R1156" s="65" t="s">
        <v>2339</v>
      </c>
      <c r="S1156" s="65"/>
      <c r="T1156" s="65" t="s">
        <v>354</v>
      </c>
    </row>
    <row r="1157" spans="1:20" ht="383.25" customHeight="1">
      <c r="A1157" s="72">
        <v>1157</v>
      </c>
      <c r="B1157" s="64" t="s">
        <v>20</v>
      </c>
      <c r="C1157" s="93" t="s">
        <v>16</v>
      </c>
      <c r="D1157" s="48" t="s">
        <v>1376</v>
      </c>
      <c r="E1157" s="48" t="s">
        <v>2487</v>
      </c>
      <c r="F1157" s="69" t="s">
        <v>1190</v>
      </c>
      <c r="G1157" s="69" t="s">
        <v>1191</v>
      </c>
      <c r="H1157" s="67" t="s">
        <v>18</v>
      </c>
      <c r="I1157" s="68" t="s">
        <v>19</v>
      </c>
      <c r="J1157" s="64"/>
      <c r="K1157" s="65"/>
      <c r="L1157" s="65"/>
      <c r="M1157" s="65"/>
      <c r="N1157" s="65"/>
      <c r="O1157" s="65" t="s">
        <v>2860</v>
      </c>
      <c r="P1157" s="65" t="s">
        <v>1714</v>
      </c>
      <c r="Q1157" s="65"/>
      <c r="R1157" s="65"/>
      <c r="S1157" s="65"/>
      <c r="T1157" s="65"/>
    </row>
    <row r="1158" spans="1:20" ht="56.25">
      <c r="A1158" s="72">
        <v>1158</v>
      </c>
      <c r="B1158" s="64" t="s">
        <v>32</v>
      </c>
      <c r="C1158" s="92" t="s">
        <v>94</v>
      </c>
      <c r="D1158" s="47" t="s">
        <v>95</v>
      </c>
      <c r="E1158" s="47" t="s">
        <v>833</v>
      </c>
      <c r="F1158" s="66" t="s">
        <v>1067</v>
      </c>
      <c r="G1158" s="66" t="s">
        <v>1068</v>
      </c>
      <c r="H1158" s="70" t="s">
        <v>21</v>
      </c>
      <c r="I1158" s="71" t="s">
        <v>22</v>
      </c>
      <c r="J1158" s="64"/>
      <c r="K1158" s="65"/>
      <c r="L1158" s="65"/>
      <c r="M1158" s="65"/>
      <c r="N1158" s="65"/>
      <c r="O1158" s="65" t="s">
        <v>2860</v>
      </c>
      <c r="P1158" s="65" t="s">
        <v>1501</v>
      </c>
      <c r="Q1158" s="65"/>
      <c r="R1158" s="65"/>
      <c r="S1158" s="65"/>
      <c r="T1158" s="65"/>
    </row>
    <row r="1159" spans="1:20" ht="90">
      <c r="A1159" s="72">
        <v>1159</v>
      </c>
      <c r="B1159" s="64" t="s">
        <v>32</v>
      </c>
      <c r="C1159" s="93" t="s">
        <v>2726</v>
      </c>
      <c r="D1159" s="48" t="s">
        <v>184</v>
      </c>
      <c r="E1159" s="48" t="s">
        <v>2890</v>
      </c>
      <c r="F1159" s="69" t="s">
        <v>1067</v>
      </c>
      <c r="G1159" s="69" t="s">
        <v>1068</v>
      </c>
      <c r="H1159" s="67" t="s">
        <v>23</v>
      </c>
      <c r="I1159" s="68" t="s">
        <v>24</v>
      </c>
      <c r="J1159" s="64"/>
      <c r="K1159" s="65"/>
      <c r="L1159" s="65"/>
      <c r="M1159" s="65"/>
      <c r="N1159" s="65"/>
      <c r="O1159" s="65" t="s">
        <v>2860</v>
      </c>
      <c r="P1159" s="65" t="s">
        <v>1501</v>
      </c>
      <c r="Q1159" s="65"/>
      <c r="R1159" s="65"/>
      <c r="S1159" s="65"/>
      <c r="T1159" s="65"/>
    </row>
    <row r="1160" spans="1:20" ht="56.25">
      <c r="A1160" s="72">
        <v>1160</v>
      </c>
      <c r="B1160" s="64" t="s">
        <v>32</v>
      </c>
      <c r="C1160" s="93" t="s">
        <v>2726</v>
      </c>
      <c r="D1160" s="48" t="s">
        <v>1088</v>
      </c>
      <c r="E1160" s="48" t="s">
        <v>2079</v>
      </c>
      <c r="F1160" s="69" t="s">
        <v>1067</v>
      </c>
      <c r="G1160" s="69" t="s">
        <v>1068</v>
      </c>
      <c r="H1160" s="67" t="s">
        <v>25</v>
      </c>
      <c r="I1160" s="68" t="s">
        <v>26</v>
      </c>
      <c r="J1160" s="64"/>
      <c r="K1160" s="65"/>
      <c r="L1160" s="65"/>
      <c r="M1160" s="65"/>
      <c r="N1160" s="65"/>
      <c r="O1160" s="65" t="s">
        <v>2860</v>
      </c>
      <c r="P1160" s="65" t="s">
        <v>1501</v>
      </c>
      <c r="Q1160" s="65"/>
      <c r="R1160" s="65"/>
      <c r="S1160" s="65"/>
      <c r="T1160" s="65"/>
    </row>
    <row r="1161" spans="1:20" ht="78.75">
      <c r="A1161" s="72">
        <v>1161</v>
      </c>
      <c r="B1161" s="64" t="s">
        <v>32</v>
      </c>
      <c r="C1161" s="93" t="s">
        <v>2726</v>
      </c>
      <c r="D1161" s="48" t="s">
        <v>1088</v>
      </c>
      <c r="E1161" s="48" t="s">
        <v>1024</v>
      </c>
      <c r="F1161" s="69" t="s">
        <v>1067</v>
      </c>
      <c r="G1161" s="69" t="s">
        <v>1068</v>
      </c>
      <c r="H1161" s="67" t="s">
        <v>374</v>
      </c>
      <c r="I1161" s="68" t="s">
        <v>375</v>
      </c>
      <c r="J1161" s="64"/>
      <c r="K1161" s="65"/>
      <c r="L1161" s="65"/>
      <c r="M1161" s="65"/>
      <c r="N1161" s="65"/>
      <c r="O1161" s="65" t="s">
        <v>2860</v>
      </c>
      <c r="P1161" s="65" t="s">
        <v>1501</v>
      </c>
      <c r="Q1161" s="65"/>
      <c r="R1161" s="65"/>
      <c r="S1161" s="65"/>
      <c r="T1161" s="65"/>
    </row>
    <row r="1162" spans="1:20" ht="394.5" customHeight="1">
      <c r="A1162" s="72">
        <v>1162</v>
      </c>
      <c r="B1162" s="64" t="s">
        <v>32</v>
      </c>
      <c r="C1162" s="93" t="s">
        <v>2726</v>
      </c>
      <c r="D1162" s="48" t="s">
        <v>1037</v>
      </c>
      <c r="E1162" s="48" t="s">
        <v>625</v>
      </c>
      <c r="F1162" s="69" t="s">
        <v>1190</v>
      </c>
      <c r="G1162" s="69" t="s">
        <v>1191</v>
      </c>
      <c r="H1162" s="67" t="s">
        <v>376</v>
      </c>
      <c r="I1162" s="68" t="s">
        <v>377</v>
      </c>
      <c r="J1162" s="64"/>
      <c r="K1162" s="65"/>
      <c r="L1162" s="65"/>
      <c r="M1162" s="65"/>
      <c r="N1162" s="65"/>
      <c r="O1162" s="65" t="s">
        <v>2860</v>
      </c>
      <c r="P1162" s="65" t="s">
        <v>1501</v>
      </c>
      <c r="Q1162" s="65"/>
      <c r="R1162" s="65"/>
      <c r="S1162" s="65"/>
      <c r="T1162" s="65"/>
    </row>
    <row r="1163" spans="1:20" ht="135">
      <c r="A1163" s="72">
        <v>1163</v>
      </c>
      <c r="B1163" s="64" t="s">
        <v>32</v>
      </c>
      <c r="C1163" s="93" t="s">
        <v>320</v>
      </c>
      <c r="D1163" s="48" t="s">
        <v>321</v>
      </c>
      <c r="E1163" s="48" t="s">
        <v>1066</v>
      </c>
      <c r="F1163" s="69" t="s">
        <v>1067</v>
      </c>
      <c r="G1163" s="69" t="s">
        <v>1068</v>
      </c>
      <c r="H1163" s="67" t="s">
        <v>30</v>
      </c>
      <c r="I1163" s="68" t="s">
        <v>31</v>
      </c>
      <c r="J1163" s="64"/>
      <c r="K1163" s="65"/>
      <c r="L1163" s="65"/>
      <c r="M1163" s="65"/>
      <c r="N1163" s="65"/>
      <c r="O1163" s="65" t="s">
        <v>2860</v>
      </c>
      <c r="P1163" s="65" t="s">
        <v>1726</v>
      </c>
      <c r="Q1163" s="65"/>
      <c r="R1163" s="65"/>
      <c r="S1163" s="65"/>
      <c r="T1163" s="65"/>
    </row>
    <row r="1164" spans="1:20" ht="146.25">
      <c r="A1164" s="72">
        <v>1164</v>
      </c>
      <c r="B1164" s="64" t="s">
        <v>773</v>
      </c>
      <c r="C1164" s="93" t="s">
        <v>1039</v>
      </c>
      <c r="D1164" s="48" t="s">
        <v>172</v>
      </c>
      <c r="E1164" s="48" t="s">
        <v>1188</v>
      </c>
      <c r="F1164" s="69" t="s">
        <v>1067</v>
      </c>
      <c r="G1164" s="69" t="s">
        <v>1068</v>
      </c>
      <c r="H1164" s="67" t="s">
        <v>33</v>
      </c>
      <c r="I1164" s="68" t="s">
        <v>904</v>
      </c>
      <c r="J1164" s="64"/>
      <c r="K1164" s="65"/>
      <c r="L1164" s="65"/>
      <c r="M1164" s="65"/>
      <c r="N1164" s="65"/>
      <c r="O1164" s="65" t="s">
        <v>1723</v>
      </c>
      <c r="P1164" s="65" t="s">
        <v>1722</v>
      </c>
      <c r="Q1164" s="65"/>
      <c r="R1164" s="65"/>
      <c r="S1164" s="65"/>
      <c r="T1164" s="65"/>
    </row>
    <row r="1165" spans="1:20" ht="22.5">
      <c r="A1165" s="72">
        <v>1165</v>
      </c>
      <c r="B1165" s="64" t="s">
        <v>773</v>
      </c>
      <c r="C1165" s="93" t="s">
        <v>307</v>
      </c>
      <c r="D1165" s="48" t="s">
        <v>308</v>
      </c>
      <c r="E1165" s="48" t="s">
        <v>905</v>
      </c>
      <c r="F1165" s="69" t="s">
        <v>1190</v>
      </c>
      <c r="G1165" s="69" t="s">
        <v>1191</v>
      </c>
      <c r="H1165" s="67" t="s">
        <v>906</v>
      </c>
      <c r="I1165" s="68" t="s">
        <v>907</v>
      </c>
      <c r="J1165" s="64" t="s">
        <v>2667</v>
      </c>
      <c r="K1165" s="65"/>
      <c r="L1165" s="65">
        <v>939</v>
      </c>
      <c r="M1165" s="65"/>
      <c r="N1165" s="65"/>
      <c r="O1165" s="65" t="s">
        <v>2861</v>
      </c>
      <c r="P1165" s="65" t="s">
        <v>1717</v>
      </c>
      <c r="Q1165" s="65" t="s">
        <v>353</v>
      </c>
      <c r="R1165" s="65" t="s">
        <v>2339</v>
      </c>
      <c r="S1165" s="65"/>
      <c r="T1165" s="65" t="s">
        <v>354</v>
      </c>
    </row>
    <row r="1166" spans="1:20" ht="337.5">
      <c r="A1166" s="72">
        <v>1166</v>
      </c>
      <c r="B1166" s="64" t="s">
        <v>773</v>
      </c>
      <c r="C1166" s="93" t="s">
        <v>307</v>
      </c>
      <c r="D1166" s="48" t="s">
        <v>308</v>
      </c>
      <c r="E1166" s="48" t="s">
        <v>905</v>
      </c>
      <c r="F1166" s="69" t="s">
        <v>1067</v>
      </c>
      <c r="G1166" s="69" t="s">
        <v>1068</v>
      </c>
      <c r="H1166" s="67" t="s">
        <v>771</v>
      </c>
      <c r="I1166" s="68" t="s">
        <v>772</v>
      </c>
      <c r="J1166" s="64" t="s">
        <v>2668</v>
      </c>
      <c r="K1166" s="65" t="s">
        <v>2943</v>
      </c>
      <c r="L1166" s="65">
        <v>250</v>
      </c>
      <c r="M1166" s="65"/>
      <c r="N1166" s="65"/>
      <c r="O1166" s="65" t="s">
        <v>2861</v>
      </c>
      <c r="P1166" s="65" t="s">
        <v>1717</v>
      </c>
      <c r="Q1166" s="65" t="s">
        <v>353</v>
      </c>
      <c r="R1166" s="65" t="s">
        <v>2339</v>
      </c>
      <c r="S1166" s="65"/>
      <c r="T1166" s="65" t="s">
        <v>354</v>
      </c>
    </row>
    <row r="1167" spans="1:20" ht="135">
      <c r="A1167" s="72">
        <v>1167</v>
      </c>
      <c r="B1167" s="64" t="s">
        <v>778</v>
      </c>
      <c r="C1167" s="92" t="s">
        <v>2085</v>
      </c>
      <c r="D1167" s="47" t="s">
        <v>304</v>
      </c>
      <c r="E1167" s="47" t="s">
        <v>844</v>
      </c>
      <c r="F1167" s="66" t="s">
        <v>1067</v>
      </c>
      <c r="G1167" s="66" t="s">
        <v>1191</v>
      </c>
      <c r="H1167" s="70" t="s">
        <v>774</v>
      </c>
      <c r="I1167" s="71" t="s">
        <v>775</v>
      </c>
      <c r="J1167" s="64" t="s">
        <v>2668</v>
      </c>
      <c r="K1167" s="65"/>
      <c r="L1167" s="65">
        <v>1063</v>
      </c>
      <c r="M1167" s="65"/>
      <c r="N1167" s="65"/>
      <c r="O1167" s="65" t="s">
        <v>2861</v>
      </c>
      <c r="P1167" s="65" t="s">
        <v>1716</v>
      </c>
      <c r="Q1167" s="65" t="s">
        <v>353</v>
      </c>
      <c r="R1167" s="65" t="s">
        <v>2339</v>
      </c>
      <c r="S1167" s="65"/>
      <c r="T1167" s="65" t="s">
        <v>354</v>
      </c>
    </row>
    <row r="1168" spans="1:20" ht="11.25">
      <c r="A1168" s="72">
        <v>1168</v>
      </c>
      <c r="B1168" s="64" t="s">
        <v>778</v>
      </c>
      <c r="C1168" s="93" t="s">
        <v>320</v>
      </c>
      <c r="D1168" s="48" t="s">
        <v>321</v>
      </c>
      <c r="E1168" s="48" t="s">
        <v>1188</v>
      </c>
      <c r="F1168" s="69" t="s">
        <v>1190</v>
      </c>
      <c r="G1168" s="69" t="s">
        <v>1191</v>
      </c>
      <c r="H1168" s="67" t="s">
        <v>776</v>
      </c>
      <c r="I1168" s="68" t="s">
        <v>777</v>
      </c>
      <c r="J1168" s="64"/>
      <c r="K1168" s="65"/>
      <c r="L1168" s="65"/>
      <c r="M1168" s="65"/>
      <c r="N1168" s="65"/>
      <c r="O1168" s="65" t="s">
        <v>2860</v>
      </c>
      <c r="P1168" s="65" t="s">
        <v>1726</v>
      </c>
      <c r="Q1168" s="65"/>
      <c r="R1168" s="65"/>
      <c r="S1168" s="65"/>
      <c r="T1168" s="65"/>
    </row>
    <row r="1169" spans="1:20" ht="33.75">
      <c r="A1169" s="72">
        <v>1169</v>
      </c>
      <c r="B1169" s="64" t="s">
        <v>2860</v>
      </c>
      <c r="C1169" s="92" t="s">
        <v>779</v>
      </c>
      <c r="D1169" s="47" t="s">
        <v>2538</v>
      </c>
      <c r="E1169" s="47" t="s">
        <v>833</v>
      </c>
      <c r="F1169" s="66" t="s">
        <v>1067</v>
      </c>
      <c r="G1169" s="66" t="s">
        <v>1068</v>
      </c>
      <c r="H1169" s="70" t="s">
        <v>1865</v>
      </c>
      <c r="I1169" s="71" t="s">
        <v>1866</v>
      </c>
      <c r="J1169" s="64"/>
      <c r="K1169" s="65"/>
      <c r="L1169" s="65"/>
      <c r="M1169" s="65"/>
      <c r="N1169" s="65"/>
      <c r="O1169" s="65" t="s">
        <v>1723</v>
      </c>
      <c r="P1169" s="65" t="s">
        <v>1495</v>
      </c>
      <c r="Q1169" s="65"/>
      <c r="R1169" s="65"/>
      <c r="S1169" s="65"/>
      <c r="T1169" s="65"/>
    </row>
    <row r="1170" spans="1:20" ht="67.5">
      <c r="A1170" s="72">
        <v>1170</v>
      </c>
      <c r="B1170" s="64" t="s">
        <v>2860</v>
      </c>
      <c r="C1170" s="93" t="s">
        <v>2537</v>
      </c>
      <c r="D1170" s="48" t="s">
        <v>2538</v>
      </c>
      <c r="E1170" s="48" t="s">
        <v>1188</v>
      </c>
      <c r="F1170" s="69" t="s">
        <v>1190</v>
      </c>
      <c r="G1170" s="69" t="s">
        <v>1191</v>
      </c>
      <c r="H1170" s="67" t="s">
        <v>1867</v>
      </c>
      <c r="I1170" s="68" t="s">
        <v>1868</v>
      </c>
      <c r="J1170" s="64" t="s">
        <v>2667</v>
      </c>
      <c r="K1170" s="65"/>
      <c r="L1170" s="65"/>
      <c r="M1170" s="65"/>
      <c r="N1170" s="65"/>
      <c r="O1170" s="65" t="s">
        <v>1723</v>
      </c>
      <c r="P1170" s="65" t="s">
        <v>1495</v>
      </c>
      <c r="Q1170" s="65" t="s">
        <v>466</v>
      </c>
      <c r="R1170" s="65" t="s">
        <v>2339</v>
      </c>
      <c r="S1170" s="65"/>
      <c r="T1170" s="65" t="s">
        <v>350</v>
      </c>
    </row>
    <row r="1171" spans="1:20" ht="56.25">
      <c r="A1171" s="72">
        <v>1171</v>
      </c>
      <c r="B1171" s="64" t="s">
        <v>2860</v>
      </c>
      <c r="C1171" s="93" t="s">
        <v>3188</v>
      </c>
      <c r="D1171" s="48" t="s">
        <v>2538</v>
      </c>
      <c r="E1171" s="48" t="s">
        <v>1034</v>
      </c>
      <c r="F1171" s="69" t="s">
        <v>1067</v>
      </c>
      <c r="G1171" s="69" t="s">
        <v>1068</v>
      </c>
      <c r="H1171" s="67" t="s">
        <v>1869</v>
      </c>
      <c r="I1171" s="68" t="s">
        <v>1385</v>
      </c>
      <c r="J1171" s="64" t="s">
        <v>2667</v>
      </c>
      <c r="K1171" s="65"/>
      <c r="L1171" s="65"/>
      <c r="M1171" s="65"/>
      <c r="N1171" s="65"/>
      <c r="O1171" s="65" t="s">
        <v>1723</v>
      </c>
      <c r="P1171" s="65" t="s">
        <v>1495</v>
      </c>
      <c r="Q1171" s="65" t="s">
        <v>466</v>
      </c>
      <c r="R1171" s="65" t="s">
        <v>2339</v>
      </c>
      <c r="S1171" s="65"/>
      <c r="T1171" s="65" t="s">
        <v>350</v>
      </c>
    </row>
    <row r="1172" spans="1:20" ht="45">
      <c r="A1172" s="72">
        <v>1172</v>
      </c>
      <c r="B1172" s="64" t="s">
        <v>2860</v>
      </c>
      <c r="C1172" s="93" t="s">
        <v>3191</v>
      </c>
      <c r="D1172" s="48" t="s">
        <v>2538</v>
      </c>
      <c r="E1172" s="48" t="s">
        <v>184</v>
      </c>
      <c r="F1172" s="69" t="s">
        <v>1190</v>
      </c>
      <c r="G1172" s="69" t="s">
        <v>1191</v>
      </c>
      <c r="H1172" s="67" t="s">
        <v>1386</v>
      </c>
      <c r="I1172" s="68" t="s">
        <v>1387</v>
      </c>
      <c r="J1172" s="64" t="s">
        <v>2667</v>
      </c>
      <c r="K1172" s="65"/>
      <c r="L1172" s="65"/>
      <c r="M1172" s="65"/>
      <c r="N1172" s="65"/>
      <c r="O1172" s="65" t="s">
        <v>1723</v>
      </c>
      <c r="P1172" s="65" t="s">
        <v>1495</v>
      </c>
      <c r="Q1172" s="65" t="s">
        <v>466</v>
      </c>
      <c r="R1172" s="65" t="s">
        <v>2339</v>
      </c>
      <c r="S1172" s="65"/>
      <c r="T1172" s="65" t="s">
        <v>350</v>
      </c>
    </row>
    <row r="1173" spans="1:20" ht="191.25">
      <c r="A1173" s="72">
        <v>1173</v>
      </c>
      <c r="B1173" s="64" t="s">
        <v>2860</v>
      </c>
      <c r="C1173" s="93" t="s">
        <v>3191</v>
      </c>
      <c r="D1173" s="48" t="s">
        <v>2538</v>
      </c>
      <c r="E1173" s="48" t="s">
        <v>1088</v>
      </c>
      <c r="F1173" s="69" t="s">
        <v>1067</v>
      </c>
      <c r="G1173" s="69" t="s">
        <v>1068</v>
      </c>
      <c r="H1173" s="67" t="s">
        <v>908</v>
      </c>
      <c r="I1173" s="68" t="s">
        <v>909</v>
      </c>
      <c r="J1173" s="64" t="s">
        <v>2667</v>
      </c>
      <c r="K1173" s="65"/>
      <c r="L1173" s="65"/>
      <c r="M1173" s="65"/>
      <c r="N1173" s="65"/>
      <c r="O1173" s="65" t="s">
        <v>1723</v>
      </c>
      <c r="P1173" s="65" t="s">
        <v>1495</v>
      </c>
      <c r="Q1173" s="65" t="s">
        <v>466</v>
      </c>
      <c r="R1173" s="65" t="s">
        <v>2339</v>
      </c>
      <c r="S1173" s="65"/>
      <c r="T1173" s="65" t="s">
        <v>350</v>
      </c>
    </row>
    <row r="1174" spans="1:20" ht="135">
      <c r="A1174" s="72">
        <v>1174</v>
      </c>
      <c r="B1174" s="64" t="s">
        <v>2860</v>
      </c>
      <c r="C1174" s="93" t="s">
        <v>3191</v>
      </c>
      <c r="D1174" s="48" t="s">
        <v>250</v>
      </c>
      <c r="E1174" s="48" t="s">
        <v>3374</v>
      </c>
      <c r="F1174" s="69" t="s">
        <v>1067</v>
      </c>
      <c r="G1174" s="69" t="s">
        <v>1068</v>
      </c>
      <c r="H1174" s="67" t="s">
        <v>910</v>
      </c>
      <c r="I1174" s="68" t="s">
        <v>3298</v>
      </c>
      <c r="J1174" s="64" t="s">
        <v>2667</v>
      </c>
      <c r="K1174" s="65"/>
      <c r="L1174" s="65"/>
      <c r="M1174" s="65"/>
      <c r="N1174" s="65"/>
      <c r="O1174" s="65" t="s">
        <v>1723</v>
      </c>
      <c r="P1174" s="65" t="s">
        <v>1495</v>
      </c>
      <c r="Q1174" s="65" t="s">
        <v>466</v>
      </c>
      <c r="R1174" s="65" t="s">
        <v>2339</v>
      </c>
      <c r="S1174" s="65"/>
      <c r="T1174" s="65" t="s">
        <v>350</v>
      </c>
    </row>
    <row r="1175" spans="1:20" ht="45">
      <c r="A1175" s="72">
        <v>1175</v>
      </c>
      <c r="B1175" s="64" t="s">
        <v>2860</v>
      </c>
      <c r="C1175" s="93" t="s">
        <v>3191</v>
      </c>
      <c r="D1175" s="48" t="s">
        <v>250</v>
      </c>
      <c r="E1175" s="48" t="s">
        <v>1635</v>
      </c>
      <c r="F1175" s="69" t="s">
        <v>1190</v>
      </c>
      <c r="G1175" s="69" t="s">
        <v>1191</v>
      </c>
      <c r="H1175" s="67" t="s">
        <v>911</v>
      </c>
      <c r="I1175" s="68" t="s">
        <v>912</v>
      </c>
      <c r="J1175" s="64" t="s">
        <v>2666</v>
      </c>
      <c r="K1175" s="65" t="s">
        <v>578</v>
      </c>
      <c r="L1175" s="65"/>
      <c r="M1175" s="65"/>
      <c r="N1175" s="65"/>
      <c r="O1175" s="65" t="s">
        <v>1723</v>
      </c>
      <c r="P1175" s="65" t="s">
        <v>1495</v>
      </c>
      <c r="Q1175" s="65"/>
      <c r="R1175" s="65"/>
      <c r="S1175" s="65"/>
      <c r="T1175" s="65" t="s">
        <v>350</v>
      </c>
    </row>
    <row r="1176" spans="1:20" ht="56.25">
      <c r="A1176" s="72">
        <v>1176</v>
      </c>
      <c r="B1176" s="64" t="s">
        <v>2860</v>
      </c>
      <c r="C1176" s="93" t="s">
        <v>2543</v>
      </c>
      <c r="D1176" s="48" t="s">
        <v>250</v>
      </c>
      <c r="E1176" s="48" t="s">
        <v>1028</v>
      </c>
      <c r="F1176" s="69" t="s">
        <v>1067</v>
      </c>
      <c r="G1176" s="69" t="s">
        <v>1068</v>
      </c>
      <c r="H1176" s="67" t="s">
        <v>913</v>
      </c>
      <c r="I1176" s="68" t="s">
        <v>914</v>
      </c>
      <c r="J1176" s="64" t="s">
        <v>2667</v>
      </c>
      <c r="K1176" s="65" t="s">
        <v>341</v>
      </c>
      <c r="L1176" s="65"/>
      <c r="M1176" s="65"/>
      <c r="N1176" s="65"/>
      <c r="O1176" s="65" t="s">
        <v>1719</v>
      </c>
      <c r="P1176" s="65" t="s">
        <v>1730</v>
      </c>
      <c r="Q1176" s="65" t="s">
        <v>68</v>
      </c>
      <c r="R1176" s="65" t="s">
        <v>2339</v>
      </c>
      <c r="S1176" s="65"/>
      <c r="T1176" s="65" t="s">
        <v>342</v>
      </c>
    </row>
    <row r="1177" spans="1:20" ht="56.25">
      <c r="A1177" s="72">
        <v>1177</v>
      </c>
      <c r="B1177" s="64" t="s">
        <v>2860</v>
      </c>
      <c r="C1177" s="93" t="s">
        <v>171</v>
      </c>
      <c r="D1177" s="48" t="s">
        <v>250</v>
      </c>
      <c r="E1177" s="48" t="s">
        <v>172</v>
      </c>
      <c r="F1177" s="69" t="s">
        <v>1190</v>
      </c>
      <c r="G1177" s="69" t="s">
        <v>1191</v>
      </c>
      <c r="H1177" s="67" t="s">
        <v>915</v>
      </c>
      <c r="I1177" s="68" t="s">
        <v>3299</v>
      </c>
      <c r="J1177" s="64" t="s">
        <v>2667</v>
      </c>
      <c r="K1177" s="65" t="s">
        <v>1044</v>
      </c>
      <c r="L1177" s="65"/>
      <c r="M1177" s="65"/>
      <c r="N1177" s="65"/>
      <c r="O1177" s="65" t="s">
        <v>1719</v>
      </c>
      <c r="P1177" s="65" t="s">
        <v>1730</v>
      </c>
      <c r="Q1177" s="65" t="s">
        <v>68</v>
      </c>
      <c r="R1177" s="65" t="s">
        <v>2339</v>
      </c>
      <c r="S1177" s="65"/>
      <c r="T1177" s="65" t="s">
        <v>342</v>
      </c>
    </row>
    <row r="1178" spans="1:20" ht="33.75">
      <c r="A1178" s="72">
        <v>1178</v>
      </c>
      <c r="B1178" s="64" t="s">
        <v>2860</v>
      </c>
      <c r="C1178" s="93" t="s">
        <v>930</v>
      </c>
      <c r="D1178" s="48" t="s">
        <v>931</v>
      </c>
      <c r="E1178" s="48" t="s">
        <v>625</v>
      </c>
      <c r="F1178" s="69" t="s">
        <v>1190</v>
      </c>
      <c r="G1178" s="69" t="s">
        <v>1191</v>
      </c>
      <c r="H1178" s="67" t="s">
        <v>932</v>
      </c>
      <c r="I1178" s="68" t="s">
        <v>933</v>
      </c>
      <c r="J1178" s="64" t="s">
        <v>2667</v>
      </c>
      <c r="K1178" s="65" t="s">
        <v>133</v>
      </c>
      <c r="L1178" s="65"/>
      <c r="M1178" s="65"/>
      <c r="N1178" s="65"/>
      <c r="O1178" s="65" t="s">
        <v>2861</v>
      </c>
      <c r="P1178" s="65" t="s">
        <v>1732</v>
      </c>
      <c r="Q1178" s="65" t="s">
        <v>353</v>
      </c>
      <c r="R1178" s="65" t="s">
        <v>2339</v>
      </c>
      <c r="S1178" s="65"/>
      <c r="T1178" s="65" t="s">
        <v>354</v>
      </c>
    </row>
    <row r="1179" spans="1:20" ht="56.25">
      <c r="A1179" s="72">
        <v>1179</v>
      </c>
      <c r="B1179" s="64" t="s">
        <v>2860</v>
      </c>
      <c r="C1179" s="93" t="s">
        <v>916</v>
      </c>
      <c r="D1179" s="48" t="s">
        <v>940</v>
      </c>
      <c r="E1179" s="48" t="s">
        <v>2490</v>
      </c>
      <c r="F1179" s="69" t="s">
        <v>1067</v>
      </c>
      <c r="G1179" s="69" t="s">
        <v>1068</v>
      </c>
      <c r="H1179" s="67" t="s">
        <v>4</v>
      </c>
      <c r="I1179" s="68" t="s">
        <v>5</v>
      </c>
      <c r="J1179" s="149" t="s">
        <v>2667</v>
      </c>
      <c r="K1179" s="150" t="s">
        <v>2368</v>
      </c>
      <c r="L1179" s="150"/>
      <c r="M1179" s="150"/>
      <c r="N1179" s="150"/>
      <c r="O1179" s="150" t="s">
        <v>2860</v>
      </c>
      <c r="P1179" s="150" t="s">
        <v>1705</v>
      </c>
      <c r="Q1179" s="150" t="s">
        <v>2364</v>
      </c>
      <c r="R1179" s="150" t="s">
        <v>2339</v>
      </c>
      <c r="S1179" s="150"/>
      <c r="T1179" s="150" t="s">
        <v>2365</v>
      </c>
    </row>
    <row r="1180" spans="1:20" ht="33.75">
      <c r="A1180" s="72">
        <v>1180</v>
      </c>
      <c r="B1180" s="64" t="s">
        <v>2860</v>
      </c>
      <c r="C1180" s="93" t="s">
        <v>916</v>
      </c>
      <c r="D1180" s="48" t="s">
        <v>937</v>
      </c>
      <c r="E1180" s="48" t="s">
        <v>3374</v>
      </c>
      <c r="F1180" s="69" t="s">
        <v>1190</v>
      </c>
      <c r="G1180" s="69" t="s">
        <v>1191</v>
      </c>
      <c r="H1180" s="67" t="s">
        <v>6</v>
      </c>
      <c r="I1180" s="68" t="s">
        <v>7</v>
      </c>
      <c r="J1180" s="149" t="s">
        <v>2667</v>
      </c>
      <c r="K1180" s="150" t="s">
        <v>2374</v>
      </c>
      <c r="L1180" s="150"/>
      <c r="M1180" s="150"/>
      <c r="N1180" s="150"/>
      <c r="O1180" s="150" t="s">
        <v>2860</v>
      </c>
      <c r="P1180" s="150" t="s">
        <v>1705</v>
      </c>
      <c r="Q1180" s="150" t="s">
        <v>2364</v>
      </c>
      <c r="R1180" s="150" t="s">
        <v>2339</v>
      </c>
      <c r="S1180" s="150"/>
      <c r="T1180" s="150" t="s">
        <v>2365</v>
      </c>
    </row>
    <row r="1181" spans="1:20" ht="45">
      <c r="A1181" s="72">
        <v>1181</v>
      </c>
      <c r="B1181" s="64" t="s">
        <v>2860</v>
      </c>
      <c r="C1181" s="93" t="s">
        <v>916</v>
      </c>
      <c r="D1181" s="48" t="s">
        <v>937</v>
      </c>
      <c r="E1181" s="48" t="s">
        <v>3374</v>
      </c>
      <c r="F1181" s="69" t="s">
        <v>1067</v>
      </c>
      <c r="G1181" s="69" t="s">
        <v>1068</v>
      </c>
      <c r="H1181" s="67" t="s">
        <v>8</v>
      </c>
      <c r="I1181" s="68" t="s">
        <v>9</v>
      </c>
      <c r="J1181" s="149" t="s">
        <v>2667</v>
      </c>
      <c r="K1181" s="150" t="s">
        <v>2375</v>
      </c>
      <c r="L1181" s="150"/>
      <c r="M1181" s="150"/>
      <c r="N1181" s="150"/>
      <c r="O1181" s="150" t="s">
        <v>2860</v>
      </c>
      <c r="P1181" s="150" t="s">
        <v>1705</v>
      </c>
      <c r="Q1181" s="150" t="s">
        <v>2364</v>
      </c>
      <c r="R1181" s="150" t="s">
        <v>2339</v>
      </c>
      <c r="S1181" s="150"/>
      <c r="T1181" s="150" t="s">
        <v>2365</v>
      </c>
    </row>
    <row r="1182" spans="1:20" ht="67.5">
      <c r="A1182" s="72">
        <v>1182</v>
      </c>
      <c r="B1182" s="64" t="s">
        <v>2860</v>
      </c>
      <c r="C1182" s="93" t="s">
        <v>916</v>
      </c>
      <c r="D1182" s="48" t="s">
        <v>2810</v>
      </c>
      <c r="E1182" s="48" t="s">
        <v>3374</v>
      </c>
      <c r="F1182" s="69" t="s">
        <v>1067</v>
      </c>
      <c r="G1182" s="69" t="s">
        <v>1068</v>
      </c>
      <c r="H1182" s="67" t="s">
        <v>951</v>
      </c>
      <c r="I1182" s="68" t="s">
        <v>952</v>
      </c>
      <c r="J1182" s="149" t="s">
        <v>2667</v>
      </c>
      <c r="K1182" s="150" t="s">
        <v>2373</v>
      </c>
      <c r="L1182" s="150"/>
      <c r="M1182" s="150"/>
      <c r="N1182" s="150"/>
      <c r="O1182" s="150" t="s">
        <v>2860</v>
      </c>
      <c r="P1182" s="150" t="s">
        <v>1705</v>
      </c>
      <c r="Q1182" s="150" t="s">
        <v>2364</v>
      </c>
      <c r="R1182" s="150" t="s">
        <v>2339</v>
      </c>
      <c r="S1182" s="150"/>
      <c r="T1182" s="150" t="s">
        <v>2365</v>
      </c>
    </row>
    <row r="1183" spans="1:20" ht="56.25">
      <c r="A1183" s="72">
        <v>1183</v>
      </c>
      <c r="B1183" s="64" t="s">
        <v>2860</v>
      </c>
      <c r="C1183" s="93" t="s">
        <v>916</v>
      </c>
      <c r="D1183" s="48" t="s">
        <v>2810</v>
      </c>
      <c r="E1183" s="48" t="s">
        <v>3374</v>
      </c>
      <c r="F1183" s="69" t="s">
        <v>1067</v>
      </c>
      <c r="G1183" s="69" t="s">
        <v>1068</v>
      </c>
      <c r="H1183" s="67" t="s">
        <v>953</v>
      </c>
      <c r="I1183" s="68" t="s">
        <v>954</v>
      </c>
      <c r="J1183" s="149" t="s">
        <v>2667</v>
      </c>
      <c r="K1183" s="150" t="s">
        <v>3003</v>
      </c>
      <c r="L1183" s="150"/>
      <c r="M1183" s="150"/>
      <c r="N1183" s="150"/>
      <c r="O1183" s="150" t="s">
        <v>2860</v>
      </c>
      <c r="P1183" s="150" t="s">
        <v>1705</v>
      </c>
      <c r="Q1183" s="150" t="s">
        <v>2364</v>
      </c>
      <c r="R1183" s="150" t="s">
        <v>2339</v>
      </c>
      <c r="S1183" s="150"/>
      <c r="T1183" s="150" t="s">
        <v>2365</v>
      </c>
    </row>
    <row r="1184" spans="1:20" ht="33.75">
      <c r="A1184" s="72">
        <v>1184</v>
      </c>
      <c r="B1184" s="64" t="s">
        <v>2860</v>
      </c>
      <c r="C1184" s="93" t="s">
        <v>2663</v>
      </c>
      <c r="D1184" s="48" t="s">
        <v>2813</v>
      </c>
      <c r="E1184" s="48" t="s">
        <v>1065</v>
      </c>
      <c r="F1184" s="69" t="s">
        <v>1190</v>
      </c>
      <c r="G1184" s="69" t="s">
        <v>1191</v>
      </c>
      <c r="H1184" s="67" t="s">
        <v>955</v>
      </c>
      <c r="I1184" s="68" t="s">
        <v>956</v>
      </c>
      <c r="J1184" s="64" t="s">
        <v>2667</v>
      </c>
      <c r="K1184" s="65" t="s">
        <v>545</v>
      </c>
      <c r="L1184" s="65"/>
      <c r="M1184" s="65"/>
      <c r="N1184" s="65"/>
      <c r="O1184" s="65" t="s">
        <v>2669</v>
      </c>
      <c r="P1184" s="65" t="s">
        <v>2663</v>
      </c>
      <c r="Q1184" s="65" t="s">
        <v>556</v>
      </c>
      <c r="R1184" s="65" t="s">
        <v>2339</v>
      </c>
      <c r="S1184" s="65"/>
      <c r="T1184" s="65" t="s">
        <v>558</v>
      </c>
    </row>
    <row r="1185" spans="1:20" ht="56.25">
      <c r="A1185" s="72">
        <v>1185</v>
      </c>
      <c r="B1185" s="64" t="s">
        <v>2860</v>
      </c>
      <c r="C1185" s="93" t="s">
        <v>2663</v>
      </c>
      <c r="D1185" s="48" t="s">
        <v>2813</v>
      </c>
      <c r="E1185" s="48" t="s">
        <v>309</v>
      </c>
      <c r="F1185" s="69" t="s">
        <v>1067</v>
      </c>
      <c r="G1185" s="69" t="s">
        <v>1068</v>
      </c>
      <c r="H1185" s="67" t="s">
        <v>1192</v>
      </c>
      <c r="I1185" s="68" t="s">
        <v>1193</v>
      </c>
      <c r="J1185" s="64" t="s">
        <v>2667</v>
      </c>
      <c r="K1185" s="65" t="s">
        <v>557</v>
      </c>
      <c r="L1185" s="65"/>
      <c r="M1185" s="65"/>
      <c r="N1185" s="65"/>
      <c r="O1185" s="65" t="s">
        <v>2669</v>
      </c>
      <c r="P1185" s="65" t="s">
        <v>2663</v>
      </c>
      <c r="Q1185" s="65" t="s">
        <v>556</v>
      </c>
      <c r="R1185" s="65" t="s">
        <v>2339</v>
      </c>
      <c r="S1185" s="65"/>
      <c r="T1185" s="65" t="s">
        <v>558</v>
      </c>
    </row>
    <row r="1186" spans="1:20" ht="22.5">
      <c r="A1186" s="72">
        <v>1186</v>
      </c>
      <c r="B1186" s="64" t="s">
        <v>2860</v>
      </c>
      <c r="C1186" s="93" t="s">
        <v>2663</v>
      </c>
      <c r="D1186" s="48" t="s">
        <v>2055</v>
      </c>
      <c r="E1186" s="48" t="s">
        <v>95</v>
      </c>
      <c r="F1186" s="69" t="s">
        <v>1190</v>
      </c>
      <c r="G1186" s="69" t="s">
        <v>1191</v>
      </c>
      <c r="H1186" s="67" t="s">
        <v>1194</v>
      </c>
      <c r="I1186" s="68" t="s">
        <v>1195</v>
      </c>
      <c r="J1186" s="64" t="s">
        <v>2667</v>
      </c>
      <c r="K1186" s="65"/>
      <c r="L1186" s="65">
        <v>213</v>
      </c>
      <c r="M1186" s="65"/>
      <c r="N1186" s="65"/>
      <c r="O1186" s="65" t="s">
        <v>2669</v>
      </c>
      <c r="P1186" s="65" t="s">
        <v>2663</v>
      </c>
      <c r="Q1186" s="65" t="s">
        <v>556</v>
      </c>
      <c r="R1186" s="65" t="s">
        <v>2339</v>
      </c>
      <c r="S1186" s="65"/>
      <c r="T1186" s="65" t="s">
        <v>558</v>
      </c>
    </row>
    <row r="1187" spans="1:20" ht="67.5">
      <c r="A1187" s="72">
        <v>1187</v>
      </c>
      <c r="B1187" s="64" t="s">
        <v>2860</v>
      </c>
      <c r="C1187" s="93" t="s">
        <v>2663</v>
      </c>
      <c r="D1187" s="48" t="s">
        <v>2055</v>
      </c>
      <c r="E1187" s="48" t="s">
        <v>184</v>
      </c>
      <c r="F1187" s="69" t="s">
        <v>1067</v>
      </c>
      <c r="G1187" s="69" t="s">
        <v>1068</v>
      </c>
      <c r="H1187" s="67" t="s">
        <v>1196</v>
      </c>
      <c r="I1187" s="68" t="s">
        <v>1197</v>
      </c>
      <c r="J1187" s="64" t="s">
        <v>2666</v>
      </c>
      <c r="K1187" s="65" t="s">
        <v>573</v>
      </c>
      <c r="L1187" s="65"/>
      <c r="M1187" s="65"/>
      <c r="N1187" s="65"/>
      <c r="O1187" s="65" t="s">
        <v>2669</v>
      </c>
      <c r="P1187" s="65" t="s">
        <v>2663</v>
      </c>
      <c r="Q1187" s="65" t="s">
        <v>556</v>
      </c>
      <c r="R1187" s="65"/>
      <c r="S1187" s="65"/>
      <c r="T1187" s="65" t="s">
        <v>558</v>
      </c>
    </row>
    <row r="1188" spans="1:20" ht="45">
      <c r="A1188" s="72">
        <v>1188</v>
      </c>
      <c r="B1188" s="64" t="s">
        <v>2860</v>
      </c>
      <c r="C1188" s="93" t="s">
        <v>2663</v>
      </c>
      <c r="D1188" s="48" t="s">
        <v>2854</v>
      </c>
      <c r="E1188" s="48" t="s">
        <v>787</v>
      </c>
      <c r="F1188" s="69" t="s">
        <v>1190</v>
      </c>
      <c r="G1188" s="69" t="s">
        <v>1191</v>
      </c>
      <c r="H1188" s="67" t="s">
        <v>1198</v>
      </c>
      <c r="I1188" s="68" t="s">
        <v>1199</v>
      </c>
      <c r="J1188" s="64" t="s">
        <v>2667</v>
      </c>
      <c r="K1188" s="65"/>
      <c r="L1188" s="65"/>
      <c r="M1188" s="65"/>
      <c r="N1188" s="65"/>
      <c r="O1188" s="65" t="s">
        <v>2669</v>
      </c>
      <c r="P1188" s="65" t="s">
        <v>2663</v>
      </c>
      <c r="Q1188" s="65" t="s">
        <v>556</v>
      </c>
      <c r="R1188" s="65" t="s">
        <v>2339</v>
      </c>
      <c r="S1188" s="65"/>
      <c r="T1188" s="65" t="s">
        <v>558</v>
      </c>
    </row>
    <row r="1189" spans="1:20" ht="45">
      <c r="A1189" s="72">
        <v>1189</v>
      </c>
      <c r="B1189" s="64" t="s">
        <v>2860</v>
      </c>
      <c r="C1189" s="93" t="s">
        <v>2663</v>
      </c>
      <c r="D1189" s="48" t="s">
        <v>2836</v>
      </c>
      <c r="E1189" s="48" t="s">
        <v>2490</v>
      </c>
      <c r="F1189" s="69" t="s">
        <v>1190</v>
      </c>
      <c r="G1189" s="69" t="s">
        <v>1191</v>
      </c>
      <c r="H1189" s="67" t="s">
        <v>586</v>
      </c>
      <c r="I1189" s="68" t="s">
        <v>587</v>
      </c>
      <c r="J1189" s="64" t="s">
        <v>2667</v>
      </c>
      <c r="K1189" s="65" t="s">
        <v>555</v>
      </c>
      <c r="L1189" s="65"/>
      <c r="M1189" s="65"/>
      <c r="N1189" s="65"/>
      <c r="O1189" s="65" t="s">
        <v>2669</v>
      </c>
      <c r="P1189" s="65" t="s">
        <v>2663</v>
      </c>
      <c r="Q1189" s="65" t="s">
        <v>556</v>
      </c>
      <c r="R1189" s="65" t="s">
        <v>2339</v>
      </c>
      <c r="S1189" s="65"/>
      <c r="T1189" s="65" t="s">
        <v>558</v>
      </c>
    </row>
    <row r="1190" spans="1:20" ht="56.25">
      <c r="A1190" s="72">
        <v>1190</v>
      </c>
      <c r="B1190" s="64" t="s">
        <v>2860</v>
      </c>
      <c r="C1190" s="93" t="s">
        <v>2663</v>
      </c>
      <c r="D1190" s="48" t="s">
        <v>2836</v>
      </c>
      <c r="E1190" s="48" t="s">
        <v>1382</v>
      </c>
      <c r="F1190" s="69" t="s">
        <v>1067</v>
      </c>
      <c r="G1190" s="69" t="s">
        <v>1068</v>
      </c>
      <c r="H1190" s="67" t="s">
        <v>588</v>
      </c>
      <c r="I1190" s="68" t="s">
        <v>589</v>
      </c>
      <c r="J1190" s="64" t="s">
        <v>2667</v>
      </c>
      <c r="K1190" s="65" t="s">
        <v>553</v>
      </c>
      <c r="L1190" s="65"/>
      <c r="M1190" s="65"/>
      <c r="N1190" s="65"/>
      <c r="O1190" s="65" t="s">
        <v>2669</v>
      </c>
      <c r="P1190" s="65" t="s">
        <v>2663</v>
      </c>
      <c r="Q1190" s="65" t="s">
        <v>556</v>
      </c>
      <c r="R1190" s="65" t="s">
        <v>2339</v>
      </c>
      <c r="S1190" s="65"/>
      <c r="T1190" s="65" t="s">
        <v>558</v>
      </c>
    </row>
    <row r="1191" spans="1:20" ht="33.75">
      <c r="A1191" s="72">
        <v>1191</v>
      </c>
      <c r="B1191" s="64" t="s">
        <v>2860</v>
      </c>
      <c r="C1191" s="93" t="s">
        <v>2663</v>
      </c>
      <c r="D1191" s="48" t="s">
        <v>2269</v>
      </c>
      <c r="E1191" s="48" t="s">
        <v>905</v>
      </c>
      <c r="F1191" s="69" t="s">
        <v>1067</v>
      </c>
      <c r="G1191" s="69" t="s">
        <v>1068</v>
      </c>
      <c r="H1191" s="67" t="s">
        <v>590</v>
      </c>
      <c r="I1191" s="68" t="s">
        <v>1016</v>
      </c>
      <c r="J1191" s="64" t="s">
        <v>2667</v>
      </c>
      <c r="K1191" s="65"/>
      <c r="L1191" s="65">
        <v>1114</v>
      </c>
      <c r="M1191" s="65"/>
      <c r="N1191" s="65"/>
      <c r="O1191" s="65" t="s">
        <v>2669</v>
      </c>
      <c r="P1191" s="65" t="s">
        <v>2663</v>
      </c>
      <c r="Q1191" s="65" t="s">
        <v>556</v>
      </c>
      <c r="R1191" s="65" t="s">
        <v>2339</v>
      </c>
      <c r="S1191" s="65"/>
      <c r="T1191" s="65" t="s">
        <v>558</v>
      </c>
    </row>
    <row r="1192" spans="1:20" ht="33.75">
      <c r="A1192" s="72">
        <v>1192</v>
      </c>
      <c r="B1192" s="64" t="s">
        <v>2860</v>
      </c>
      <c r="C1192" s="93" t="s">
        <v>2663</v>
      </c>
      <c r="D1192" s="48" t="s">
        <v>2269</v>
      </c>
      <c r="E1192" s="48" t="s">
        <v>95</v>
      </c>
      <c r="F1192" s="69" t="s">
        <v>1067</v>
      </c>
      <c r="G1192" s="69" t="s">
        <v>1068</v>
      </c>
      <c r="H1192" s="67" t="s">
        <v>1017</v>
      </c>
      <c r="I1192" s="68" t="s">
        <v>1018</v>
      </c>
      <c r="J1192" s="64" t="s">
        <v>2667</v>
      </c>
      <c r="K1192" s="65" t="s">
        <v>559</v>
      </c>
      <c r="L1192" s="65">
        <v>1115</v>
      </c>
      <c r="M1192" s="65"/>
      <c r="N1192" s="65"/>
      <c r="O1192" s="65" t="s">
        <v>2669</v>
      </c>
      <c r="P1192" s="65" t="s">
        <v>2663</v>
      </c>
      <c r="Q1192" s="65" t="s">
        <v>556</v>
      </c>
      <c r="R1192" s="65" t="s">
        <v>2339</v>
      </c>
      <c r="S1192" s="65"/>
      <c r="T1192" s="65" t="s">
        <v>558</v>
      </c>
    </row>
    <row r="1193" spans="1:20" ht="22.5">
      <c r="A1193" s="72">
        <v>1193</v>
      </c>
      <c r="B1193" s="64" t="s">
        <v>2860</v>
      </c>
      <c r="C1193" s="93" t="s">
        <v>2663</v>
      </c>
      <c r="D1193" s="48" t="s">
        <v>2696</v>
      </c>
      <c r="E1193" s="48" t="s">
        <v>316</v>
      </c>
      <c r="F1193" s="69" t="s">
        <v>1190</v>
      </c>
      <c r="G1193" s="69" t="s">
        <v>1191</v>
      </c>
      <c r="H1193" s="67" t="s">
        <v>1019</v>
      </c>
      <c r="I1193" s="68" t="s">
        <v>1020</v>
      </c>
      <c r="J1193" s="64" t="s">
        <v>2667</v>
      </c>
      <c r="K1193" s="65"/>
      <c r="L1193" s="65">
        <v>762</v>
      </c>
      <c r="M1193" s="65"/>
      <c r="N1193" s="65"/>
      <c r="O1193" s="65" t="s">
        <v>2669</v>
      </c>
      <c r="P1193" s="65" t="s">
        <v>2663</v>
      </c>
      <c r="Q1193" s="65" t="s">
        <v>556</v>
      </c>
      <c r="R1193" s="65" t="s">
        <v>2339</v>
      </c>
      <c r="S1193" s="65"/>
      <c r="T1193" s="65" t="s">
        <v>558</v>
      </c>
    </row>
    <row r="1194" spans="1:20" ht="67.5">
      <c r="A1194" s="72">
        <v>1194</v>
      </c>
      <c r="B1194" s="64" t="s">
        <v>2860</v>
      </c>
      <c r="C1194" s="93" t="s">
        <v>2663</v>
      </c>
      <c r="D1194" s="48" t="s">
        <v>2696</v>
      </c>
      <c r="E1194" s="48" t="s">
        <v>175</v>
      </c>
      <c r="F1194" s="69" t="s">
        <v>1067</v>
      </c>
      <c r="G1194" s="69" t="s">
        <v>1068</v>
      </c>
      <c r="H1194" s="67" t="s">
        <v>1021</v>
      </c>
      <c r="I1194" s="68" t="s">
        <v>1022</v>
      </c>
      <c r="J1194" s="64" t="s">
        <v>2667</v>
      </c>
      <c r="K1194" s="65"/>
      <c r="L1194" s="65"/>
      <c r="M1194" s="65"/>
      <c r="N1194" s="65"/>
      <c r="O1194" s="65" t="s">
        <v>2669</v>
      </c>
      <c r="P1194" s="65" t="s">
        <v>2663</v>
      </c>
      <c r="Q1194" s="65" t="s">
        <v>556</v>
      </c>
      <c r="R1194" s="65" t="s">
        <v>2339</v>
      </c>
      <c r="S1194" s="65"/>
      <c r="T1194" s="65" t="s">
        <v>558</v>
      </c>
    </row>
    <row r="1195" spans="1:20" ht="67.5">
      <c r="A1195" s="72">
        <v>1195</v>
      </c>
      <c r="B1195" s="64" t="s">
        <v>2860</v>
      </c>
      <c r="C1195" s="93" t="s">
        <v>2663</v>
      </c>
      <c r="D1195" s="48" t="s">
        <v>3276</v>
      </c>
      <c r="E1195" s="48" t="s">
        <v>2051</v>
      </c>
      <c r="F1195" s="69" t="s">
        <v>1190</v>
      </c>
      <c r="G1195" s="69" t="s">
        <v>1191</v>
      </c>
      <c r="H1195" s="67" t="s">
        <v>880</v>
      </c>
      <c r="I1195" s="68" t="s">
        <v>881</v>
      </c>
      <c r="J1195" s="64" t="s">
        <v>2667</v>
      </c>
      <c r="K1195" s="65" t="s">
        <v>546</v>
      </c>
      <c r="L1195" s="65"/>
      <c r="M1195" s="65"/>
      <c r="N1195" s="65"/>
      <c r="O1195" s="65" t="s">
        <v>2669</v>
      </c>
      <c r="P1195" s="65" t="s">
        <v>2663</v>
      </c>
      <c r="Q1195" s="65" t="s">
        <v>556</v>
      </c>
      <c r="R1195" s="65" t="s">
        <v>2339</v>
      </c>
      <c r="S1195" s="65"/>
      <c r="T1195" s="65" t="s">
        <v>558</v>
      </c>
    </row>
    <row r="1196" spans="1:20" ht="67.5">
      <c r="A1196" s="72">
        <v>1196</v>
      </c>
      <c r="B1196" s="64" t="s">
        <v>2860</v>
      </c>
      <c r="C1196" s="93" t="s">
        <v>2663</v>
      </c>
      <c r="D1196" s="48" t="s">
        <v>2709</v>
      </c>
      <c r="E1196" s="48" t="s">
        <v>3374</v>
      </c>
      <c r="F1196" s="69" t="s">
        <v>1067</v>
      </c>
      <c r="G1196" s="69" t="s">
        <v>1068</v>
      </c>
      <c r="H1196" s="67" t="s">
        <v>882</v>
      </c>
      <c r="I1196" s="68" t="s">
        <v>883</v>
      </c>
      <c r="J1196" s="64" t="s">
        <v>2667</v>
      </c>
      <c r="K1196" s="65" t="s">
        <v>559</v>
      </c>
      <c r="L1196" s="65">
        <v>1115</v>
      </c>
      <c r="M1196" s="65"/>
      <c r="N1196" s="65"/>
      <c r="O1196" s="65" t="s">
        <v>2669</v>
      </c>
      <c r="P1196" s="65" t="s">
        <v>2663</v>
      </c>
      <c r="Q1196" s="65" t="s">
        <v>556</v>
      </c>
      <c r="R1196" s="65" t="s">
        <v>2339</v>
      </c>
      <c r="S1196" s="65"/>
      <c r="T1196" s="65" t="s">
        <v>558</v>
      </c>
    </row>
    <row r="1197" spans="1:20" ht="157.5">
      <c r="A1197" s="72">
        <v>1197</v>
      </c>
      <c r="B1197" s="64" t="s">
        <v>2860</v>
      </c>
      <c r="C1197" s="93" t="s">
        <v>2663</v>
      </c>
      <c r="D1197" s="48" t="s">
        <v>1460</v>
      </c>
      <c r="E1197" s="48" t="s">
        <v>92</v>
      </c>
      <c r="F1197" s="69" t="s">
        <v>1067</v>
      </c>
      <c r="G1197" s="69" t="s">
        <v>1068</v>
      </c>
      <c r="H1197" s="67" t="s">
        <v>884</v>
      </c>
      <c r="I1197" s="68" t="s">
        <v>885</v>
      </c>
      <c r="J1197" s="64" t="s">
        <v>2667</v>
      </c>
      <c r="K1197" s="65" t="s">
        <v>565</v>
      </c>
      <c r="L1197" s="65"/>
      <c r="M1197" s="65"/>
      <c r="N1197" s="65"/>
      <c r="O1197" s="65" t="s">
        <v>2669</v>
      </c>
      <c r="P1197" s="65" t="s">
        <v>2663</v>
      </c>
      <c r="Q1197" s="65" t="s">
        <v>556</v>
      </c>
      <c r="R1197" s="65" t="s">
        <v>2339</v>
      </c>
      <c r="S1197" s="65"/>
      <c r="T1197" s="65" t="s">
        <v>558</v>
      </c>
    </row>
    <row r="1198" spans="1:20" ht="225">
      <c r="A1198" s="72">
        <v>1198</v>
      </c>
      <c r="B1198" s="64" t="s">
        <v>2860</v>
      </c>
      <c r="C1198" s="93" t="s">
        <v>2663</v>
      </c>
      <c r="D1198" s="48" t="s">
        <v>1460</v>
      </c>
      <c r="E1198" s="48" t="s">
        <v>3285</v>
      </c>
      <c r="F1198" s="69" t="s">
        <v>1067</v>
      </c>
      <c r="G1198" s="69" t="s">
        <v>1068</v>
      </c>
      <c r="H1198" s="67" t="s">
        <v>366</v>
      </c>
      <c r="I1198" s="68" t="s">
        <v>367</v>
      </c>
      <c r="J1198" s="64" t="s">
        <v>2667</v>
      </c>
      <c r="K1198" s="65" t="s">
        <v>547</v>
      </c>
      <c r="L1198" s="65">
        <v>1198</v>
      </c>
      <c r="M1198" s="65"/>
      <c r="N1198" s="65"/>
      <c r="O1198" s="65" t="s">
        <v>2669</v>
      </c>
      <c r="P1198" s="65" t="s">
        <v>2663</v>
      </c>
      <c r="Q1198" s="65" t="s">
        <v>556</v>
      </c>
      <c r="R1198" s="65" t="s">
        <v>2339</v>
      </c>
      <c r="S1198" s="65"/>
      <c r="T1198" s="65" t="s">
        <v>558</v>
      </c>
    </row>
    <row r="1199" spans="1:20" ht="56.25">
      <c r="A1199" s="72">
        <v>1199</v>
      </c>
      <c r="B1199" s="64" t="s">
        <v>2860</v>
      </c>
      <c r="C1199" s="93" t="s">
        <v>2663</v>
      </c>
      <c r="D1199" s="48" t="s">
        <v>1858</v>
      </c>
      <c r="E1199" s="48" t="s">
        <v>2703</v>
      </c>
      <c r="F1199" s="69" t="s">
        <v>1190</v>
      </c>
      <c r="G1199" s="69" t="s">
        <v>1191</v>
      </c>
      <c r="H1199" s="67" t="s">
        <v>368</v>
      </c>
      <c r="I1199" s="68" t="s">
        <v>369</v>
      </c>
      <c r="J1199" s="64" t="s">
        <v>2667</v>
      </c>
      <c r="K1199" s="65"/>
      <c r="L1199" s="65">
        <v>769</v>
      </c>
      <c r="M1199" s="65"/>
      <c r="N1199" s="65"/>
      <c r="O1199" s="65" t="s">
        <v>2669</v>
      </c>
      <c r="P1199" s="65" t="s">
        <v>2663</v>
      </c>
      <c r="Q1199" s="65" t="s">
        <v>556</v>
      </c>
      <c r="R1199" s="65" t="s">
        <v>2339</v>
      </c>
      <c r="S1199" s="65"/>
      <c r="T1199" s="65" t="s">
        <v>558</v>
      </c>
    </row>
    <row r="1200" spans="1:20" ht="45">
      <c r="A1200" s="72">
        <v>1200</v>
      </c>
      <c r="B1200" s="64" t="s">
        <v>2860</v>
      </c>
      <c r="C1200" s="93" t="s">
        <v>2663</v>
      </c>
      <c r="D1200" s="48" t="s">
        <v>1457</v>
      </c>
      <c r="E1200" s="48" t="s">
        <v>3285</v>
      </c>
      <c r="F1200" s="69" t="s">
        <v>1190</v>
      </c>
      <c r="G1200" s="69" t="s">
        <v>1191</v>
      </c>
      <c r="H1200" s="67" t="s">
        <v>370</v>
      </c>
      <c r="I1200" s="68" t="s">
        <v>442</v>
      </c>
      <c r="J1200" s="64" t="s">
        <v>2667</v>
      </c>
      <c r="K1200" s="65"/>
      <c r="L1200" s="65"/>
      <c r="M1200" s="65"/>
      <c r="N1200" s="65"/>
      <c r="O1200" s="65" t="s">
        <v>2669</v>
      </c>
      <c r="P1200" s="65" t="s">
        <v>2663</v>
      </c>
      <c r="Q1200" s="65" t="s">
        <v>556</v>
      </c>
      <c r="R1200" s="65" t="s">
        <v>2339</v>
      </c>
      <c r="S1200" s="65"/>
      <c r="T1200" s="65" t="s">
        <v>558</v>
      </c>
    </row>
    <row r="1201" spans="1:20" ht="33.75">
      <c r="A1201" s="72">
        <v>1201</v>
      </c>
      <c r="B1201" s="64" t="s">
        <v>2860</v>
      </c>
      <c r="C1201" s="93" t="s">
        <v>2663</v>
      </c>
      <c r="D1201" s="48" t="s">
        <v>2627</v>
      </c>
      <c r="E1201" s="48" t="s">
        <v>1034</v>
      </c>
      <c r="F1201" s="69" t="s">
        <v>1190</v>
      </c>
      <c r="G1201" s="69" t="s">
        <v>1191</v>
      </c>
      <c r="H1201" s="67" t="s">
        <v>443</v>
      </c>
      <c r="I1201" s="68" t="s">
        <v>444</v>
      </c>
      <c r="J1201" s="64" t="s">
        <v>2667</v>
      </c>
      <c r="K1201" s="65"/>
      <c r="L1201" s="65"/>
      <c r="M1201" s="65"/>
      <c r="N1201" s="65"/>
      <c r="O1201" s="65" t="s">
        <v>2669</v>
      </c>
      <c r="P1201" s="65" t="s">
        <v>2663</v>
      </c>
      <c r="Q1201" s="65" t="s">
        <v>556</v>
      </c>
      <c r="R1201" s="65" t="s">
        <v>2339</v>
      </c>
      <c r="S1201" s="65"/>
      <c r="T1201" s="65" t="s">
        <v>558</v>
      </c>
    </row>
    <row r="1202" spans="1:20" ht="56.25">
      <c r="A1202" s="72">
        <v>1202</v>
      </c>
      <c r="B1202" s="64" t="s">
        <v>2860</v>
      </c>
      <c r="C1202" s="93" t="s">
        <v>2663</v>
      </c>
      <c r="D1202" s="48" t="s">
        <v>1462</v>
      </c>
      <c r="E1202" s="48" t="s">
        <v>172</v>
      </c>
      <c r="F1202" s="69" t="s">
        <v>1067</v>
      </c>
      <c r="G1202" s="69" t="s">
        <v>1068</v>
      </c>
      <c r="H1202" s="67" t="s">
        <v>445</v>
      </c>
      <c r="I1202" s="68" t="s">
        <v>446</v>
      </c>
      <c r="J1202" s="64" t="s">
        <v>2667</v>
      </c>
      <c r="K1202" s="65"/>
      <c r="L1202" s="65">
        <v>1118</v>
      </c>
      <c r="M1202" s="65"/>
      <c r="N1202" s="65"/>
      <c r="O1202" s="65" t="s">
        <v>2669</v>
      </c>
      <c r="P1202" s="65" t="s">
        <v>2663</v>
      </c>
      <c r="Q1202" s="65" t="s">
        <v>556</v>
      </c>
      <c r="R1202" s="65" t="s">
        <v>2339</v>
      </c>
      <c r="S1202" s="65"/>
      <c r="T1202" s="65" t="s">
        <v>558</v>
      </c>
    </row>
    <row r="1203" spans="1:20" ht="135">
      <c r="A1203" s="72">
        <v>1203</v>
      </c>
      <c r="B1203" s="64" t="s">
        <v>2860</v>
      </c>
      <c r="C1203" s="93" t="s">
        <v>2663</v>
      </c>
      <c r="D1203" s="48" t="s">
        <v>1462</v>
      </c>
      <c r="E1203" s="48" t="s">
        <v>1941</v>
      </c>
      <c r="F1203" s="69" t="s">
        <v>1067</v>
      </c>
      <c r="G1203" s="69" t="s">
        <v>1068</v>
      </c>
      <c r="H1203" s="67" t="s">
        <v>447</v>
      </c>
      <c r="I1203" s="68" t="s">
        <v>259</v>
      </c>
      <c r="J1203" s="64" t="s">
        <v>2668</v>
      </c>
      <c r="K1203" s="65" t="s">
        <v>568</v>
      </c>
      <c r="L1203" s="65"/>
      <c r="M1203" s="65"/>
      <c r="N1203" s="65"/>
      <c r="O1203" s="65" t="s">
        <v>2669</v>
      </c>
      <c r="P1203" s="65" t="s">
        <v>2663</v>
      </c>
      <c r="Q1203" s="65" t="s">
        <v>556</v>
      </c>
      <c r="R1203" s="65" t="s">
        <v>2339</v>
      </c>
      <c r="S1203" s="65"/>
      <c r="T1203" s="65" t="s">
        <v>558</v>
      </c>
    </row>
    <row r="1204" spans="1:20" ht="157.5">
      <c r="A1204" s="72">
        <v>1204</v>
      </c>
      <c r="B1204" s="64" t="s">
        <v>2860</v>
      </c>
      <c r="C1204" s="93" t="s">
        <v>2663</v>
      </c>
      <c r="D1204" s="48" t="s">
        <v>2279</v>
      </c>
      <c r="E1204" s="48" t="s">
        <v>3026</v>
      </c>
      <c r="F1204" s="69" t="s">
        <v>1067</v>
      </c>
      <c r="G1204" s="69" t="s">
        <v>1068</v>
      </c>
      <c r="H1204" s="67" t="s">
        <v>260</v>
      </c>
      <c r="I1204" s="68" t="s">
        <v>261</v>
      </c>
      <c r="J1204" s="64" t="s">
        <v>2666</v>
      </c>
      <c r="K1204" s="65" t="s">
        <v>574</v>
      </c>
      <c r="L1204" s="65"/>
      <c r="M1204" s="65"/>
      <c r="N1204" s="65"/>
      <c r="O1204" s="65" t="s">
        <v>2669</v>
      </c>
      <c r="P1204" s="65" t="s">
        <v>2663</v>
      </c>
      <c r="Q1204" s="65"/>
      <c r="R1204" s="65"/>
      <c r="S1204" s="65"/>
      <c r="T1204" s="65"/>
    </row>
    <row r="1205" spans="1:20" ht="22.5">
      <c r="A1205" s="72">
        <v>1205</v>
      </c>
      <c r="B1205" s="64" t="s">
        <v>2860</v>
      </c>
      <c r="C1205" s="93" t="s">
        <v>2663</v>
      </c>
      <c r="D1205" s="48" t="s">
        <v>2282</v>
      </c>
      <c r="E1205" s="48" t="s">
        <v>2079</v>
      </c>
      <c r="F1205" s="69" t="s">
        <v>1067</v>
      </c>
      <c r="G1205" s="69" t="s">
        <v>1068</v>
      </c>
      <c r="H1205" s="67" t="s">
        <v>262</v>
      </c>
      <c r="I1205" s="68" t="s">
        <v>263</v>
      </c>
      <c r="J1205" s="64" t="s">
        <v>2666</v>
      </c>
      <c r="K1205" s="65"/>
      <c r="L1205" s="65">
        <v>1124</v>
      </c>
      <c r="M1205" s="65"/>
      <c r="N1205" s="65"/>
      <c r="O1205" s="65" t="s">
        <v>2669</v>
      </c>
      <c r="P1205" s="65" t="s">
        <v>2663</v>
      </c>
      <c r="Q1205" s="65"/>
      <c r="R1205" s="65"/>
      <c r="S1205" s="65"/>
      <c r="T1205" s="65"/>
    </row>
    <row r="1206" spans="1:20" ht="22.5">
      <c r="A1206" s="72">
        <v>1206</v>
      </c>
      <c r="B1206" s="64" t="s">
        <v>2860</v>
      </c>
      <c r="C1206" s="93" t="s">
        <v>2663</v>
      </c>
      <c r="D1206" s="48" t="s">
        <v>2824</v>
      </c>
      <c r="E1206" s="48" t="s">
        <v>2703</v>
      </c>
      <c r="F1206" s="69" t="s">
        <v>1067</v>
      </c>
      <c r="G1206" s="69" t="s">
        <v>1068</v>
      </c>
      <c r="H1206" s="67" t="s">
        <v>264</v>
      </c>
      <c r="I1206" s="68" t="s">
        <v>265</v>
      </c>
      <c r="J1206" s="64" t="s">
        <v>2667</v>
      </c>
      <c r="K1206" s="65"/>
      <c r="L1206" s="65">
        <v>1126</v>
      </c>
      <c r="M1206" s="65"/>
      <c r="N1206" s="65"/>
      <c r="O1206" s="65" t="s">
        <v>2669</v>
      </c>
      <c r="P1206" s="65" t="s">
        <v>2663</v>
      </c>
      <c r="Q1206" s="65" t="s">
        <v>556</v>
      </c>
      <c r="R1206" s="65" t="s">
        <v>2339</v>
      </c>
      <c r="S1206" s="65"/>
      <c r="T1206" s="65" t="s">
        <v>558</v>
      </c>
    </row>
    <row r="1207" spans="1:20" ht="33.75">
      <c r="A1207" s="72">
        <v>1207</v>
      </c>
      <c r="B1207" s="64" t="s">
        <v>2860</v>
      </c>
      <c r="C1207" s="93" t="s">
        <v>2663</v>
      </c>
      <c r="D1207" s="48" t="s">
        <v>1311</v>
      </c>
      <c r="E1207" s="48" t="s">
        <v>1376</v>
      </c>
      <c r="F1207" s="69" t="s">
        <v>1067</v>
      </c>
      <c r="G1207" s="69" t="s">
        <v>1068</v>
      </c>
      <c r="H1207" s="67" t="s">
        <v>266</v>
      </c>
      <c r="I1207" s="68" t="s">
        <v>267</v>
      </c>
      <c r="J1207" s="64" t="s">
        <v>2667</v>
      </c>
      <c r="K1207" s="65"/>
      <c r="L1207" s="65">
        <v>1129</v>
      </c>
      <c r="M1207" s="65"/>
      <c r="N1207" s="65"/>
      <c r="O1207" s="65" t="s">
        <v>2669</v>
      </c>
      <c r="P1207" s="65" t="s">
        <v>2663</v>
      </c>
      <c r="Q1207" s="65" t="s">
        <v>556</v>
      </c>
      <c r="R1207" s="65" t="s">
        <v>2339</v>
      </c>
      <c r="S1207" s="65"/>
      <c r="T1207" s="65" t="s">
        <v>558</v>
      </c>
    </row>
    <row r="1208" spans="1:20" ht="45">
      <c r="A1208" s="72">
        <v>1208</v>
      </c>
      <c r="B1208" s="64" t="s">
        <v>2860</v>
      </c>
      <c r="C1208" s="93" t="s">
        <v>2663</v>
      </c>
      <c r="D1208" s="48" t="s">
        <v>1311</v>
      </c>
      <c r="E1208" s="48" t="s">
        <v>89</v>
      </c>
      <c r="F1208" s="69" t="s">
        <v>1190</v>
      </c>
      <c r="G1208" s="69" t="s">
        <v>1191</v>
      </c>
      <c r="H1208" s="67" t="s">
        <v>268</v>
      </c>
      <c r="I1208" s="68" t="s">
        <v>269</v>
      </c>
      <c r="J1208" s="64" t="s">
        <v>2667</v>
      </c>
      <c r="K1208" s="65"/>
      <c r="L1208" s="65"/>
      <c r="M1208" s="65"/>
      <c r="N1208" s="65"/>
      <c r="O1208" s="65" t="s">
        <v>2669</v>
      </c>
      <c r="P1208" s="65" t="s">
        <v>2663</v>
      </c>
      <c r="Q1208" s="65" t="s">
        <v>556</v>
      </c>
      <c r="R1208" s="65" t="s">
        <v>2339</v>
      </c>
      <c r="S1208" s="65"/>
      <c r="T1208" s="65" t="s">
        <v>558</v>
      </c>
    </row>
    <row r="1209" spans="1:20" ht="22.5">
      <c r="A1209" s="72">
        <v>1209</v>
      </c>
      <c r="B1209" s="64" t="s">
        <v>2860</v>
      </c>
      <c r="C1209" s="93" t="s">
        <v>2663</v>
      </c>
      <c r="D1209" s="48" t="s">
        <v>1315</v>
      </c>
      <c r="E1209" s="48" t="s">
        <v>1774</v>
      </c>
      <c r="F1209" s="69" t="s">
        <v>1067</v>
      </c>
      <c r="G1209" s="69" t="s">
        <v>1068</v>
      </c>
      <c r="H1209" s="67" t="s">
        <v>270</v>
      </c>
      <c r="I1209" s="68" t="s">
        <v>271</v>
      </c>
      <c r="J1209" s="64" t="s">
        <v>2667</v>
      </c>
      <c r="K1209" s="65"/>
      <c r="L1209" s="65">
        <v>1130</v>
      </c>
      <c r="M1209" s="65"/>
      <c r="N1209" s="65"/>
      <c r="O1209" s="65" t="s">
        <v>2669</v>
      </c>
      <c r="P1209" s="65" t="s">
        <v>2663</v>
      </c>
      <c r="Q1209" s="65" t="s">
        <v>556</v>
      </c>
      <c r="R1209" s="65" t="s">
        <v>2339</v>
      </c>
      <c r="S1209" s="65"/>
      <c r="T1209" s="65" t="s">
        <v>558</v>
      </c>
    </row>
    <row r="1210" spans="1:20" ht="33.75">
      <c r="A1210" s="72">
        <v>1210</v>
      </c>
      <c r="B1210" s="64" t="s">
        <v>2860</v>
      </c>
      <c r="C1210" s="93" t="s">
        <v>2663</v>
      </c>
      <c r="D1210" s="48" t="s">
        <v>272</v>
      </c>
      <c r="E1210" s="48" t="s">
        <v>1034</v>
      </c>
      <c r="F1210" s="69" t="s">
        <v>1190</v>
      </c>
      <c r="G1210" s="69" t="s">
        <v>1191</v>
      </c>
      <c r="H1210" s="67" t="s">
        <v>273</v>
      </c>
      <c r="I1210" s="68" t="s">
        <v>274</v>
      </c>
      <c r="J1210" s="64" t="s">
        <v>2666</v>
      </c>
      <c r="K1210" s="65" t="s">
        <v>571</v>
      </c>
      <c r="L1210" s="65"/>
      <c r="M1210" s="65"/>
      <c r="N1210" s="65"/>
      <c r="O1210" s="65" t="s">
        <v>2669</v>
      </c>
      <c r="P1210" s="65" t="s">
        <v>2663</v>
      </c>
      <c r="Q1210" s="65"/>
      <c r="R1210" s="65"/>
      <c r="S1210" s="65"/>
      <c r="T1210" s="65"/>
    </row>
    <row r="1211" spans="1:20" ht="33.75">
      <c r="A1211" s="72">
        <v>1211</v>
      </c>
      <c r="B1211" s="64" t="s">
        <v>2860</v>
      </c>
      <c r="C1211" s="93" t="s">
        <v>2663</v>
      </c>
      <c r="D1211" s="48" t="s">
        <v>2290</v>
      </c>
      <c r="E1211" s="48" t="s">
        <v>2643</v>
      </c>
      <c r="F1211" s="69" t="s">
        <v>1067</v>
      </c>
      <c r="G1211" s="69" t="s">
        <v>1068</v>
      </c>
      <c r="H1211" s="67" t="s">
        <v>275</v>
      </c>
      <c r="I1211" s="68" t="s">
        <v>2067</v>
      </c>
      <c r="J1211" s="64" t="s">
        <v>2666</v>
      </c>
      <c r="K1211" s="65" t="s">
        <v>548</v>
      </c>
      <c r="L1211" s="65"/>
      <c r="M1211" s="65"/>
      <c r="N1211" s="65"/>
      <c r="O1211" s="65" t="s">
        <v>2669</v>
      </c>
      <c r="P1211" s="65" t="s">
        <v>2663</v>
      </c>
      <c r="Q1211" s="65"/>
      <c r="R1211" s="65"/>
      <c r="S1211" s="65"/>
      <c r="T1211" s="65"/>
    </row>
    <row r="1212" spans="1:20" ht="33.75">
      <c r="A1212" s="72">
        <v>1212</v>
      </c>
      <c r="B1212" s="64" t="s">
        <v>2860</v>
      </c>
      <c r="C1212" s="93" t="s">
        <v>2663</v>
      </c>
      <c r="D1212" s="48" t="s">
        <v>2296</v>
      </c>
      <c r="E1212" s="48" t="s">
        <v>2490</v>
      </c>
      <c r="F1212" s="69" t="s">
        <v>1067</v>
      </c>
      <c r="G1212" s="69" t="s">
        <v>1068</v>
      </c>
      <c r="H1212" s="67" t="s">
        <v>2068</v>
      </c>
      <c r="I1212" s="68" t="s">
        <v>2069</v>
      </c>
      <c r="J1212" s="64" t="s">
        <v>2666</v>
      </c>
      <c r="K1212" s="65" t="s">
        <v>549</v>
      </c>
      <c r="L1212" s="65">
        <v>684</v>
      </c>
      <c r="M1212" s="65"/>
      <c r="N1212" s="65"/>
      <c r="O1212" s="65" t="s">
        <v>2669</v>
      </c>
      <c r="P1212" s="65" t="s">
        <v>2663</v>
      </c>
      <c r="Q1212" s="65"/>
      <c r="R1212" s="65"/>
      <c r="S1212" s="65"/>
      <c r="T1212" s="65"/>
    </row>
    <row r="1213" spans="1:20" ht="22.5">
      <c r="A1213" s="72">
        <v>1213</v>
      </c>
      <c r="B1213" s="64" t="s">
        <v>2860</v>
      </c>
      <c r="C1213" s="93" t="s">
        <v>2663</v>
      </c>
      <c r="D1213" s="48" t="s">
        <v>2293</v>
      </c>
      <c r="E1213" s="48" t="s">
        <v>97</v>
      </c>
      <c r="F1213" s="69" t="s">
        <v>1067</v>
      </c>
      <c r="G1213" s="69" t="s">
        <v>1068</v>
      </c>
      <c r="H1213" s="67" t="s">
        <v>2070</v>
      </c>
      <c r="I1213" s="68" t="s">
        <v>2071</v>
      </c>
      <c r="J1213" s="64" t="s">
        <v>2666</v>
      </c>
      <c r="K1213" s="65" t="s">
        <v>549</v>
      </c>
      <c r="L1213" s="65">
        <v>684</v>
      </c>
      <c r="M1213" s="65"/>
      <c r="N1213" s="65"/>
      <c r="O1213" s="65" t="s">
        <v>2669</v>
      </c>
      <c r="P1213" s="65" t="s">
        <v>2663</v>
      </c>
      <c r="Q1213" s="65"/>
      <c r="R1213" s="65"/>
      <c r="S1213" s="65"/>
      <c r="T1213" s="65"/>
    </row>
    <row r="1214" spans="1:20" ht="56.25">
      <c r="A1214" s="72">
        <v>1214</v>
      </c>
      <c r="B1214" s="64" t="s">
        <v>2860</v>
      </c>
      <c r="C1214" s="93" t="s">
        <v>2663</v>
      </c>
      <c r="D1214" s="48" t="s">
        <v>2293</v>
      </c>
      <c r="E1214" s="48" t="s">
        <v>2051</v>
      </c>
      <c r="F1214" s="69" t="s">
        <v>1067</v>
      </c>
      <c r="G1214" s="69" t="s">
        <v>1068</v>
      </c>
      <c r="H1214" s="67" t="s">
        <v>2072</v>
      </c>
      <c r="I1214" s="68" t="s">
        <v>2073</v>
      </c>
      <c r="J1214" s="64" t="s">
        <v>2666</v>
      </c>
      <c r="K1214" s="65" t="s">
        <v>549</v>
      </c>
      <c r="L1214" s="65">
        <v>684</v>
      </c>
      <c r="M1214" s="65"/>
      <c r="N1214" s="65"/>
      <c r="O1214" s="65" t="s">
        <v>2669</v>
      </c>
      <c r="P1214" s="65" t="s">
        <v>2663</v>
      </c>
      <c r="Q1214" s="65"/>
      <c r="R1214" s="65"/>
      <c r="S1214" s="65"/>
      <c r="T1214" s="65"/>
    </row>
    <row r="1215" spans="1:20" ht="171" customHeight="1">
      <c r="A1215" s="72">
        <v>1215</v>
      </c>
      <c r="B1215" s="64" t="s">
        <v>2860</v>
      </c>
      <c r="C1215" s="93" t="s">
        <v>1115</v>
      </c>
      <c r="D1215" s="48" t="s">
        <v>2490</v>
      </c>
      <c r="E1215" s="48" t="s">
        <v>3374</v>
      </c>
      <c r="F1215" s="69" t="s">
        <v>1067</v>
      </c>
      <c r="G1215" s="69" t="s">
        <v>1068</v>
      </c>
      <c r="H1215" s="67" t="s">
        <v>3286</v>
      </c>
      <c r="I1215" s="68" t="s">
        <v>3287</v>
      </c>
      <c r="J1215" s="64" t="s">
        <v>2316</v>
      </c>
      <c r="K1215" s="65" t="s">
        <v>45</v>
      </c>
      <c r="L1215" s="65"/>
      <c r="M1215" s="65"/>
      <c r="N1215" s="65"/>
      <c r="O1215" s="65" t="s">
        <v>1319</v>
      </c>
      <c r="P1215" s="65" t="s">
        <v>1711</v>
      </c>
      <c r="Q1215" s="65" t="s">
        <v>37</v>
      </c>
      <c r="R1215" s="65"/>
      <c r="S1215" s="65"/>
      <c r="T1215" s="65"/>
    </row>
    <row r="1216" spans="1:20" ht="157.5">
      <c r="A1216" s="72">
        <v>1216</v>
      </c>
      <c r="B1216" s="64" t="s">
        <v>2860</v>
      </c>
      <c r="C1216" s="93" t="s">
        <v>622</v>
      </c>
      <c r="D1216" s="48" t="s">
        <v>3374</v>
      </c>
      <c r="E1216" s="48" t="s">
        <v>1031</v>
      </c>
      <c r="F1216" s="69" t="s">
        <v>1067</v>
      </c>
      <c r="G1216" s="69" t="s">
        <v>1068</v>
      </c>
      <c r="H1216" s="67" t="s">
        <v>2645</v>
      </c>
      <c r="I1216" s="68" t="s">
        <v>2646</v>
      </c>
      <c r="J1216" s="64" t="s">
        <v>2668</v>
      </c>
      <c r="K1216" s="65" t="s">
        <v>3383</v>
      </c>
      <c r="L1216" s="65"/>
      <c r="M1216" s="65"/>
      <c r="N1216" s="65"/>
      <c r="O1216" s="65" t="s">
        <v>1708</v>
      </c>
      <c r="P1216" s="65" t="s">
        <v>1707</v>
      </c>
      <c r="Q1216" s="65" t="s">
        <v>3384</v>
      </c>
      <c r="R1216" s="65" t="s">
        <v>2339</v>
      </c>
      <c r="S1216" s="65"/>
      <c r="T1216" s="65" t="s">
        <v>3384</v>
      </c>
    </row>
    <row r="1217" spans="1:20" ht="67.5">
      <c r="A1217" s="72">
        <v>1217</v>
      </c>
      <c r="B1217" s="64" t="s">
        <v>2860</v>
      </c>
      <c r="C1217" s="93" t="s">
        <v>2116</v>
      </c>
      <c r="D1217" s="48" t="s">
        <v>98</v>
      </c>
      <c r="E1217" s="48" t="s">
        <v>3374</v>
      </c>
      <c r="F1217" s="69" t="s">
        <v>1067</v>
      </c>
      <c r="G1217" s="69" t="s">
        <v>1068</v>
      </c>
      <c r="H1217" s="67" t="s">
        <v>901</v>
      </c>
      <c r="I1217" s="68" t="s">
        <v>902</v>
      </c>
      <c r="J1217" s="64" t="s">
        <v>2667</v>
      </c>
      <c r="K1217" s="65" t="s">
        <v>389</v>
      </c>
      <c r="L1217" s="65">
        <v>1217</v>
      </c>
      <c r="M1217" s="65"/>
      <c r="N1217" s="65"/>
      <c r="O1217" s="65" t="s">
        <v>2861</v>
      </c>
      <c r="P1217" s="65" t="s">
        <v>1707</v>
      </c>
      <c r="Q1217" s="65" t="s">
        <v>353</v>
      </c>
      <c r="R1217" s="65" t="s">
        <v>2339</v>
      </c>
      <c r="S1217" s="65"/>
      <c r="T1217" s="65" t="s">
        <v>354</v>
      </c>
    </row>
    <row r="1218" spans="1:20" ht="33.75">
      <c r="A1218" s="72">
        <v>1218</v>
      </c>
      <c r="B1218" s="64" t="s">
        <v>2860</v>
      </c>
      <c r="C1218" s="93" t="s">
        <v>628</v>
      </c>
      <c r="D1218" s="48" t="s">
        <v>98</v>
      </c>
      <c r="E1218" s="48" t="s">
        <v>89</v>
      </c>
      <c r="F1218" s="69" t="s">
        <v>1190</v>
      </c>
      <c r="G1218" s="69" t="s">
        <v>1191</v>
      </c>
      <c r="H1218" s="67" t="s">
        <v>1518</v>
      </c>
      <c r="I1218" s="68" t="s">
        <v>1519</v>
      </c>
      <c r="J1218" s="64" t="s">
        <v>2667</v>
      </c>
      <c r="K1218" s="65"/>
      <c r="L1218" s="65"/>
      <c r="M1218" s="65"/>
      <c r="N1218" s="65"/>
      <c r="O1218" s="65" t="s">
        <v>1708</v>
      </c>
      <c r="P1218" s="65" t="s">
        <v>1707</v>
      </c>
      <c r="Q1218" s="65" t="s">
        <v>3044</v>
      </c>
      <c r="R1218" s="65" t="s">
        <v>2339</v>
      </c>
      <c r="S1218" s="65"/>
      <c r="T1218" s="65" t="s">
        <v>3044</v>
      </c>
    </row>
    <row r="1219" spans="1:20" ht="45">
      <c r="A1219" s="72">
        <v>1219</v>
      </c>
      <c r="B1219" s="64" t="s">
        <v>2860</v>
      </c>
      <c r="C1219" s="93" t="s">
        <v>2870</v>
      </c>
      <c r="D1219" s="48" t="s">
        <v>98</v>
      </c>
      <c r="E1219" s="48" t="s">
        <v>92</v>
      </c>
      <c r="F1219" s="69" t="s">
        <v>1190</v>
      </c>
      <c r="G1219" s="69" t="s">
        <v>1191</v>
      </c>
      <c r="H1219" s="75" t="s">
        <v>1962</v>
      </c>
      <c r="I1219" s="68" t="s">
        <v>1963</v>
      </c>
      <c r="J1219" s="64" t="s">
        <v>2667</v>
      </c>
      <c r="K1219" s="65"/>
      <c r="L1219" s="65"/>
      <c r="M1219" s="65"/>
      <c r="N1219" s="65"/>
      <c r="O1219" s="65" t="s">
        <v>1708</v>
      </c>
      <c r="P1219" s="65" t="s">
        <v>1707</v>
      </c>
      <c r="Q1219" s="65" t="s">
        <v>3045</v>
      </c>
      <c r="R1219" s="65" t="s">
        <v>2339</v>
      </c>
      <c r="S1219" s="65"/>
      <c r="T1219" s="65" t="s">
        <v>3045</v>
      </c>
    </row>
    <row r="1220" spans="1:20" ht="100.5" customHeight="1">
      <c r="A1220" s="72">
        <v>1220</v>
      </c>
      <c r="B1220" s="64" t="s">
        <v>2860</v>
      </c>
      <c r="C1220" s="93" t="s">
        <v>2694</v>
      </c>
      <c r="D1220" s="48" t="s">
        <v>98</v>
      </c>
      <c r="E1220" s="48" t="s">
        <v>95</v>
      </c>
      <c r="F1220" s="69" t="s">
        <v>1067</v>
      </c>
      <c r="G1220" s="69" t="s">
        <v>1068</v>
      </c>
      <c r="H1220" s="67" t="s">
        <v>1978</v>
      </c>
      <c r="I1220" s="68" t="s">
        <v>1979</v>
      </c>
      <c r="J1220" s="64" t="s">
        <v>2668</v>
      </c>
      <c r="K1220" s="61" t="s">
        <v>2229</v>
      </c>
      <c r="L1220" s="65"/>
      <c r="M1220" s="65"/>
      <c r="N1220" s="65"/>
      <c r="O1220" s="65" t="s">
        <v>1708</v>
      </c>
      <c r="P1220" s="65" t="s">
        <v>1707</v>
      </c>
      <c r="Q1220" s="65" t="s">
        <v>2230</v>
      </c>
      <c r="R1220" s="65" t="s">
        <v>2339</v>
      </c>
      <c r="S1220" s="65"/>
      <c r="T1220" s="65" t="s">
        <v>2230</v>
      </c>
    </row>
    <row r="1221" spans="1:20" ht="157.5">
      <c r="A1221" s="72">
        <v>1221</v>
      </c>
      <c r="B1221" s="64" t="s">
        <v>2860</v>
      </c>
      <c r="C1221" s="93" t="s">
        <v>1888</v>
      </c>
      <c r="D1221" s="48" t="s">
        <v>844</v>
      </c>
      <c r="E1221" s="48" t="s">
        <v>625</v>
      </c>
      <c r="F1221" s="69" t="s">
        <v>1190</v>
      </c>
      <c r="G1221" s="69" t="s">
        <v>1191</v>
      </c>
      <c r="H1221" s="67" t="s">
        <v>1980</v>
      </c>
      <c r="I1221" s="68" t="s">
        <v>1981</v>
      </c>
      <c r="J1221" s="64" t="s">
        <v>2667</v>
      </c>
      <c r="K1221" s="65"/>
      <c r="L1221" s="65"/>
      <c r="M1221" s="65"/>
      <c r="N1221" s="65"/>
      <c r="O1221" s="65" t="s">
        <v>1708</v>
      </c>
      <c r="P1221" s="65" t="s">
        <v>1582</v>
      </c>
      <c r="Q1221" s="65" t="s">
        <v>2238</v>
      </c>
      <c r="R1221" s="65" t="s">
        <v>2339</v>
      </c>
      <c r="S1221" s="65"/>
      <c r="T1221" s="65" t="s">
        <v>2238</v>
      </c>
    </row>
    <row r="1222" spans="1:20" ht="45">
      <c r="A1222" s="72">
        <v>1222</v>
      </c>
      <c r="B1222" s="64" t="s">
        <v>2860</v>
      </c>
      <c r="C1222" s="93" t="s">
        <v>1982</v>
      </c>
      <c r="D1222" s="48" t="s">
        <v>2490</v>
      </c>
      <c r="E1222" s="48" t="s">
        <v>844</v>
      </c>
      <c r="F1222" s="69" t="s">
        <v>1190</v>
      </c>
      <c r="G1222" s="69" t="s">
        <v>1191</v>
      </c>
      <c r="H1222" s="67" t="s">
        <v>1983</v>
      </c>
      <c r="I1222" s="68" t="s">
        <v>1984</v>
      </c>
      <c r="J1222" s="64" t="s">
        <v>2667</v>
      </c>
      <c r="K1222" s="65" t="s">
        <v>40</v>
      </c>
      <c r="L1222" s="65"/>
      <c r="M1222" s="65"/>
      <c r="N1222" s="65"/>
      <c r="O1222" s="65" t="s">
        <v>1319</v>
      </c>
      <c r="P1222" s="65" t="s">
        <v>1711</v>
      </c>
      <c r="Q1222" s="65" t="s">
        <v>41</v>
      </c>
      <c r="R1222" s="65" t="s">
        <v>2339</v>
      </c>
      <c r="S1222" s="65"/>
      <c r="T1222" s="65"/>
    </row>
    <row r="1223" spans="1:20" ht="112.5">
      <c r="A1223" s="72">
        <v>1223</v>
      </c>
      <c r="B1223" s="64" t="s">
        <v>2860</v>
      </c>
      <c r="C1223" s="93" t="s">
        <v>1409</v>
      </c>
      <c r="D1223" s="48" t="s">
        <v>2490</v>
      </c>
      <c r="E1223" s="48" t="s">
        <v>2490</v>
      </c>
      <c r="F1223" s="69" t="s">
        <v>1067</v>
      </c>
      <c r="G1223" s="69" t="s">
        <v>1068</v>
      </c>
      <c r="H1223" s="67" t="s">
        <v>1985</v>
      </c>
      <c r="I1223" s="68" t="s">
        <v>1520</v>
      </c>
      <c r="J1223" s="64"/>
      <c r="K1223" s="65" t="s">
        <v>471</v>
      </c>
      <c r="L1223" s="65">
        <v>1223</v>
      </c>
      <c r="M1223" s="65"/>
      <c r="N1223" s="65"/>
      <c r="O1223" s="65" t="s">
        <v>1319</v>
      </c>
      <c r="P1223" s="65" t="s">
        <v>1711</v>
      </c>
      <c r="Q1223" s="65"/>
      <c r="R1223" s="65"/>
      <c r="S1223" s="65"/>
      <c r="T1223" s="65"/>
    </row>
    <row r="1224" spans="1:20" ht="45">
      <c r="A1224" s="72">
        <v>1224</v>
      </c>
      <c r="B1224" s="64" t="s">
        <v>2860</v>
      </c>
      <c r="C1224" s="93" t="s">
        <v>2030</v>
      </c>
      <c r="D1224" s="48" t="s">
        <v>1065</v>
      </c>
      <c r="E1224" s="48" t="s">
        <v>3374</v>
      </c>
      <c r="F1224" s="69" t="s">
        <v>1190</v>
      </c>
      <c r="G1224" s="69" t="s">
        <v>1191</v>
      </c>
      <c r="H1224" s="67" t="s">
        <v>1521</v>
      </c>
      <c r="I1224" s="68" t="s">
        <v>1984</v>
      </c>
      <c r="J1224" s="64" t="s">
        <v>2667</v>
      </c>
      <c r="K1224" s="65" t="s">
        <v>40</v>
      </c>
      <c r="L1224" s="65"/>
      <c r="M1224" s="65"/>
      <c r="N1224" s="65"/>
      <c r="O1224" s="65" t="s">
        <v>1319</v>
      </c>
      <c r="P1224" s="65" t="s">
        <v>1711</v>
      </c>
      <c r="Q1224" s="65" t="s">
        <v>41</v>
      </c>
      <c r="R1224" s="65" t="s">
        <v>2339</v>
      </c>
      <c r="S1224" s="65"/>
      <c r="T1224" s="65"/>
    </row>
    <row r="1225" spans="1:20" ht="250.5" customHeight="1">
      <c r="A1225" s="72">
        <v>1225</v>
      </c>
      <c r="B1225" s="64" t="s">
        <v>2860</v>
      </c>
      <c r="C1225" s="93" t="s">
        <v>1412</v>
      </c>
      <c r="D1225" s="48" t="s">
        <v>1065</v>
      </c>
      <c r="E1225" s="48" t="s">
        <v>844</v>
      </c>
      <c r="F1225" s="69" t="s">
        <v>1067</v>
      </c>
      <c r="G1225" s="69" t="s">
        <v>1068</v>
      </c>
      <c r="H1225" s="67" t="s">
        <v>1966</v>
      </c>
      <c r="I1225" s="68" t="s">
        <v>1967</v>
      </c>
      <c r="J1225" s="64" t="s">
        <v>2667</v>
      </c>
      <c r="K1225" s="65" t="s">
        <v>40</v>
      </c>
      <c r="L1225" s="65">
        <v>1225</v>
      </c>
      <c r="M1225" s="65"/>
      <c r="N1225" s="65"/>
      <c r="O1225" s="65" t="s">
        <v>1319</v>
      </c>
      <c r="P1225" s="65" t="s">
        <v>1711</v>
      </c>
      <c r="Q1225" s="65" t="s">
        <v>41</v>
      </c>
      <c r="R1225" s="65" t="s">
        <v>2339</v>
      </c>
      <c r="S1225" s="65"/>
      <c r="T1225" s="65"/>
    </row>
    <row r="1226" spans="1:20" ht="33.75">
      <c r="A1226" s="72">
        <v>1226</v>
      </c>
      <c r="B1226" s="64" t="s">
        <v>2860</v>
      </c>
      <c r="C1226" s="93" t="s">
        <v>1412</v>
      </c>
      <c r="D1226" s="48" t="s">
        <v>1065</v>
      </c>
      <c r="E1226" s="48" t="s">
        <v>844</v>
      </c>
      <c r="F1226" s="69" t="s">
        <v>1190</v>
      </c>
      <c r="G1226" s="69" t="s">
        <v>1191</v>
      </c>
      <c r="H1226" s="67" t="s">
        <v>1968</v>
      </c>
      <c r="I1226" s="68" t="s">
        <v>1969</v>
      </c>
      <c r="J1226" s="64" t="s">
        <v>2667</v>
      </c>
      <c r="K1226" s="65" t="s">
        <v>40</v>
      </c>
      <c r="L1226" s="65">
        <v>515</v>
      </c>
      <c r="M1226" s="65"/>
      <c r="N1226" s="65"/>
      <c r="O1226" s="65" t="s">
        <v>1319</v>
      </c>
      <c r="P1226" s="65" t="s">
        <v>1711</v>
      </c>
      <c r="Q1226" s="65" t="s">
        <v>41</v>
      </c>
      <c r="R1226" s="65" t="s">
        <v>2339</v>
      </c>
      <c r="S1226" s="65"/>
      <c r="T1226" s="65"/>
    </row>
    <row r="1227" spans="1:20" ht="33.75">
      <c r="A1227" s="72">
        <v>1227</v>
      </c>
      <c r="B1227" s="64" t="s">
        <v>2860</v>
      </c>
      <c r="C1227" s="93" t="s">
        <v>1064</v>
      </c>
      <c r="D1227" s="48" t="s">
        <v>1065</v>
      </c>
      <c r="E1227" s="48" t="s">
        <v>309</v>
      </c>
      <c r="F1227" s="69" t="s">
        <v>1190</v>
      </c>
      <c r="G1227" s="69" t="s">
        <v>1191</v>
      </c>
      <c r="H1227" s="67" t="s">
        <v>1970</v>
      </c>
      <c r="I1227" s="68" t="s">
        <v>1971</v>
      </c>
      <c r="J1227" s="64" t="s">
        <v>2667</v>
      </c>
      <c r="K1227" s="65" t="s">
        <v>40</v>
      </c>
      <c r="L1227" s="65"/>
      <c r="M1227" s="65"/>
      <c r="N1227" s="65"/>
      <c r="O1227" s="65" t="s">
        <v>1319</v>
      </c>
      <c r="P1227" s="65" t="s">
        <v>1711</v>
      </c>
      <c r="Q1227" s="65" t="s">
        <v>41</v>
      </c>
      <c r="R1227" s="65" t="s">
        <v>2339</v>
      </c>
      <c r="S1227" s="65"/>
      <c r="T1227" s="65"/>
    </row>
    <row r="1228" spans="1:20" ht="135">
      <c r="A1228" s="72">
        <v>1228</v>
      </c>
      <c r="B1228" s="64" t="s">
        <v>2860</v>
      </c>
      <c r="C1228" s="93" t="s">
        <v>1064</v>
      </c>
      <c r="D1228" s="48" t="s">
        <v>1041</v>
      </c>
      <c r="E1228" s="48" t="s">
        <v>3374</v>
      </c>
      <c r="F1228" s="69" t="s">
        <v>1190</v>
      </c>
      <c r="G1228" s="69" t="s">
        <v>1191</v>
      </c>
      <c r="H1228" s="67" t="s">
        <v>2094</v>
      </c>
      <c r="I1228" s="68" t="s">
        <v>2095</v>
      </c>
      <c r="J1228" s="64" t="s">
        <v>2667</v>
      </c>
      <c r="K1228" s="65" t="s">
        <v>40</v>
      </c>
      <c r="L1228" s="65"/>
      <c r="M1228" s="65"/>
      <c r="N1228" s="65"/>
      <c r="O1228" s="65" t="s">
        <v>1319</v>
      </c>
      <c r="P1228" s="65" t="s">
        <v>1711</v>
      </c>
      <c r="Q1228" s="65" t="s">
        <v>41</v>
      </c>
      <c r="R1228" s="65" t="s">
        <v>2339</v>
      </c>
      <c r="S1228" s="65"/>
      <c r="T1228" s="65"/>
    </row>
    <row r="1229" spans="1:20" ht="90">
      <c r="A1229" s="72">
        <v>1229</v>
      </c>
      <c r="B1229" s="64" t="s">
        <v>2860</v>
      </c>
      <c r="C1229" s="93" t="s">
        <v>1891</v>
      </c>
      <c r="D1229" s="48" t="s">
        <v>3026</v>
      </c>
      <c r="E1229" s="48" t="s">
        <v>3374</v>
      </c>
      <c r="F1229" s="69" t="s">
        <v>1067</v>
      </c>
      <c r="G1229" s="69" t="s">
        <v>1068</v>
      </c>
      <c r="H1229" s="67" t="s">
        <v>2096</v>
      </c>
      <c r="I1229" s="68" t="s">
        <v>2097</v>
      </c>
      <c r="J1229" s="64" t="s">
        <v>2667</v>
      </c>
      <c r="K1229" s="65" t="s">
        <v>2595</v>
      </c>
      <c r="L1229" s="65"/>
      <c r="M1229" s="65"/>
      <c r="N1229" s="65"/>
      <c r="O1229" s="65" t="s">
        <v>1719</v>
      </c>
      <c r="P1229" s="65" t="s">
        <v>1721</v>
      </c>
      <c r="Q1229" s="65" t="s">
        <v>1795</v>
      </c>
      <c r="R1229" s="65" t="s">
        <v>2339</v>
      </c>
      <c r="S1229" s="65"/>
      <c r="T1229" s="65" t="s">
        <v>1795</v>
      </c>
    </row>
    <row r="1230" spans="1:20" ht="33.75">
      <c r="A1230" s="72">
        <v>1230</v>
      </c>
      <c r="B1230" s="64" t="s">
        <v>2860</v>
      </c>
      <c r="C1230" s="93" t="s">
        <v>3092</v>
      </c>
      <c r="D1230" s="48" t="s">
        <v>833</v>
      </c>
      <c r="E1230" s="48" t="s">
        <v>3374</v>
      </c>
      <c r="F1230" s="69" t="s">
        <v>1190</v>
      </c>
      <c r="G1230" s="69" t="s">
        <v>1191</v>
      </c>
      <c r="H1230" s="67" t="s">
        <v>2098</v>
      </c>
      <c r="I1230" s="68" t="s">
        <v>2098</v>
      </c>
      <c r="J1230" s="64"/>
      <c r="K1230" s="65"/>
      <c r="L1230" s="65"/>
      <c r="M1230" s="65"/>
      <c r="N1230" s="65"/>
      <c r="O1230" s="65" t="s">
        <v>1319</v>
      </c>
      <c r="P1230" s="65" t="s">
        <v>1713</v>
      </c>
      <c r="Q1230" s="65"/>
      <c r="R1230" s="65"/>
      <c r="S1230" s="65"/>
      <c r="T1230" s="65"/>
    </row>
    <row r="1231" spans="1:20" ht="33.75">
      <c r="A1231" s="72">
        <v>1231</v>
      </c>
      <c r="B1231" s="64" t="s">
        <v>2860</v>
      </c>
      <c r="C1231" s="93" t="s">
        <v>1680</v>
      </c>
      <c r="D1231" s="48" t="s">
        <v>833</v>
      </c>
      <c r="E1231" s="48" t="s">
        <v>1065</v>
      </c>
      <c r="F1231" s="69" t="s">
        <v>1190</v>
      </c>
      <c r="G1231" s="69" t="s">
        <v>1191</v>
      </c>
      <c r="H1231" s="67" t="s">
        <v>2099</v>
      </c>
      <c r="I1231" s="68" t="s">
        <v>2100</v>
      </c>
      <c r="J1231" s="64"/>
      <c r="K1231" s="65"/>
      <c r="L1231" s="65"/>
      <c r="M1231" s="65"/>
      <c r="N1231" s="65"/>
      <c r="O1231" s="65" t="s">
        <v>1319</v>
      </c>
      <c r="P1231" s="65" t="s">
        <v>1713</v>
      </c>
      <c r="Q1231" s="65"/>
      <c r="R1231" s="65"/>
      <c r="S1231" s="65"/>
      <c r="T1231" s="65"/>
    </row>
    <row r="1232" spans="1:20" ht="135">
      <c r="A1232" s="72">
        <v>1232</v>
      </c>
      <c r="B1232" s="64" t="s">
        <v>2860</v>
      </c>
      <c r="C1232" s="93" t="s">
        <v>750</v>
      </c>
      <c r="D1232" s="48" t="s">
        <v>833</v>
      </c>
      <c r="E1232" s="48" t="s">
        <v>1188</v>
      </c>
      <c r="F1232" s="69" t="s">
        <v>1067</v>
      </c>
      <c r="G1232" s="69" t="s">
        <v>1068</v>
      </c>
      <c r="H1232" s="67" t="s">
        <v>1335</v>
      </c>
      <c r="I1232" s="68" t="s">
        <v>1819</v>
      </c>
      <c r="J1232" s="64"/>
      <c r="K1232" s="65"/>
      <c r="L1232" s="65"/>
      <c r="M1232" s="65"/>
      <c r="N1232" s="65"/>
      <c r="O1232" s="65" t="s">
        <v>1319</v>
      </c>
      <c r="P1232" s="65" t="s">
        <v>1713</v>
      </c>
      <c r="Q1232" s="65"/>
      <c r="R1232" s="65"/>
      <c r="S1232" s="65"/>
      <c r="T1232" s="65"/>
    </row>
    <row r="1233" spans="1:20" ht="33.75">
      <c r="A1233" s="72">
        <v>1233</v>
      </c>
      <c r="B1233" s="64" t="s">
        <v>2860</v>
      </c>
      <c r="C1233" s="93" t="s">
        <v>3030</v>
      </c>
      <c r="D1233" s="48" t="s">
        <v>2890</v>
      </c>
      <c r="E1233" s="48" t="s">
        <v>1635</v>
      </c>
      <c r="F1233" s="69" t="s">
        <v>1190</v>
      </c>
      <c r="G1233" s="69" t="s">
        <v>1191</v>
      </c>
      <c r="H1233" s="67" t="s">
        <v>1820</v>
      </c>
      <c r="I1233" s="68" t="s">
        <v>1820</v>
      </c>
      <c r="J1233" s="64"/>
      <c r="K1233" s="65"/>
      <c r="L1233" s="65"/>
      <c r="M1233" s="65"/>
      <c r="N1233" s="65"/>
      <c r="O1233" s="65" t="s">
        <v>1708</v>
      </c>
      <c r="P1233" s="65" t="s">
        <v>53</v>
      </c>
      <c r="Q1233" s="65"/>
      <c r="R1233" s="65"/>
      <c r="S1233" s="65"/>
      <c r="T1233" s="65"/>
    </row>
    <row r="1234" spans="1:20" ht="78.75">
      <c r="A1234" s="72">
        <v>1234</v>
      </c>
      <c r="B1234" s="64" t="s">
        <v>2860</v>
      </c>
      <c r="C1234" s="93" t="s">
        <v>1375</v>
      </c>
      <c r="D1234" s="48" t="s">
        <v>2890</v>
      </c>
      <c r="E1234" s="48" t="s">
        <v>1132</v>
      </c>
      <c r="F1234" s="69" t="s">
        <v>1190</v>
      </c>
      <c r="G1234" s="69" t="s">
        <v>1191</v>
      </c>
      <c r="H1234" s="67" t="s">
        <v>1821</v>
      </c>
      <c r="I1234" s="68" t="s">
        <v>1822</v>
      </c>
      <c r="J1234" s="64"/>
      <c r="K1234" s="65"/>
      <c r="L1234" s="65"/>
      <c r="M1234" s="65"/>
      <c r="N1234" s="65"/>
      <c r="O1234" s="65" t="s">
        <v>2860</v>
      </c>
      <c r="P1234" s="65" t="s">
        <v>1714</v>
      </c>
      <c r="Q1234" s="65"/>
      <c r="R1234" s="65"/>
      <c r="S1234" s="65"/>
      <c r="T1234" s="65"/>
    </row>
    <row r="1235" spans="1:20" ht="67.5">
      <c r="A1235" s="72">
        <v>1235</v>
      </c>
      <c r="B1235" s="64" t="s">
        <v>2860</v>
      </c>
      <c r="C1235" s="93" t="s">
        <v>1375</v>
      </c>
      <c r="D1235" s="48" t="s">
        <v>1376</v>
      </c>
      <c r="E1235" s="48" t="s">
        <v>1065</v>
      </c>
      <c r="F1235" s="69" t="s">
        <v>1067</v>
      </c>
      <c r="G1235" s="69" t="s">
        <v>1068</v>
      </c>
      <c r="H1235" s="67" t="s">
        <v>1823</v>
      </c>
      <c r="I1235" s="68" t="s">
        <v>3300</v>
      </c>
      <c r="J1235" s="64"/>
      <c r="K1235" s="65"/>
      <c r="L1235" s="65"/>
      <c r="M1235" s="65"/>
      <c r="N1235" s="65"/>
      <c r="O1235" s="65" t="s">
        <v>2860</v>
      </c>
      <c r="P1235" s="65" t="s">
        <v>1714</v>
      </c>
      <c r="Q1235" s="65"/>
      <c r="R1235" s="65"/>
      <c r="S1235" s="65"/>
      <c r="T1235" s="65"/>
    </row>
    <row r="1236" spans="1:20" ht="22.5">
      <c r="A1236" s="72">
        <v>1236</v>
      </c>
      <c r="B1236" s="64" t="s">
        <v>2860</v>
      </c>
      <c r="C1236" s="93" t="s">
        <v>1375</v>
      </c>
      <c r="D1236" s="48" t="s">
        <v>1376</v>
      </c>
      <c r="E1236" s="48" t="s">
        <v>1188</v>
      </c>
      <c r="F1236" s="69" t="s">
        <v>1190</v>
      </c>
      <c r="G1236" s="69" t="s">
        <v>1191</v>
      </c>
      <c r="H1236" s="67" t="s">
        <v>1824</v>
      </c>
      <c r="I1236" s="68" t="s">
        <v>1825</v>
      </c>
      <c r="J1236" s="64"/>
      <c r="K1236" s="65"/>
      <c r="L1236" s="65"/>
      <c r="M1236" s="65"/>
      <c r="N1236" s="65"/>
      <c r="O1236" s="65" t="s">
        <v>2860</v>
      </c>
      <c r="P1236" s="65" t="s">
        <v>1714</v>
      </c>
      <c r="Q1236" s="65"/>
      <c r="R1236" s="65"/>
      <c r="S1236" s="65"/>
      <c r="T1236" s="65"/>
    </row>
    <row r="1237" spans="1:20" ht="270">
      <c r="A1237" s="72">
        <v>1237</v>
      </c>
      <c r="B1237" s="64" t="s">
        <v>2860</v>
      </c>
      <c r="C1237" s="93" t="s">
        <v>1375</v>
      </c>
      <c r="D1237" s="48" t="s">
        <v>1376</v>
      </c>
      <c r="E1237" s="48" t="s">
        <v>2079</v>
      </c>
      <c r="F1237" s="69" t="s">
        <v>1067</v>
      </c>
      <c r="G1237" s="69" t="s">
        <v>1068</v>
      </c>
      <c r="H1237" s="67" t="s">
        <v>378</v>
      </c>
      <c r="I1237" s="68" t="s">
        <v>3322</v>
      </c>
      <c r="J1237" s="64"/>
      <c r="K1237" s="65"/>
      <c r="L1237" s="65"/>
      <c r="M1237" s="65"/>
      <c r="N1237" s="65"/>
      <c r="O1237" s="65" t="s">
        <v>2860</v>
      </c>
      <c r="P1237" s="65" t="s">
        <v>1714</v>
      </c>
      <c r="Q1237" s="65"/>
      <c r="R1237" s="65"/>
      <c r="S1237" s="65"/>
      <c r="T1237" s="65"/>
    </row>
    <row r="1238" spans="1:20" ht="56.25">
      <c r="A1238" s="72">
        <v>1238</v>
      </c>
      <c r="B1238" s="64" t="s">
        <v>2860</v>
      </c>
      <c r="C1238" s="93" t="s">
        <v>1375</v>
      </c>
      <c r="D1238" s="48" t="s">
        <v>1376</v>
      </c>
      <c r="E1238" s="48" t="s">
        <v>2076</v>
      </c>
      <c r="F1238" s="69" t="s">
        <v>1067</v>
      </c>
      <c r="G1238" s="69" t="s">
        <v>1068</v>
      </c>
      <c r="H1238" s="67" t="s">
        <v>379</v>
      </c>
      <c r="I1238" s="68" t="s">
        <v>3323</v>
      </c>
      <c r="J1238" s="64"/>
      <c r="K1238" s="65"/>
      <c r="L1238" s="65"/>
      <c r="M1238" s="65"/>
      <c r="N1238" s="65"/>
      <c r="O1238" s="65" t="s">
        <v>2860</v>
      </c>
      <c r="P1238" s="65" t="s">
        <v>1714</v>
      </c>
      <c r="Q1238" s="65"/>
      <c r="R1238" s="65"/>
      <c r="S1238" s="65"/>
      <c r="T1238" s="65"/>
    </row>
    <row r="1239" spans="1:20" ht="146.25">
      <c r="A1239" s="72">
        <v>1239</v>
      </c>
      <c r="B1239" s="64" t="s">
        <v>2860</v>
      </c>
      <c r="C1239" s="93" t="s">
        <v>1375</v>
      </c>
      <c r="D1239" s="48" t="s">
        <v>1376</v>
      </c>
      <c r="E1239" s="48" t="s">
        <v>1034</v>
      </c>
      <c r="F1239" s="69" t="s">
        <v>1067</v>
      </c>
      <c r="G1239" s="69" t="s">
        <v>1068</v>
      </c>
      <c r="H1239" s="67" t="s">
        <v>503</v>
      </c>
      <c r="I1239" s="68" t="s">
        <v>3324</v>
      </c>
      <c r="J1239" s="64"/>
      <c r="K1239" s="65"/>
      <c r="L1239" s="65"/>
      <c r="M1239" s="65"/>
      <c r="N1239" s="65"/>
      <c r="O1239" s="65" t="s">
        <v>2860</v>
      </c>
      <c r="P1239" s="65" t="s">
        <v>1714</v>
      </c>
      <c r="Q1239" s="65"/>
      <c r="R1239" s="65"/>
      <c r="S1239" s="65"/>
      <c r="T1239" s="65"/>
    </row>
    <row r="1240" spans="1:20" ht="22.5">
      <c r="A1240" s="72">
        <v>1240</v>
      </c>
      <c r="B1240" s="64" t="s">
        <v>2860</v>
      </c>
      <c r="C1240" s="93" t="s">
        <v>1375</v>
      </c>
      <c r="D1240" s="48" t="s">
        <v>309</v>
      </c>
      <c r="E1240" s="48" t="s">
        <v>309</v>
      </c>
      <c r="F1240" s="69" t="s">
        <v>1190</v>
      </c>
      <c r="G1240" s="69" t="s">
        <v>1191</v>
      </c>
      <c r="H1240" s="67" t="s">
        <v>504</v>
      </c>
      <c r="I1240" s="68" t="s">
        <v>505</v>
      </c>
      <c r="J1240" s="64"/>
      <c r="K1240" s="65"/>
      <c r="L1240" s="65"/>
      <c r="M1240" s="65"/>
      <c r="N1240" s="65"/>
      <c r="O1240" s="65" t="s">
        <v>2860</v>
      </c>
      <c r="P1240" s="65" t="s">
        <v>1714</v>
      </c>
      <c r="Q1240" s="65"/>
      <c r="R1240" s="65"/>
      <c r="S1240" s="65"/>
      <c r="T1240" s="65"/>
    </row>
    <row r="1241" spans="1:20" ht="67.5">
      <c r="A1241" s="72">
        <v>1241</v>
      </c>
      <c r="B1241" s="64" t="s">
        <v>2860</v>
      </c>
      <c r="C1241" s="93" t="s">
        <v>1375</v>
      </c>
      <c r="D1241" s="48" t="s">
        <v>309</v>
      </c>
      <c r="E1241" s="48" t="s">
        <v>97</v>
      </c>
      <c r="F1241" s="69" t="s">
        <v>1067</v>
      </c>
      <c r="G1241" s="69" t="s">
        <v>1068</v>
      </c>
      <c r="H1241" s="67" t="s">
        <v>506</v>
      </c>
      <c r="I1241" s="68" t="s">
        <v>507</v>
      </c>
      <c r="J1241" s="64"/>
      <c r="K1241" s="65"/>
      <c r="L1241" s="65"/>
      <c r="M1241" s="65"/>
      <c r="N1241" s="65"/>
      <c r="O1241" s="65" t="s">
        <v>2860</v>
      </c>
      <c r="P1241" s="65" t="s">
        <v>1714</v>
      </c>
      <c r="Q1241" s="65"/>
      <c r="R1241" s="65"/>
      <c r="S1241" s="65"/>
      <c r="T1241" s="65"/>
    </row>
    <row r="1242" spans="1:20" ht="67.5">
      <c r="A1242" s="72">
        <v>1242</v>
      </c>
      <c r="B1242" s="64" t="s">
        <v>2860</v>
      </c>
      <c r="C1242" s="93" t="s">
        <v>1375</v>
      </c>
      <c r="D1242" s="48" t="s">
        <v>309</v>
      </c>
      <c r="E1242" s="48" t="s">
        <v>2487</v>
      </c>
      <c r="F1242" s="69" t="s">
        <v>1190</v>
      </c>
      <c r="G1242" s="69" t="s">
        <v>1191</v>
      </c>
      <c r="H1242" s="67" t="s">
        <v>2087</v>
      </c>
      <c r="I1242" s="68" t="s">
        <v>2088</v>
      </c>
      <c r="J1242" s="64"/>
      <c r="K1242" s="65"/>
      <c r="L1242" s="65"/>
      <c r="M1242" s="65"/>
      <c r="N1242" s="65"/>
      <c r="O1242" s="65" t="s">
        <v>2860</v>
      </c>
      <c r="P1242" s="65" t="s">
        <v>1714</v>
      </c>
      <c r="Q1242" s="65"/>
      <c r="R1242" s="65"/>
      <c r="S1242" s="65"/>
      <c r="T1242" s="65"/>
    </row>
    <row r="1243" spans="1:20" ht="360">
      <c r="A1243" s="72">
        <v>1243</v>
      </c>
      <c r="B1243" s="64" t="s">
        <v>2860</v>
      </c>
      <c r="C1243" s="93" t="s">
        <v>1375</v>
      </c>
      <c r="D1243" s="48" t="s">
        <v>309</v>
      </c>
      <c r="E1243" s="48" t="s">
        <v>2487</v>
      </c>
      <c r="F1243" s="69" t="s">
        <v>1067</v>
      </c>
      <c r="G1243" s="69" t="s">
        <v>1068</v>
      </c>
      <c r="H1243" s="67" t="s">
        <v>2089</v>
      </c>
      <c r="I1243" s="68" t="s">
        <v>1683</v>
      </c>
      <c r="J1243" s="64"/>
      <c r="K1243" s="65"/>
      <c r="L1243" s="65"/>
      <c r="M1243" s="65"/>
      <c r="N1243" s="65"/>
      <c r="O1243" s="65" t="s">
        <v>2860</v>
      </c>
      <c r="P1243" s="65" t="s">
        <v>1714</v>
      </c>
      <c r="Q1243" s="65"/>
      <c r="R1243" s="65"/>
      <c r="S1243" s="65"/>
      <c r="T1243" s="65"/>
    </row>
    <row r="1244" spans="1:20" ht="56.25">
      <c r="A1244" s="72">
        <v>1244</v>
      </c>
      <c r="B1244" s="64" t="s">
        <v>2860</v>
      </c>
      <c r="C1244" s="93" t="s">
        <v>1375</v>
      </c>
      <c r="D1244" s="48" t="s">
        <v>1066</v>
      </c>
      <c r="E1244" s="48" t="s">
        <v>1066</v>
      </c>
      <c r="F1244" s="69" t="s">
        <v>1190</v>
      </c>
      <c r="G1244" s="69" t="s">
        <v>1191</v>
      </c>
      <c r="H1244" s="67" t="s">
        <v>2090</v>
      </c>
      <c r="I1244" s="68" t="s">
        <v>2091</v>
      </c>
      <c r="J1244" s="64"/>
      <c r="K1244" s="65"/>
      <c r="L1244" s="65"/>
      <c r="M1244" s="65"/>
      <c r="N1244" s="65"/>
      <c r="O1244" s="65" t="s">
        <v>2860</v>
      </c>
      <c r="P1244" s="65" t="s">
        <v>1714</v>
      </c>
      <c r="Q1244" s="65"/>
      <c r="R1244" s="65"/>
      <c r="S1244" s="65"/>
      <c r="T1244" s="65"/>
    </row>
    <row r="1245" spans="1:20" ht="90">
      <c r="A1245" s="72">
        <v>1245</v>
      </c>
      <c r="B1245" s="64" t="s">
        <v>2860</v>
      </c>
      <c r="C1245" s="93" t="s">
        <v>1135</v>
      </c>
      <c r="D1245" s="48" t="s">
        <v>1188</v>
      </c>
      <c r="E1245" s="48" t="s">
        <v>2490</v>
      </c>
      <c r="F1245" s="69" t="s">
        <v>1190</v>
      </c>
      <c r="G1245" s="69" t="s">
        <v>1191</v>
      </c>
      <c r="H1245" s="67" t="s">
        <v>2061</v>
      </c>
      <c r="I1245" s="68" t="s">
        <v>2062</v>
      </c>
      <c r="J1245" s="64" t="s">
        <v>2667</v>
      </c>
      <c r="K1245" s="65"/>
      <c r="L1245" s="65"/>
      <c r="M1245" s="65" t="s">
        <v>2171</v>
      </c>
      <c r="N1245" s="65" t="s">
        <v>2504</v>
      </c>
      <c r="O1245" s="65" t="s">
        <v>2066</v>
      </c>
      <c r="P1245" s="65" t="s">
        <v>1736</v>
      </c>
      <c r="Q1245" s="65" t="s">
        <v>76</v>
      </c>
      <c r="R1245" s="65" t="s">
        <v>2329</v>
      </c>
      <c r="S1245" s="65"/>
      <c r="T1245" s="65" t="s">
        <v>3120</v>
      </c>
    </row>
    <row r="1246" spans="1:20" ht="303.75">
      <c r="A1246" s="72">
        <v>1246</v>
      </c>
      <c r="B1246" s="64" t="s">
        <v>2860</v>
      </c>
      <c r="C1246" s="93" t="s">
        <v>157</v>
      </c>
      <c r="D1246" s="48" t="s">
        <v>89</v>
      </c>
      <c r="E1246" s="48" t="s">
        <v>2490</v>
      </c>
      <c r="F1246" s="69" t="s">
        <v>1067</v>
      </c>
      <c r="G1246" s="69" t="s">
        <v>1068</v>
      </c>
      <c r="H1246" s="67" t="s">
        <v>2063</v>
      </c>
      <c r="I1246" s="68" t="s">
        <v>508</v>
      </c>
      <c r="J1246" s="64" t="s">
        <v>2668</v>
      </c>
      <c r="K1246" s="65" t="s">
        <v>3227</v>
      </c>
      <c r="L1246" s="65"/>
      <c r="M1246" s="65"/>
      <c r="N1246" s="65"/>
      <c r="O1246" s="65" t="s">
        <v>2861</v>
      </c>
      <c r="P1246" s="65" t="s">
        <v>1580</v>
      </c>
      <c r="Q1246" s="65" t="s">
        <v>353</v>
      </c>
      <c r="R1246" s="65" t="s">
        <v>2339</v>
      </c>
      <c r="S1246" s="65"/>
      <c r="T1246" s="65" t="s">
        <v>354</v>
      </c>
    </row>
    <row r="1247" spans="1:20" ht="202.5">
      <c r="A1247" s="72">
        <v>1247</v>
      </c>
      <c r="B1247" s="64" t="s">
        <v>2860</v>
      </c>
      <c r="C1247" s="93" t="s">
        <v>157</v>
      </c>
      <c r="D1247" s="48" t="s">
        <v>2079</v>
      </c>
      <c r="E1247" s="48" t="s">
        <v>1041</v>
      </c>
      <c r="F1247" s="69" t="s">
        <v>1067</v>
      </c>
      <c r="G1247" s="69" t="s">
        <v>1068</v>
      </c>
      <c r="H1247" s="67" t="s">
        <v>509</v>
      </c>
      <c r="I1247" s="68" t="s">
        <v>1826</v>
      </c>
      <c r="J1247" s="64" t="s">
        <v>2668</v>
      </c>
      <c r="K1247" s="192" t="s">
        <v>3228</v>
      </c>
      <c r="L1247" s="65"/>
      <c r="M1247" s="65"/>
      <c r="N1247" s="65"/>
      <c r="O1247" s="65" t="s">
        <v>2861</v>
      </c>
      <c r="P1247" s="65" t="s">
        <v>1580</v>
      </c>
      <c r="Q1247" s="65" t="s">
        <v>353</v>
      </c>
      <c r="R1247" s="65" t="s">
        <v>2339</v>
      </c>
      <c r="S1247" s="65"/>
      <c r="T1247" s="65" t="s">
        <v>354</v>
      </c>
    </row>
    <row r="1248" spans="1:20" ht="382.5">
      <c r="A1248" s="72">
        <v>1248</v>
      </c>
      <c r="B1248" s="64" t="s">
        <v>2860</v>
      </c>
      <c r="C1248" s="93" t="s">
        <v>157</v>
      </c>
      <c r="D1248" s="48" t="s">
        <v>92</v>
      </c>
      <c r="E1248" s="48" t="s">
        <v>3374</v>
      </c>
      <c r="F1248" s="69" t="s">
        <v>1067</v>
      </c>
      <c r="G1248" s="69" t="s">
        <v>1068</v>
      </c>
      <c r="H1248" s="67" t="s">
        <v>1345</v>
      </c>
      <c r="I1248" s="68" t="s">
        <v>295</v>
      </c>
      <c r="J1248" s="64" t="s">
        <v>2668</v>
      </c>
      <c r="K1248" s="65" t="s">
        <v>3229</v>
      </c>
      <c r="L1248" s="65"/>
      <c r="M1248" s="65"/>
      <c r="N1248" s="65"/>
      <c r="O1248" s="65" t="s">
        <v>2861</v>
      </c>
      <c r="P1248" s="65" t="s">
        <v>1580</v>
      </c>
      <c r="Q1248" s="65" t="s">
        <v>353</v>
      </c>
      <c r="R1248" s="65" t="s">
        <v>2339</v>
      </c>
      <c r="S1248" s="65"/>
      <c r="T1248" s="65" t="s">
        <v>354</v>
      </c>
    </row>
    <row r="1249" spans="1:20" ht="33.75">
      <c r="A1249" s="72">
        <v>1249</v>
      </c>
      <c r="B1249" s="64" t="s">
        <v>2860</v>
      </c>
      <c r="C1249" s="93" t="s">
        <v>3033</v>
      </c>
      <c r="D1249" s="48" t="s">
        <v>1132</v>
      </c>
      <c r="E1249" s="48" t="s">
        <v>1065</v>
      </c>
      <c r="F1249" s="69" t="s">
        <v>1190</v>
      </c>
      <c r="G1249" s="69" t="s">
        <v>1191</v>
      </c>
      <c r="H1249" s="148" t="s">
        <v>296</v>
      </c>
      <c r="I1249" s="68" t="s">
        <v>297</v>
      </c>
      <c r="J1249" s="186" t="s">
        <v>2667</v>
      </c>
      <c r="K1249" s="65"/>
      <c r="L1249" s="65">
        <v>354</v>
      </c>
      <c r="M1249" s="65" t="s">
        <v>2171</v>
      </c>
      <c r="N1249" s="65" t="s">
        <v>2504</v>
      </c>
      <c r="O1249" s="65" t="s">
        <v>2861</v>
      </c>
      <c r="P1249" s="65" t="s">
        <v>1497</v>
      </c>
      <c r="Q1249" s="65" t="s">
        <v>353</v>
      </c>
      <c r="R1249" s="65" t="s">
        <v>2339</v>
      </c>
      <c r="S1249" s="65"/>
      <c r="T1249" s="65" t="s">
        <v>354</v>
      </c>
    </row>
    <row r="1250" spans="1:20" ht="45">
      <c r="A1250" s="72">
        <v>1250</v>
      </c>
      <c r="B1250" s="64" t="s">
        <v>2860</v>
      </c>
      <c r="C1250" s="93" t="s">
        <v>2208</v>
      </c>
      <c r="D1250" s="48" t="s">
        <v>905</v>
      </c>
      <c r="E1250" s="48" t="s">
        <v>844</v>
      </c>
      <c r="F1250" s="69" t="s">
        <v>1190</v>
      </c>
      <c r="G1250" s="69" t="s">
        <v>1191</v>
      </c>
      <c r="H1250" s="67" t="s">
        <v>298</v>
      </c>
      <c r="I1250" s="68" t="s">
        <v>299</v>
      </c>
      <c r="J1250" s="64" t="s">
        <v>2667</v>
      </c>
      <c r="K1250" s="65" t="s">
        <v>114</v>
      </c>
      <c r="L1250" s="65"/>
      <c r="M1250" s="65"/>
      <c r="N1250" s="65"/>
      <c r="O1250" s="65" t="s">
        <v>1349</v>
      </c>
      <c r="P1250" s="65" t="s">
        <v>1496</v>
      </c>
      <c r="Q1250" s="65" t="s">
        <v>66</v>
      </c>
      <c r="R1250" s="65" t="s">
        <v>2339</v>
      </c>
      <c r="S1250" s="65"/>
      <c r="T1250" s="65" t="s">
        <v>106</v>
      </c>
    </row>
    <row r="1251" spans="1:20" ht="146.25">
      <c r="A1251" s="72">
        <v>1251</v>
      </c>
      <c r="B1251" s="64" t="s">
        <v>2860</v>
      </c>
      <c r="C1251" s="93" t="s">
        <v>2208</v>
      </c>
      <c r="D1251" s="48" t="s">
        <v>905</v>
      </c>
      <c r="E1251" s="48" t="s">
        <v>625</v>
      </c>
      <c r="F1251" s="69" t="s">
        <v>1067</v>
      </c>
      <c r="G1251" s="69" t="s">
        <v>1068</v>
      </c>
      <c r="H1251" s="67" t="s">
        <v>300</v>
      </c>
      <c r="I1251" s="68" t="s">
        <v>301</v>
      </c>
      <c r="J1251" s="64" t="s">
        <v>2668</v>
      </c>
      <c r="K1251" s="65" t="s">
        <v>115</v>
      </c>
      <c r="L1251" s="65">
        <v>472</v>
      </c>
      <c r="M1251" s="65"/>
      <c r="N1251" s="65"/>
      <c r="O1251" s="65" t="s">
        <v>1349</v>
      </c>
      <c r="P1251" s="65" t="s">
        <v>1496</v>
      </c>
      <c r="Q1251" s="65" t="s">
        <v>66</v>
      </c>
      <c r="R1251" s="65" t="s">
        <v>2339</v>
      </c>
      <c r="S1251" s="65"/>
      <c r="T1251" s="65" t="s">
        <v>106</v>
      </c>
    </row>
    <row r="1252" spans="1:20" ht="101.25">
      <c r="A1252" s="72">
        <v>1252</v>
      </c>
      <c r="B1252" s="64" t="s">
        <v>2860</v>
      </c>
      <c r="C1252" s="93" t="s">
        <v>2493</v>
      </c>
      <c r="D1252" s="48" t="s">
        <v>905</v>
      </c>
      <c r="E1252" s="48" t="s">
        <v>1376</v>
      </c>
      <c r="F1252" s="69" t="s">
        <v>1190</v>
      </c>
      <c r="G1252" s="69" t="s">
        <v>1191</v>
      </c>
      <c r="H1252" s="67" t="s">
        <v>302</v>
      </c>
      <c r="I1252" s="68" t="s">
        <v>491</v>
      </c>
      <c r="J1252" s="64"/>
      <c r="K1252" s="65"/>
      <c r="L1252" s="65"/>
      <c r="M1252" s="65"/>
      <c r="N1252" s="65"/>
      <c r="O1252" s="65" t="s">
        <v>2860</v>
      </c>
      <c r="P1252" s="65" t="s">
        <v>1714</v>
      </c>
      <c r="Q1252" s="65"/>
      <c r="R1252" s="65"/>
      <c r="S1252" s="65"/>
      <c r="T1252" s="65"/>
    </row>
    <row r="1253" spans="1:20" ht="45">
      <c r="A1253" s="72">
        <v>1253</v>
      </c>
      <c r="B1253" s="64" t="s">
        <v>2860</v>
      </c>
      <c r="C1253" s="93" t="s">
        <v>94</v>
      </c>
      <c r="D1253" s="48" t="s">
        <v>95</v>
      </c>
      <c r="E1253" s="48" t="s">
        <v>3374</v>
      </c>
      <c r="F1253" s="69" t="s">
        <v>1067</v>
      </c>
      <c r="G1253" s="69" t="s">
        <v>1068</v>
      </c>
      <c r="H1253" s="67" t="s">
        <v>492</v>
      </c>
      <c r="I1253" s="68" t="s">
        <v>493</v>
      </c>
      <c r="J1253" s="64"/>
      <c r="K1253" s="65"/>
      <c r="L1253" s="65"/>
      <c r="M1253" s="65"/>
      <c r="N1253" s="65"/>
      <c r="O1253" s="65" t="s">
        <v>2860</v>
      </c>
      <c r="P1253" s="65" t="s">
        <v>1501</v>
      </c>
      <c r="Q1253" s="65"/>
      <c r="R1253" s="65"/>
      <c r="S1253" s="65"/>
      <c r="T1253" s="65"/>
    </row>
    <row r="1254" spans="1:20" ht="45">
      <c r="A1254" s="72">
        <v>1254</v>
      </c>
      <c r="B1254" s="64" t="s">
        <v>2860</v>
      </c>
      <c r="C1254" s="93" t="s">
        <v>94</v>
      </c>
      <c r="D1254" s="48" t="s">
        <v>95</v>
      </c>
      <c r="E1254" s="48" t="s">
        <v>1041</v>
      </c>
      <c r="F1254" s="69" t="s">
        <v>1067</v>
      </c>
      <c r="G1254" s="69" t="s">
        <v>1068</v>
      </c>
      <c r="H1254" s="67" t="s">
        <v>494</v>
      </c>
      <c r="I1254" s="68" t="s">
        <v>495</v>
      </c>
      <c r="J1254" s="64"/>
      <c r="K1254" s="65"/>
      <c r="L1254" s="65"/>
      <c r="M1254" s="65"/>
      <c r="N1254" s="65"/>
      <c r="O1254" s="65" t="s">
        <v>2860</v>
      </c>
      <c r="P1254" s="65" t="s">
        <v>1501</v>
      </c>
      <c r="Q1254" s="65"/>
      <c r="R1254" s="65"/>
      <c r="S1254" s="65"/>
      <c r="T1254" s="65"/>
    </row>
    <row r="1255" spans="1:20" ht="22.5">
      <c r="A1255" s="72">
        <v>1255</v>
      </c>
      <c r="B1255" s="64" t="s">
        <v>2860</v>
      </c>
      <c r="C1255" s="93" t="s">
        <v>94</v>
      </c>
      <c r="D1255" s="48" t="s">
        <v>97</v>
      </c>
      <c r="E1255" s="48" t="s">
        <v>1132</v>
      </c>
      <c r="F1255" s="69" t="s">
        <v>1190</v>
      </c>
      <c r="G1255" s="69" t="s">
        <v>1191</v>
      </c>
      <c r="H1255" s="67" t="s">
        <v>496</v>
      </c>
      <c r="I1255" s="68" t="s">
        <v>497</v>
      </c>
      <c r="J1255" s="64"/>
      <c r="K1255" s="65"/>
      <c r="L1255" s="65"/>
      <c r="M1255" s="65"/>
      <c r="N1255" s="65"/>
      <c r="O1255" s="65" t="s">
        <v>2860</v>
      </c>
      <c r="P1255" s="65" t="s">
        <v>1501</v>
      </c>
      <c r="Q1255" s="65"/>
      <c r="R1255" s="65"/>
      <c r="S1255" s="65"/>
      <c r="T1255" s="65"/>
    </row>
    <row r="1256" spans="1:20" ht="45">
      <c r="A1256" s="72">
        <v>1256</v>
      </c>
      <c r="B1256" s="64" t="s">
        <v>2860</v>
      </c>
      <c r="C1256" s="93" t="s">
        <v>1107</v>
      </c>
      <c r="D1256" s="48" t="s">
        <v>2487</v>
      </c>
      <c r="E1256" s="48" t="s">
        <v>1376</v>
      </c>
      <c r="F1256" s="69" t="s">
        <v>1190</v>
      </c>
      <c r="G1256" s="69" t="s">
        <v>1191</v>
      </c>
      <c r="H1256" s="67" t="s">
        <v>498</v>
      </c>
      <c r="I1256" s="68" t="s">
        <v>499</v>
      </c>
      <c r="J1256" s="64"/>
      <c r="K1256" s="65"/>
      <c r="L1256" s="65"/>
      <c r="M1256" s="65"/>
      <c r="N1256" s="65"/>
      <c r="O1256" s="65" t="s">
        <v>2860</v>
      </c>
      <c r="P1256" s="65" t="s">
        <v>1714</v>
      </c>
      <c r="Q1256" s="65"/>
      <c r="R1256" s="65"/>
      <c r="S1256" s="65"/>
      <c r="T1256" s="65"/>
    </row>
    <row r="1257" spans="1:20" ht="45">
      <c r="A1257" s="72">
        <v>1257</v>
      </c>
      <c r="B1257" s="64" t="s">
        <v>2860</v>
      </c>
      <c r="C1257" s="93" t="s">
        <v>1107</v>
      </c>
      <c r="D1257" s="48" t="s">
        <v>1024</v>
      </c>
      <c r="E1257" s="48" t="s">
        <v>3374</v>
      </c>
      <c r="F1257" s="69" t="s">
        <v>1190</v>
      </c>
      <c r="G1257" s="69" t="s">
        <v>1191</v>
      </c>
      <c r="H1257" s="67" t="s">
        <v>500</v>
      </c>
      <c r="I1257" s="68" t="s">
        <v>501</v>
      </c>
      <c r="J1257" s="64"/>
      <c r="K1257" s="65"/>
      <c r="L1257" s="65"/>
      <c r="M1257" s="65"/>
      <c r="N1257" s="65"/>
      <c r="O1257" s="65" t="s">
        <v>2860</v>
      </c>
      <c r="P1257" s="65" t="s">
        <v>1714</v>
      </c>
      <c r="Q1257" s="65"/>
      <c r="R1257" s="65"/>
      <c r="S1257" s="65"/>
      <c r="T1257" s="65"/>
    </row>
    <row r="1258" spans="1:20" ht="33.75">
      <c r="A1258" s="72">
        <v>1258</v>
      </c>
      <c r="B1258" s="64" t="s">
        <v>2860</v>
      </c>
      <c r="C1258" s="93" t="s">
        <v>1023</v>
      </c>
      <c r="D1258" s="48" t="s">
        <v>1024</v>
      </c>
      <c r="E1258" s="48" t="s">
        <v>2890</v>
      </c>
      <c r="F1258" s="69" t="s">
        <v>1190</v>
      </c>
      <c r="G1258" s="69" t="s">
        <v>1191</v>
      </c>
      <c r="H1258" s="67" t="s">
        <v>1684</v>
      </c>
      <c r="I1258" s="68" t="s">
        <v>502</v>
      </c>
      <c r="J1258" s="64" t="s">
        <v>2667</v>
      </c>
      <c r="K1258" s="65"/>
      <c r="L1258" s="65">
        <v>80</v>
      </c>
      <c r="M1258" s="65"/>
      <c r="N1258" s="65"/>
      <c r="O1258" s="65" t="s">
        <v>2861</v>
      </c>
      <c r="P1258" s="65" t="s">
        <v>1500</v>
      </c>
      <c r="Q1258" s="65" t="s">
        <v>353</v>
      </c>
      <c r="R1258" s="65" t="s">
        <v>2339</v>
      </c>
      <c r="S1258" s="65"/>
      <c r="T1258" s="65" t="s">
        <v>354</v>
      </c>
    </row>
    <row r="1259" spans="1:20" ht="135">
      <c r="A1259" s="72">
        <v>1259</v>
      </c>
      <c r="B1259" s="64" t="s">
        <v>2860</v>
      </c>
      <c r="C1259" s="93" t="s">
        <v>1023</v>
      </c>
      <c r="D1259" s="48" t="s">
        <v>1024</v>
      </c>
      <c r="E1259" s="48" t="s">
        <v>89</v>
      </c>
      <c r="F1259" s="69" t="s">
        <v>1067</v>
      </c>
      <c r="G1259" s="69" t="s">
        <v>1068</v>
      </c>
      <c r="H1259" s="67" t="s">
        <v>751</v>
      </c>
      <c r="I1259" s="68" t="s">
        <v>752</v>
      </c>
      <c r="J1259" s="64" t="s">
        <v>2666</v>
      </c>
      <c r="K1259" s="65"/>
      <c r="L1259" s="65">
        <v>249</v>
      </c>
      <c r="M1259" s="65"/>
      <c r="N1259" s="65"/>
      <c r="O1259" s="65" t="s">
        <v>2861</v>
      </c>
      <c r="P1259" s="65" t="s">
        <v>1500</v>
      </c>
      <c r="Q1259" s="65" t="s">
        <v>353</v>
      </c>
      <c r="R1259" s="65" t="s">
        <v>2339</v>
      </c>
      <c r="S1259" s="65"/>
      <c r="T1259" s="65" t="s">
        <v>354</v>
      </c>
    </row>
    <row r="1260" spans="1:20" ht="11.25">
      <c r="A1260" s="72">
        <v>1260</v>
      </c>
      <c r="B1260" s="64" t="s">
        <v>2860</v>
      </c>
      <c r="C1260" s="93" t="s">
        <v>1027</v>
      </c>
      <c r="D1260" s="48" t="s">
        <v>1028</v>
      </c>
      <c r="E1260" s="48" t="s">
        <v>3374</v>
      </c>
      <c r="F1260" s="69" t="s">
        <v>1190</v>
      </c>
      <c r="G1260" s="69" t="s">
        <v>1191</v>
      </c>
      <c r="H1260" s="75" t="s">
        <v>753</v>
      </c>
      <c r="I1260" s="68" t="s">
        <v>754</v>
      </c>
      <c r="J1260" s="64" t="s">
        <v>2666</v>
      </c>
      <c r="K1260" s="65" t="s">
        <v>134</v>
      </c>
      <c r="L1260" s="65">
        <v>1260</v>
      </c>
      <c r="M1260" s="65"/>
      <c r="N1260" s="65"/>
      <c r="O1260" s="65" t="s">
        <v>2861</v>
      </c>
      <c r="P1260" s="65" t="s">
        <v>1499</v>
      </c>
      <c r="Q1260" s="65" t="s">
        <v>353</v>
      </c>
      <c r="R1260" s="65" t="s">
        <v>2339</v>
      </c>
      <c r="S1260" s="65"/>
      <c r="T1260" s="65" t="s">
        <v>354</v>
      </c>
    </row>
    <row r="1261" spans="1:20" ht="33.75">
      <c r="A1261" s="72">
        <v>1261</v>
      </c>
      <c r="B1261" s="64" t="s">
        <v>2860</v>
      </c>
      <c r="C1261" s="93" t="s">
        <v>1033</v>
      </c>
      <c r="D1261" s="48" t="s">
        <v>2076</v>
      </c>
      <c r="E1261" s="48" t="s">
        <v>1024</v>
      </c>
      <c r="F1261" s="69" t="s">
        <v>1190</v>
      </c>
      <c r="G1261" s="69" t="s">
        <v>1191</v>
      </c>
      <c r="H1261" s="67" t="s">
        <v>755</v>
      </c>
      <c r="I1261" s="68" t="s">
        <v>756</v>
      </c>
      <c r="J1261" s="64"/>
      <c r="K1261" s="65"/>
      <c r="L1261" s="65"/>
      <c r="M1261" s="65"/>
      <c r="N1261" s="65"/>
      <c r="O1261" s="65" t="s">
        <v>2315</v>
      </c>
      <c r="P1261" s="65" t="s">
        <v>1498</v>
      </c>
      <c r="Q1261" s="65"/>
      <c r="R1261" s="65"/>
      <c r="S1261" s="65"/>
      <c r="T1261" s="65"/>
    </row>
    <row r="1262" spans="1:20" ht="33.75">
      <c r="A1262" s="72">
        <v>1262</v>
      </c>
      <c r="B1262" s="64" t="s">
        <v>2860</v>
      </c>
      <c r="C1262" s="93" t="s">
        <v>1272</v>
      </c>
      <c r="D1262" s="48" t="s">
        <v>1034</v>
      </c>
      <c r="E1262" s="48" t="s">
        <v>1028</v>
      </c>
      <c r="F1262" s="69" t="s">
        <v>1190</v>
      </c>
      <c r="G1262" s="69" t="s">
        <v>1191</v>
      </c>
      <c r="H1262" s="148" t="s">
        <v>757</v>
      </c>
      <c r="I1262" s="68" t="s">
        <v>297</v>
      </c>
      <c r="J1262" s="64" t="s">
        <v>2667</v>
      </c>
      <c r="K1262" s="65"/>
      <c r="L1262" s="65">
        <v>354</v>
      </c>
      <c r="M1262" s="65" t="s">
        <v>2171</v>
      </c>
      <c r="N1262" s="65" t="s">
        <v>2504</v>
      </c>
      <c r="O1262" s="65" t="s">
        <v>2861</v>
      </c>
      <c r="P1262" s="65" t="s">
        <v>1497</v>
      </c>
      <c r="Q1262" s="65" t="s">
        <v>353</v>
      </c>
      <c r="R1262" s="65" t="s">
        <v>2339</v>
      </c>
      <c r="S1262" s="65"/>
      <c r="T1262" s="65" t="s">
        <v>354</v>
      </c>
    </row>
    <row r="1263" spans="1:20" ht="11.25">
      <c r="A1263" s="72">
        <v>1263</v>
      </c>
      <c r="B1263" s="64" t="s">
        <v>2860</v>
      </c>
      <c r="C1263" s="93" t="s">
        <v>1272</v>
      </c>
      <c r="D1263" s="48" t="s">
        <v>1273</v>
      </c>
      <c r="E1263" s="48" t="s">
        <v>844</v>
      </c>
      <c r="F1263" s="69" t="s">
        <v>1190</v>
      </c>
      <c r="G1263" s="69" t="s">
        <v>1191</v>
      </c>
      <c r="H1263" s="67" t="s">
        <v>758</v>
      </c>
      <c r="I1263" s="68" t="s">
        <v>759</v>
      </c>
      <c r="J1263" s="186" t="s">
        <v>2667</v>
      </c>
      <c r="K1263" s="65"/>
      <c r="L1263" s="65">
        <v>348</v>
      </c>
      <c r="M1263" s="65"/>
      <c r="N1263" s="65"/>
      <c r="O1263" s="65" t="s">
        <v>2861</v>
      </c>
      <c r="P1263" s="65" t="s">
        <v>1497</v>
      </c>
      <c r="Q1263" s="65" t="s">
        <v>353</v>
      </c>
      <c r="R1263" s="65" t="s">
        <v>2339</v>
      </c>
      <c r="S1263" s="65"/>
      <c r="T1263" s="65" t="s">
        <v>354</v>
      </c>
    </row>
    <row r="1264" spans="1:20" ht="281.25">
      <c r="A1264" s="72">
        <v>1264</v>
      </c>
      <c r="B1264" s="64" t="s">
        <v>2860</v>
      </c>
      <c r="C1264" s="93" t="s">
        <v>1272</v>
      </c>
      <c r="D1264" s="48" t="s">
        <v>1273</v>
      </c>
      <c r="E1264" s="48" t="s">
        <v>3026</v>
      </c>
      <c r="F1264" s="69" t="s">
        <v>1067</v>
      </c>
      <c r="G1264" s="69" t="s">
        <v>1068</v>
      </c>
      <c r="H1264" s="67" t="s">
        <v>2503</v>
      </c>
      <c r="I1264" s="68" t="s">
        <v>760</v>
      </c>
      <c r="J1264" s="64" t="s">
        <v>2667</v>
      </c>
      <c r="K1264" s="65" t="s">
        <v>389</v>
      </c>
      <c r="L1264" s="65"/>
      <c r="M1264" s="65"/>
      <c r="N1264" s="65"/>
      <c r="O1264" s="65" t="s">
        <v>2861</v>
      </c>
      <c r="P1264" s="65" t="s">
        <v>1497</v>
      </c>
      <c r="Q1264" s="65" t="s">
        <v>353</v>
      </c>
      <c r="R1264" s="65" t="s">
        <v>2339</v>
      </c>
      <c r="S1264" s="65"/>
      <c r="T1264" s="65" t="s">
        <v>354</v>
      </c>
    </row>
    <row r="1265" spans="1:20" ht="236.25">
      <c r="A1265" s="72">
        <v>1265</v>
      </c>
      <c r="B1265" s="64" t="s">
        <v>2860</v>
      </c>
      <c r="C1265" s="93" t="s">
        <v>1272</v>
      </c>
      <c r="D1265" s="48" t="s">
        <v>1273</v>
      </c>
      <c r="E1265" s="48" t="s">
        <v>1382</v>
      </c>
      <c r="F1265" s="69" t="s">
        <v>1067</v>
      </c>
      <c r="G1265" s="69" t="s">
        <v>1068</v>
      </c>
      <c r="H1265" s="67" t="s">
        <v>2502</v>
      </c>
      <c r="I1265" s="68" t="s">
        <v>1248</v>
      </c>
      <c r="J1265" s="188" t="s">
        <v>2668</v>
      </c>
      <c r="K1265" s="65" t="s">
        <v>3357</v>
      </c>
      <c r="L1265" s="65">
        <v>1265</v>
      </c>
      <c r="M1265" s="65"/>
      <c r="N1265" s="65"/>
      <c r="O1265" s="65" t="s">
        <v>2861</v>
      </c>
      <c r="P1265" s="65" t="s">
        <v>1497</v>
      </c>
      <c r="Q1265" s="65" t="s">
        <v>353</v>
      </c>
      <c r="R1265" s="65" t="s">
        <v>2339</v>
      </c>
      <c r="S1265" s="65"/>
      <c r="T1265" s="65" t="s">
        <v>354</v>
      </c>
    </row>
    <row r="1266" spans="1:20" ht="78.75">
      <c r="A1266" s="72">
        <v>1266</v>
      </c>
      <c r="B1266" s="64" t="s">
        <v>2860</v>
      </c>
      <c r="C1266" s="93" t="s">
        <v>1764</v>
      </c>
      <c r="D1266" s="48" t="s">
        <v>184</v>
      </c>
      <c r="E1266" s="48" t="s">
        <v>3374</v>
      </c>
      <c r="F1266" s="69" t="s">
        <v>1190</v>
      </c>
      <c r="G1266" s="69" t="s">
        <v>1191</v>
      </c>
      <c r="H1266" s="67" t="s">
        <v>1249</v>
      </c>
      <c r="I1266" s="68" t="s">
        <v>1250</v>
      </c>
      <c r="J1266" s="64" t="s">
        <v>2667</v>
      </c>
      <c r="K1266" s="65" t="s">
        <v>116</v>
      </c>
      <c r="L1266" s="65">
        <v>83</v>
      </c>
      <c r="M1266" s="65"/>
      <c r="N1266" s="65"/>
      <c r="O1266" s="65" t="s">
        <v>1349</v>
      </c>
      <c r="P1266" s="65" t="s">
        <v>1496</v>
      </c>
      <c r="Q1266" s="65" t="s">
        <v>66</v>
      </c>
      <c r="R1266" s="65" t="s">
        <v>2339</v>
      </c>
      <c r="S1266" s="65"/>
      <c r="T1266" s="65" t="s">
        <v>106</v>
      </c>
    </row>
    <row r="1267" spans="1:20" ht="22.5">
      <c r="A1267" s="72">
        <v>1267</v>
      </c>
      <c r="B1267" s="64" t="s">
        <v>2860</v>
      </c>
      <c r="C1267" s="93" t="s">
        <v>3117</v>
      </c>
      <c r="D1267" s="48" t="s">
        <v>184</v>
      </c>
      <c r="E1267" s="48" t="s">
        <v>3026</v>
      </c>
      <c r="F1267" s="69" t="s">
        <v>1190</v>
      </c>
      <c r="G1267" s="69" t="s">
        <v>1191</v>
      </c>
      <c r="H1267" s="67" t="s">
        <v>1251</v>
      </c>
      <c r="I1267" s="68" t="s">
        <v>297</v>
      </c>
      <c r="J1267" s="64"/>
      <c r="K1267" s="65"/>
      <c r="L1267" s="65"/>
      <c r="M1267" s="65"/>
      <c r="N1267" s="65"/>
      <c r="O1267" s="65" t="s">
        <v>2860</v>
      </c>
      <c r="P1267" s="65" t="s">
        <v>1714</v>
      </c>
      <c r="Q1267" s="65"/>
      <c r="R1267" s="65"/>
      <c r="S1267" s="65"/>
      <c r="T1267" s="65"/>
    </row>
    <row r="1268" spans="1:20" ht="22.5">
      <c r="A1268" s="72">
        <v>1268</v>
      </c>
      <c r="B1268" s="64" t="s">
        <v>2860</v>
      </c>
      <c r="C1268" s="93" t="s">
        <v>2726</v>
      </c>
      <c r="D1268" s="48" t="s">
        <v>1088</v>
      </c>
      <c r="E1268" s="48" t="s">
        <v>1028</v>
      </c>
      <c r="F1268" s="69" t="s">
        <v>1067</v>
      </c>
      <c r="G1268" s="69" t="s">
        <v>1068</v>
      </c>
      <c r="H1268" s="67" t="s">
        <v>1252</v>
      </c>
      <c r="I1268" s="68" t="s">
        <v>1253</v>
      </c>
      <c r="J1268" s="64"/>
      <c r="K1268" s="65"/>
      <c r="L1268" s="65"/>
      <c r="M1268" s="65"/>
      <c r="N1268" s="65"/>
      <c r="O1268" s="65" t="s">
        <v>2860</v>
      </c>
      <c r="P1268" s="65" t="s">
        <v>1501</v>
      </c>
      <c r="Q1268" s="65"/>
      <c r="R1268" s="65"/>
      <c r="S1268" s="65"/>
      <c r="T1268" s="65"/>
    </row>
    <row r="1269" spans="1:20" ht="45">
      <c r="A1269" s="72">
        <v>1269</v>
      </c>
      <c r="B1269" s="64" t="s">
        <v>2860</v>
      </c>
      <c r="C1269" s="93" t="s">
        <v>2726</v>
      </c>
      <c r="D1269" s="48" t="s">
        <v>1088</v>
      </c>
      <c r="E1269" s="48" t="s">
        <v>1031</v>
      </c>
      <c r="F1269" s="69" t="s">
        <v>1190</v>
      </c>
      <c r="G1269" s="69" t="s">
        <v>1191</v>
      </c>
      <c r="H1269" s="67" t="s">
        <v>1254</v>
      </c>
      <c r="I1269" s="68" t="s">
        <v>1255</v>
      </c>
      <c r="J1269" s="65"/>
      <c r="K1269" s="65" t="s">
        <v>472</v>
      </c>
      <c r="L1269" s="65"/>
      <c r="M1269" s="65"/>
      <c r="N1269" s="65"/>
      <c r="O1269" s="65" t="s">
        <v>2860</v>
      </c>
      <c r="P1269" s="65" t="s">
        <v>1501</v>
      </c>
      <c r="Q1269" s="65"/>
      <c r="R1269" s="65"/>
      <c r="S1269" s="65"/>
      <c r="T1269" s="65"/>
    </row>
    <row r="1270" spans="1:20" ht="33.75">
      <c r="A1270" s="72">
        <v>1270</v>
      </c>
      <c r="B1270" s="64" t="s">
        <v>2860</v>
      </c>
      <c r="C1270" s="93" t="s">
        <v>2726</v>
      </c>
      <c r="D1270" s="48" t="s">
        <v>1037</v>
      </c>
      <c r="E1270" s="48" t="s">
        <v>3374</v>
      </c>
      <c r="F1270" s="69" t="s">
        <v>1067</v>
      </c>
      <c r="G1270" s="69" t="s">
        <v>1068</v>
      </c>
      <c r="H1270" s="67" t="s">
        <v>1256</v>
      </c>
      <c r="I1270" s="68" t="s">
        <v>1257</v>
      </c>
      <c r="J1270" s="65"/>
      <c r="K1270" s="65"/>
      <c r="L1270" s="65"/>
      <c r="M1270" s="65"/>
      <c r="N1270" s="65"/>
      <c r="O1270" s="65" t="s">
        <v>2860</v>
      </c>
      <c r="P1270" s="65" t="s">
        <v>1501</v>
      </c>
      <c r="Q1270" s="65"/>
      <c r="R1270" s="65"/>
      <c r="S1270" s="65"/>
      <c r="T1270" s="65"/>
    </row>
    <row r="1271" spans="1:20" ht="45">
      <c r="A1271" s="72">
        <v>1271</v>
      </c>
      <c r="B1271" s="64" t="s">
        <v>2860</v>
      </c>
      <c r="C1271" s="93" t="s">
        <v>2726</v>
      </c>
      <c r="D1271" s="48" t="s">
        <v>1037</v>
      </c>
      <c r="E1271" s="48" t="s">
        <v>3026</v>
      </c>
      <c r="F1271" s="69" t="s">
        <v>1190</v>
      </c>
      <c r="G1271" s="69" t="s">
        <v>1191</v>
      </c>
      <c r="H1271" s="67" t="s">
        <v>1258</v>
      </c>
      <c r="I1271" s="68" t="s">
        <v>1259</v>
      </c>
      <c r="J1271" s="65"/>
      <c r="K1271" s="65"/>
      <c r="L1271" s="65"/>
      <c r="M1271" s="65"/>
      <c r="N1271" s="65"/>
      <c r="O1271" s="65" t="s">
        <v>2860</v>
      </c>
      <c r="P1271" s="65" t="s">
        <v>1501</v>
      </c>
      <c r="Q1271" s="65"/>
      <c r="R1271" s="65"/>
      <c r="S1271" s="65"/>
      <c r="T1271" s="65"/>
    </row>
    <row r="1272" spans="1:20" ht="22.5">
      <c r="A1272" s="72">
        <v>1272</v>
      </c>
      <c r="B1272" s="64" t="s">
        <v>2860</v>
      </c>
      <c r="C1272" s="93" t="s">
        <v>1036</v>
      </c>
      <c r="D1272" s="48" t="s">
        <v>1037</v>
      </c>
      <c r="E1272" s="48" t="s">
        <v>92</v>
      </c>
      <c r="F1272" s="69" t="s">
        <v>1067</v>
      </c>
      <c r="G1272" s="69" t="s">
        <v>1068</v>
      </c>
      <c r="H1272" s="67" t="s">
        <v>1260</v>
      </c>
      <c r="I1272" s="68" t="s">
        <v>1261</v>
      </c>
      <c r="J1272" s="65" t="s">
        <v>2667</v>
      </c>
      <c r="K1272" s="65" t="s">
        <v>389</v>
      </c>
      <c r="L1272" s="65"/>
      <c r="M1272" s="65"/>
      <c r="N1272" s="65"/>
      <c r="O1272" s="65" t="s">
        <v>2861</v>
      </c>
      <c r="P1272" s="65" t="s">
        <v>1720</v>
      </c>
      <c r="Q1272" s="65" t="s">
        <v>353</v>
      </c>
      <c r="R1272" s="65" t="s">
        <v>2339</v>
      </c>
      <c r="S1272" s="65"/>
      <c r="T1272" s="65" t="s">
        <v>354</v>
      </c>
    </row>
    <row r="1273" spans="1:20" ht="33.75">
      <c r="A1273" s="72">
        <v>1273</v>
      </c>
      <c r="B1273" s="64" t="s">
        <v>2860</v>
      </c>
      <c r="C1273" s="93" t="s">
        <v>1039</v>
      </c>
      <c r="D1273" s="48" t="s">
        <v>172</v>
      </c>
      <c r="E1273" s="48" t="s">
        <v>1065</v>
      </c>
      <c r="F1273" s="69" t="s">
        <v>1190</v>
      </c>
      <c r="G1273" s="69" t="s">
        <v>1191</v>
      </c>
      <c r="H1273" s="67" t="s">
        <v>1262</v>
      </c>
      <c r="I1273" s="68" t="s">
        <v>1263</v>
      </c>
      <c r="J1273" s="64"/>
      <c r="K1273" s="65"/>
      <c r="L1273" s="65"/>
      <c r="M1273" s="65"/>
      <c r="N1273" s="65"/>
      <c r="O1273" s="65" t="s">
        <v>1723</v>
      </c>
      <c r="P1273" s="65" t="s">
        <v>1722</v>
      </c>
      <c r="Q1273" s="65"/>
      <c r="R1273" s="65"/>
      <c r="S1273" s="65"/>
      <c r="T1273" s="65"/>
    </row>
    <row r="1274" spans="1:20" ht="56.25">
      <c r="A1274" s="72">
        <v>1274</v>
      </c>
      <c r="B1274" s="64" t="s">
        <v>2860</v>
      </c>
      <c r="C1274" s="93" t="s">
        <v>1039</v>
      </c>
      <c r="D1274" s="48" t="s">
        <v>172</v>
      </c>
      <c r="E1274" s="48" t="s">
        <v>3026</v>
      </c>
      <c r="F1274" s="69" t="s">
        <v>1067</v>
      </c>
      <c r="G1274" s="69" t="s">
        <v>1068</v>
      </c>
      <c r="H1274" s="67" t="s">
        <v>1264</v>
      </c>
      <c r="I1274" s="68" t="s">
        <v>1265</v>
      </c>
      <c r="J1274" s="64"/>
      <c r="K1274" s="65"/>
      <c r="L1274" s="65"/>
      <c r="M1274" s="65"/>
      <c r="N1274" s="65"/>
      <c r="O1274" s="65" t="s">
        <v>1723</v>
      </c>
      <c r="P1274" s="65" t="s">
        <v>1722</v>
      </c>
      <c r="Q1274" s="65"/>
      <c r="R1274" s="65"/>
      <c r="S1274" s="65"/>
      <c r="T1274" s="65"/>
    </row>
    <row r="1275" spans="1:20" ht="69" customHeight="1">
      <c r="A1275" s="72">
        <v>1275</v>
      </c>
      <c r="B1275" s="64" t="s">
        <v>2860</v>
      </c>
      <c r="C1275" s="93" t="s">
        <v>1039</v>
      </c>
      <c r="D1275" s="48" t="s">
        <v>1040</v>
      </c>
      <c r="E1275" s="48" t="s">
        <v>3374</v>
      </c>
      <c r="F1275" s="69" t="s">
        <v>1190</v>
      </c>
      <c r="G1275" s="69" t="s">
        <v>1191</v>
      </c>
      <c r="H1275" s="67" t="s">
        <v>2264</v>
      </c>
      <c r="I1275" s="68" t="s">
        <v>2265</v>
      </c>
      <c r="J1275" s="64"/>
      <c r="K1275" s="65"/>
      <c r="L1275" s="65"/>
      <c r="M1275" s="65"/>
      <c r="N1275" s="65"/>
      <c r="O1275" s="65" t="s">
        <v>1723</v>
      </c>
      <c r="P1275" s="65" t="s">
        <v>1722</v>
      </c>
      <c r="Q1275" s="65"/>
      <c r="R1275" s="65"/>
      <c r="S1275" s="65"/>
      <c r="T1275" s="65"/>
    </row>
    <row r="1276" spans="1:20" ht="112.5">
      <c r="A1276" s="72">
        <v>1276</v>
      </c>
      <c r="B1276" s="64" t="s">
        <v>2860</v>
      </c>
      <c r="C1276" s="93" t="s">
        <v>1039</v>
      </c>
      <c r="D1276" s="48" t="s">
        <v>1040</v>
      </c>
      <c r="E1276" s="48" t="s">
        <v>2890</v>
      </c>
      <c r="F1276" s="69" t="s">
        <v>1190</v>
      </c>
      <c r="G1276" s="69" t="s">
        <v>1191</v>
      </c>
      <c r="H1276" s="67" t="s">
        <v>1776</v>
      </c>
      <c r="I1276" s="68" t="s">
        <v>1777</v>
      </c>
      <c r="J1276" s="64"/>
      <c r="K1276" s="65"/>
      <c r="L1276" s="65"/>
      <c r="M1276" s="65"/>
      <c r="N1276" s="65"/>
      <c r="O1276" s="65" t="s">
        <v>1723</v>
      </c>
      <c r="P1276" s="65" t="s">
        <v>1722</v>
      </c>
      <c r="Q1276" s="65"/>
      <c r="R1276" s="65"/>
      <c r="S1276" s="65"/>
      <c r="T1276" s="65"/>
    </row>
    <row r="1277" spans="1:20" ht="146.25">
      <c r="A1277" s="72">
        <v>1277</v>
      </c>
      <c r="B1277" s="64" t="s">
        <v>2860</v>
      </c>
      <c r="C1277" s="93" t="s">
        <v>1039</v>
      </c>
      <c r="D1277" s="48" t="s">
        <v>1774</v>
      </c>
      <c r="E1277" s="48" t="s">
        <v>1041</v>
      </c>
      <c r="F1277" s="69" t="s">
        <v>1067</v>
      </c>
      <c r="G1277" s="69" t="s">
        <v>1068</v>
      </c>
      <c r="H1277" s="67" t="s">
        <v>1778</v>
      </c>
      <c r="I1277" s="68" t="s">
        <v>1779</v>
      </c>
      <c r="J1277" s="64"/>
      <c r="K1277" s="65"/>
      <c r="L1277" s="65"/>
      <c r="M1277" s="65"/>
      <c r="N1277" s="65"/>
      <c r="O1277" s="65" t="s">
        <v>1723</v>
      </c>
      <c r="P1277" s="65" t="s">
        <v>1722</v>
      </c>
      <c r="Q1277" s="65"/>
      <c r="R1277" s="65"/>
      <c r="S1277" s="65"/>
      <c r="T1277" s="65"/>
    </row>
    <row r="1278" spans="1:20" ht="22.5">
      <c r="A1278" s="72">
        <v>1278</v>
      </c>
      <c r="B1278" s="64" t="s">
        <v>2860</v>
      </c>
      <c r="C1278" s="93" t="s">
        <v>1780</v>
      </c>
      <c r="D1278" s="48" t="s">
        <v>1774</v>
      </c>
      <c r="E1278" s="48" t="s">
        <v>905</v>
      </c>
      <c r="F1278" s="69" t="s">
        <v>1190</v>
      </c>
      <c r="G1278" s="69" t="s">
        <v>1191</v>
      </c>
      <c r="H1278" s="67" t="s">
        <v>1781</v>
      </c>
      <c r="I1278" s="68" t="s">
        <v>1782</v>
      </c>
      <c r="J1278" s="64" t="s">
        <v>2667</v>
      </c>
      <c r="K1278" s="65" t="s">
        <v>389</v>
      </c>
      <c r="L1278" s="65"/>
      <c r="M1278" s="65"/>
      <c r="N1278" s="65"/>
      <c r="O1278" s="65" t="s">
        <v>2861</v>
      </c>
      <c r="P1278" s="65" t="s">
        <v>1715</v>
      </c>
      <c r="Q1278" s="65" t="s">
        <v>353</v>
      </c>
      <c r="R1278" s="65" t="s">
        <v>2339</v>
      </c>
      <c r="S1278" s="65"/>
      <c r="T1278" s="65" t="s">
        <v>354</v>
      </c>
    </row>
    <row r="1279" spans="1:20" ht="315">
      <c r="A1279" s="72">
        <v>1279</v>
      </c>
      <c r="B1279" s="64" t="s">
        <v>2860</v>
      </c>
      <c r="C1279" s="93" t="s">
        <v>2085</v>
      </c>
      <c r="D1279" s="48" t="s">
        <v>304</v>
      </c>
      <c r="E1279" s="48" t="s">
        <v>625</v>
      </c>
      <c r="F1279" s="69" t="s">
        <v>1067</v>
      </c>
      <c r="G1279" s="69" t="s">
        <v>1068</v>
      </c>
      <c r="H1279" s="67" t="s">
        <v>338</v>
      </c>
      <c r="I1279" s="68" t="s">
        <v>3015</v>
      </c>
      <c r="J1279" s="64" t="s">
        <v>2667</v>
      </c>
      <c r="K1279" s="65" t="s">
        <v>3288</v>
      </c>
      <c r="L1279" s="65">
        <v>1279</v>
      </c>
      <c r="M1279" s="65"/>
      <c r="N1279" s="65"/>
      <c r="O1279" s="65" t="s">
        <v>2861</v>
      </c>
      <c r="P1279" s="65" t="s">
        <v>1716</v>
      </c>
      <c r="Q1279" s="65" t="s">
        <v>353</v>
      </c>
      <c r="R1279" s="65" t="s">
        <v>2339</v>
      </c>
      <c r="S1279" s="65"/>
      <c r="T1279" s="65" t="s">
        <v>354</v>
      </c>
    </row>
    <row r="1280" spans="1:20" ht="56.25">
      <c r="A1280" s="72">
        <v>1280</v>
      </c>
      <c r="B1280" s="64" t="s">
        <v>2860</v>
      </c>
      <c r="C1280" s="93" t="s">
        <v>2085</v>
      </c>
      <c r="D1280" s="48" t="s">
        <v>304</v>
      </c>
      <c r="E1280" s="48" t="s">
        <v>2079</v>
      </c>
      <c r="F1280" s="69" t="s">
        <v>1067</v>
      </c>
      <c r="G1280" s="69" t="s">
        <v>1068</v>
      </c>
      <c r="H1280" s="67" t="s">
        <v>3016</v>
      </c>
      <c r="I1280" s="68" t="s">
        <v>3017</v>
      </c>
      <c r="J1280" s="64" t="s">
        <v>2667</v>
      </c>
      <c r="K1280" s="65"/>
      <c r="L1280" s="65">
        <v>414</v>
      </c>
      <c r="M1280" s="65"/>
      <c r="N1280" s="65"/>
      <c r="O1280" s="65" t="s">
        <v>2861</v>
      </c>
      <c r="P1280" s="65" t="s">
        <v>1716</v>
      </c>
      <c r="Q1280" s="65" t="s">
        <v>353</v>
      </c>
      <c r="R1280" s="65" t="s">
        <v>2339</v>
      </c>
      <c r="S1280" s="65"/>
      <c r="T1280" s="65" t="s">
        <v>354</v>
      </c>
    </row>
    <row r="1281" spans="1:20" ht="78.75">
      <c r="A1281" s="72">
        <v>1281</v>
      </c>
      <c r="B1281" s="64" t="s">
        <v>2860</v>
      </c>
      <c r="C1281" s="93" t="s">
        <v>2085</v>
      </c>
      <c r="D1281" s="48" t="s">
        <v>304</v>
      </c>
      <c r="E1281" s="48" t="s">
        <v>844</v>
      </c>
      <c r="F1281" s="69" t="s">
        <v>1067</v>
      </c>
      <c r="G1281" s="69" t="s">
        <v>1068</v>
      </c>
      <c r="H1281" s="67" t="s">
        <v>3018</v>
      </c>
      <c r="I1281" s="68" t="s">
        <v>3019</v>
      </c>
      <c r="J1281" s="64" t="s">
        <v>2667</v>
      </c>
      <c r="K1281" s="65" t="s">
        <v>211</v>
      </c>
      <c r="L1281" s="65"/>
      <c r="M1281" s="65"/>
      <c r="N1281" s="65"/>
      <c r="O1281" s="65" t="s">
        <v>2861</v>
      </c>
      <c r="P1281" s="65" t="s">
        <v>1716</v>
      </c>
      <c r="Q1281" s="65" t="s">
        <v>353</v>
      </c>
      <c r="R1281" s="65" t="s">
        <v>2339</v>
      </c>
      <c r="S1281" s="65"/>
      <c r="T1281" s="65" t="s">
        <v>354</v>
      </c>
    </row>
    <row r="1282" spans="1:20" ht="22.5">
      <c r="A1282" s="72">
        <v>1282</v>
      </c>
      <c r="B1282" s="64" t="s">
        <v>2860</v>
      </c>
      <c r="C1282" s="93" t="s">
        <v>307</v>
      </c>
      <c r="D1282" s="48" t="s">
        <v>308</v>
      </c>
      <c r="E1282" s="48" t="s">
        <v>905</v>
      </c>
      <c r="F1282" s="69" t="s">
        <v>1190</v>
      </c>
      <c r="G1282" s="69" t="s">
        <v>1191</v>
      </c>
      <c r="H1282" s="67" t="s">
        <v>3020</v>
      </c>
      <c r="I1282" s="68" t="s">
        <v>3021</v>
      </c>
      <c r="J1282" s="64" t="s">
        <v>2667</v>
      </c>
      <c r="K1282" s="65"/>
      <c r="L1282" s="65">
        <v>939</v>
      </c>
      <c r="M1282" s="65"/>
      <c r="N1282" s="65"/>
      <c r="O1282" s="65" t="s">
        <v>2861</v>
      </c>
      <c r="P1282" s="65" t="s">
        <v>1717</v>
      </c>
      <c r="Q1282" s="65" t="s">
        <v>353</v>
      </c>
      <c r="R1282" s="65" t="s">
        <v>2339</v>
      </c>
      <c r="S1282" s="65"/>
      <c r="T1282" s="65" t="s">
        <v>354</v>
      </c>
    </row>
    <row r="1283" spans="1:20" ht="123.75">
      <c r="A1283" s="72">
        <v>1283</v>
      </c>
      <c r="B1283" s="64" t="s">
        <v>2860</v>
      </c>
      <c r="C1283" s="93" t="s">
        <v>817</v>
      </c>
      <c r="D1283" s="48" t="s">
        <v>2643</v>
      </c>
      <c r="E1283" s="48" t="s">
        <v>1382</v>
      </c>
      <c r="F1283" s="69" t="s">
        <v>1067</v>
      </c>
      <c r="G1283" s="69" t="s">
        <v>1068</v>
      </c>
      <c r="H1283" s="67" t="s">
        <v>3273</v>
      </c>
      <c r="I1283" s="68" t="s">
        <v>1847</v>
      </c>
      <c r="J1283" s="64" t="s">
        <v>2667</v>
      </c>
      <c r="K1283" s="65"/>
      <c r="L1283" s="65"/>
      <c r="M1283" s="65"/>
      <c r="N1283" s="65"/>
      <c r="O1283" s="65" t="s">
        <v>1319</v>
      </c>
      <c r="P1283" s="65" t="s">
        <v>1735</v>
      </c>
      <c r="Q1283" s="65" t="s">
        <v>69</v>
      </c>
      <c r="R1283" s="65" t="s">
        <v>2339</v>
      </c>
      <c r="S1283" s="65"/>
      <c r="T1283" s="65" t="s">
        <v>3317</v>
      </c>
    </row>
    <row r="1284" spans="1:20" ht="22.5">
      <c r="A1284" s="72">
        <v>1284</v>
      </c>
      <c r="B1284" s="64" t="s">
        <v>2860</v>
      </c>
      <c r="C1284" s="93" t="s">
        <v>1158</v>
      </c>
      <c r="D1284" s="48" t="s">
        <v>2609</v>
      </c>
      <c r="E1284" s="48" t="s">
        <v>1041</v>
      </c>
      <c r="F1284" s="69" t="s">
        <v>1190</v>
      </c>
      <c r="G1284" s="69" t="s">
        <v>1191</v>
      </c>
      <c r="H1284" s="67" t="s">
        <v>1848</v>
      </c>
      <c r="I1284" s="68" t="s">
        <v>1849</v>
      </c>
      <c r="J1284" s="64"/>
      <c r="K1284" s="65"/>
      <c r="L1284" s="65">
        <v>369</v>
      </c>
      <c r="M1284" s="65"/>
      <c r="N1284" s="65"/>
      <c r="O1284" s="65" t="s">
        <v>1319</v>
      </c>
      <c r="P1284" s="65" t="s">
        <v>1735</v>
      </c>
      <c r="Q1284" s="65"/>
      <c r="R1284" s="65"/>
      <c r="S1284" s="65"/>
      <c r="T1284" s="65"/>
    </row>
    <row r="1285" spans="1:20" ht="11.25">
      <c r="A1285" s="72">
        <v>1285</v>
      </c>
      <c r="B1285" s="64" t="s">
        <v>2860</v>
      </c>
      <c r="C1285" s="93" t="s">
        <v>1158</v>
      </c>
      <c r="D1285" s="48" t="s">
        <v>2609</v>
      </c>
      <c r="E1285" s="48" t="s">
        <v>89</v>
      </c>
      <c r="F1285" s="69" t="s">
        <v>1190</v>
      </c>
      <c r="G1285" s="69" t="s">
        <v>1191</v>
      </c>
      <c r="H1285" s="67" t="s">
        <v>1850</v>
      </c>
      <c r="I1285" s="68" t="s">
        <v>1851</v>
      </c>
      <c r="J1285" s="64"/>
      <c r="K1285" s="65"/>
      <c r="L1285" s="65"/>
      <c r="M1285" s="65"/>
      <c r="N1285" s="65"/>
      <c r="O1285" s="65" t="s">
        <v>1319</v>
      </c>
      <c r="P1285" s="65" t="s">
        <v>1735</v>
      </c>
      <c r="Q1285" s="65"/>
      <c r="R1285" s="65"/>
      <c r="S1285" s="65"/>
      <c r="T1285" s="65"/>
    </row>
    <row r="1286" spans="1:20" ht="45">
      <c r="A1286" s="72">
        <v>1286</v>
      </c>
      <c r="B1286" s="64" t="s">
        <v>2860</v>
      </c>
      <c r="C1286" s="93" t="s">
        <v>2457</v>
      </c>
      <c r="D1286" s="48" t="s">
        <v>2458</v>
      </c>
      <c r="E1286" s="48" t="s">
        <v>3374</v>
      </c>
      <c r="F1286" s="69" t="s">
        <v>1190</v>
      </c>
      <c r="G1286" s="69" t="s">
        <v>1191</v>
      </c>
      <c r="H1286" s="67" t="s">
        <v>1852</v>
      </c>
      <c r="I1286" s="68" t="s">
        <v>1853</v>
      </c>
      <c r="J1286" s="64"/>
      <c r="K1286" s="65"/>
      <c r="L1286" s="65"/>
      <c r="M1286" s="65"/>
      <c r="N1286" s="65"/>
      <c r="O1286" s="65" t="s">
        <v>2860</v>
      </c>
      <c r="P1286" s="65" t="s">
        <v>52</v>
      </c>
      <c r="Q1286" s="65"/>
      <c r="R1286" s="65"/>
      <c r="S1286" s="65"/>
      <c r="T1286" s="65"/>
    </row>
    <row r="1287" spans="1:20" ht="45">
      <c r="A1287" s="72">
        <v>1287</v>
      </c>
      <c r="B1287" s="64" t="s">
        <v>2860</v>
      </c>
      <c r="C1287" s="93" t="s">
        <v>2772</v>
      </c>
      <c r="D1287" s="48" t="s">
        <v>2776</v>
      </c>
      <c r="E1287" s="48" t="s">
        <v>844</v>
      </c>
      <c r="F1287" s="69" t="s">
        <v>1067</v>
      </c>
      <c r="G1287" s="69" t="s">
        <v>1068</v>
      </c>
      <c r="H1287" s="67" t="s">
        <v>1854</v>
      </c>
      <c r="I1287" s="68" t="s">
        <v>1855</v>
      </c>
      <c r="J1287" s="65"/>
      <c r="K1287" s="65"/>
      <c r="L1287" s="65"/>
      <c r="M1287" s="65"/>
      <c r="N1287" s="65"/>
      <c r="O1287" s="65" t="s">
        <v>2860</v>
      </c>
      <c r="P1287" s="65" t="s">
        <v>52</v>
      </c>
      <c r="Q1287" s="65"/>
      <c r="R1287" s="65"/>
      <c r="S1287" s="65"/>
      <c r="T1287" s="65"/>
    </row>
    <row r="1288" spans="1:20" ht="123.75">
      <c r="A1288" s="72">
        <v>1288</v>
      </c>
      <c r="B1288" s="64" t="s">
        <v>2860</v>
      </c>
      <c r="C1288" s="93" t="s">
        <v>2775</v>
      </c>
      <c r="D1288" s="48" t="s">
        <v>2776</v>
      </c>
      <c r="E1288" s="48" t="s">
        <v>2890</v>
      </c>
      <c r="F1288" s="69" t="s">
        <v>1067</v>
      </c>
      <c r="G1288" s="69" t="s">
        <v>1068</v>
      </c>
      <c r="H1288" s="67" t="s">
        <v>1362</v>
      </c>
      <c r="I1288" s="68" t="s">
        <v>1363</v>
      </c>
      <c r="J1288" s="65"/>
      <c r="K1288" s="65"/>
      <c r="L1288" s="65"/>
      <c r="M1288" s="65"/>
      <c r="N1288" s="65"/>
      <c r="O1288" s="65" t="s">
        <v>2860</v>
      </c>
      <c r="P1288" s="65" t="s">
        <v>52</v>
      </c>
      <c r="Q1288" s="65"/>
      <c r="R1288" s="65"/>
      <c r="S1288" s="65"/>
      <c r="T1288" s="65"/>
    </row>
    <row r="1289" spans="1:20" ht="33.75">
      <c r="A1289" s="72">
        <v>1289</v>
      </c>
      <c r="B1289" s="64" t="s">
        <v>2860</v>
      </c>
      <c r="C1289" s="93" t="s">
        <v>1364</v>
      </c>
      <c r="D1289" s="48" t="s">
        <v>2051</v>
      </c>
      <c r="E1289" s="48" t="s">
        <v>97</v>
      </c>
      <c r="F1289" s="69" t="s">
        <v>1067</v>
      </c>
      <c r="G1289" s="69" t="s">
        <v>1068</v>
      </c>
      <c r="H1289" s="67" t="s">
        <v>1365</v>
      </c>
      <c r="I1289" s="68" t="s">
        <v>1366</v>
      </c>
      <c r="J1289" s="65"/>
      <c r="K1289" s="65"/>
      <c r="L1289" s="65"/>
      <c r="M1289" s="65"/>
      <c r="N1289" s="65"/>
      <c r="O1289" s="65" t="s">
        <v>2860</v>
      </c>
      <c r="P1289" s="65" t="s">
        <v>52</v>
      </c>
      <c r="Q1289" s="65"/>
      <c r="R1289" s="65"/>
      <c r="S1289" s="65"/>
      <c r="T1289" s="65"/>
    </row>
    <row r="1290" spans="1:20" ht="33.75">
      <c r="A1290" s="72">
        <v>1290</v>
      </c>
      <c r="B1290" s="64" t="s">
        <v>2860</v>
      </c>
      <c r="C1290" s="93" t="s">
        <v>1367</v>
      </c>
      <c r="D1290" s="48" t="s">
        <v>1672</v>
      </c>
      <c r="E1290" s="48" t="s">
        <v>1041</v>
      </c>
      <c r="F1290" s="69" t="s">
        <v>1067</v>
      </c>
      <c r="G1290" s="69" t="s">
        <v>1068</v>
      </c>
      <c r="H1290" s="67" t="s">
        <v>1368</v>
      </c>
      <c r="I1290" s="68" t="s">
        <v>1369</v>
      </c>
      <c r="J1290" s="64"/>
      <c r="K1290" s="65"/>
      <c r="L1290" s="65"/>
      <c r="M1290" s="65"/>
      <c r="N1290" s="65"/>
      <c r="O1290" s="65" t="s">
        <v>2860</v>
      </c>
      <c r="P1290" s="65" t="s">
        <v>52</v>
      </c>
      <c r="Q1290" s="65"/>
      <c r="R1290" s="65"/>
      <c r="S1290" s="65"/>
      <c r="T1290" s="65"/>
    </row>
    <row r="1291" spans="1:20" ht="360">
      <c r="A1291" s="72">
        <v>1291</v>
      </c>
      <c r="B1291" s="64" t="s">
        <v>2860</v>
      </c>
      <c r="C1291" s="93" t="s">
        <v>791</v>
      </c>
      <c r="D1291" s="48" t="s">
        <v>792</v>
      </c>
      <c r="E1291" s="48" t="s">
        <v>309</v>
      </c>
      <c r="F1291" s="69" t="s">
        <v>1067</v>
      </c>
      <c r="G1291" s="69" t="s">
        <v>1068</v>
      </c>
      <c r="H1291" s="67" t="s">
        <v>1370</v>
      </c>
      <c r="I1291" s="68" t="s">
        <v>1371</v>
      </c>
      <c r="J1291" s="64" t="s">
        <v>2667</v>
      </c>
      <c r="K1291" s="65" t="s">
        <v>3367</v>
      </c>
      <c r="L1291" s="65"/>
      <c r="M1291" s="65"/>
      <c r="N1291" s="65"/>
      <c r="O1291" s="65" t="s">
        <v>1719</v>
      </c>
      <c r="P1291" s="65" t="s">
        <v>1725</v>
      </c>
      <c r="Q1291" s="65" t="s">
        <v>65</v>
      </c>
      <c r="R1291" s="65"/>
      <c r="S1291" s="65"/>
      <c r="T1291" s="65" t="s">
        <v>3368</v>
      </c>
    </row>
    <row r="1292" spans="1:20" ht="56.25">
      <c r="A1292" s="72">
        <v>1292</v>
      </c>
      <c r="B1292" s="64" t="s">
        <v>2860</v>
      </c>
      <c r="C1292" s="93" t="s">
        <v>3150</v>
      </c>
      <c r="D1292" s="48" t="s">
        <v>797</v>
      </c>
      <c r="E1292" s="48" t="s">
        <v>1132</v>
      </c>
      <c r="F1292" s="69" t="s">
        <v>1190</v>
      </c>
      <c r="G1292" s="69" t="s">
        <v>1191</v>
      </c>
      <c r="H1292" s="67" t="s">
        <v>989</v>
      </c>
      <c r="I1292" s="68" t="s">
        <v>990</v>
      </c>
      <c r="J1292" s="65"/>
      <c r="K1292" s="65"/>
      <c r="L1292" s="65"/>
      <c r="M1292" s="65"/>
      <c r="N1292" s="65"/>
      <c r="O1292" s="65" t="s">
        <v>2860</v>
      </c>
      <c r="P1292" s="65" t="s">
        <v>1726</v>
      </c>
      <c r="Q1292" s="65"/>
      <c r="R1292" s="65"/>
      <c r="S1292" s="65"/>
      <c r="T1292" s="65"/>
    </row>
    <row r="1293" spans="1:20" ht="135">
      <c r="A1293" s="72">
        <v>1293</v>
      </c>
      <c r="B1293" s="64" t="s">
        <v>2860</v>
      </c>
      <c r="C1293" s="93" t="s">
        <v>1656</v>
      </c>
      <c r="D1293" s="48" t="s">
        <v>797</v>
      </c>
      <c r="E1293" s="48" t="s">
        <v>1028</v>
      </c>
      <c r="F1293" s="69" t="s">
        <v>1067</v>
      </c>
      <c r="G1293" s="69" t="s">
        <v>1068</v>
      </c>
      <c r="H1293" s="67" t="s">
        <v>991</v>
      </c>
      <c r="I1293" s="68" t="s">
        <v>992</v>
      </c>
      <c r="J1293" s="65"/>
      <c r="K1293" s="65"/>
      <c r="L1293" s="65"/>
      <c r="M1293" s="65"/>
      <c r="N1293" s="65"/>
      <c r="O1293" s="65" t="s">
        <v>2860</v>
      </c>
      <c r="P1293" s="65" t="s">
        <v>1726</v>
      </c>
      <c r="Q1293" s="65"/>
      <c r="R1293" s="65"/>
      <c r="S1293" s="65"/>
      <c r="T1293" s="65"/>
    </row>
    <row r="1294" spans="1:20" ht="330.75" customHeight="1">
      <c r="A1294" s="72">
        <v>1294</v>
      </c>
      <c r="B1294" s="64" t="s">
        <v>2860</v>
      </c>
      <c r="C1294" s="93" t="s">
        <v>2614</v>
      </c>
      <c r="D1294" s="48" t="s">
        <v>3285</v>
      </c>
      <c r="E1294" s="48" t="s">
        <v>1273</v>
      </c>
      <c r="F1294" s="69" t="s">
        <v>1190</v>
      </c>
      <c r="G1294" s="69" t="s">
        <v>1191</v>
      </c>
      <c r="H1294" s="67" t="s">
        <v>993</v>
      </c>
      <c r="I1294" s="68" t="s">
        <v>994</v>
      </c>
      <c r="J1294" s="65"/>
      <c r="K1294" s="65"/>
      <c r="L1294" s="65"/>
      <c r="M1294" s="65"/>
      <c r="N1294" s="65"/>
      <c r="O1294" s="65" t="s">
        <v>2860</v>
      </c>
      <c r="P1294" s="65" t="s">
        <v>1726</v>
      </c>
      <c r="Q1294" s="65"/>
      <c r="R1294" s="65"/>
      <c r="S1294" s="65"/>
      <c r="T1294" s="65"/>
    </row>
    <row r="1295" spans="1:20" ht="33.75">
      <c r="A1295" s="72">
        <v>1295</v>
      </c>
      <c r="B1295" s="64" t="s">
        <v>2860</v>
      </c>
      <c r="C1295" s="93" t="s">
        <v>312</v>
      </c>
      <c r="D1295" s="48" t="s">
        <v>2532</v>
      </c>
      <c r="E1295" s="48" t="s">
        <v>1132</v>
      </c>
      <c r="F1295" s="69" t="s">
        <v>1067</v>
      </c>
      <c r="G1295" s="69" t="s">
        <v>1068</v>
      </c>
      <c r="H1295" s="67" t="s">
        <v>995</v>
      </c>
      <c r="I1295" s="68" t="s">
        <v>1592</v>
      </c>
      <c r="J1295" s="64"/>
      <c r="K1295" s="65"/>
      <c r="L1295" s="65"/>
      <c r="M1295" s="65"/>
      <c r="N1295" s="65"/>
      <c r="O1295" s="65" t="s">
        <v>2860</v>
      </c>
      <c r="P1295" s="65" t="s">
        <v>1726</v>
      </c>
      <c r="Q1295" s="65"/>
      <c r="R1295" s="65"/>
      <c r="S1295" s="65"/>
      <c r="T1295" s="65"/>
    </row>
    <row r="1296" spans="1:20" ht="112.5">
      <c r="A1296" s="72">
        <v>1296</v>
      </c>
      <c r="B1296" s="64" t="s">
        <v>2860</v>
      </c>
      <c r="C1296" s="93" t="s">
        <v>3073</v>
      </c>
      <c r="D1296" s="48" t="s">
        <v>2532</v>
      </c>
      <c r="E1296" s="48" t="s">
        <v>2727</v>
      </c>
      <c r="F1296" s="69" t="s">
        <v>1067</v>
      </c>
      <c r="G1296" s="69" t="s">
        <v>1068</v>
      </c>
      <c r="H1296" s="67" t="s">
        <v>1593</v>
      </c>
      <c r="I1296" s="68" t="s">
        <v>1594</v>
      </c>
      <c r="J1296" s="65"/>
      <c r="K1296" s="65"/>
      <c r="L1296" s="65"/>
      <c r="M1296" s="65"/>
      <c r="N1296" s="65"/>
      <c r="O1296" s="65" t="s">
        <v>2860</v>
      </c>
      <c r="P1296" s="65" t="s">
        <v>1726</v>
      </c>
      <c r="Q1296" s="65"/>
      <c r="R1296" s="65"/>
      <c r="S1296" s="65"/>
      <c r="T1296" s="65"/>
    </row>
    <row r="1297" spans="1:20" ht="22.5">
      <c r="A1297" s="72">
        <v>1297</v>
      </c>
      <c r="B1297" s="64" t="s">
        <v>2860</v>
      </c>
      <c r="C1297" s="93" t="s">
        <v>2888</v>
      </c>
      <c r="D1297" s="48" t="s">
        <v>832</v>
      </c>
      <c r="E1297" s="48" t="s">
        <v>98</v>
      </c>
      <c r="F1297" s="69" t="s">
        <v>1190</v>
      </c>
      <c r="G1297" s="69" t="s">
        <v>1191</v>
      </c>
      <c r="H1297" s="67" t="s">
        <v>1824</v>
      </c>
      <c r="I1297" s="68" t="s">
        <v>1595</v>
      </c>
      <c r="J1297" s="64"/>
      <c r="K1297" s="65"/>
      <c r="L1297" s="65"/>
      <c r="M1297" s="65"/>
      <c r="N1297" s="65"/>
      <c r="O1297" s="65" t="s">
        <v>2860</v>
      </c>
      <c r="P1297" s="65" t="s">
        <v>1726</v>
      </c>
      <c r="Q1297" s="65"/>
      <c r="R1297" s="65"/>
      <c r="S1297" s="65"/>
      <c r="T1297" s="65"/>
    </row>
    <row r="1298" spans="1:20" ht="89.25" customHeight="1">
      <c r="A1298" s="72">
        <v>1298</v>
      </c>
      <c r="B1298" s="64" t="s">
        <v>2860</v>
      </c>
      <c r="C1298" s="93" t="s">
        <v>315</v>
      </c>
      <c r="D1298" s="48" t="s">
        <v>832</v>
      </c>
      <c r="E1298" s="48" t="s">
        <v>1065</v>
      </c>
      <c r="F1298" s="69" t="s">
        <v>1067</v>
      </c>
      <c r="G1298" s="69" t="s">
        <v>1068</v>
      </c>
      <c r="H1298" s="67" t="s">
        <v>1612</v>
      </c>
      <c r="I1298" s="68" t="s">
        <v>1613</v>
      </c>
      <c r="J1298" s="64" t="s">
        <v>2667</v>
      </c>
      <c r="K1298" s="65"/>
      <c r="L1298" s="65">
        <v>138</v>
      </c>
      <c r="M1298" s="65"/>
      <c r="N1298" s="65"/>
      <c r="O1298" s="65" t="s">
        <v>2861</v>
      </c>
      <c r="P1298" s="65" t="s">
        <v>1578</v>
      </c>
      <c r="Q1298" s="65" t="s">
        <v>353</v>
      </c>
      <c r="R1298" s="65" t="s">
        <v>2339</v>
      </c>
      <c r="S1298" s="65"/>
      <c r="T1298" s="65" t="s">
        <v>354</v>
      </c>
    </row>
    <row r="1299" spans="1:20" ht="135">
      <c r="A1299" s="72">
        <v>1299</v>
      </c>
      <c r="B1299" s="64" t="s">
        <v>2860</v>
      </c>
      <c r="C1299" s="93" t="s">
        <v>315</v>
      </c>
      <c r="D1299" s="48" t="s">
        <v>316</v>
      </c>
      <c r="E1299" s="48" t="s">
        <v>3026</v>
      </c>
      <c r="F1299" s="69" t="s">
        <v>1067</v>
      </c>
      <c r="G1299" s="69" t="s">
        <v>1068</v>
      </c>
      <c r="H1299" s="67" t="s">
        <v>1614</v>
      </c>
      <c r="I1299" s="68" t="s">
        <v>2101</v>
      </c>
      <c r="J1299" s="64" t="s">
        <v>2316</v>
      </c>
      <c r="K1299" s="65" t="s">
        <v>384</v>
      </c>
      <c r="L1299" s="65"/>
      <c r="M1299" s="65"/>
      <c r="N1299" s="65"/>
      <c r="O1299" s="65" t="s">
        <v>2861</v>
      </c>
      <c r="P1299" s="65" t="s">
        <v>1578</v>
      </c>
      <c r="Q1299" s="65" t="s">
        <v>353</v>
      </c>
      <c r="R1299" s="65" t="s">
        <v>2339</v>
      </c>
      <c r="S1299" s="65"/>
      <c r="T1299" s="65" t="s">
        <v>354</v>
      </c>
    </row>
    <row r="1300" spans="1:20" ht="78.75">
      <c r="A1300" s="72">
        <v>1300</v>
      </c>
      <c r="B1300" s="64" t="s">
        <v>2860</v>
      </c>
      <c r="C1300" s="93" t="s">
        <v>315</v>
      </c>
      <c r="D1300" s="48" t="s">
        <v>316</v>
      </c>
      <c r="E1300" s="48" t="s">
        <v>2487</v>
      </c>
      <c r="F1300" s="69" t="s">
        <v>1067</v>
      </c>
      <c r="G1300" s="69" t="s">
        <v>1068</v>
      </c>
      <c r="H1300" s="67" t="s">
        <v>2102</v>
      </c>
      <c r="I1300" s="68" t="s">
        <v>1928</v>
      </c>
      <c r="J1300" s="65" t="s">
        <v>2666</v>
      </c>
      <c r="K1300" s="65" t="s">
        <v>355</v>
      </c>
      <c r="L1300" s="65"/>
      <c r="M1300" s="65"/>
      <c r="N1300" s="65"/>
      <c r="O1300" s="65" t="s">
        <v>2861</v>
      </c>
      <c r="P1300" s="65" t="s">
        <v>1578</v>
      </c>
      <c r="Q1300" s="65" t="s">
        <v>353</v>
      </c>
      <c r="R1300" s="65" t="s">
        <v>2339</v>
      </c>
      <c r="S1300" s="65"/>
      <c r="T1300" s="65" t="s">
        <v>354</v>
      </c>
    </row>
    <row r="1301" spans="1:20" ht="193.5" customHeight="1">
      <c r="A1301" s="72">
        <v>1301</v>
      </c>
      <c r="B1301" s="64" t="s">
        <v>2860</v>
      </c>
      <c r="C1301" s="93" t="s">
        <v>315</v>
      </c>
      <c r="D1301" s="48" t="s">
        <v>316</v>
      </c>
      <c r="E1301" s="48" t="s">
        <v>1273</v>
      </c>
      <c r="F1301" s="69" t="s">
        <v>1067</v>
      </c>
      <c r="G1301" s="69" t="s">
        <v>1068</v>
      </c>
      <c r="H1301" s="67" t="s">
        <v>1615</v>
      </c>
      <c r="I1301" s="68" t="s">
        <v>1616</v>
      </c>
      <c r="J1301" s="65" t="s">
        <v>2667</v>
      </c>
      <c r="K1301" s="65" t="s">
        <v>3332</v>
      </c>
      <c r="L1301" s="65"/>
      <c r="M1301" s="65"/>
      <c r="N1301" s="65"/>
      <c r="O1301" s="65" t="s">
        <v>2861</v>
      </c>
      <c r="P1301" s="65" t="s">
        <v>1578</v>
      </c>
      <c r="Q1301" s="65" t="s">
        <v>353</v>
      </c>
      <c r="R1301" s="65" t="s">
        <v>2339</v>
      </c>
      <c r="S1301" s="65"/>
      <c r="T1301" s="65" t="s">
        <v>354</v>
      </c>
    </row>
    <row r="1302" spans="1:20" ht="317.25" customHeight="1">
      <c r="A1302" s="72">
        <v>1302</v>
      </c>
      <c r="B1302" s="64" t="s">
        <v>2860</v>
      </c>
      <c r="C1302" s="93" t="s">
        <v>836</v>
      </c>
      <c r="D1302" s="48" t="s">
        <v>837</v>
      </c>
      <c r="E1302" s="48" t="s">
        <v>833</v>
      </c>
      <c r="F1302" s="69" t="s">
        <v>1190</v>
      </c>
      <c r="G1302" s="69" t="s">
        <v>1191</v>
      </c>
      <c r="H1302" s="67" t="s">
        <v>1617</v>
      </c>
      <c r="I1302" s="68" t="s">
        <v>1618</v>
      </c>
      <c r="J1302" s="65"/>
      <c r="K1302" s="65"/>
      <c r="L1302" s="65"/>
      <c r="M1302" s="65"/>
      <c r="N1302" s="65"/>
      <c r="O1302" s="65" t="s">
        <v>2315</v>
      </c>
      <c r="P1302" s="65" t="s">
        <v>1502</v>
      </c>
      <c r="Q1302" s="65"/>
      <c r="R1302" s="65"/>
      <c r="S1302" s="65"/>
      <c r="T1302" s="65"/>
    </row>
    <row r="1303" spans="1:20" ht="45">
      <c r="A1303" s="72">
        <v>1303</v>
      </c>
      <c r="B1303" s="64" t="s">
        <v>2860</v>
      </c>
      <c r="C1303" s="93" t="s">
        <v>1572</v>
      </c>
      <c r="D1303" s="48" t="s">
        <v>2642</v>
      </c>
      <c r="E1303" s="48" t="s">
        <v>1065</v>
      </c>
      <c r="F1303" s="69" t="s">
        <v>1190</v>
      </c>
      <c r="G1303" s="69" t="s">
        <v>1191</v>
      </c>
      <c r="H1303" s="67" t="s">
        <v>1619</v>
      </c>
      <c r="I1303" s="68" t="s">
        <v>1618</v>
      </c>
      <c r="J1303" s="65" t="s">
        <v>2667</v>
      </c>
      <c r="K1303" s="65" t="s">
        <v>389</v>
      </c>
      <c r="L1303" s="65"/>
      <c r="M1303" s="65"/>
      <c r="N1303" s="65"/>
      <c r="O1303" s="65" t="s">
        <v>2861</v>
      </c>
      <c r="P1303" s="65" t="s">
        <v>1503</v>
      </c>
      <c r="Q1303" s="65" t="s">
        <v>353</v>
      </c>
      <c r="R1303" s="65" t="s">
        <v>2339</v>
      </c>
      <c r="S1303" s="65"/>
      <c r="T1303" s="65" t="s">
        <v>354</v>
      </c>
    </row>
    <row r="1304" spans="1:20" ht="56.25">
      <c r="A1304" s="72">
        <v>1304</v>
      </c>
      <c r="B1304" s="64" t="s">
        <v>2860</v>
      </c>
      <c r="C1304" s="93" t="s">
        <v>799</v>
      </c>
      <c r="D1304" s="48" t="s">
        <v>2642</v>
      </c>
      <c r="E1304" s="48" t="s">
        <v>309</v>
      </c>
      <c r="F1304" s="69" t="s">
        <v>1067</v>
      </c>
      <c r="G1304" s="69" t="s">
        <v>1068</v>
      </c>
      <c r="H1304" s="67" t="s">
        <v>1056</v>
      </c>
      <c r="I1304" s="68" t="s">
        <v>1057</v>
      </c>
      <c r="J1304" s="64" t="s">
        <v>2667</v>
      </c>
      <c r="K1304" s="65" t="s">
        <v>389</v>
      </c>
      <c r="L1304" s="65"/>
      <c r="M1304" s="65"/>
      <c r="N1304" s="65"/>
      <c r="O1304" s="65" t="s">
        <v>2861</v>
      </c>
      <c r="P1304" s="65" t="s">
        <v>1728</v>
      </c>
      <c r="Q1304" s="65" t="s">
        <v>353</v>
      </c>
      <c r="R1304" s="65" t="s">
        <v>2339</v>
      </c>
      <c r="S1304" s="65"/>
      <c r="T1304" s="65" t="s">
        <v>354</v>
      </c>
    </row>
    <row r="1305" spans="1:20" ht="236.25">
      <c r="A1305" s="72">
        <v>1305</v>
      </c>
      <c r="B1305" s="64" t="s">
        <v>2860</v>
      </c>
      <c r="C1305" s="93" t="s">
        <v>3115</v>
      </c>
      <c r="D1305" s="48" t="s">
        <v>2642</v>
      </c>
      <c r="E1305" s="48" t="s">
        <v>92</v>
      </c>
      <c r="F1305" s="69" t="s">
        <v>1067</v>
      </c>
      <c r="G1305" s="69" t="s">
        <v>1068</v>
      </c>
      <c r="H1305" s="67" t="s">
        <v>1058</v>
      </c>
      <c r="I1305" s="68" t="s">
        <v>1059</v>
      </c>
      <c r="J1305" s="64" t="s">
        <v>2667</v>
      </c>
      <c r="K1305" s="65" t="s">
        <v>117</v>
      </c>
      <c r="L1305" s="65">
        <v>755</v>
      </c>
      <c r="M1305" s="65"/>
      <c r="N1305" s="65"/>
      <c r="O1305" s="65" t="s">
        <v>1349</v>
      </c>
      <c r="P1305" s="65" t="s">
        <v>1727</v>
      </c>
      <c r="Q1305" s="65" t="s">
        <v>66</v>
      </c>
      <c r="R1305" s="65" t="s">
        <v>2339</v>
      </c>
      <c r="S1305" s="65"/>
      <c r="T1305" s="65" t="s">
        <v>106</v>
      </c>
    </row>
    <row r="1306" spans="1:20" ht="56.25">
      <c r="A1306" s="72">
        <v>1306</v>
      </c>
      <c r="B1306" s="64" t="s">
        <v>2860</v>
      </c>
      <c r="C1306" s="93" t="s">
        <v>320</v>
      </c>
      <c r="D1306" s="48" t="s">
        <v>321</v>
      </c>
      <c r="E1306" s="48" t="s">
        <v>97</v>
      </c>
      <c r="F1306" s="69" t="s">
        <v>1067</v>
      </c>
      <c r="G1306" s="69" t="s">
        <v>1068</v>
      </c>
      <c r="H1306" s="67" t="s">
        <v>1060</v>
      </c>
      <c r="I1306" s="68" t="s">
        <v>1061</v>
      </c>
      <c r="J1306" s="64"/>
      <c r="K1306" s="65"/>
      <c r="L1306" s="65"/>
      <c r="M1306" s="65"/>
      <c r="N1306" s="65"/>
      <c r="O1306" s="65" t="s">
        <v>2860</v>
      </c>
      <c r="P1306" s="65" t="s">
        <v>1726</v>
      </c>
      <c r="Q1306" s="65"/>
      <c r="R1306" s="65"/>
      <c r="S1306" s="65"/>
      <c r="T1306" s="65"/>
    </row>
    <row r="1307" spans="1:20" ht="45">
      <c r="A1307" s="72">
        <v>1307</v>
      </c>
      <c r="B1307" s="64" t="s">
        <v>2730</v>
      </c>
      <c r="C1307" s="92" t="s">
        <v>3027</v>
      </c>
      <c r="D1307" s="47" t="s">
        <v>2151</v>
      </c>
      <c r="E1307" s="47" t="s">
        <v>2890</v>
      </c>
      <c r="F1307" s="66" t="s">
        <v>1190</v>
      </c>
      <c r="G1307" s="66" t="s">
        <v>1191</v>
      </c>
      <c r="H1307" s="70" t="s">
        <v>1663</v>
      </c>
      <c r="I1307" s="71" t="s">
        <v>1110</v>
      </c>
      <c r="J1307" s="64" t="s">
        <v>2667</v>
      </c>
      <c r="K1307" s="65"/>
      <c r="L1307" s="65">
        <v>295</v>
      </c>
      <c r="M1307" s="65" t="s">
        <v>2171</v>
      </c>
      <c r="N1307" s="65" t="s">
        <v>2504</v>
      </c>
      <c r="O1307" s="65" t="s">
        <v>2066</v>
      </c>
      <c r="P1307" s="65" t="s">
        <v>1706</v>
      </c>
      <c r="Q1307" s="65" t="s">
        <v>76</v>
      </c>
      <c r="R1307" s="65" t="s">
        <v>2329</v>
      </c>
      <c r="S1307" s="65"/>
      <c r="T1307" s="65" t="s">
        <v>3120</v>
      </c>
    </row>
    <row r="1308" spans="1:20" ht="67.5">
      <c r="A1308" s="72">
        <v>1308</v>
      </c>
      <c r="B1308" s="64" t="s">
        <v>2730</v>
      </c>
      <c r="C1308" s="93" t="s">
        <v>3027</v>
      </c>
      <c r="D1308" s="48" t="s">
        <v>2151</v>
      </c>
      <c r="E1308" s="48" t="s">
        <v>833</v>
      </c>
      <c r="F1308" s="69" t="s">
        <v>1067</v>
      </c>
      <c r="G1308" s="69" t="s">
        <v>1068</v>
      </c>
      <c r="H1308" s="67" t="s">
        <v>1111</v>
      </c>
      <c r="I1308" s="68" t="s">
        <v>1112</v>
      </c>
      <c r="J1308" s="64" t="s">
        <v>2667</v>
      </c>
      <c r="K1308" s="65"/>
      <c r="L1308" s="65">
        <v>296</v>
      </c>
      <c r="M1308" s="65" t="s">
        <v>2171</v>
      </c>
      <c r="N1308" s="65" t="s">
        <v>2504</v>
      </c>
      <c r="O1308" s="65" t="s">
        <v>2066</v>
      </c>
      <c r="P1308" s="65" t="s">
        <v>1706</v>
      </c>
      <c r="Q1308" s="65" t="s">
        <v>76</v>
      </c>
      <c r="R1308" s="65" t="s">
        <v>2329</v>
      </c>
      <c r="S1308" s="65"/>
      <c r="T1308" s="65" t="s">
        <v>3120</v>
      </c>
    </row>
    <row r="1309" spans="1:20" ht="67.5">
      <c r="A1309" s="72">
        <v>1309</v>
      </c>
      <c r="B1309" s="64" t="s">
        <v>2730</v>
      </c>
      <c r="C1309" s="93" t="s">
        <v>628</v>
      </c>
      <c r="D1309" s="48" t="s">
        <v>98</v>
      </c>
      <c r="E1309" s="48" t="s">
        <v>89</v>
      </c>
      <c r="F1309" s="69" t="s">
        <v>1067</v>
      </c>
      <c r="G1309" s="69" t="s">
        <v>1068</v>
      </c>
      <c r="H1309" s="67" t="s">
        <v>1113</v>
      </c>
      <c r="I1309" s="68" t="s">
        <v>1062</v>
      </c>
      <c r="J1309" s="64" t="s">
        <v>2667</v>
      </c>
      <c r="K1309" s="65"/>
      <c r="L1309" s="65"/>
      <c r="M1309" s="65"/>
      <c r="N1309" s="65"/>
      <c r="O1309" s="65" t="s">
        <v>1708</v>
      </c>
      <c r="P1309" s="65" t="s">
        <v>1707</v>
      </c>
      <c r="Q1309" s="65" t="s">
        <v>3044</v>
      </c>
      <c r="R1309" s="65" t="s">
        <v>2339</v>
      </c>
      <c r="S1309" s="65"/>
      <c r="T1309" s="65" t="s">
        <v>3044</v>
      </c>
    </row>
    <row r="1310" spans="1:20" ht="34.5" customHeight="1">
      <c r="A1310" s="72">
        <v>1310</v>
      </c>
      <c r="B1310" s="64" t="s">
        <v>2730</v>
      </c>
      <c r="C1310" s="93" t="s">
        <v>1115</v>
      </c>
      <c r="D1310" s="48" t="s">
        <v>2490</v>
      </c>
      <c r="E1310" s="48" t="s">
        <v>3027</v>
      </c>
      <c r="F1310" s="69" t="s">
        <v>1067</v>
      </c>
      <c r="G1310" s="69" t="s">
        <v>1068</v>
      </c>
      <c r="H1310" s="67" t="s">
        <v>1116</v>
      </c>
      <c r="I1310" s="68" t="s">
        <v>1117</v>
      </c>
      <c r="J1310" s="64" t="s">
        <v>2667</v>
      </c>
      <c r="K1310" s="65"/>
      <c r="L1310" s="65">
        <v>1279</v>
      </c>
      <c r="M1310" s="65"/>
      <c r="N1310" s="65"/>
      <c r="O1310" s="65" t="s">
        <v>2861</v>
      </c>
      <c r="P1310" s="65" t="s">
        <v>1711</v>
      </c>
      <c r="Q1310" s="65" t="s">
        <v>353</v>
      </c>
      <c r="R1310" s="65" t="s">
        <v>2339</v>
      </c>
      <c r="S1310" s="65"/>
      <c r="T1310" s="65" t="s">
        <v>354</v>
      </c>
    </row>
    <row r="1311" spans="1:20" ht="56.25">
      <c r="A1311" s="72">
        <v>1311</v>
      </c>
      <c r="B1311" s="64" t="s">
        <v>2730</v>
      </c>
      <c r="C1311" s="93" t="s">
        <v>950</v>
      </c>
      <c r="D1311" s="48" t="s">
        <v>1065</v>
      </c>
      <c r="E1311" s="48" t="s">
        <v>2490</v>
      </c>
      <c r="F1311" s="69" t="s">
        <v>1067</v>
      </c>
      <c r="G1311" s="69" t="s">
        <v>1068</v>
      </c>
      <c r="H1311" s="67" t="s">
        <v>1118</v>
      </c>
      <c r="I1311" s="68" t="s">
        <v>1119</v>
      </c>
      <c r="J1311" s="64" t="s">
        <v>2667</v>
      </c>
      <c r="K1311" s="65" t="s">
        <v>40</v>
      </c>
      <c r="L1311" s="65">
        <v>1311</v>
      </c>
      <c r="M1311" s="65"/>
      <c r="N1311" s="65"/>
      <c r="O1311" s="65" t="s">
        <v>1319</v>
      </c>
      <c r="P1311" s="65" t="s">
        <v>1711</v>
      </c>
      <c r="Q1311" s="65" t="s">
        <v>37</v>
      </c>
      <c r="R1311" s="65"/>
      <c r="S1311" s="65"/>
      <c r="T1311" s="65"/>
    </row>
    <row r="1312" spans="1:20" ht="90">
      <c r="A1312" s="72">
        <v>1312</v>
      </c>
      <c r="B1312" s="64" t="s">
        <v>2730</v>
      </c>
      <c r="C1312" s="93" t="s">
        <v>1064</v>
      </c>
      <c r="D1312" s="48" t="s">
        <v>1041</v>
      </c>
      <c r="E1312" s="48" t="s">
        <v>844</v>
      </c>
      <c r="F1312" s="69" t="s">
        <v>1067</v>
      </c>
      <c r="G1312" s="69" t="s">
        <v>1068</v>
      </c>
      <c r="H1312" s="67" t="s">
        <v>1063</v>
      </c>
      <c r="I1312" s="68"/>
      <c r="J1312" s="64" t="s">
        <v>2667</v>
      </c>
      <c r="K1312" s="65" t="s">
        <v>470</v>
      </c>
      <c r="L1312" s="65"/>
      <c r="M1312" s="65"/>
      <c r="N1312" s="65"/>
      <c r="O1312" s="65" t="s">
        <v>1319</v>
      </c>
      <c r="P1312" s="65" t="s">
        <v>1711</v>
      </c>
      <c r="Q1312" s="65" t="s">
        <v>41</v>
      </c>
      <c r="R1312" s="65" t="s">
        <v>2339</v>
      </c>
      <c r="S1312" s="65"/>
      <c r="T1312" s="65"/>
    </row>
    <row r="1313" spans="1:20" ht="45">
      <c r="A1313" s="72">
        <v>1313</v>
      </c>
      <c r="B1313" s="64" t="s">
        <v>2730</v>
      </c>
      <c r="C1313" s="93" t="s">
        <v>1891</v>
      </c>
      <c r="D1313" s="48" t="s">
        <v>1041</v>
      </c>
      <c r="E1313" s="48" t="s">
        <v>625</v>
      </c>
      <c r="F1313" s="69" t="s">
        <v>1067</v>
      </c>
      <c r="G1313" s="69" t="s">
        <v>1068</v>
      </c>
      <c r="H1313" s="67" t="s">
        <v>1676</v>
      </c>
      <c r="I1313" s="68" t="s">
        <v>1677</v>
      </c>
      <c r="J1313" s="64" t="s">
        <v>2668</v>
      </c>
      <c r="K1313" s="65" t="s">
        <v>2165</v>
      </c>
      <c r="L1313" s="65">
        <v>120</v>
      </c>
      <c r="M1313" s="65" t="s">
        <v>2171</v>
      </c>
      <c r="N1313" s="65" t="s">
        <v>2504</v>
      </c>
      <c r="O1313" s="65" t="s">
        <v>1719</v>
      </c>
      <c r="P1313" s="65" t="s">
        <v>1721</v>
      </c>
      <c r="Q1313" s="65" t="s">
        <v>72</v>
      </c>
      <c r="R1313" s="65" t="s">
        <v>2329</v>
      </c>
      <c r="S1313" s="65"/>
      <c r="T1313" s="65" t="s">
        <v>2163</v>
      </c>
    </row>
    <row r="1314" spans="1:20" ht="78.75">
      <c r="A1314" s="72">
        <v>1314</v>
      </c>
      <c r="B1314" s="64" t="s">
        <v>2730</v>
      </c>
      <c r="C1314" s="93" t="s">
        <v>1891</v>
      </c>
      <c r="D1314" s="48" t="s">
        <v>3026</v>
      </c>
      <c r="E1314" s="48" t="s">
        <v>3027</v>
      </c>
      <c r="F1314" s="69" t="s">
        <v>1067</v>
      </c>
      <c r="G1314" s="69" t="s">
        <v>1068</v>
      </c>
      <c r="H1314" s="67" t="s">
        <v>1678</v>
      </c>
      <c r="I1314" s="68" t="s">
        <v>1679</v>
      </c>
      <c r="J1314" s="64" t="s">
        <v>2316</v>
      </c>
      <c r="K1314" s="65" t="s">
        <v>1797</v>
      </c>
      <c r="L1314" s="65">
        <v>301</v>
      </c>
      <c r="M1314" s="65"/>
      <c r="N1314" s="65"/>
      <c r="O1314" s="65" t="s">
        <v>1719</v>
      </c>
      <c r="P1314" s="65" t="s">
        <v>1721</v>
      </c>
      <c r="Q1314" s="65" t="s">
        <v>1795</v>
      </c>
      <c r="R1314" s="65" t="s">
        <v>2339</v>
      </c>
      <c r="S1314" s="65"/>
      <c r="T1314" s="65"/>
    </row>
    <row r="1315" spans="1:20" ht="78.75">
      <c r="A1315" s="72">
        <v>1315</v>
      </c>
      <c r="B1315" s="64" t="s">
        <v>2730</v>
      </c>
      <c r="C1315" s="93" t="s">
        <v>1680</v>
      </c>
      <c r="D1315" s="48" t="s">
        <v>833</v>
      </c>
      <c r="E1315" s="48" t="s">
        <v>625</v>
      </c>
      <c r="F1315" s="69" t="s">
        <v>1067</v>
      </c>
      <c r="G1315" s="69" t="s">
        <v>1068</v>
      </c>
      <c r="H1315" s="67" t="s">
        <v>748</v>
      </c>
      <c r="I1315" s="68" t="s">
        <v>749</v>
      </c>
      <c r="J1315" s="64"/>
      <c r="K1315" s="65"/>
      <c r="L1315" s="65"/>
      <c r="M1315" s="65"/>
      <c r="N1315" s="65"/>
      <c r="O1315" s="65" t="s">
        <v>1319</v>
      </c>
      <c r="P1315" s="65" t="s">
        <v>1713</v>
      </c>
      <c r="Q1315" s="65"/>
      <c r="R1315" s="65"/>
      <c r="S1315" s="65"/>
      <c r="T1315" s="65"/>
    </row>
    <row r="1316" spans="1:20" ht="56.25">
      <c r="A1316" s="72">
        <v>1316</v>
      </c>
      <c r="B1316" s="64" t="s">
        <v>1577</v>
      </c>
      <c r="C1316" s="93" t="s">
        <v>750</v>
      </c>
      <c r="D1316" s="48" t="s">
        <v>833</v>
      </c>
      <c r="E1316" s="48" t="s">
        <v>309</v>
      </c>
      <c r="F1316" s="69" t="s">
        <v>1067</v>
      </c>
      <c r="G1316" s="69" t="s">
        <v>1068</v>
      </c>
      <c r="H1316" s="67" t="s">
        <v>1695</v>
      </c>
      <c r="I1316" s="68" t="s">
        <v>749</v>
      </c>
      <c r="J1316" s="64"/>
      <c r="K1316" s="65"/>
      <c r="L1316" s="65">
        <v>303</v>
      </c>
      <c r="M1316" s="65"/>
      <c r="N1316" s="65"/>
      <c r="O1316" s="65" t="s">
        <v>1319</v>
      </c>
      <c r="P1316" s="65" t="s">
        <v>1713</v>
      </c>
      <c r="Q1316" s="65"/>
      <c r="R1316" s="65"/>
      <c r="S1316" s="65"/>
      <c r="T1316" s="65"/>
    </row>
    <row r="1317" spans="1:20" ht="157.5">
      <c r="A1317" s="72">
        <v>1317</v>
      </c>
      <c r="B1317" s="64" t="s">
        <v>1577</v>
      </c>
      <c r="C1317" s="93" t="s">
        <v>1696</v>
      </c>
      <c r="D1317" s="48" t="s">
        <v>1382</v>
      </c>
      <c r="E1317" s="48" t="s">
        <v>833</v>
      </c>
      <c r="F1317" s="69" t="s">
        <v>1067</v>
      </c>
      <c r="G1317" s="69" t="s">
        <v>1068</v>
      </c>
      <c r="H1317" s="67" t="s">
        <v>1697</v>
      </c>
      <c r="I1317" s="68" t="s">
        <v>1698</v>
      </c>
      <c r="J1317" s="65"/>
      <c r="K1317" s="65"/>
      <c r="L1317" s="65">
        <v>304</v>
      </c>
      <c r="M1317" s="65"/>
      <c r="N1317" s="65"/>
      <c r="O1317" s="65" t="s">
        <v>1319</v>
      </c>
      <c r="P1317" s="65" t="s">
        <v>1713</v>
      </c>
      <c r="Q1317" s="65"/>
      <c r="R1317" s="65"/>
      <c r="S1317" s="65"/>
      <c r="T1317" s="65"/>
    </row>
    <row r="1318" spans="1:20" ht="123.75">
      <c r="A1318" s="72">
        <v>1318</v>
      </c>
      <c r="B1318" s="64" t="s">
        <v>1577</v>
      </c>
      <c r="C1318" s="93" t="s">
        <v>1375</v>
      </c>
      <c r="D1318" s="48" t="s">
        <v>1376</v>
      </c>
      <c r="E1318" s="48" t="s">
        <v>2490</v>
      </c>
      <c r="F1318" s="69" t="s">
        <v>1067</v>
      </c>
      <c r="G1318" s="69" t="s">
        <v>1068</v>
      </c>
      <c r="H1318" s="67" t="s">
        <v>1699</v>
      </c>
      <c r="I1318" s="68" t="s">
        <v>1700</v>
      </c>
      <c r="J1318" s="64"/>
      <c r="K1318" s="65"/>
      <c r="L1318" s="65">
        <v>305</v>
      </c>
      <c r="M1318" s="65"/>
      <c r="N1318" s="65"/>
      <c r="O1318" s="65" t="s">
        <v>2860</v>
      </c>
      <c r="P1318" s="65" t="s">
        <v>1714</v>
      </c>
      <c r="Q1318" s="65"/>
      <c r="R1318" s="65"/>
      <c r="S1318" s="65"/>
      <c r="T1318" s="65"/>
    </row>
    <row r="1319" spans="1:20" ht="22.5">
      <c r="A1319" s="72">
        <v>1319</v>
      </c>
      <c r="B1319" s="64" t="s">
        <v>1577</v>
      </c>
      <c r="C1319" s="93" t="s">
        <v>1375</v>
      </c>
      <c r="D1319" s="48" t="s">
        <v>1376</v>
      </c>
      <c r="E1319" s="48" t="s">
        <v>833</v>
      </c>
      <c r="F1319" s="69" t="s">
        <v>1190</v>
      </c>
      <c r="G1319" s="69" t="s">
        <v>1191</v>
      </c>
      <c r="H1319" s="67" t="s">
        <v>1701</v>
      </c>
      <c r="I1319" s="68" t="s">
        <v>1200</v>
      </c>
      <c r="J1319" s="64"/>
      <c r="K1319" s="65"/>
      <c r="L1319" s="65">
        <v>306</v>
      </c>
      <c r="M1319" s="65"/>
      <c r="N1319" s="65"/>
      <c r="O1319" s="65" t="s">
        <v>2860</v>
      </c>
      <c r="P1319" s="65" t="s">
        <v>1714</v>
      </c>
      <c r="Q1319" s="65"/>
      <c r="R1319" s="65"/>
      <c r="S1319" s="65"/>
      <c r="T1319" s="65"/>
    </row>
    <row r="1320" spans="1:20" ht="90">
      <c r="A1320" s="72">
        <v>1320</v>
      </c>
      <c r="B1320" s="64" t="s">
        <v>1577</v>
      </c>
      <c r="C1320" s="93" t="s">
        <v>1375</v>
      </c>
      <c r="D1320" s="48" t="s">
        <v>1376</v>
      </c>
      <c r="E1320" s="48" t="s">
        <v>2487</v>
      </c>
      <c r="F1320" s="69" t="s">
        <v>1067</v>
      </c>
      <c r="G1320" s="69" t="s">
        <v>1068</v>
      </c>
      <c r="H1320" s="67" t="s">
        <v>1201</v>
      </c>
      <c r="I1320" s="68" t="s">
        <v>1202</v>
      </c>
      <c r="J1320" s="65"/>
      <c r="K1320" s="65"/>
      <c r="L1320" s="65">
        <v>307</v>
      </c>
      <c r="M1320" s="65"/>
      <c r="N1320" s="65"/>
      <c r="O1320" s="65" t="s">
        <v>2860</v>
      </c>
      <c r="P1320" s="65" t="s">
        <v>1714</v>
      </c>
      <c r="Q1320" s="65"/>
      <c r="R1320" s="65"/>
      <c r="S1320" s="65"/>
      <c r="T1320" s="65"/>
    </row>
    <row r="1321" spans="1:20" ht="90">
      <c r="A1321" s="72">
        <v>1321</v>
      </c>
      <c r="B1321" s="64" t="s">
        <v>1577</v>
      </c>
      <c r="C1321" s="93" t="s">
        <v>1375</v>
      </c>
      <c r="D1321" s="48" t="s">
        <v>1376</v>
      </c>
      <c r="E1321" s="48" t="s">
        <v>1031</v>
      </c>
      <c r="F1321" s="69" t="s">
        <v>1067</v>
      </c>
      <c r="G1321" s="69" t="s">
        <v>1068</v>
      </c>
      <c r="H1321" s="67" t="s">
        <v>605</v>
      </c>
      <c r="I1321" s="68" t="s">
        <v>1884</v>
      </c>
      <c r="J1321" s="64"/>
      <c r="K1321" s="65"/>
      <c r="L1321" s="65">
        <v>308</v>
      </c>
      <c r="M1321" s="65"/>
      <c r="N1321" s="65"/>
      <c r="O1321" s="65" t="s">
        <v>2860</v>
      </c>
      <c r="P1321" s="65" t="s">
        <v>1714</v>
      </c>
      <c r="Q1321" s="65"/>
      <c r="R1321" s="65"/>
      <c r="S1321" s="65"/>
      <c r="T1321" s="65"/>
    </row>
    <row r="1322" spans="1:20" ht="67.5">
      <c r="A1322" s="72">
        <v>1322</v>
      </c>
      <c r="B1322" s="64" t="s">
        <v>1577</v>
      </c>
      <c r="C1322" s="93" t="s">
        <v>1375</v>
      </c>
      <c r="D1322" s="48" t="s">
        <v>1376</v>
      </c>
      <c r="E1322" s="48" t="s">
        <v>1765</v>
      </c>
      <c r="F1322" s="69" t="s">
        <v>1067</v>
      </c>
      <c r="G1322" s="69" t="s">
        <v>1068</v>
      </c>
      <c r="H1322" s="67" t="s">
        <v>2985</v>
      </c>
      <c r="I1322" s="68" t="s">
        <v>1884</v>
      </c>
      <c r="J1322" s="64"/>
      <c r="K1322" s="65"/>
      <c r="L1322" s="65">
        <v>309</v>
      </c>
      <c r="M1322" s="65"/>
      <c r="N1322" s="65"/>
      <c r="O1322" s="65" t="s">
        <v>2860</v>
      </c>
      <c r="P1322" s="65" t="s">
        <v>1714</v>
      </c>
      <c r="Q1322" s="65"/>
      <c r="R1322" s="65"/>
      <c r="S1322" s="65"/>
      <c r="T1322" s="65"/>
    </row>
    <row r="1323" spans="1:20" ht="22.5">
      <c r="A1323" s="72">
        <v>1323</v>
      </c>
      <c r="B1323" s="64" t="s">
        <v>1577</v>
      </c>
      <c r="C1323" s="93" t="s">
        <v>1375</v>
      </c>
      <c r="D1323" s="48" t="s">
        <v>1376</v>
      </c>
      <c r="E1323" s="48" t="s">
        <v>1765</v>
      </c>
      <c r="F1323" s="69" t="s">
        <v>1190</v>
      </c>
      <c r="G1323" s="69" t="s">
        <v>1191</v>
      </c>
      <c r="H1323" s="67" t="s">
        <v>2986</v>
      </c>
      <c r="I1323" s="68" t="s">
        <v>2987</v>
      </c>
      <c r="J1323" s="64"/>
      <c r="K1323" s="65"/>
      <c r="L1323" s="65">
        <v>310</v>
      </c>
      <c r="M1323" s="65"/>
      <c r="N1323" s="65"/>
      <c r="O1323" s="65" t="s">
        <v>2860</v>
      </c>
      <c r="P1323" s="65" t="s">
        <v>1714</v>
      </c>
      <c r="Q1323" s="65"/>
      <c r="R1323" s="65"/>
      <c r="S1323" s="65"/>
      <c r="T1323" s="65"/>
    </row>
    <row r="1324" spans="1:20" ht="56.25">
      <c r="A1324" s="72">
        <v>1324</v>
      </c>
      <c r="B1324" s="64" t="s">
        <v>1577</v>
      </c>
      <c r="C1324" s="93" t="s">
        <v>1375</v>
      </c>
      <c r="D1324" s="48" t="s">
        <v>309</v>
      </c>
      <c r="E1324" s="48" t="s">
        <v>2487</v>
      </c>
      <c r="F1324" s="69" t="s">
        <v>1190</v>
      </c>
      <c r="G1324" s="69" t="s">
        <v>1068</v>
      </c>
      <c r="H1324" s="67" t="s">
        <v>2988</v>
      </c>
      <c r="I1324" s="68" t="s">
        <v>2989</v>
      </c>
      <c r="J1324" s="65"/>
      <c r="K1324" s="65"/>
      <c r="L1324" s="65">
        <v>311</v>
      </c>
      <c r="M1324" s="65"/>
      <c r="N1324" s="65"/>
      <c r="O1324" s="65" t="s">
        <v>2860</v>
      </c>
      <c r="P1324" s="65" t="s">
        <v>1714</v>
      </c>
      <c r="Q1324" s="65"/>
      <c r="R1324" s="65"/>
      <c r="S1324" s="65"/>
      <c r="T1324" s="65"/>
    </row>
    <row r="1325" spans="1:20" ht="56.25">
      <c r="A1325" s="72">
        <v>1325</v>
      </c>
      <c r="B1325" s="64" t="s">
        <v>1577</v>
      </c>
      <c r="C1325" s="93" t="s">
        <v>1375</v>
      </c>
      <c r="D1325" s="48" t="s">
        <v>309</v>
      </c>
      <c r="E1325" s="48" t="s">
        <v>2487</v>
      </c>
      <c r="F1325" s="69" t="s">
        <v>1067</v>
      </c>
      <c r="G1325" s="69" t="s">
        <v>1191</v>
      </c>
      <c r="H1325" s="67" t="s">
        <v>2990</v>
      </c>
      <c r="I1325" s="68" t="s">
        <v>1424</v>
      </c>
      <c r="J1325" s="65"/>
      <c r="K1325" s="65"/>
      <c r="L1325" s="65">
        <v>312</v>
      </c>
      <c r="M1325" s="65"/>
      <c r="N1325" s="65"/>
      <c r="O1325" s="65" t="s">
        <v>2860</v>
      </c>
      <c r="P1325" s="65" t="s">
        <v>1714</v>
      </c>
      <c r="Q1325" s="65"/>
      <c r="R1325" s="65"/>
      <c r="S1325" s="65"/>
      <c r="T1325" s="65"/>
    </row>
    <row r="1326" spans="1:20" ht="56.25">
      <c r="A1326" s="72">
        <v>1326</v>
      </c>
      <c r="B1326" s="64" t="s">
        <v>1577</v>
      </c>
      <c r="C1326" s="93" t="s">
        <v>1375</v>
      </c>
      <c r="D1326" s="48" t="s">
        <v>309</v>
      </c>
      <c r="E1326" s="48" t="s">
        <v>2487</v>
      </c>
      <c r="F1326" s="69" t="s">
        <v>1067</v>
      </c>
      <c r="G1326" s="69" t="s">
        <v>1068</v>
      </c>
      <c r="H1326" s="67" t="s">
        <v>2991</v>
      </c>
      <c r="I1326" s="68" t="s">
        <v>2992</v>
      </c>
      <c r="J1326" s="65"/>
      <c r="K1326" s="65"/>
      <c r="L1326" s="65">
        <v>313</v>
      </c>
      <c r="M1326" s="65"/>
      <c r="N1326" s="65"/>
      <c r="O1326" s="65" t="s">
        <v>2860</v>
      </c>
      <c r="P1326" s="65" t="s">
        <v>1714</v>
      </c>
      <c r="Q1326" s="65"/>
      <c r="R1326" s="65"/>
      <c r="S1326" s="65"/>
      <c r="T1326" s="65"/>
    </row>
    <row r="1327" spans="1:20" ht="56.25">
      <c r="A1327" s="72">
        <v>1327</v>
      </c>
      <c r="B1327" s="64" t="s">
        <v>1577</v>
      </c>
      <c r="C1327" s="93" t="s">
        <v>1375</v>
      </c>
      <c r="D1327" s="48" t="s">
        <v>1066</v>
      </c>
      <c r="E1327" s="48" t="s">
        <v>3374</v>
      </c>
      <c r="F1327" s="69" t="s">
        <v>1067</v>
      </c>
      <c r="G1327" s="69" t="s">
        <v>1068</v>
      </c>
      <c r="H1327" s="67" t="s">
        <v>2993</v>
      </c>
      <c r="I1327" s="68" t="s">
        <v>2992</v>
      </c>
      <c r="J1327" s="65"/>
      <c r="K1327" s="65"/>
      <c r="L1327" s="65">
        <v>314</v>
      </c>
      <c r="M1327" s="65"/>
      <c r="N1327" s="65"/>
      <c r="O1327" s="65" t="s">
        <v>2860</v>
      </c>
      <c r="P1327" s="65" t="s">
        <v>1714</v>
      </c>
      <c r="Q1327" s="65"/>
      <c r="R1327" s="65"/>
      <c r="S1327" s="65"/>
      <c r="T1327" s="65"/>
    </row>
    <row r="1328" spans="1:20" ht="22.5">
      <c r="A1328" s="72">
        <v>1328</v>
      </c>
      <c r="B1328" s="64" t="s">
        <v>1577</v>
      </c>
      <c r="C1328" s="93" t="s">
        <v>1375</v>
      </c>
      <c r="D1328" s="48" t="s">
        <v>1066</v>
      </c>
      <c r="E1328" s="48" t="s">
        <v>1066</v>
      </c>
      <c r="F1328" s="69" t="s">
        <v>1190</v>
      </c>
      <c r="G1328" s="69" t="s">
        <v>1068</v>
      </c>
      <c r="H1328" s="67" t="s">
        <v>2994</v>
      </c>
      <c r="I1328" s="68" t="s">
        <v>2995</v>
      </c>
      <c r="J1328" s="64"/>
      <c r="K1328" s="65"/>
      <c r="L1328" s="65">
        <v>315</v>
      </c>
      <c r="M1328" s="65"/>
      <c r="N1328" s="65"/>
      <c r="O1328" s="65" t="s">
        <v>2860</v>
      </c>
      <c r="P1328" s="65" t="s">
        <v>1714</v>
      </c>
      <c r="Q1328" s="65"/>
      <c r="R1328" s="65"/>
      <c r="S1328" s="65"/>
      <c r="T1328" s="65"/>
    </row>
    <row r="1329" spans="1:20" ht="22.5">
      <c r="A1329" s="72">
        <v>1329</v>
      </c>
      <c r="B1329" s="64" t="s">
        <v>1577</v>
      </c>
      <c r="C1329" s="93" t="s">
        <v>1135</v>
      </c>
      <c r="D1329" s="48" t="s">
        <v>1188</v>
      </c>
      <c r="E1329" s="48" t="s">
        <v>2996</v>
      </c>
      <c r="F1329" s="69" t="s">
        <v>1067</v>
      </c>
      <c r="G1329" s="69" t="s">
        <v>1068</v>
      </c>
      <c r="H1329" s="67" t="s">
        <v>2997</v>
      </c>
      <c r="I1329" s="68" t="s">
        <v>2998</v>
      </c>
      <c r="J1329" s="64" t="s">
        <v>2667</v>
      </c>
      <c r="K1329" s="65"/>
      <c r="L1329" s="65">
        <v>316</v>
      </c>
      <c r="M1329" s="65" t="s">
        <v>2171</v>
      </c>
      <c r="N1329" s="65" t="s">
        <v>2504</v>
      </c>
      <c r="O1329" s="65" t="s">
        <v>2066</v>
      </c>
      <c r="P1329" s="65" t="s">
        <v>1736</v>
      </c>
      <c r="Q1329" s="65" t="s">
        <v>76</v>
      </c>
      <c r="R1329" s="65" t="s">
        <v>2329</v>
      </c>
      <c r="S1329" s="65"/>
      <c r="T1329" s="65" t="s">
        <v>3120</v>
      </c>
    </row>
    <row r="1330" spans="1:20" ht="56.25">
      <c r="A1330" s="72">
        <v>1330</v>
      </c>
      <c r="B1330" s="64" t="s">
        <v>1577</v>
      </c>
      <c r="C1330" s="93" t="s">
        <v>1135</v>
      </c>
      <c r="D1330" s="48" t="s">
        <v>1188</v>
      </c>
      <c r="E1330" s="48" t="s">
        <v>2999</v>
      </c>
      <c r="F1330" s="69" t="s">
        <v>1190</v>
      </c>
      <c r="G1330" s="69" t="s">
        <v>1191</v>
      </c>
      <c r="H1330" s="67" t="s">
        <v>3195</v>
      </c>
      <c r="I1330" s="68" t="s">
        <v>3196</v>
      </c>
      <c r="J1330" s="64" t="s">
        <v>2666</v>
      </c>
      <c r="K1330" s="65"/>
      <c r="L1330" s="65">
        <v>317</v>
      </c>
      <c r="M1330" s="65"/>
      <c r="N1330" s="65"/>
      <c r="O1330" s="65" t="s">
        <v>2861</v>
      </c>
      <c r="P1330" s="65" t="s">
        <v>1500</v>
      </c>
      <c r="Q1330" s="65" t="s">
        <v>353</v>
      </c>
      <c r="R1330" s="65" t="s">
        <v>2339</v>
      </c>
      <c r="S1330" s="65"/>
      <c r="T1330" s="65" t="s">
        <v>354</v>
      </c>
    </row>
    <row r="1331" spans="1:20" ht="22.5">
      <c r="A1331" s="72">
        <v>1331</v>
      </c>
      <c r="B1331" s="64" t="s">
        <v>1577</v>
      </c>
      <c r="C1331" s="93" t="s">
        <v>1139</v>
      </c>
      <c r="D1331" s="48" t="s">
        <v>1188</v>
      </c>
      <c r="E1331" s="48" t="s">
        <v>3197</v>
      </c>
      <c r="F1331" s="69" t="s">
        <v>1067</v>
      </c>
      <c r="G1331" s="69" t="s">
        <v>1068</v>
      </c>
      <c r="H1331" s="67" t="s">
        <v>2997</v>
      </c>
      <c r="I1331" s="68" t="s">
        <v>2998</v>
      </c>
      <c r="J1331" s="64" t="s">
        <v>2667</v>
      </c>
      <c r="K1331" s="65"/>
      <c r="L1331" s="65">
        <v>318</v>
      </c>
      <c r="M1331" s="65" t="s">
        <v>2171</v>
      </c>
      <c r="N1331" s="65" t="s">
        <v>2504</v>
      </c>
      <c r="O1331" s="65" t="s">
        <v>2066</v>
      </c>
      <c r="P1331" s="65" t="s">
        <v>1736</v>
      </c>
      <c r="Q1331" s="65" t="s">
        <v>76</v>
      </c>
      <c r="R1331" s="65" t="s">
        <v>2329</v>
      </c>
      <c r="S1331" s="65"/>
      <c r="T1331" s="65" t="s">
        <v>3120</v>
      </c>
    </row>
    <row r="1332" spans="1:20" ht="56.25">
      <c r="A1332" s="72">
        <v>1332</v>
      </c>
      <c r="B1332" s="64" t="s">
        <v>1577</v>
      </c>
      <c r="C1332" s="93" t="s">
        <v>1139</v>
      </c>
      <c r="D1332" s="48" t="s">
        <v>1188</v>
      </c>
      <c r="E1332" s="48" t="s">
        <v>3198</v>
      </c>
      <c r="F1332" s="69" t="s">
        <v>1190</v>
      </c>
      <c r="G1332" s="69" t="s">
        <v>1191</v>
      </c>
      <c r="H1332" s="67" t="s">
        <v>3195</v>
      </c>
      <c r="I1332" s="68" t="s">
        <v>3196</v>
      </c>
      <c r="J1332" s="64" t="s">
        <v>2666</v>
      </c>
      <c r="K1332" s="65"/>
      <c r="L1332" s="65">
        <v>317</v>
      </c>
      <c r="M1332" s="65"/>
      <c r="N1332" s="65"/>
      <c r="O1332" s="65" t="s">
        <v>2861</v>
      </c>
      <c r="P1332" s="65" t="s">
        <v>1499</v>
      </c>
      <c r="Q1332" s="65" t="s">
        <v>353</v>
      </c>
      <c r="R1332" s="65" t="s">
        <v>2339</v>
      </c>
      <c r="S1332" s="65"/>
      <c r="T1332" s="65" t="s">
        <v>354</v>
      </c>
    </row>
    <row r="1333" spans="1:20" ht="45">
      <c r="A1333" s="72">
        <v>1333</v>
      </c>
      <c r="B1333" s="64" t="s">
        <v>1577</v>
      </c>
      <c r="C1333" s="93" t="s">
        <v>157</v>
      </c>
      <c r="D1333" s="48" t="s">
        <v>89</v>
      </c>
      <c r="E1333" s="48" t="s">
        <v>98</v>
      </c>
      <c r="F1333" s="69" t="s">
        <v>1067</v>
      </c>
      <c r="G1333" s="69" t="s">
        <v>1068</v>
      </c>
      <c r="H1333" s="67" t="s">
        <v>3199</v>
      </c>
      <c r="I1333" s="68" t="s">
        <v>3200</v>
      </c>
      <c r="J1333" s="64" t="s">
        <v>2667</v>
      </c>
      <c r="K1333" s="65"/>
      <c r="L1333" s="65">
        <v>320</v>
      </c>
      <c r="M1333" s="65"/>
      <c r="N1333" s="65"/>
      <c r="O1333" s="65" t="s">
        <v>2861</v>
      </c>
      <c r="P1333" s="65" t="s">
        <v>1580</v>
      </c>
      <c r="Q1333" s="65" t="s">
        <v>353</v>
      </c>
      <c r="R1333" s="65" t="s">
        <v>2339</v>
      </c>
      <c r="S1333" s="65"/>
      <c r="T1333" s="65" t="s">
        <v>354</v>
      </c>
    </row>
    <row r="1334" spans="1:20" ht="22.5">
      <c r="A1334" s="72">
        <v>1334</v>
      </c>
      <c r="B1334" s="64" t="s">
        <v>1577</v>
      </c>
      <c r="C1334" s="93" t="s">
        <v>157</v>
      </c>
      <c r="D1334" s="48" t="s">
        <v>89</v>
      </c>
      <c r="E1334" s="48" t="s">
        <v>3201</v>
      </c>
      <c r="F1334" s="69" t="s">
        <v>1067</v>
      </c>
      <c r="G1334" s="69" t="s">
        <v>1068</v>
      </c>
      <c r="H1334" s="67" t="s">
        <v>2997</v>
      </c>
      <c r="I1334" s="68" t="s">
        <v>2998</v>
      </c>
      <c r="J1334" s="64" t="s">
        <v>2667</v>
      </c>
      <c r="K1334" s="65"/>
      <c r="L1334" s="65">
        <v>321</v>
      </c>
      <c r="M1334" s="65" t="s">
        <v>2171</v>
      </c>
      <c r="N1334" s="65" t="s">
        <v>2504</v>
      </c>
      <c r="O1334" s="65" t="s">
        <v>2066</v>
      </c>
      <c r="P1334" s="65" t="s">
        <v>1736</v>
      </c>
      <c r="Q1334" s="65" t="s">
        <v>76</v>
      </c>
      <c r="R1334" s="65" t="s">
        <v>2329</v>
      </c>
      <c r="S1334" s="65"/>
      <c r="T1334" s="65" t="s">
        <v>3120</v>
      </c>
    </row>
    <row r="1335" spans="1:20" ht="56.25">
      <c r="A1335" s="72">
        <v>1335</v>
      </c>
      <c r="B1335" s="64" t="s">
        <v>1577</v>
      </c>
      <c r="C1335" s="93" t="s">
        <v>157</v>
      </c>
      <c r="D1335" s="48" t="s">
        <v>2079</v>
      </c>
      <c r="E1335" s="48" t="s">
        <v>3374</v>
      </c>
      <c r="F1335" s="69" t="s">
        <v>1067</v>
      </c>
      <c r="G1335" s="69" t="s">
        <v>1068</v>
      </c>
      <c r="H1335" s="67" t="s">
        <v>3202</v>
      </c>
      <c r="I1335" s="68" t="s">
        <v>3203</v>
      </c>
      <c r="J1335" s="64" t="s">
        <v>2668</v>
      </c>
      <c r="K1335" s="65"/>
      <c r="L1335" s="65">
        <v>322</v>
      </c>
      <c r="M1335" s="65"/>
      <c r="N1335" s="65"/>
      <c r="O1335" s="65" t="s">
        <v>2861</v>
      </c>
      <c r="P1335" s="65" t="s">
        <v>1580</v>
      </c>
      <c r="Q1335" s="65" t="s">
        <v>353</v>
      </c>
      <c r="R1335" s="65" t="s">
        <v>2339</v>
      </c>
      <c r="S1335" s="65"/>
      <c r="T1335" s="65" t="s">
        <v>354</v>
      </c>
    </row>
    <row r="1336" spans="1:20" ht="67.5">
      <c r="A1336" s="72">
        <v>1336</v>
      </c>
      <c r="B1336" s="64" t="s">
        <v>1577</v>
      </c>
      <c r="C1336" s="93" t="s">
        <v>157</v>
      </c>
      <c r="D1336" s="48" t="s">
        <v>2079</v>
      </c>
      <c r="E1336" s="48" t="s">
        <v>1635</v>
      </c>
      <c r="F1336" s="69" t="s">
        <v>1067</v>
      </c>
      <c r="G1336" s="69" t="s">
        <v>1068</v>
      </c>
      <c r="H1336" s="67" t="s">
        <v>3204</v>
      </c>
      <c r="I1336" s="68" t="s">
        <v>3205</v>
      </c>
      <c r="J1336" s="64" t="s">
        <v>2668</v>
      </c>
      <c r="K1336" s="65"/>
      <c r="L1336" s="65">
        <v>323</v>
      </c>
      <c r="M1336" s="65"/>
      <c r="N1336" s="65"/>
      <c r="O1336" s="65" t="s">
        <v>2861</v>
      </c>
      <c r="P1336" s="65" t="s">
        <v>1580</v>
      </c>
      <c r="Q1336" s="65" t="s">
        <v>353</v>
      </c>
      <c r="R1336" s="65" t="s">
        <v>2339</v>
      </c>
      <c r="S1336" s="65"/>
      <c r="T1336" s="65" t="s">
        <v>354</v>
      </c>
    </row>
    <row r="1337" spans="1:20" ht="135" customHeight="1">
      <c r="A1337" s="72">
        <v>1337</v>
      </c>
      <c r="B1337" s="64" t="s">
        <v>1577</v>
      </c>
      <c r="C1337" s="93" t="s">
        <v>157</v>
      </c>
      <c r="D1337" s="48" t="s">
        <v>92</v>
      </c>
      <c r="E1337" s="48" t="s">
        <v>3206</v>
      </c>
      <c r="F1337" s="69" t="s">
        <v>1067</v>
      </c>
      <c r="G1337" s="69" t="s">
        <v>1068</v>
      </c>
      <c r="H1337" s="67" t="s">
        <v>3207</v>
      </c>
      <c r="I1337" s="68" t="s">
        <v>3208</v>
      </c>
      <c r="J1337" s="64" t="s">
        <v>2667</v>
      </c>
      <c r="K1337" s="65"/>
      <c r="L1337" s="65">
        <v>324</v>
      </c>
      <c r="M1337" s="65"/>
      <c r="N1337" s="65"/>
      <c r="O1337" s="65" t="s">
        <v>2861</v>
      </c>
      <c r="P1337" s="65" t="s">
        <v>1580</v>
      </c>
      <c r="Q1337" s="65" t="s">
        <v>353</v>
      </c>
      <c r="R1337" s="65" t="s">
        <v>2339</v>
      </c>
      <c r="S1337" s="65"/>
      <c r="T1337" s="65" t="s">
        <v>354</v>
      </c>
    </row>
    <row r="1338" spans="1:20" ht="45">
      <c r="A1338" s="72">
        <v>1338</v>
      </c>
      <c r="B1338" s="64" t="s">
        <v>1577</v>
      </c>
      <c r="C1338" s="93" t="s">
        <v>157</v>
      </c>
      <c r="D1338" s="48" t="s">
        <v>92</v>
      </c>
      <c r="E1338" s="48" t="s">
        <v>1065</v>
      </c>
      <c r="F1338" s="69" t="s">
        <v>1067</v>
      </c>
      <c r="G1338" s="69" t="s">
        <v>1068</v>
      </c>
      <c r="H1338" s="67" t="s">
        <v>3209</v>
      </c>
      <c r="I1338" s="68" t="s">
        <v>3208</v>
      </c>
      <c r="J1338" s="64" t="s">
        <v>2667</v>
      </c>
      <c r="K1338" s="65"/>
      <c r="L1338" s="65">
        <v>325</v>
      </c>
      <c r="M1338" s="65"/>
      <c r="N1338" s="65"/>
      <c r="O1338" s="65" t="s">
        <v>2861</v>
      </c>
      <c r="P1338" s="65" t="s">
        <v>1580</v>
      </c>
      <c r="Q1338" s="65" t="s">
        <v>353</v>
      </c>
      <c r="R1338" s="65" t="s">
        <v>2339</v>
      </c>
      <c r="S1338" s="65"/>
      <c r="T1338" s="65" t="s">
        <v>354</v>
      </c>
    </row>
    <row r="1339" spans="1:20" ht="22.5">
      <c r="A1339" s="72">
        <v>1339</v>
      </c>
      <c r="B1339" s="64" t="s">
        <v>1577</v>
      </c>
      <c r="C1339" s="93" t="s">
        <v>91</v>
      </c>
      <c r="D1339" s="48" t="s">
        <v>92</v>
      </c>
      <c r="E1339" s="48" t="s">
        <v>3026</v>
      </c>
      <c r="F1339" s="69" t="s">
        <v>1190</v>
      </c>
      <c r="G1339" s="69" t="s">
        <v>1191</v>
      </c>
      <c r="H1339" s="67" t="s">
        <v>1701</v>
      </c>
      <c r="I1339" s="68" t="s">
        <v>2500</v>
      </c>
      <c r="J1339" s="64"/>
      <c r="K1339" s="65"/>
      <c r="L1339" s="65">
        <v>326</v>
      </c>
      <c r="M1339" s="65"/>
      <c r="N1339" s="65"/>
      <c r="O1339" s="65" t="s">
        <v>2315</v>
      </c>
      <c r="P1339" s="65" t="s">
        <v>1498</v>
      </c>
      <c r="Q1339" s="65"/>
      <c r="R1339" s="65"/>
      <c r="S1339" s="65"/>
      <c r="T1339" s="65"/>
    </row>
    <row r="1340" spans="1:20" ht="22.5">
      <c r="A1340" s="72">
        <v>1340</v>
      </c>
      <c r="B1340" s="64" t="s">
        <v>1577</v>
      </c>
      <c r="C1340" s="93" t="s">
        <v>91</v>
      </c>
      <c r="D1340" s="48" t="s">
        <v>92</v>
      </c>
      <c r="E1340" s="48" t="s">
        <v>2501</v>
      </c>
      <c r="F1340" s="69" t="s">
        <v>1067</v>
      </c>
      <c r="G1340" s="69" t="s">
        <v>1068</v>
      </c>
      <c r="H1340" s="67" t="s">
        <v>2997</v>
      </c>
      <c r="I1340" s="68" t="s">
        <v>2998</v>
      </c>
      <c r="J1340" s="64" t="s">
        <v>2667</v>
      </c>
      <c r="K1340" s="65"/>
      <c r="L1340" s="65">
        <v>327</v>
      </c>
      <c r="M1340" s="65" t="s">
        <v>2171</v>
      </c>
      <c r="N1340" s="65" t="s">
        <v>2504</v>
      </c>
      <c r="O1340" s="65" t="s">
        <v>2066</v>
      </c>
      <c r="P1340" s="65" t="s">
        <v>1736</v>
      </c>
      <c r="Q1340" s="65" t="s">
        <v>76</v>
      </c>
      <c r="R1340" s="65" t="s">
        <v>2329</v>
      </c>
      <c r="S1340" s="65"/>
      <c r="T1340" s="65" t="s">
        <v>3120</v>
      </c>
    </row>
    <row r="1341" spans="1:20" ht="90">
      <c r="A1341" s="72">
        <v>1341</v>
      </c>
      <c r="B1341" s="64" t="s">
        <v>1577</v>
      </c>
      <c r="C1341" s="93" t="s">
        <v>2208</v>
      </c>
      <c r="D1341" s="48" t="s">
        <v>905</v>
      </c>
      <c r="E1341" s="48" t="s">
        <v>2209</v>
      </c>
      <c r="F1341" s="69" t="s">
        <v>1067</v>
      </c>
      <c r="G1341" s="69" t="s">
        <v>1068</v>
      </c>
      <c r="H1341" s="67" t="s">
        <v>1702</v>
      </c>
      <c r="I1341" s="68" t="s">
        <v>1703</v>
      </c>
      <c r="J1341" s="64" t="s">
        <v>2667</v>
      </c>
      <c r="K1341" s="65" t="s">
        <v>107</v>
      </c>
      <c r="L1341" s="65">
        <v>328</v>
      </c>
      <c r="M1341" s="65"/>
      <c r="N1341" s="65"/>
      <c r="O1341" s="65" t="s">
        <v>1349</v>
      </c>
      <c r="P1341" s="65" t="s">
        <v>1496</v>
      </c>
      <c r="Q1341" s="65" t="s">
        <v>66</v>
      </c>
      <c r="R1341" s="65" t="s">
        <v>2339</v>
      </c>
      <c r="S1341" s="65"/>
      <c r="T1341" s="65" t="s">
        <v>106</v>
      </c>
    </row>
    <row r="1342" spans="1:20" ht="236.25">
      <c r="A1342" s="72">
        <v>1342</v>
      </c>
      <c r="B1342" s="64" t="s">
        <v>1577</v>
      </c>
      <c r="C1342" s="93" t="s">
        <v>2641</v>
      </c>
      <c r="D1342" s="48" t="s">
        <v>1704</v>
      </c>
      <c r="E1342" s="48" t="s">
        <v>1040</v>
      </c>
      <c r="F1342" s="69" t="s">
        <v>1067</v>
      </c>
      <c r="G1342" s="69" t="s">
        <v>1068</v>
      </c>
      <c r="H1342" s="67" t="s">
        <v>2505</v>
      </c>
      <c r="I1342" s="68" t="s">
        <v>2506</v>
      </c>
      <c r="J1342" s="64"/>
      <c r="K1342" s="65"/>
      <c r="L1342" s="65">
        <v>329</v>
      </c>
      <c r="M1342" s="65"/>
      <c r="N1342" s="65"/>
      <c r="O1342" s="65" t="s">
        <v>2860</v>
      </c>
      <c r="P1342" s="65" t="s">
        <v>1726</v>
      </c>
      <c r="Q1342" s="65"/>
      <c r="R1342" s="65"/>
      <c r="S1342" s="65"/>
      <c r="T1342" s="65"/>
    </row>
    <row r="1343" spans="1:20" ht="45">
      <c r="A1343" s="72">
        <v>1343</v>
      </c>
      <c r="B1343" s="64" t="s">
        <v>1577</v>
      </c>
      <c r="C1343" s="93" t="s">
        <v>94</v>
      </c>
      <c r="D1343" s="48" t="s">
        <v>905</v>
      </c>
      <c r="E1343" s="48" t="s">
        <v>2392</v>
      </c>
      <c r="F1343" s="69" t="s">
        <v>1067</v>
      </c>
      <c r="G1343" s="69" t="s">
        <v>1068</v>
      </c>
      <c r="H1343" s="67" t="s">
        <v>3166</v>
      </c>
      <c r="I1343" s="68" t="s">
        <v>3167</v>
      </c>
      <c r="J1343" s="64"/>
      <c r="K1343" s="65"/>
      <c r="L1343" s="65">
        <v>330</v>
      </c>
      <c r="M1343" s="65"/>
      <c r="N1343" s="65"/>
      <c r="O1343" s="65" t="s">
        <v>2860</v>
      </c>
      <c r="P1343" s="65" t="s">
        <v>1501</v>
      </c>
      <c r="Q1343" s="65"/>
      <c r="R1343" s="65"/>
      <c r="S1343" s="65"/>
      <c r="T1343" s="65"/>
    </row>
    <row r="1344" spans="1:20" ht="56.25">
      <c r="A1344" s="72">
        <v>1344</v>
      </c>
      <c r="B1344" s="64" t="s">
        <v>1577</v>
      </c>
      <c r="C1344" s="93" t="s">
        <v>94</v>
      </c>
      <c r="D1344" s="48" t="s">
        <v>95</v>
      </c>
      <c r="E1344" s="48" t="s">
        <v>1467</v>
      </c>
      <c r="F1344" s="69" t="s">
        <v>1067</v>
      </c>
      <c r="G1344" s="69" t="s">
        <v>1068</v>
      </c>
      <c r="H1344" s="67" t="s">
        <v>3168</v>
      </c>
      <c r="I1344" s="68" t="s">
        <v>3169</v>
      </c>
      <c r="J1344" s="64"/>
      <c r="K1344" s="65"/>
      <c r="L1344" s="65">
        <v>331</v>
      </c>
      <c r="M1344" s="65"/>
      <c r="N1344" s="65"/>
      <c r="O1344" s="65" t="s">
        <v>2860</v>
      </c>
      <c r="P1344" s="65" t="s">
        <v>1501</v>
      </c>
      <c r="Q1344" s="65"/>
      <c r="R1344" s="65"/>
      <c r="S1344" s="65"/>
      <c r="T1344" s="65"/>
    </row>
    <row r="1345" spans="1:20" ht="56.25">
      <c r="A1345" s="72">
        <v>1345</v>
      </c>
      <c r="B1345" s="64" t="s">
        <v>1577</v>
      </c>
      <c r="C1345" s="93" t="s">
        <v>94</v>
      </c>
      <c r="D1345" s="48" t="s">
        <v>95</v>
      </c>
      <c r="E1345" s="48" t="s">
        <v>2890</v>
      </c>
      <c r="F1345" s="69" t="s">
        <v>1067</v>
      </c>
      <c r="G1345" s="69" t="s">
        <v>1068</v>
      </c>
      <c r="H1345" s="67" t="s">
        <v>3170</v>
      </c>
      <c r="I1345" s="68" t="s">
        <v>3171</v>
      </c>
      <c r="J1345" s="64"/>
      <c r="K1345" s="65"/>
      <c r="L1345" s="65">
        <v>332</v>
      </c>
      <c r="M1345" s="65"/>
      <c r="N1345" s="65"/>
      <c r="O1345" s="65" t="s">
        <v>2860</v>
      </c>
      <c r="P1345" s="65" t="s">
        <v>1501</v>
      </c>
      <c r="Q1345" s="65"/>
      <c r="R1345" s="65"/>
      <c r="S1345" s="65"/>
      <c r="T1345" s="65"/>
    </row>
    <row r="1346" spans="1:20" ht="45">
      <c r="A1346" s="72">
        <v>1346</v>
      </c>
      <c r="B1346" s="64" t="s">
        <v>1577</v>
      </c>
      <c r="C1346" s="93" t="s">
        <v>94</v>
      </c>
      <c r="D1346" s="48" t="s">
        <v>95</v>
      </c>
      <c r="E1346" s="48" t="s">
        <v>3172</v>
      </c>
      <c r="F1346" s="69" t="s">
        <v>1067</v>
      </c>
      <c r="G1346" s="69" t="s">
        <v>1068</v>
      </c>
      <c r="H1346" s="67" t="s">
        <v>1226</v>
      </c>
      <c r="I1346" s="68" t="s">
        <v>1227</v>
      </c>
      <c r="J1346" s="64"/>
      <c r="K1346" s="65"/>
      <c r="L1346" s="65">
        <v>333</v>
      </c>
      <c r="M1346" s="65"/>
      <c r="N1346" s="65"/>
      <c r="O1346" s="65" t="s">
        <v>2860</v>
      </c>
      <c r="P1346" s="65" t="s">
        <v>1501</v>
      </c>
      <c r="Q1346" s="65"/>
      <c r="R1346" s="65"/>
      <c r="S1346" s="65"/>
      <c r="T1346" s="65"/>
    </row>
    <row r="1347" spans="1:20" ht="22.5">
      <c r="A1347" s="72">
        <v>1347</v>
      </c>
      <c r="B1347" s="64" t="s">
        <v>1577</v>
      </c>
      <c r="C1347" s="93" t="s">
        <v>94</v>
      </c>
      <c r="D1347" s="48" t="s">
        <v>97</v>
      </c>
      <c r="E1347" s="48" t="s">
        <v>1228</v>
      </c>
      <c r="F1347" s="69" t="s">
        <v>1190</v>
      </c>
      <c r="G1347" s="69" t="s">
        <v>1191</v>
      </c>
      <c r="H1347" s="67" t="s">
        <v>1701</v>
      </c>
      <c r="I1347" s="68" t="s">
        <v>1229</v>
      </c>
      <c r="J1347" s="64"/>
      <c r="K1347" s="65"/>
      <c r="L1347" s="65">
        <v>334</v>
      </c>
      <c r="M1347" s="65"/>
      <c r="N1347" s="65"/>
      <c r="O1347" s="65" t="s">
        <v>2860</v>
      </c>
      <c r="P1347" s="65" t="s">
        <v>1501</v>
      </c>
      <c r="Q1347" s="65"/>
      <c r="R1347" s="65"/>
      <c r="S1347" s="65"/>
      <c r="T1347" s="65"/>
    </row>
    <row r="1348" spans="1:20" ht="78.75">
      <c r="A1348" s="72">
        <v>1348</v>
      </c>
      <c r="B1348" s="64" t="s">
        <v>1577</v>
      </c>
      <c r="C1348" s="93" t="s">
        <v>320</v>
      </c>
      <c r="D1348" s="48" t="s">
        <v>321</v>
      </c>
      <c r="E1348" s="48" t="s">
        <v>1230</v>
      </c>
      <c r="F1348" s="69" t="s">
        <v>1067</v>
      </c>
      <c r="G1348" s="69" t="s">
        <v>1068</v>
      </c>
      <c r="H1348" s="67" t="s">
        <v>1231</v>
      </c>
      <c r="I1348" s="68" t="s">
        <v>1232</v>
      </c>
      <c r="J1348" s="64"/>
      <c r="K1348" s="65"/>
      <c r="L1348" s="65">
        <v>335</v>
      </c>
      <c r="M1348" s="65"/>
      <c r="N1348" s="65"/>
      <c r="O1348" s="65" t="s">
        <v>2860</v>
      </c>
      <c r="P1348" s="65" t="s">
        <v>1726</v>
      </c>
      <c r="Q1348" s="65"/>
      <c r="R1348" s="65"/>
      <c r="S1348" s="65"/>
      <c r="T1348" s="65"/>
    </row>
    <row r="1349" spans="1:20" ht="22.5">
      <c r="A1349" s="72">
        <v>1349</v>
      </c>
      <c r="B1349" s="64" t="s">
        <v>1577</v>
      </c>
      <c r="C1349" s="93" t="s">
        <v>1107</v>
      </c>
      <c r="D1349" s="48" t="s">
        <v>1108</v>
      </c>
      <c r="E1349" s="48" t="s">
        <v>92</v>
      </c>
      <c r="F1349" s="69" t="s">
        <v>1190</v>
      </c>
      <c r="G1349" s="69" t="s">
        <v>1191</v>
      </c>
      <c r="H1349" s="67" t="s">
        <v>1701</v>
      </c>
      <c r="I1349" s="68" t="s">
        <v>1233</v>
      </c>
      <c r="J1349" s="64"/>
      <c r="K1349" s="65"/>
      <c r="L1349" s="65">
        <v>336</v>
      </c>
      <c r="M1349" s="65"/>
      <c r="N1349" s="65"/>
      <c r="O1349" s="65" t="s">
        <v>2860</v>
      </c>
      <c r="P1349" s="65" t="s">
        <v>1714</v>
      </c>
      <c r="Q1349" s="65"/>
      <c r="R1349" s="65"/>
      <c r="S1349" s="65"/>
      <c r="T1349" s="65"/>
    </row>
    <row r="1350" spans="1:20" ht="22.5">
      <c r="A1350" s="72">
        <v>1350</v>
      </c>
      <c r="B1350" s="64" t="s">
        <v>1577</v>
      </c>
      <c r="C1350" s="93" t="s">
        <v>1023</v>
      </c>
      <c r="D1350" s="48" t="s">
        <v>1024</v>
      </c>
      <c r="E1350" s="48" t="s">
        <v>974</v>
      </c>
      <c r="F1350" s="69" t="s">
        <v>1067</v>
      </c>
      <c r="G1350" s="69" t="s">
        <v>1068</v>
      </c>
      <c r="H1350" s="67" t="s">
        <v>2997</v>
      </c>
      <c r="I1350" s="68" t="s">
        <v>2998</v>
      </c>
      <c r="J1350" s="64" t="s">
        <v>2667</v>
      </c>
      <c r="K1350" s="65"/>
      <c r="L1350" s="65">
        <v>337</v>
      </c>
      <c r="M1350" s="65" t="s">
        <v>2171</v>
      </c>
      <c r="N1350" s="65" t="s">
        <v>2504</v>
      </c>
      <c r="O1350" s="65" t="s">
        <v>2066</v>
      </c>
      <c r="P1350" s="65" t="s">
        <v>1736</v>
      </c>
      <c r="Q1350" s="65" t="s">
        <v>76</v>
      </c>
      <c r="R1350" s="65" t="s">
        <v>2329</v>
      </c>
      <c r="S1350" s="65"/>
      <c r="T1350" s="65" t="s">
        <v>3120</v>
      </c>
    </row>
    <row r="1351" spans="1:20" ht="22.5">
      <c r="A1351" s="72">
        <v>1351</v>
      </c>
      <c r="B1351" s="64" t="s">
        <v>1577</v>
      </c>
      <c r="C1351" s="93" t="s">
        <v>1027</v>
      </c>
      <c r="D1351" s="48" t="s">
        <v>1028</v>
      </c>
      <c r="E1351" s="48" t="s">
        <v>1234</v>
      </c>
      <c r="F1351" s="69" t="s">
        <v>1067</v>
      </c>
      <c r="G1351" s="69" t="s">
        <v>1068</v>
      </c>
      <c r="H1351" s="67" t="s">
        <v>2997</v>
      </c>
      <c r="I1351" s="68" t="s">
        <v>2998</v>
      </c>
      <c r="J1351" s="64" t="s">
        <v>2667</v>
      </c>
      <c r="K1351" s="65"/>
      <c r="L1351" s="65">
        <v>338</v>
      </c>
      <c r="M1351" s="65" t="s">
        <v>2171</v>
      </c>
      <c r="N1351" s="65" t="s">
        <v>2504</v>
      </c>
      <c r="O1351" s="65" t="s">
        <v>2066</v>
      </c>
      <c r="P1351" s="65" t="s">
        <v>1736</v>
      </c>
      <c r="Q1351" s="65" t="s">
        <v>76</v>
      </c>
      <c r="R1351" s="65" t="s">
        <v>2329</v>
      </c>
      <c r="S1351" s="65"/>
      <c r="T1351" s="65" t="s">
        <v>3120</v>
      </c>
    </row>
    <row r="1352" spans="1:20" ht="78.75">
      <c r="A1352" s="72">
        <v>1352</v>
      </c>
      <c r="B1352" s="64" t="s">
        <v>1577</v>
      </c>
      <c r="C1352" s="93" t="s">
        <v>1027</v>
      </c>
      <c r="D1352" s="48" t="s">
        <v>1028</v>
      </c>
      <c r="E1352" s="48" t="s">
        <v>1235</v>
      </c>
      <c r="F1352" s="69" t="s">
        <v>1067</v>
      </c>
      <c r="G1352" s="69" t="s">
        <v>1068</v>
      </c>
      <c r="H1352" s="67" t="s">
        <v>1236</v>
      </c>
      <c r="I1352" s="68" t="s">
        <v>3214</v>
      </c>
      <c r="J1352" s="64" t="s">
        <v>2668</v>
      </c>
      <c r="K1352" s="65"/>
      <c r="L1352" s="65">
        <v>339</v>
      </c>
      <c r="M1352" s="65"/>
      <c r="N1352" s="65"/>
      <c r="O1352" s="65" t="s">
        <v>2861</v>
      </c>
      <c r="P1352" s="65" t="s">
        <v>1499</v>
      </c>
      <c r="Q1352" s="65" t="s">
        <v>353</v>
      </c>
      <c r="R1352" s="65" t="s">
        <v>2339</v>
      </c>
      <c r="S1352" s="65"/>
      <c r="T1352" s="65" t="s">
        <v>354</v>
      </c>
    </row>
    <row r="1353" spans="1:20" ht="22.5">
      <c r="A1353" s="72">
        <v>1353</v>
      </c>
      <c r="B1353" s="64" t="s">
        <v>1577</v>
      </c>
      <c r="C1353" s="93" t="s">
        <v>1030</v>
      </c>
      <c r="D1353" s="48" t="s">
        <v>1031</v>
      </c>
      <c r="E1353" s="48" t="s">
        <v>975</v>
      </c>
      <c r="F1353" s="69" t="s">
        <v>1067</v>
      </c>
      <c r="G1353" s="69" t="s">
        <v>1068</v>
      </c>
      <c r="H1353" s="67" t="s">
        <v>2997</v>
      </c>
      <c r="I1353" s="68" t="s">
        <v>2998</v>
      </c>
      <c r="J1353" s="64" t="s">
        <v>2667</v>
      </c>
      <c r="K1353" s="65"/>
      <c r="L1353" s="65">
        <v>340</v>
      </c>
      <c r="M1353" s="65" t="s">
        <v>2171</v>
      </c>
      <c r="N1353" s="65" t="s">
        <v>2504</v>
      </c>
      <c r="O1353" s="65" t="s">
        <v>2066</v>
      </c>
      <c r="P1353" s="65" t="s">
        <v>1736</v>
      </c>
      <c r="Q1353" s="65" t="s">
        <v>76</v>
      </c>
      <c r="R1353" s="65" t="s">
        <v>2329</v>
      </c>
      <c r="S1353" s="65"/>
      <c r="T1353" s="65" t="s">
        <v>3120</v>
      </c>
    </row>
    <row r="1354" spans="1:20" ht="90">
      <c r="A1354" s="72">
        <v>1354</v>
      </c>
      <c r="B1354" s="64" t="s">
        <v>1577</v>
      </c>
      <c r="C1354" s="93" t="s">
        <v>1030</v>
      </c>
      <c r="D1354" s="48" t="s">
        <v>2076</v>
      </c>
      <c r="E1354" s="48" t="s">
        <v>1377</v>
      </c>
      <c r="F1354" s="69" t="s">
        <v>1067</v>
      </c>
      <c r="G1354" s="69" t="s">
        <v>1068</v>
      </c>
      <c r="H1354" s="67" t="s">
        <v>3079</v>
      </c>
      <c r="I1354" s="68" t="s">
        <v>3080</v>
      </c>
      <c r="J1354" s="189" t="s">
        <v>2667</v>
      </c>
      <c r="K1354" s="65"/>
      <c r="L1354" s="65">
        <v>341</v>
      </c>
      <c r="M1354" s="65"/>
      <c r="N1354" s="65"/>
      <c r="O1354" s="65" t="s">
        <v>2861</v>
      </c>
      <c r="P1354" s="65" t="s">
        <v>1580</v>
      </c>
      <c r="Q1354" s="65" t="s">
        <v>353</v>
      </c>
      <c r="R1354" s="65" t="s">
        <v>2339</v>
      </c>
      <c r="S1354" s="65"/>
      <c r="T1354" s="65" t="s">
        <v>354</v>
      </c>
    </row>
    <row r="1355" spans="1:20" ht="90">
      <c r="A1355" s="72">
        <v>1355</v>
      </c>
      <c r="B1355" s="64" t="s">
        <v>1577</v>
      </c>
      <c r="C1355" s="93" t="s">
        <v>1030</v>
      </c>
      <c r="D1355" s="48" t="s">
        <v>2076</v>
      </c>
      <c r="E1355" s="48" t="s">
        <v>3081</v>
      </c>
      <c r="F1355" s="69" t="s">
        <v>1067</v>
      </c>
      <c r="G1355" s="69" t="s">
        <v>1068</v>
      </c>
      <c r="H1355" s="67" t="s">
        <v>3082</v>
      </c>
      <c r="I1355" s="68" t="s">
        <v>3193</v>
      </c>
      <c r="J1355" s="189" t="s">
        <v>2667</v>
      </c>
      <c r="K1355" s="65"/>
      <c r="L1355" s="65">
        <v>342</v>
      </c>
      <c r="M1355" s="65"/>
      <c r="N1355" s="65"/>
      <c r="O1355" s="65" t="s">
        <v>2861</v>
      </c>
      <c r="P1355" s="65" t="s">
        <v>1580</v>
      </c>
      <c r="Q1355" s="65" t="s">
        <v>353</v>
      </c>
      <c r="R1355" s="65" t="s">
        <v>2339</v>
      </c>
      <c r="S1355" s="65"/>
      <c r="T1355" s="65" t="s">
        <v>354</v>
      </c>
    </row>
    <row r="1356" spans="1:20" ht="90">
      <c r="A1356" s="72">
        <v>1356</v>
      </c>
      <c r="B1356" s="64" t="s">
        <v>1577</v>
      </c>
      <c r="C1356" s="93" t="s">
        <v>1030</v>
      </c>
      <c r="D1356" s="48" t="s">
        <v>2076</v>
      </c>
      <c r="E1356" s="48" t="s">
        <v>3194</v>
      </c>
      <c r="F1356" s="69" t="s">
        <v>1067</v>
      </c>
      <c r="G1356" s="69" t="s">
        <v>1068</v>
      </c>
      <c r="H1356" s="67" t="s">
        <v>2544</v>
      </c>
      <c r="I1356" s="68" t="s">
        <v>1787</v>
      </c>
      <c r="J1356" s="189" t="s">
        <v>2667</v>
      </c>
      <c r="K1356" s="65"/>
      <c r="L1356" s="65">
        <v>343</v>
      </c>
      <c r="M1356" s="65"/>
      <c r="N1356" s="65"/>
      <c r="O1356" s="65" t="s">
        <v>2861</v>
      </c>
      <c r="P1356" s="65" t="s">
        <v>1580</v>
      </c>
      <c r="Q1356" s="65" t="s">
        <v>353</v>
      </c>
      <c r="R1356" s="65" t="s">
        <v>2339</v>
      </c>
      <c r="S1356" s="65"/>
      <c r="T1356" s="65" t="s">
        <v>354</v>
      </c>
    </row>
    <row r="1357" spans="1:20" ht="33.75">
      <c r="A1357" s="72">
        <v>1357</v>
      </c>
      <c r="B1357" s="64" t="s">
        <v>1577</v>
      </c>
      <c r="C1357" s="93" t="s">
        <v>1033</v>
      </c>
      <c r="D1357" s="48" t="s">
        <v>2076</v>
      </c>
      <c r="E1357" s="48" t="s">
        <v>1024</v>
      </c>
      <c r="F1357" s="69" t="s">
        <v>1067</v>
      </c>
      <c r="G1357" s="69" t="s">
        <v>1068</v>
      </c>
      <c r="H1357" s="67" t="s">
        <v>1266</v>
      </c>
      <c r="I1357" s="68" t="s">
        <v>1267</v>
      </c>
      <c r="J1357" s="64"/>
      <c r="K1357" s="65"/>
      <c r="L1357" s="65">
        <v>344</v>
      </c>
      <c r="M1357" s="65"/>
      <c r="N1357" s="65"/>
      <c r="O1357" s="65" t="s">
        <v>2315</v>
      </c>
      <c r="P1357" s="65" t="s">
        <v>1498</v>
      </c>
      <c r="Q1357" s="65"/>
      <c r="R1357" s="65"/>
      <c r="S1357" s="65"/>
      <c r="T1357" s="65"/>
    </row>
    <row r="1358" spans="1:20" ht="22.5">
      <c r="A1358" s="72">
        <v>1358</v>
      </c>
      <c r="B1358" s="64" t="s">
        <v>1577</v>
      </c>
      <c r="C1358" s="93" t="s">
        <v>1033</v>
      </c>
      <c r="D1358" s="48" t="s">
        <v>1034</v>
      </c>
      <c r="E1358" s="48" t="s">
        <v>978</v>
      </c>
      <c r="F1358" s="69" t="s">
        <v>1067</v>
      </c>
      <c r="G1358" s="69" t="s">
        <v>1068</v>
      </c>
      <c r="H1358" s="67" t="s">
        <v>2997</v>
      </c>
      <c r="I1358" s="68" t="s">
        <v>2998</v>
      </c>
      <c r="J1358" s="64"/>
      <c r="K1358" s="65"/>
      <c r="L1358" s="65">
        <v>345</v>
      </c>
      <c r="M1358" s="65"/>
      <c r="N1358" s="65"/>
      <c r="O1358" s="65" t="s">
        <v>2315</v>
      </c>
      <c r="P1358" s="65" t="s">
        <v>1498</v>
      </c>
      <c r="Q1358" s="65"/>
      <c r="R1358" s="65"/>
      <c r="S1358" s="65"/>
      <c r="T1358" s="65"/>
    </row>
    <row r="1359" spans="1:20" ht="22.5">
      <c r="A1359" s="72">
        <v>1359</v>
      </c>
      <c r="B1359" s="64" t="s">
        <v>1577</v>
      </c>
      <c r="C1359" s="93" t="s">
        <v>1033</v>
      </c>
      <c r="D1359" s="48" t="s">
        <v>1034</v>
      </c>
      <c r="E1359" s="48" t="s">
        <v>625</v>
      </c>
      <c r="F1359" s="69" t="s">
        <v>1190</v>
      </c>
      <c r="G1359" s="69" t="s">
        <v>1191</v>
      </c>
      <c r="H1359" s="67" t="s">
        <v>1701</v>
      </c>
      <c r="I1359" s="68" t="s">
        <v>1268</v>
      </c>
      <c r="J1359" s="64"/>
      <c r="K1359" s="65"/>
      <c r="L1359" s="65">
        <v>346</v>
      </c>
      <c r="M1359" s="65"/>
      <c r="N1359" s="65"/>
      <c r="O1359" s="65" t="s">
        <v>2315</v>
      </c>
      <c r="P1359" s="65" t="s">
        <v>1498</v>
      </c>
      <c r="Q1359" s="65"/>
      <c r="R1359" s="65"/>
      <c r="S1359" s="65"/>
      <c r="T1359" s="65"/>
    </row>
    <row r="1360" spans="1:20" ht="78.75">
      <c r="A1360" s="72">
        <v>1360</v>
      </c>
      <c r="B1360" s="64" t="s">
        <v>1577</v>
      </c>
      <c r="C1360" s="93" t="s">
        <v>1033</v>
      </c>
      <c r="D1360" s="48" t="s">
        <v>1034</v>
      </c>
      <c r="E1360" s="48" t="s">
        <v>1269</v>
      </c>
      <c r="F1360" s="69" t="s">
        <v>1067</v>
      </c>
      <c r="G1360" s="69" t="s">
        <v>1068</v>
      </c>
      <c r="H1360" s="67" t="s">
        <v>1270</v>
      </c>
      <c r="I1360" s="68" t="s">
        <v>1271</v>
      </c>
      <c r="J1360" s="64"/>
      <c r="K1360" s="65"/>
      <c r="L1360" s="65">
        <v>347</v>
      </c>
      <c r="M1360" s="65"/>
      <c r="N1360" s="65"/>
      <c r="O1360" s="65" t="s">
        <v>2315</v>
      </c>
      <c r="P1360" s="65" t="s">
        <v>1498</v>
      </c>
      <c r="Q1360" s="65"/>
      <c r="R1360" s="65"/>
      <c r="S1360" s="65"/>
      <c r="T1360" s="65"/>
    </row>
    <row r="1361" spans="1:20" ht="22.5">
      <c r="A1361" s="72">
        <v>1361</v>
      </c>
      <c r="B1361" s="64" t="s">
        <v>1577</v>
      </c>
      <c r="C1361" s="93" t="s">
        <v>1272</v>
      </c>
      <c r="D1361" s="48" t="s">
        <v>1273</v>
      </c>
      <c r="E1361" s="48" t="s">
        <v>844</v>
      </c>
      <c r="F1361" s="69" t="s">
        <v>1190</v>
      </c>
      <c r="G1361" s="69" t="s">
        <v>1191</v>
      </c>
      <c r="H1361" s="67" t="s">
        <v>2986</v>
      </c>
      <c r="I1361" s="68" t="s">
        <v>1274</v>
      </c>
      <c r="J1361" s="186" t="s">
        <v>2667</v>
      </c>
      <c r="K1361" s="65"/>
      <c r="L1361" s="65">
        <v>348</v>
      </c>
      <c r="M1361" s="65"/>
      <c r="N1361" s="65"/>
      <c r="O1361" s="65" t="s">
        <v>2861</v>
      </c>
      <c r="P1361" s="65" t="s">
        <v>1497</v>
      </c>
      <c r="Q1361" s="65" t="s">
        <v>353</v>
      </c>
      <c r="R1361" s="65" t="s">
        <v>2339</v>
      </c>
      <c r="S1361" s="65"/>
      <c r="T1361" s="65" t="s">
        <v>354</v>
      </c>
    </row>
    <row r="1362" spans="1:20" ht="56.25">
      <c r="A1362" s="72">
        <v>1362</v>
      </c>
      <c r="B1362" s="64" t="s">
        <v>1577</v>
      </c>
      <c r="C1362" s="93" t="s">
        <v>1272</v>
      </c>
      <c r="D1362" s="48" t="s">
        <v>1273</v>
      </c>
      <c r="E1362" s="48" t="s">
        <v>1275</v>
      </c>
      <c r="F1362" s="69" t="s">
        <v>1190</v>
      </c>
      <c r="G1362" s="69" t="s">
        <v>1191</v>
      </c>
      <c r="H1362" s="67" t="s">
        <v>1276</v>
      </c>
      <c r="I1362" s="68" t="s">
        <v>1277</v>
      </c>
      <c r="J1362" s="186" t="s">
        <v>2667</v>
      </c>
      <c r="K1362" s="65"/>
      <c r="L1362" s="65">
        <v>349</v>
      </c>
      <c r="M1362" s="65"/>
      <c r="N1362" s="65"/>
      <c r="O1362" s="65" t="s">
        <v>2861</v>
      </c>
      <c r="P1362" s="65" t="s">
        <v>1497</v>
      </c>
      <c r="Q1362" s="65" t="s">
        <v>353</v>
      </c>
      <c r="R1362" s="65" t="s">
        <v>2339</v>
      </c>
      <c r="S1362" s="65"/>
      <c r="T1362" s="65" t="s">
        <v>354</v>
      </c>
    </row>
    <row r="1363" spans="1:20" ht="67.5">
      <c r="A1363" s="72">
        <v>1363</v>
      </c>
      <c r="B1363" s="64" t="s">
        <v>1577</v>
      </c>
      <c r="C1363" s="93" t="s">
        <v>1764</v>
      </c>
      <c r="D1363" s="48" t="s">
        <v>184</v>
      </c>
      <c r="E1363" s="48" t="s">
        <v>3027</v>
      </c>
      <c r="F1363" s="69" t="s">
        <v>1067</v>
      </c>
      <c r="G1363" s="69" t="s">
        <v>1068</v>
      </c>
      <c r="H1363" s="67" t="s">
        <v>1278</v>
      </c>
      <c r="I1363" s="68" t="s">
        <v>1279</v>
      </c>
      <c r="J1363" s="64" t="s">
        <v>2667</v>
      </c>
      <c r="K1363" s="65" t="s">
        <v>105</v>
      </c>
      <c r="L1363" s="65">
        <v>157</v>
      </c>
      <c r="M1363" s="65"/>
      <c r="N1363" s="65"/>
      <c r="O1363" s="65" t="s">
        <v>1349</v>
      </c>
      <c r="P1363" s="65" t="s">
        <v>1496</v>
      </c>
      <c r="Q1363" s="65" t="s">
        <v>66</v>
      </c>
      <c r="R1363" s="65" t="s">
        <v>2339</v>
      </c>
      <c r="S1363" s="65"/>
      <c r="T1363" s="65" t="s">
        <v>106</v>
      </c>
    </row>
    <row r="1364" spans="1:20" ht="22.5">
      <c r="A1364" s="72">
        <v>1364</v>
      </c>
      <c r="B1364" s="64" t="s">
        <v>1577</v>
      </c>
      <c r="C1364" s="93" t="s">
        <v>2726</v>
      </c>
      <c r="D1364" s="48" t="s">
        <v>2727</v>
      </c>
      <c r="E1364" s="48" t="s">
        <v>3374</v>
      </c>
      <c r="F1364" s="69" t="s">
        <v>1067</v>
      </c>
      <c r="G1364" s="69" t="s">
        <v>1068</v>
      </c>
      <c r="H1364" s="67" t="s">
        <v>1280</v>
      </c>
      <c r="I1364" s="68" t="s">
        <v>1281</v>
      </c>
      <c r="J1364" s="64"/>
      <c r="K1364" s="65"/>
      <c r="L1364" s="65">
        <v>351</v>
      </c>
      <c r="M1364" s="65"/>
      <c r="N1364" s="65"/>
      <c r="O1364" s="65" t="s">
        <v>2860</v>
      </c>
      <c r="P1364" s="65" t="s">
        <v>1501</v>
      </c>
      <c r="Q1364" s="65"/>
      <c r="R1364" s="65"/>
      <c r="S1364" s="65"/>
      <c r="T1364" s="65"/>
    </row>
    <row r="1365" spans="1:20" ht="67.5">
      <c r="A1365" s="72">
        <v>1365</v>
      </c>
      <c r="B1365" s="64" t="s">
        <v>1577</v>
      </c>
      <c r="C1365" s="93" t="s">
        <v>2726</v>
      </c>
      <c r="D1365" s="48" t="s">
        <v>2727</v>
      </c>
      <c r="E1365" s="48" t="s">
        <v>1467</v>
      </c>
      <c r="F1365" s="69" t="s">
        <v>1067</v>
      </c>
      <c r="G1365" s="69" t="s">
        <v>1068</v>
      </c>
      <c r="H1365" s="67" t="s">
        <v>1282</v>
      </c>
      <c r="I1365" s="68" t="s">
        <v>660</v>
      </c>
      <c r="J1365" s="64"/>
      <c r="K1365" s="65"/>
      <c r="L1365" s="65">
        <v>352</v>
      </c>
      <c r="M1365" s="65"/>
      <c r="N1365" s="65"/>
      <c r="O1365" s="65" t="s">
        <v>2860</v>
      </c>
      <c r="P1365" s="65" t="s">
        <v>1501</v>
      </c>
      <c r="Q1365" s="65"/>
      <c r="R1365" s="65"/>
      <c r="S1365" s="65"/>
      <c r="T1365" s="65"/>
    </row>
    <row r="1366" spans="1:20" ht="56.25">
      <c r="A1366" s="72">
        <v>1366</v>
      </c>
      <c r="B1366" s="64" t="s">
        <v>1577</v>
      </c>
      <c r="C1366" s="93" t="s">
        <v>2726</v>
      </c>
      <c r="D1366" s="48" t="s">
        <v>1037</v>
      </c>
      <c r="E1366" s="48" t="s">
        <v>1377</v>
      </c>
      <c r="F1366" s="69" t="s">
        <v>1190</v>
      </c>
      <c r="G1366" s="69" t="s">
        <v>1068</v>
      </c>
      <c r="H1366" s="67" t="s">
        <v>661</v>
      </c>
      <c r="I1366" s="68" t="s">
        <v>662</v>
      </c>
      <c r="J1366" s="64"/>
      <c r="K1366" s="65"/>
      <c r="L1366" s="65">
        <v>353</v>
      </c>
      <c r="M1366" s="65"/>
      <c r="N1366" s="65"/>
      <c r="O1366" s="65" t="s">
        <v>2860</v>
      </c>
      <c r="P1366" s="65" t="s">
        <v>1501</v>
      </c>
      <c r="Q1366" s="65"/>
      <c r="R1366" s="65"/>
      <c r="S1366" s="65"/>
      <c r="T1366" s="65"/>
    </row>
    <row r="1367" spans="1:20" ht="22.5">
      <c r="A1367" s="72">
        <v>1367</v>
      </c>
      <c r="B1367" s="64" t="s">
        <v>1577</v>
      </c>
      <c r="C1367" s="93" t="s">
        <v>1036</v>
      </c>
      <c r="D1367" s="48" t="s">
        <v>1037</v>
      </c>
      <c r="E1367" s="48" t="s">
        <v>979</v>
      </c>
      <c r="F1367" s="69" t="s">
        <v>1067</v>
      </c>
      <c r="G1367" s="69" t="s">
        <v>1068</v>
      </c>
      <c r="H1367" s="67" t="s">
        <v>2997</v>
      </c>
      <c r="I1367" s="68" t="s">
        <v>2998</v>
      </c>
      <c r="J1367" s="64" t="s">
        <v>2667</v>
      </c>
      <c r="K1367" s="65"/>
      <c r="L1367" s="65">
        <v>354</v>
      </c>
      <c r="M1367" s="65" t="s">
        <v>2171</v>
      </c>
      <c r="N1367" s="65" t="s">
        <v>2504</v>
      </c>
      <c r="O1367" s="65" t="s">
        <v>2861</v>
      </c>
      <c r="P1367" s="65" t="s">
        <v>1720</v>
      </c>
      <c r="Q1367" s="65" t="s">
        <v>353</v>
      </c>
      <c r="R1367" s="65" t="s">
        <v>2339</v>
      </c>
      <c r="S1367" s="65"/>
      <c r="T1367" s="65" t="s">
        <v>354</v>
      </c>
    </row>
    <row r="1368" spans="1:20" ht="67.5">
      <c r="A1368" s="72">
        <v>1368</v>
      </c>
      <c r="B1368" s="64" t="s">
        <v>1577</v>
      </c>
      <c r="C1368" s="93" t="s">
        <v>1039</v>
      </c>
      <c r="D1368" s="48" t="s">
        <v>1040</v>
      </c>
      <c r="E1368" s="48" t="s">
        <v>309</v>
      </c>
      <c r="F1368" s="69" t="s">
        <v>1067</v>
      </c>
      <c r="G1368" s="69" t="s">
        <v>1068</v>
      </c>
      <c r="H1368" s="67" t="s">
        <v>663</v>
      </c>
      <c r="I1368" s="68" t="s">
        <v>664</v>
      </c>
      <c r="J1368" s="64"/>
      <c r="K1368" s="65"/>
      <c r="L1368" s="65">
        <v>355</v>
      </c>
      <c r="M1368" s="65"/>
      <c r="N1368" s="65"/>
      <c r="O1368" s="65" t="s">
        <v>1723</v>
      </c>
      <c r="P1368" s="65" t="s">
        <v>1722</v>
      </c>
      <c r="Q1368" s="65"/>
      <c r="R1368" s="65"/>
      <c r="S1368" s="65"/>
      <c r="T1368" s="65"/>
    </row>
    <row r="1369" spans="1:20" ht="22.5">
      <c r="A1369" s="72">
        <v>1369</v>
      </c>
      <c r="B1369" s="64" t="s">
        <v>1577</v>
      </c>
      <c r="C1369" s="93" t="s">
        <v>1039</v>
      </c>
      <c r="D1369" s="48" t="s">
        <v>1040</v>
      </c>
      <c r="E1369" s="48" t="s">
        <v>1188</v>
      </c>
      <c r="F1369" s="69" t="s">
        <v>1067</v>
      </c>
      <c r="G1369" s="69" t="s">
        <v>1068</v>
      </c>
      <c r="H1369" s="67" t="s">
        <v>665</v>
      </c>
      <c r="I1369" s="68" t="s">
        <v>666</v>
      </c>
      <c r="J1369" s="64"/>
      <c r="K1369" s="65"/>
      <c r="L1369" s="65">
        <v>356</v>
      </c>
      <c r="M1369" s="65"/>
      <c r="N1369" s="65"/>
      <c r="O1369" s="65" t="s">
        <v>1723</v>
      </c>
      <c r="P1369" s="65" t="s">
        <v>1722</v>
      </c>
      <c r="Q1369" s="65"/>
      <c r="R1369" s="65"/>
      <c r="S1369" s="65"/>
      <c r="T1369" s="65"/>
    </row>
    <row r="1370" spans="1:20" ht="56.25">
      <c r="A1370" s="72">
        <v>1370</v>
      </c>
      <c r="B1370" s="64" t="s">
        <v>1577</v>
      </c>
      <c r="C1370" s="93" t="s">
        <v>2085</v>
      </c>
      <c r="D1370" s="48" t="s">
        <v>304</v>
      </c>
      <c r="E1370" s="48" t="s">
        <v>667</v>
      </c>
      <c r="F1370" s="69" t="s">
        <v>1067</v>
      </c>
      <c r="G1370" s="69" t="s">
        <v>1068</v>
      </c>
      <c r="H1370" s="67" t="s">
        <v>1285</v>
      </c>
      <c r="I1370" s="68" t="s">
        <v>1286</v>
      </c>
      <c r="J1370" s="64" t="s">
        <v>2668</v>
      </c>
      <c r="K1370" s="65"/>
      <c r="L1370" s="65">
        <v>357</v>
      </c>
      <c r="M1370" s="65"/>
      <c r="N1370" s="65"/>
      <c r="O1370" s="65" t="s">
        <v>2861</v>
      </c>
      <c r="P1370" s="65" t="s">
        <v>1716</v>
      </c>
      <c r="Q1370" s="65" t="s">
        <v>353</v>
      </c>
      <c r="R1370" s="65" t="s">
        <v>2339</v>
      </c>
      <c r="S1370" s="65"/>
      <c r="T1370" s="65" t="s">
        <v>354</v>
      </c>
    </row>
    <row r="1371" spans="1:20" ht="78.75">
      <c r="A1371" s="72">
        <v>1371</v>
      </c>
      <c r="B1371" s="64" t="s">
        <v>1577</v>
      </c>
      <c r="C1371" s="93" t="s">
        <v>2085</v>
      </c>
      <c r="D1371" s="48" t="s">
        <v>304</v>
      </c>
      <c r="E1371" s="48" t="s">
        <v>1287</v>
      </c>
      <c r="F1371" s="69" t="s">
        <v>1067</v>
      </c>
      <c r="G1371" s="69" t="s">
        <v>1068</v>
      </c>
      <c r="H1371" s="67" t="s">
        <v>1288</v>
      </c>
      <c r="I1371" s="68" t="s">
        <v>1289</v>
      </c>
      <c r="J1371" s="64" t="s">
        <v>2667</v>
      </c>
      <c r="K1371" s="65"/>
      <c r="L1371" s="65">
        <v>358</v>
      </c>
      <c r="M1371" s="65"/>
      <c r="N1371" s="65"/>
      <c r="O1371" s="65" t="s">
        <v>2861</v>
      </c>
      <c r="P1371" s="65" t="s">
        <v>1716</v>
      </c>
      <c r="Q1371" s="65" t="s">
        <v>353</v>
      </c>
      <c r="R1371" s="65" t="s">
        <v>2339</v>
      </c>
      <c r="S1371" s="65"/>
      <c r="T1371" s="65" t="s">
        <v>354</v>
      </c>
    </row>
    <row r="1372" spans="1:20" ht="67.5">
      <c r="A1372" s="72">
        <v>1372</v>
      </c>
      <c r="B1372" s="64" t="s">
        <v>1577</v>
      </c>
      <c r="C1372" s="93" t="s">
        <v>2085</v>
      </c>
      <c r="D1372" s="48" t="s">
        <v>308</v>
      </c>
      <c r="E1372" s="48" t="s">
        <v>1290</v>
      </c>
      <c r="F1372" s="69" t="s">
        <v>1067</v>
      </c>
      <c r="G1372" s="69" t="s">
        <v>1068</v>
      </c>
      <c r="H1372" s="67" t="s">
        <v>1296</v>
      </c>
      <c r="I1372" s="68" t="s">
        <v>1297</v>
      </c>
      <c r="J1372" s="64" t="s">
        <v>2668</v>
      </c>
      <c r="K1372" s="65"/>
      <c r="L1372" s="65">
        <v>359</v>
      </c>
      <c r="M1372" s="65"/>
      <c r="N1372" s="65"/>
      <c r="O1372" s="65" t="s">
        <v>2861</v>
      </c>
      <c r="P1372" s="65" t="s">
        <v>1716</v>
      </c>
      <c r="Q1372" s="65" t="s">
        <v>353</v>
      </c>
      <c r="R1372" s="65" t="s">
        <v>2339</v>
      </c>
      <c r="S1372" s="65"/>
      <c r="T1372" s="65" t="s">
        <v>354</v>
      </c>
    </row>
    <row r="1373" spans="1:20" ht="56.25">
      <c r="A1373" s="72">
        <v>1373</v>
      </c>
      <c r="B1373" s="64" t="s">
        <v>1577</v>
      </c>
      <c r="C1373" s="93" t="s">
        <v>2085</v>
      </c>
      <c r="D1373" s="48" t="s">
        <v>308</v>
      </c>
      <c r="E1373" s="48" t="s">
        <v>1298</v>
      </c>
      <c r="F1373" s="69" t="s">
        <v>1067</v>
      </c>
      <c r="G1373" s="69" t="s">
        <v>1068</v>
      </c>
      <c r="H1373" s="67" t="s">
        <v>1299</v>
      </c>
      <c r="I1373" s="68" t="s">
        <v>1297</v>
      </c>
      <c r="J1373" s="64" t="s">
        <v>2668</v>
      </c>
      <c r="K1373" s="65"/>
      <c r="L1373" s="65">
        <v>360</v>
      </c>
      <c r="M1373" s="65"/>
      <c r="N1373" s="65"/>
      <c r="O1373" s="65" t="s">
        <v>2861</v>
      </c>
      <c r="P1373" s="65" t="s">
        <v>1716</v>
      </c>
      <c r="Q1373" s="65" t="s">
        <v>353</v>
      </c>
      <c r="R1373" s="65" t="s">
        <v>2339</v>
      </c>
      <c r="S1373" s="65"/>
      <c r="T1373" s="65" t="s">
        <v>354</v>
      </c>
    </row>
    <row r="1374" spans="1:20" ht="33.75">
      <c r="A1374" s="72">
        <v>1374</v>
      </c>
      <c r="B1374" s="64" t="s">
        <v>1577</v>
      </c>
      <c r="C1374" s="93" t="s">
        <v>307</v>
      </c>
      <c r="D1374" s="48" t="s">
        <v>308</v>
      </c>
      <c r="E1374" s="48" t="s">
        <v>89</v>
      </c>
      <c r="F1374" s="69" t="s">
        <v>1067</v>
      </c>
      <c r="G1374" s="69" t="s">
        <v>1068</v>
      </c>
      <c r="H1374" s="67" t="s">
        <v>1300</v>
      </c>
      <c r="I1374" s="68" t="s">
        <v>1301</v>
      </c>
      <c r="J1374" s="64" t="s">
        <v>2667</v>
      </c>
      <c r="K1374" s="65"/>
      <c r="L1374" s="65">
        <v>272</v>
      </c>
      <c r="M1374" s="65"/>
      <c r="N1374" s="65"/>
      <c r="O1374" s="65" t="s">
        <v>2861</v>
      </c>
      <c r="P1374" s="65" t="s">
        <v>1717</v>
      </c>
      <c r="Q1374" s="65" t="s">
        <v>353</v>
      </c>
      <c r="R1374" s="65" t="s">
        <v>2339</v>
      </c>
      <c r="S1374" s="65"/>
      <c r="T1374" s="65" t="s">
        <v>354</v>
      </c>
    </row>
    <row r="1375" spans="1:20" ht="33.75">
      <c r="A1375" s="72">
        <v>1375</v>
      </c>
      <c r="B1375" s="64" t="s">
        <v>1577</v>
      </c>
      <c r="C1375" s="93" t="s">
        <v>307</v>
      </c>
      <c r="D1375" s="48" t="s">
        <v>308</v>
      </c>
      <c r="E1375" s="48" t="s">
        <v>905</v>
      </c>
      <c r="F1375" s="69" t="s">
        <v>1067</v>
      </c>
      <c r="G1375" s="69" t="s">
        <v>1068</v>
      </c>
      <c r="H1375" s="67" t="s">
        <v>1302</v>
      </c>
      <c r="I1375" s="68" t="s">
        <v>1303</v>
      </c>
      <c r="J1375" s="64" t="s">
        <v>2667</v>
      </c>
      <c r="K1375" s="65"/>
      <c r="L1375" s="65">
        <v>939</v>
      </c>
      <c r="M1375" s="65"/>
      <c r="N1375" s="65"/>
      <c r="O1375" s="65" t="s">
        <v>2861</v>
      </c>
      <c r="P1375" s="65" t="s">
        <v>1717</v>
      </c>
      <c r="Q1375" s="65" t="s">
        <v>353</v>
      </c>
      <c r="R1375" s="65" t="s">
        <v>2339</v>
      </c>
      <c r="S1375" s="65"/>
      <c r="T1375" s="65" t="s">
        <v>354</v>
      </c>
    </row>
    <row r="1376" spans="1:20" ht="33.75">
      <c r="A1376" s="72">
        <v>1376</v>
      </c>
      <c r="B1376" s="64" t="s">
        <v>1577</v>
      </c>
      <c r="C1376" s="93" t="s">
        <v>307</v>
      </c>
      <c r="D1376" s="48" t="s">
        <v>308</v>
      </c>
      <c r="E1376" s="48" t="s">
        <v>793</v>
      </c>
      <c r="F1376" s="69" t="s">
        <v>1190</v>
      </c>
      <c r="G1376" s="69" t="s">
        <v>1068</v>
      </c>
      <c r="H1376" s="67" t="s">
        <v>1304</v>
      </c>
      <c r="I1376" s="68" t="s">
        <v>1305</v>
      </c>
      <c r="J1376" s="64" t="s">
        <v>2667</v>
      </c>
      <c r="K1376" s="65"/>
      <c r="L1376" s="65">
        <v>939</v>
      </c>
      <c r="M1376" s="65"/>
      <c r="N1376" s="65"/>
      <c r="O1376" s="65" t="s">
        <v>2861</v>
      </c>
      <c r="P1376" s="65" t="s">
        <v>1717</v>
      </c>
      <c r="Q1376" s="65" t="s">
        <v>353</v>
      </c>
      <c r="R1376" s="65" t="s">
        <v>2339</v>
      </c>
      <c r="S1376" s="65"/>
      <c r="T1376" s="65" t="s">
        <v>354</v>
      </c>
    </row>
    <row r="1377" spans="1:20" ht="33.75">
      <c r="A1377" s="72">
        <v>1377</v>
      </c>
      <c r="B1377" s="64" t="s">
        <v>1577</v>
      </c>
      <c r="C1377" s="93" t="s">
        <v>781</v>
      </c>
      <c r="D1377" s="48" t="s">
        <v>164</v>
      </c>
      <c r="E1377" s="48" t="s">
        <v>2079</v>
      </c>
      <c r="F1377" s="69" t="s">
        <v>1190</v>
      </c>
      <c r="G1377" s="69" t="s">
        <v>1191</v>
      </c>
      <c r="H1377" s="67" t="s">
        <v>1701</v>
      </c>
      <c r="I1377" s="68" t="s">
        <v>678</v>
      </c>
      <c r="J1377" s="64"/>
      <c r="K1377" s="65"/>
      <c r="L1377" s="65">
        <v>364</v>
      </c>
      <c r="M1377" s="65"/>
      <c r="N1377" s="65"/>
      <c r="O1377" s="65" t="s">
        <v>1319</v>
      </c>
      <c r="P1377" s="65" t="s">
        <v>1735</v>
      </c>
      <c r="Q1377" s="65"/>
      <c r="R1377" s="65"/>
      <c r="S1377" s="65"/>
      <c r="T1377" s="65"/>
    </row>
    <row r="1378" spans="1:20" ht="45">
      <c r="A1378" s="72">
        <v>1378</v>
      </c>
      <c r="B1378" s="64" t="s">
        <v>1577</v>
      </c>
      <c r="C1378" s="93" t="s">
        <v>679</v>
      </c>
      <c r="D1378" s="48" t="s">
        <v>782</v>
      </c>
      <c r="E1378" s="48" t="s">
        <v>1132</v>
      </c>
      <c r="F1378" s="69" t="s">
        <v>1067</v>
      </c>
      <c r="G1378" s="69" t="s">
        <v>1068</v>
      </c>
      <c r="H1378" s="67" t="s">
        <v>680</v>
      </c>
      <c r="I1378" s="68" t="s">
        <v>2570</v>
      </c>
      <c r="J1378" s="64"/>
      <c r="K1378" s="65"/>
      <c r="L1378" s="65">
        <v>365</v>
      </c>
      <c r="M1378" s="65"/>
      <c r="N1378" s="65"/>
      <c r="O1378" s="65" t="s">
        <v>1319</v>
      </c>
      <c r="P1378" s="65" t="s">
        <v>1735</v>
      </c>
      <c r="Q1378" s="65"/>
      <c r="R1378" s="65"/>
      <c r="S1378" s="65"/>
      <c r="T1378" s="65"/>
    </row>
    <row r="1379" spans="1:20" ht="22.5">
      <c r="A1379" s="72">
        <v>1379</v>
      </c>
      <c r="B1379" s="64" t="s">
        <v>1577</v>
      </c>
      <c r="C1379" s="93" t="s">
        <v>2571</v>
      </c>
      <c r="D1379" s="48" t="s">
        <v>2643</v>
      </c>
      <c r="E1379" s="48" t="s">
        <v>1028</v>
      </c>
      <c r="F1379" s="69" t="s">
        <v>1190</v>
      </c>
      <c r="G1379" s="69" t="s">
        <v>1191</v>
      </c>
      <c r="H1379" s="67" t="s">
        <v>1701</v>
      </c>
      <c r="I1379" s="68" t="s">
        <v>2572</v>
      </c>
      <c r="J1379" s="64" t="s">
        <v>2667</v>
      </c>
      <c r="K1379" s="65"/>
      <c r="L1379" s="65">
        <v>366</v>
      </c>
      <c r="M1379" s="65"/>
      <c r="N1379" s="65"/>
      <c r="O1379" s="65" t="s">
        <v>1319</v>
      </c>
      <c r="P1379" s="65" t="s">
        <v>1735</v>
      </c>
      <c r="Q1379" s="65" t="s">
        <v>69</v>
      </c>
      <c r="R1379" s="65" t="s">
        <v>2339</v>
      </c>
      <c r="S1379" s="65"/>
      <c r="T1379" s="65" t="s">
        <v>3317</v>
      </c>
    </row>
    <row r="1380" spans="1:20" ht="22.5">
      <c r="A1380" s="72">
        <v>1380</v>
      </c>
      <c r="B1380" s="64" t="s">
        <v>1577</v>
      </c>
      <c r="C1380" s="93" t="s">
        <v>2571</v>
      </c>
      <c r="D1380" s="48" t="s">
        <v>2609</v>
      </c>
      <c r="E1380" s="48" t="s">
        <v>978</v>
      </c>
      <c r="F1380" s="69" t="s">
        <v>1067</v>
      </c>
      <c r="G1380" s="69" t="s">
        <v>1068</v>
      </c>
      <c r="H1380" s="67" t="s">
        <v>2573</v>
      </c>
      <c r="I1380" s="68" t="s">
        <v>2574</v>
      </c>
      <c r="J1380" s="64" t="s">
        <v>2667</v>
      </c>
      <c r="K1380" s="65" t="s">
        <v>3321</v>
      </c>
      <c r="L1380" s="65">
        <v>367</v>
      </c>
      <c r="M1380" s="65"/>
      <c r="N1380" s="65"/>
      <c r="O1380" s="65" t="s">
        <v>1319</v>
      </c>
      <c r="P1380" s="65" t="s">
        <v>1735</v>
      </c>
      <c r="Q1380" s="65" t="s">
        <v>69</v>
      </c>
      <c r="R1380" s="65" t="s">
        <v>2339</v>
      </c>
      <c r="S1380" s="65"/>
      <c r="T1380" s="65" t="s">
        <v>3317</v>
      </c>
    </row>
    <row r="1381" spans="1:20" ht="22.5">
      <c r="A1381" s="72">
        <v>1381</v>
      </c>
      <c r="B1381" s="64" t="s">
        <v>1577</v>
      </c>
      <c r="C1381" s="93" t="s">
        <v>1158</v>
      </c>
      <c r="D1381" s="48" t="s">
        <v>2609</v>
      </c>
      <c r="E1381" s="48" t="s">
        <v>89</v>
      </c>
      <c r="F1381" s="69" t="s">
        <v>1067</v>
      </c>
      <c r="G1381" s="69" t="s">
        <v>1068</v>
      </c>
      <c r="H1381" s="67" t="s">
        <v>665</v>
      </c>
      <c r="I1381" s="68" t="s">
        <v>666</v>
      </c>
      <c r="J1381" s="64"/>
      <c r="K1381" s="65"/>
      <c r="L1381" s="65">
        <v>368</v>
      </c>
      <c r="M1381" s="65"/>
      <c r="N1381" s="65"/>
      <c r="O1381" s="65" t="s">
        <v>1319</v>
      </c>
      <c r="P1381" s="65" t="s">
        <v>1735</v>
      </c>
      <c r="Q1381" s="65"/>
      <c r="R1381" s="65"/>
      <c r="S1381" s="65"/>
      <c r="T1381" s="65"/>
    </row>
    <row r="1382" spans="1:20" ht="78.75">
      <c r="A1382" s="72">
        <v>1382</v>
      </c>
      <c r="B1382" s="64" t="s">
        <v>1577</v>
      </c>
      <c r="C1382" s="93" t="s">
        <v>1158</v>
      </c>
      <c r="D1382" s="48" t="s">
        <v>2609</v>
      </c>
      <c r="E1382" s="48" t="s">
        <v>2575</v>
      </c>
      <c r="F1382" s="69" t="s">
        <v>1067</v>
      </c>
      <c r="G1382" s="69" t="s">
        <v>1068</v>
      </c>
      <c r="H1382" s="67" t="s">
        <v>3142</v>
      </c>
      <c r="I1382" s="68" t="s">
        <v>3143</v>
      </c>
      <c r="J1382" s="64"/>
      <c r="K1382" s="65"/>
      <c r="L1382" s="65">
        <v>369</v>
      </c>
      <c r="M1382" s="65"/>
      <c r="N1382" s="65"/>
      <c r="O1382" s="65" t="s">
        <v>1319</v>
      </c>
      <c r="P1382" s="65" t="s">
        <v>1735</v>
      </c>
      <c r="Q1382" s="65"/>
      <c r="R1382" s="65"/>
      <c r="S1382" s="65"/>
      <c r="T1382" s="65"/>
    </row>
    <row r="1383" spans="1:20" ht="56.25">
      <c r="A1383" s="72">
        <v>1383</v>
      </c>
      <c r="B1383" s="64" t="s">
        <v>1577</v>
      </c>
      <c r="C1383" s="93" t="s">
        <v>3144</v>
      </c>
      <c r="D1383" s="48" t="s">
        <v>179</v>
      </c>
      <c r="E1383" s="48" t="s">
        <v>1377</v>
      </c>
      <c r="F1383" s="69" t="s">
        <v>1190</v>
      </c>
      <c r="G1383" s="69" t="s">
        <v>1068</v>
      </c>
      <c r="H1383" s="67" t="s">
        <v>3145</v>
      </c>
      <c r="I1383" s="68" t="s">
        <v>3146</v>
      </c>
      <c r="J1383" s="64"/>
      <c r="K1383" s="65"/>
      <c r="L1383" s="65">
        <v>370</v>
      </c>
      <c r="M1383" s="65"/>
      <c r="N1383" s="65"/>
      <c r="O1383" s="65" t="s">
        <v>1319</v>
      </c>
      <c r="P1383" s="65" t="s">
        <v>1724</v>
      </c>
      <c r="Q1383" s="65"/>
      <c r="R1383" s="65"/>
      <c r="S1383" s="65"/>
      <c r="T1383" s="65"/>
    </row>
    <row r="1384" spans="1:20" ht="213.75">
      <c r="A1384" s="72">
        <v>1384</v>
      </c>
      <c r="B1384" s="64" t="s">
        <v>1577</v>
      </c>
      <c r="C1384" s="93" t="s">
        <v>178</v>
      </c>
      <c r="D1384" s="48" t="s">
        <v>797</v>
      </c>
      <c r="E1384" s="48" t="s">
        <v>3147</v>
      </c>
      <c r="F1384" s="69" t="s">
        <v>1067</v>
      </c>
      <c r="G1384" s="69" t="s">
        <v>1068</v>
      </c>
      <c r="H1384" s="67" t="s">
        <v>3148</v>
      </c>
      <c r="I1384" s="68" t="s">
        <v>3149</v>
      </c>
      <c r="J1384" s="64" t="s">
        <v>2316</v>
      </c>
      <c r="K1384" s="65" t="s">
        <v>361</v>
      </c>
      <c r="L1384" s="65">
        <v>371</v>
      </c>
      <c r="M1384" s="65"/>
      <c r="N1384" s="65"/>
      <c r="O1384" s="65" t="s">
        <v>1319</v>
      </c>
      <c r="P1384" s="65" t="s">
        <v>1724</v>
      </c>
      <c r="Q1384" s="65" t="s">
        <v>74</v>
      </c>
      <c r="R1384" s="65" t="s">
        <v>2329</v>
      </c>
      <c r="S1384" s="65"/>
      <c r="T1384" s="65" t="s">
        <v>360</v>
      </c>
    </row>
    <row r="1385" spans="1:20" ht="22.5">
      <c r="A1385" s="72">
        <v>1385</v>
      </c>
      <c r="B1385" s="64" t="s">
        <v>1577</v>
      </c>
      <c r="C1385" s="93" t="s">
        <v>3150</v>
      </c>
      <c r="D1385" s="48" t="s">
        <v>797</v>
      </c>
      <c r="E1385" s="48" t="s">
        <v>3151</v>
      </c>
      <c r="F1385" s="69" t="s">
        <v>1190</v>
      </c>
      <c r="G1385" s="69" t="s">
        <v>1068</v>
      </c>
      <c r="H1385" s="67" t="s">
        <v>3152</v>
      </c>
      <c r="I1385" s="68" t="s">
        <v>3153</v>
      </c>
      <c r="J1385" s="64"/>
      <c r="K1385" s="65"/>
      <c r="L1385" s="65">
        <v>372</v>
      </c>
      <c r="M1385" s="65"/>
      <c r="N1385" s="65"/>
      <c r="O1385" s="65" t="s">
        <v>2860</v>
      </c>
      <c r="P1385" s="65" t="s">
        <v>1726</v>
      </c>
      <c r="Q1385" s="65"/>
      <c r="R1385" s="65"/>
      <c r="S1385" s="65"/>
      <c r="T1385" s="65"/>
    </row>
    <row r="1386" spans="1:20" ht="45">
      <c r="A1386" s="72">
        <v>1386</v>
      </c>
      <c r="B1386" s="64" t="s">
        <v>1577</v>
      </c>
      <c r="C1386" s="93" t="s">
        <v>796</v>
      </c>
      <c r="D1386" s="48" t="s">
        <v>797</v>
      </c>
      <c r="E1386" s="48" t="s">
        <v>3154</v>
      </c>
      <c r="F1386" s="69" t="s">
        <v>1067</v>
      </c>
      <c r="G1386" s="69" t="s">
        <v>1068</v>
      </c>
      <c r="H1386" s="67" t="s">
        <v>3155</v>
      </c>
      <c r="I1386" s="68" t="s">
        <v>3156</v>
      </c>
      <c r="J1386" s="64"/>
      <c r="K1386" s="65"/>
      <c r="L1386" s="65">
        <v>373</v>
      </c>
      <c r="M1386" s="65"/>
      <c r="N1386" s="65"/>
      <c r="O1386" s="65" t="s">
        <v>2860</v>
      </c>
      <c r="P1386" s="65" t="s">
        <v>1726</v>
      </c>
      <c r="Q1386" s="65"/>
      <c r="R1386" s="65"/>
      <c r="S1386" s="65"/>
      <c r="T1386" s="65"/>
    </row>
    <row r="1387" spans="1:20" ht="101.25">
      <c r="A1387" s="72">
        <v>1387</v>
      </c>
      <c r="B1387" s="64" t="s">
        <v>1577</v>
      </c>
      <c r="C1387" s="93" t="s">
        <v>3284</v>
      </c>
      <c r="D1387" s="48" t="s">
        <v>3285</v>
      </c>
      <c r="E1387" s="48" t="s">
        <v>3157</v>
      </c>
      <c r="F1387" s="69" t="s">
        <v>1067</v>
      </c>
      <c r="G1387" s="69" t="s">
        <v>1068</v>
      </c>
      <c r="H1387" s="67" t="s">
        <v>3158</v>
      </c>
      <c r="I1387" s="68" t="s">
        <v>3159</v>
      </c>
      <c r="J1387" s="64"/>
      <c r="K1387" s="65"/>
      <c r="L1387" s="65">
        <v>374</v>
      </c>
      <c r="M1387" s="65"/>
      <c r="N1387" s="65"/>
      <c r="O1387" s="65" t="s">
        <v>2860</v>
      </c>
      <c r="P1387" s="65" t="s">
        <v>1726</v>
      </c>
      <c r="Q1387" s="65"/>
      <c r="R1387" s="65"/>
      <c r="S1387" s="65"/>
      <c r="T1387" s="65"/>
    </row>
    <row r="1388" spans="1:20" ht="101.25">
      <c r="A1388" s="72">
        <v>1388</v>
      </c>
      <c r="B1388" s="64" t="s">
        <v>1577</v>
      </c>
      <c r="C1388" s="93" t="s">
        <v>2614</v>
      </c>
      <c r="D1388" s="48" t="s">
        <v>3285</v>
      </c>
      <c r="E1388" s="48" t="s">
        <v>1287</v>
      </c>
      <c r="F1388" s="69" t="s">
        <v>1067</v>
      </c>
      <c r="G1388" s="69" t="s">
        <v>1068</v>
      </c>
      <c r="H1388" s="67" t="s">
        <v>3325</v>
      </c>
      <c r="I1388" s="68" t="s">
        <v>3326</v>
      </c>
      <c r="J1388" s="64"/>
      <c r="K1388" s="65"/>
      <c r="L1388" s="65">
        <v>375</v>
      </c>
      <c r="M1388" s="65"/>
      <c r="N1388" s="65"/>
      <c r="O1388" s="65" t="s">
        <v>2860</v>
      </c>
      <c r="P1388" s="65" t="s">
        <v>1726</v>
      </c>
      <c r="Q1388" s="65"/>
      <c r="R1388" s="65"/>
      <c r="S1388" s="65"/>
      <c r="T1388" s="65"/>
    </row>
    <row r="1389" spans="1:20" ht="78.75">
      <c r="A1389" s="72">
        <v>1389</v>
      </c>
      <c r="B1389" s="64" t="s">
        <v>1577</v>
      </c>
      <c r="C1389" s="93" t="s">
        <v>312</v>
      </c>
      <c r="D1389" s="48" t="s">
        <v>3285</v>
      </c>
      <c r="E1389" s="48" t="s">
        <v>2240</v>
      </c>
      <c r="F1389" s="69" t="s">
        <v>1067</v>
      </c>
      <c r="G1389" s="69" t="s">
        <v>1068</v>
      </c>
      <c r="H1389" s="67" t="s">
        <v>2241</v>
      </c>
      <c r="I1389" s="68" t="s">
        <v>2248</v>
      </c>
      <c r="J1389" s="64"/>
      <c r="K1389" s="65"/>
      <c r="L1389" s="65">
        <v>376</v>
      </c>
      <c r="M1389" s="65"/>
      <c r="N1389" s="65"/>
      <c r="O1389" s="65" t="s">
        <v>2860</v>
      </c>
      <c r="P1389" s="65" t="s">
        <v>1726</v>
      </c>
      <c r="Q1389" s="65"/>
      <c r="R1389" s="65"/>
      <c r="S1389" s="65"/>
      <c r="T1389" s="65"/>
    </row>
    <row r="1390" spans="1:20" ht="22.5">
      <c r="A1390" s="72">
        <v>1390</v>
      </c>
      <c r="B1390" s="64" t="s">
        <v>1577</v>
      </c>
      <c r="C1390" s="93" t="s">
        <v>312</v>
      </c>
      <c r="D1390" s="48" t="s">
        <v>1526</v>
      </c>
      <c r="E1390" s="48" t="s">
        <v>168</v>
      </c>
      <c r="F1390" s="69" t="s">
        <v>1190</v>
      </c>
      <c r="G1390" s="69" t="s">
        <v>1068</v>
      </c>
      <c r="H1390" s="67" t="s">
        <v>2249</v>
      </c>
      <c r="I1390" s="68" t="s">
        <v>2250</v>
      </c>
      <c r="J1390" s="64"/>
      <c r="K1390" s="65"/>
      <c r="L1390" s="65">
        <v>377</v>
      </c>
      <c r="M1390" s="65"/>
      <c r="N1390" s="65"/>
      <c r="O1390" s="65" t="s">
        <v>2860</v>
      </c>
      <c r="P1390" s="65" t="s">
        <v>1726</v>
      </c>
      <c r="Q1390" s="65"/>
      <c r="R1390" s="65"/>
      <c r="S1390" s="65"/>
      <c r="T1390" s="65"/>
    </row>
    <row r="1391" spans="1:20" ht="123.75">
      <c r="A1391" s="72">
        <v>1391</v>
      </c>
      <c r="B1391" s="64" t="s">
        <v>254</v>
      </c>
      <c r="C1391" s="93" t="s">
        <v>1064</v>
      </c>
      <c r="D1391" s="48" t="s">
        <v>1065</v>
      </c>
      <c r="E1391" s="48" t="s">
        <v>1066</v>
      </c>
      <c r="F1391" s="69" t="s">
        <v>1067</v>
      </c>
      <c r="G1391" s="69" t="s">
        <v>1068</v>
      </c>
      <c r="H1391" s="67" t="s">
        <v>1185</v>
      </c>
      <c r="I1391" s="68" t="s">
        <v>1186</v>
      </c>
      <c r="J1391" s="64" t="s">
        <v>2667</v>
      </c>
      <c r="K1391" s="65" t="s">
        <v>40</v>
      </c>
      <c r="L1391" s="65"/>
      <c r="M1391" s="65"/>
      <c r="N1391" s="65"/>
      <c r="O1391" s="65" t="s">
        <v>1319</v>
      </c>
      <c r="P1391" s="65" t="s">
        <v>1711</v>
      </c>
      <c r="Q1391" s="65" t="s">
        <v>41</v>
      </c>
      <c r="R1391" s="65" t="s">
        <v>2339</v>
      </c>
      <c r="S1391" s="65"/>
      <c r="T1391" s="65"/>
    </row>
    <row r="1392" spans="1:20" ht="45">
      <c r="A1392" s="72">
        <v>1392</v>
      </c>
      <c r="B1392" s="64" t="s">
        <v>254</v>
      </c>
      <c r="C1392" s="93" t="s">
        <v>1187</v>
      </c>
      <c r="D1392" s="48" t="s">
        <v>1188</v>
      </c>
      <c r="E1392" s="48" t="s">
        <v>1189</v>
      </c>
      <c r="F1392" s="69" t="s">
        <v>1190</v>
      </c>
      <c r="G1392" s="69" t="s">
        <v>1191</v>
      </c>
      <c r="H1392" s="67" t="s">
        <v>155</v>
      </c>
      <c r="I1392" s="68" t="s">
        <v>156</v>
      </c>
      <c r="J1392" s="64" t="s">
        <v>2667</v>
      </c>
      <c r="K1392" s="65"/>
      <c r="L1392" s="65"/>
      <c r="M1392" s="65" t="s">
        <v>2171</v>
      </c>
      <c r="N1392" s="65" t="s">
        <v>2504</v>
      </c>
      <c r="O1392" s="65" t="s">
        <v>2066</v>
      </c>
      <c r="P1392" s="65" t="s">
        <v>1736</v>
      </c>
      <c r="Q1392" s="65" t="s">
        <v>76</v>
      </c>
      <c r="R1392" s="65" t="s">
        <v>2329</v>
      </c>
      <c r="S1392" s="65"/>
      <c r="T1392" s="65" t="s">
        <v>3120</v>
      </c>
    </row>
    <row r="1393" spans="1:20" ht="78.75">
      <c r="A1393" s="72">
        <v>1393</v>
      </c>
      <c r="B1393" s="64" t="s">
        <v>254</v>
      </c>
      <c r="C1393" s="93" t="s">
        <v>157</v>
      </c>
      <c r="D1393" s="48" t="s">
        <v>158</v>
      </c>
      <c r="E1393" s="48"/>
      <c r="F1393" s="69" t="s">
        <v>1067</v>
      </c>
      <c r="G1393" s="69" t="s">
        <v>1068</v>
      </c>
      <c r="H1393" s="67" t="s">
        <v>87</v>
      </c>
      <c r="I1393" s="68" t="s">
        <v>88</v>
      </c>
      <c r="J1393" s="64" t="s">
        <v>2667</v>
      </c>
      <c r="K1393" s="65"/>
      <c r="L1393" s="65">
        <v>1484</v>
      </c>
      <c r="M1393" s="65"/>
      <c r="N1393" s="65"/>
      <c r="O1393" s="65" t="s">
        <v>2861</v>
      </c>
      <c r="P1393" s="65" t="s">
        <v>1580</v>
      </c>
      <c r="Q1393" s="65" t="s">
        <v>353</v>
      </c>
      <c r="R1393" s="65" t="s">
        <v>2339</v>
      </c>
      <c r="S1393" s="65"/>
      <c r="T1393" s="65" t="s">
        <v>354</v>
      </c>
    </row>
    <row r="1394" spans="1:20" ht="22.5">
      <c r="A1394" s="72">
        <v>1394</v>
      </c>
      <c r="B1394" s="64" t="s">
        <v>254</v>
      </c>
      <c r="C1394" s="93" t="s">
        <v>157</v>
      </c>
      <c r="D1394" s="48" t="s">
        <v>89</v>
      </c>
      <c r="E1394" s="48" t="s">
        <v>90</v>
      </c>
      <c r="F1394" s="69" t="s">
        <v>1190</v>
      </c>
      <c r="G1394" s="69" t="s">
        <v>1191</v>
      </c>
      <c r="H1394" s="67" t="s">
        <v>155</v>
      </c>
      <c r="I1394" s="68" t="s">
        <v>156</v>
      </c>
      <c r="J1394" s="64" t="s">
        <v>2667</v>
      </c>
      <c r="K1394" s="65"/>
      <c r="L1394" s="65"/>
      <c r="M1394" s="65" t="s">
        <v>2171</v>
      </c>
      <c r="N1394" s="65" t="s">
        <v>2504</v>
      </c>
      <c r="O1394" s="65" t="s">
        <v>2066</v>
      </c>
      <c r="P1394" s="65" t="s">
        <v>1736</v>
      </c>
      <c r="Q1394" s="65" t="s">
        <v>76</v>
      </c>
      <c r="R1394" s="65" t="s">
        <v>2329</v>
      </c>
      <c r="S1394" s="65"/>
      <c r="T1394" s="65" t="s">
        <v>3120</v>
      </c>
    </row>
    <row r="1395" spans="1:20" ht="22.5">
      <c r="A1395" s="72">
        <v>1395</v>
      </c>
      <c r="B1395" s="64" t="s">
        <v>254</v>
      </c>
      <c r="C1395" s="93" t="s">
        <v>91</v>
      </c>
      <c r="D1395" s="48" t="s">
        <v>92</v>
      </c>
      <c r="E1395" s="48" t="s">
        <v>93</v>
      </c>
      <c r="F1395" s="69" t="s">
        <v>1190</v>
      </c>
      <c r="G1395" s="69" t="s">
        <v>1191</v>
      </c>
      <c r="H1395" s="67" t="s">
        <v>155</v>
      </c>
      <c r="I1395" s="68" t="s">
        <v>156</v>
      </c>
      <c r="J1395" s="64" t="s">
        <v>2667</v>
      </c>
      <c r="K1395" s="65"/>
      <c r="L1395" s="65"/>
      <c r="M1395" s="65" t="s">
        <v>2171</v>
      </c>
      <c r="N1395" s="65" t="s">
        <v>2504</v>
      </c>
      <c r="O1395" s="65" t="s">
        <v>2066</v>
      </c>
      <c r="P1395" s="65" t="s">
        <v>1736</v>
      </c>
      <c r="Q1395" s="65" t="s">
        <v>76</v>
      </c>
      <c r="R1395" s="65" t="s">
        <v>2329</v>
      </c>
      <c r="S1395" s="65"/>
      <c r="T1395" s="65" t="s">
        <v>3120</v>
      </c>
    </row>
    <row r="1396" spans="1:20" ht="33.75">
      <c r="A1396" s="72">
        <v>1396</v>
      </c>
      <c r="B1396" s="64" t="s">
        <v>254</v>
      </c>
      <c r="C1396" s="93" t="s">
        <v>94</v>
      </c>
      <c r="D1396" s="48" t="s">
        <v>95</v>
      </c>
      <c r="E1396" s="48" t="s">
        <v>1066</v>
      </c>
      <c r="F1396" s="69" t="s">
        <v>1067</v>
      </c>
      <c r="G1396" s="69" t="s">
        <v>1068</v>
      </c>
      <c r="H1396" s="67" t="s">
        <v>96</v>
      </c>
      <c r="I1396" s="68" t="s">
        <v>1186</v>
      </c>
      <c r="J1396" s="64"/>
      <c r="K1396" s="65"/>
      <c r="L1396" s="65"/>
      <c r="M1396" s="65"/>
      <c r="N1396" s="65"/>
      <c r="O1396" s="65" t="s">
        <v>2860</v>
      </c>
      <c r="P1396" s="65" t="s">
        <v>1501</v>
      </c>
      <c r="Q1396" s="65"/>
      <c r="R1396" s="65"/>
      <c r="S1396" s="65"/>
      <c r="T1396" s="65"/>
    </row>
    <row r="1397" spans="1:20" ht="11.25">
      <c r="A1397" s="72">
        <v>1397</v>
      </c>
      <c r="B1397" s="64" t="s">
        <v>254</v>
      </c>
      <c r="C1397" s="93" t="s">
        <v>94</v>
      </c>
      <c r="D1397" s="48" t="s">
        <v>97</v>
      </c>
      <c r="E1397" s="48" t="s">
        <v>98</v>
      </c>
      <c r="F1397" s="69" t="s">
        <v>1067</v>
      </c>
      <c r="G1397" s="69" t="s">
        <v>1068</v>
      </c>
      <c r="H1397" s="67" t="s">
        <v>99</v>
      </c>
      <c r="I1397" s="68"/>
      <c r="J1397" s="64"/>
      <c r="K1397" s="65"/>
      <c r="L1397" s="65"/>
      <c r="M1397" s="65"/>
      <c r="N1397" s="65"/>
      <c r="O1397" s="65" t="s">
        <v>2860</v>
      </c>
      <c r="P1397" s="65" t="s">
        <v>1501</v>
      </c>
      <c r="Q1397" s="65"/>
      <c r="R1397" s="65"/>
      <c r="S1397" s="65"/>
      <c r="T1397" s="65"/>
    </row>
    <row r="1398" spans="1:20" ht="22.5">
      <c r="A1398" s="72">
        <v>1398</v>
      </c>
      <c r="B1398" s="64" t="s">
        <v>254</v>
      </c>
      <c r="C1398" s="93" t="s">
        <v>1023</v>
      </c>
      <c r="D1398" s="48" t="s">
        <v>1024</v>
      </c>
      <c r="E1398" s="48" t="s">
        <v>1025</v>
      </c>
      <c r="F1398" s="69" t="s">
        <v>1190</v>
      </c>
      <c r="G1398" s="69" t="s">
        <v>1191</v>
      </c>
      <c r="H1398" s="67" t="s">
        <v>1026</v>
      </c>
      <c r="I1398" s="68" t="s">
        <v>156</v>
      </c>
      <c r="J1398" s="64" t="s">
        <v>2667</v>
      </c>
      <c r="K1398" s="65"/>
      <c r="L1398" s="65"/>
      <c r="M1398" s="65" t="s">
        <v>2171</v>
      </c>
      <c r="N1398" s="65" t="s">
        <v>2504</v>
      </c>
      <c r="O1398" s="65" t="s">
        <v>2066</v>
      </c>
      <c r="P1398" s="65" t="s">
        <v>1736</v>
      </c>
      <c r="Q1398" s="65" t="s">
        <v>76</v>
      </c>
      <c r="R1398" s="65" t="s">
        <v>2329</v>
      </c>
      <c r="S1398" s="65"/>
      <c r="T1398" s="65" t="s">
        <v>3120</v>
      </c>
    </row>
    <row r="1399" spans="1:20" ht="22.5">
      <c r="A1399" s="72">
        <v>1399</v>
      </c>
      <c r="B1399" s="64" t="s">
        <v>254</v>
      </c>
      <c r="C1399" s="93" t="s">
        <v>1027</v>
      </c>
      <c r="D1399" s="48" t="s">
        <v>1028</v>
      </c>
      <c r="E1399" s="48" t="s">
        <v>1029</v>
      </c>
      <c r="F1399" s="69" t="s">
        <v>1190</v>
      </c>
      <c r="G1399" s="69" t="s">
        <v>1191</v>
      </c>
      <c r="H1399" s="67" t="s">
        <v>1026</v>
      </c>
      <c r="I1399" s="68" t="s">
        <v>156</v>
      </c>
      <c r="J1399" s="64" t="s">
        <v>2667</v>
      </c>
      <c r="K1399" s="65"/>
      <c r="L1399" s="65"/>
      <c r="M1399" s="65" t="s">
        <v>2171</v>
      </c>
      <c r="N1399" s="65" t="s">
        <v>2504</v>
      </c>
      <c r="O1399" s="65" t="s">
        <v>2066</v>
      </c>
      <c r="P1399" s="65" t="s">
        <v>1736</v>
      </c>
      <c r="Q1399" s="65" t="s">
        <v>76</v>
      </c>
      <c r="R1399" s="65" t="s">
        <v>2329</v>
      </c>
      <c r="S1399" s="65"/>
      <c r="T1399" s="65" t="s">
        <v>3120</v>
      </c>
    </row>
    <row r="1400" spans="1:20" ht="22.5">
      <c r="A1400" s="72">
        <v>1400</v>
      </c>
      <c r="B1400" s="64" t="s">
        <v>254</v>
      </c>
      <c r="C1400" s="93" t="s">
        <v>1030</v>
      </c>
      <c r="D1400" s="48" t="s">
        <v>1031</v>
      </c>
      <c r="E1400" s="48" t="s">
        <v>1032</v>
      </c>
      <c r="F1400" s="69" t="s">
        <v>1190</v>
      </c>
      <c r="G1400" s="69" t="s">
        <v>1191</v>
      </c>
      <c r="H1400" s="67" t="s">
        <v>1026</v>
      </c>
      <c r="I1400" s="68" t="s">
        <v>156</v>
      </c>
      <c r="J1400" s="64" t="s">
        <v>2667</v>
      </c>
      <c r="K1400" s="65"/>
      <c r="L1400" s="65"/>
      <c r="M1400" s="65" t="s">
        <v>2171</v>
      </c>
      <c r="N1400" s="65" t="s">
        <v>2504</v>
      </c>
      <c r="O1400" s="65" t="s">
        <v>2066</v>
      </c>
      <c r="P1400" s="65" t="s">
        <v>1736</v>
      </c>
      <c r="Q1400" s="65" t="s">
        <v>76</v>
      </c>
      <c r="R1400" s="65" t="s">
        <v>2329</v>
      </c>
      <c r="S1400" s="65"/>
      <c r="T1400" s="65" t="s">
        <v>3120</v>
      </c>
    </row>
    <row r="1401" spans="1:20" ht="22.5">
      <c r="A1401" s="72">
        <v>1401</v>
      </c>
      <c r="B1401" s="64" t="s">
        <v>254</v>
      </c>
      <c r="C1401" s="93" t="s">
        <v>1033</v>
      </c>
      <c r="D1401" s="48" t="s">
        <v>1034</v>
      </c>
      <c r="E1401" s="48" t="s">
        <v>1035</v>
      </c>
      <c r="F1401" s="69" t="s">
        <v>1190</v>
      </c>
      <c r="G1401" s="69" t="s">
        <v>1191</v>
      </c>
      <c r="H1401" s="67" t="s">
        <v>1026</v>
      </c>
      <c r="I1401" s="68" t="s">
        <v>156</v>
      </c>
      <c r="J1401" s="64" t="s">
        <v>2667</v>
      </c>
      <c r="K1401" s="65"/>
      <c r="L1401" s="65"/>
      <c r="M1401" s="65" t="s">
        <v>2171</v>
      </c>
      <c r="N1401" s="65" t="s">
        <v>2504</v>
      </c>
      <c r="O1401" s="65" t="s">
        <v>2066</v>
      </c>
      <c r="P1401" s="65" t="s">
        <v>1736</v>
      </c>
      <c r="Q1401" s="65" t="s">
        <v>76</v>
      </c>
      <c r="R1401" s="65" t="s">
        <v>2329</v>
      </c>
      <c r="S1401" s="65"/>
      <c r="T1401" s="65" t="s">
        <v>3120</v>
      </c>
    </row>
    <row r="1402" spans="1:20" ht="22.5">
      <c r="A1402" s="72">
        <v>1402</v>
      </c>
      <c r="B1402" s="64" t="s">
        <v>254</v>
      </c>
      <c r="C1402" s="93" t="s">
        <v>1036</v>
      </c>
      <c r="D1402" s="48" t="s">
        <v>1037</v>
      </c>
      <c r="E1402" s="48" t="s">
        <v>1038</v>
      </c>
      <c r="F1402" s="69" t="s">
        <v>1190</v>
      </c>
      <c r="G1402" s="69" t="s">
        <v>1191</v>
      </c>
      <c r="H1402" s="67" t="s">
        <v>1026</v>
      </c>
      <c r="I1402" s="68" t="s">
        <v>156</v>
      </c>
      <c r="J1402" s="64" t="s">
        <v>2667</v>
      </c>
      <c r="K1402" s="65"/>
      <c r="L1402" s="65"/>
      <c r="M1402" s="65" t="s">
        <v>2171</v>
      </c>
      <c r="N1402" s="65" t="s">
        <v>2504</v>
      </c>
      <c r="O1402" s="65" t="s">
        <v>2066</v>
      </c>
      <c r="P1402" s="65" t="s">
        <v>1736</v>
      </c>
      <c r="Q1402" s="65" t="s">
        <v>76</v>
      </c>
      <c r="R1402" s="65" t="s">
        <v>2329</v>
      </c>
      <c r="S1402" s="65"/>
      <c r="T1402" s="65" t="s">
        <v>3120</v>
      </c>
    </row>
    <row r="1403" spans="1:20" ht="22.5">
      <c r="A1403" s="72">
        <v>1403</v>
      </c>
      <c r="B1403" s="64" t="s">
        <v>254</v>
      </c>
      <c r="C1403" s="93" t="s">
        <v>1039</v>
      </c>
      <c r="D1403" s="48" t="s">
        <v>1040</v>
      </c>
      <c r="E1403" s="48" t="s">
        <v>1041</v>
      </c>
      <c r="F1403" s="69" t="s">
        <v>1067</v>
      </c>
      <c r="G1403" s="69" t="s">
        <v>1068</v>
      </c>
      <c r="H1403" s="67" t="s">
        <v>303</v>
      </c>
      <c r="I1403" s="68" t="s">
        <v>1186</v>
      </c>
      <c r="J1403" s="64"/>
      <c r="K1403" s="65"/>
      <c r="L1403" s="65"/>
      <c r="M1403" s="65"/>
      <c r="N1403" s="65"/>
      <c r="O1403" s="65" t="s">
        <v>1723</v>
      </c>
      <c r="P1403" s="65" t="s">
        <v>1722</v>
      </c>
      <c r="Q1403" s="65"/>
      <c r="R1403" s="65"/>
      <c r="S1403" s="65"/>
      <c r="T1403" s="65"/>
    </row>
    <row r="1404" spans="1:20" ht="11.25">
      <c r="A1404" s="72">
        <v>1404</v>
      </c>
      <c r="B1404" s="64" t="s">
        <v>254</v>
      </c>
      <c r="C1404" s="93" t="s">
        <v>1039</v>
      </c>
      <c r="D1404" s="48" t="s">
        <v>1040</v>
      </c>
      <c r="E1404" s="48" t="s">
        <v>1188</v>
      </c>
      <c r="F1404" s="69" t="s">
        <v>1190</v>
      </c>
      <c r="G1404" s="69" t="s">
        <v>1191</v>
      </c>
      <c r="H1404" s="67" t="s">
        <v>1026</v>
      </c>
      <c r="I1404" s="68" t="s">
        <v>156</v>
      </c>
      <c r="J1404" s="64" t="s">
        <v>2667</v>
      </c>
      <c r="K1404" s="65"/>
      <c r="L1404" s="65"/>
      <c r="M1404" s="65" t="s">
        <v>2171</v>
      </c>
      <c r="N1404" s="65" t="s">
        <v>2504</v>
      </c>
      <c r="O1404" s="65" t="s">
        <v>2066</v>
      </c>
      <c r="P1404" s="65" t="s">
        <v>1736</v>
      </c>
      <c r="Q1404" s="65" t="s">
        <v>76</v>
      </c>
      <c r="R1404" s="65" t="s">
        <v>2329</v>
      </c>
      <c r="S1404" s="65"/>
      <c r="T1404" s="65" t="s">
        <v>3120</v>
      </c>
    </row>
    <row r="1405" spans="1:20" ht="180">
      <c r="A1405" s="72">
        <v>1405</v>
      </c>
      <c r="B1405" s="64" t="s">
        <v>254</v>
      </c>
      <c r="C1405" s="93" t="s">
        <v>2085</v>
      </c>
      <c r="D1405" s="48" t="s">
        <v>304</v>
      </c>
      <c r="E1405" s="48" t="s">
        <v>1031</v>
      </c>
      <c r="F1405" s="69" t="s">
        <v>1190</v>
      </c>
      <c r="G1405" s="69" t="s">
        <v>1191</v>
      </c>
      <c r="H1405" s="67" t="s">
        <v>305</v>
      </c>
      <c r="I1405" s="68" t="s">
        <v>306</v>
      </c>
      <c r="J1405" s="64" t="s">
        <v>2667</v>
      </c>
      <c r="K1405" s="65" t="s">
        <v>392</v>
      </c>
      <c r="L1405" s="65"/>
      <c r="M1405" s="65"/>
      <c r="N1405" s="65"/>
      <c r="O1405" s="65" t="s">
        <v>2861</v>
      </c>
      <c r="P1405" s="65" t="s">
        <v>1716</v>
      </c>
      <c r="Q1405" s="65" t="s">
        <v>353</v>
      </c>
      <c r="R1405" s="65" t="s">
        <v>2339</v>
      </c>
      <c r="S1405" s="65"/>
      <c r="T1405" s="65" t="s">
        <v>354</v>
      </c>
    </row>
    <row r="1406" spans="1:20" ht="202.5">
      <c r="A1406" s="72">
        <v>1406</v>
      </c>
      <c r="B1406" s="64" t="s">
        <v>254</v>
      </c>
      <c r="C1406" s="93" t="s">
        <v>307</v>
      </c>
      <c r="D1406" s="48" t="s">
        <v>308</v>
      </c>
      <c r="E1406" s="48" t="s">
        <v>309</v>
      </c>
      <c r="F1406" s="69" t="s">
        <v>1067</v>
      </c>
      <c r="G1406" s="69" t="s">
        <v>1068</v>
      </c>
      <c r="H1406" s="67" t="s">
        <v>310</v>
      </c>
      <c r="I1406" s="68" t="s">
        <v>311</v>
      </c>
      <c r="J1406" s="64" t="s">
        <v>2668</v>
      </c>
      <c r="K1406" s="65" t="s">
        <v>3291</v>
      </c>
      <c r="L1406" s="65"/>
      <c r="M1406" s="65"/>
      <c r="N1406" s="65"/>
      <c r="O1406" s="65" t="s">
        <v>2861</v>
      </c>
      <c r="P1406" s="65" t="s">
        <v>1717</v>
      </c>
      <c r="Q1406" s="65" t="s">
        <v>353</v>
      </c>
      <c r="R1406" s="65" t="s">
        <v>2339</v>
      </c>
      <c r="S1406" s="65"/>
      <c r="T1406" s="65" t="s">
        <v>354</v>
      </c>
    </row>
    <row r="1407" spans="1:20" ht="33.75">
      <c r="A1407" s="72">
        <v>1407</v>
      </c>
      <c r="B1407" s="64" t="s">
        <v>254</v>
      </c>
      <c r="C1407" s="93" t="s">
        <v>312</v>
      </c>
      <c r="D1407" s="48" t="s">
        <v>313</v>
      </c>
      <c r="E1407" s="48"/>
      <c r="F1407" s="69" t="s">
        <v>1067</v>
      </c>
      <c r="G1407" s="69" t="s">
        <v>1068</v>
      </c>
      <c r="H1407" s="67" t="s">
        <v>314</v>
      </c>
      <c r="I1407" s="68" t="s">
        <v>1186</v>
      </c>
      <c r="J1407" s="64"/>
      <c r="K1407" s="65"/>
      <c r="L1407" s="65"/>
      <c r="M1407" s="65"/>
      <c r="N1407" s="65"/>
      <c r="O1407" s="65" t="s">
        <v>2860</v>
      </c>
      <c r="P1407" s="65" t="s">
        <v>1726</v>
      </c>
      <c r="Q1407" s="65"/>
      <c r="R1407" s="65"/>
      <c r="S1407" s="65"/>
      <c r="T1407" s="65"/>
    </row>
    <row r="1408" spans="1:20" ht="360">
      <c r="A1408" s="72">
        <v>1408</v>
      </c>
      <c r="B1408" s="64" t="s">
        <v>254</v>
      </c>
      <c r="C1408" s="93" t="s">
        <v>315</v>
      </c>
      <c r="D1408" s="48" t="s">
        <v>316</v>
      </c>
      <c r="E1408" s="48" t="s">
        <v>317</v>
      </c>
      <c r="F1408" s="69" t="s">
        <v>1067</v>
      </c>
      <c r="G1408" s="69" t="s">
        <v>1068</v>
      </c>
      <c r="H1408" s="67" t="s">
        <v>318</v>
      </c>
      <c r="I1408" s="68" t="s">
        <v>319</v>
      </c>
      <c r="J1408" s="64" t="s">
        <v>2316</v>
      </c>
      <c r="K1408" s="65" t="s">
        <v>3333</v>
      </c>
      <c r="L1408" s="65"/>
      <c r="M1408" s="65"/>
      <c r="N1408" s="65"/>
      <c r="O1408" s="65" t="s">
        <v>2861</v>
      </c>
      <c r="P1408" s="65" t="s">
        <v>1578</v>
      </c>
      <c r="Q1408" s="65" t="s">
        <v>353</v>
      </c>
      <c r="R1408" s="65" t="s">
        <v>2339</v>
      </c>
      <c r="S1408" s="65"/>
      <c r="T1408" s="65" t="s">
        <v>354</v>
      </c>
    </row>
    <row r="1409" spans="1:20" ht="157.5">
      <c r="A1409" s="72">
        <v>1409</v>
      </c>
      <c r="B1409" s="64" t="s">
        <v>254</v>
      </c>
      <c r="C1409" s="93" t="s">
        <v>320</v>
      </c>
      <c r="D1409" s="48" t="s">
        <v>321</v>
      </c>
      <c r="E1409" s="48" t="s">
        <v>322</v>
      </c>
      <c r="F1409" s="69" t="s">
        <v>1067</v>
      </c>
      <c r="G1409" s="69" t="s">
        <v>1068</v>
      </c>
      <c r="H1409" s="67" t="s">
        <v>148</v>
      </c>
      <c r="I1409" s="68" t="s">
        <v>248</v>
      </c>
      <c r="J1409" s="64"/>
      <c r="K1409" s="65"/>
      <c r="L1409" s="65"/>
      <c r="M1409" s="65"/>
      <c r="N1409" s="65"/>
      <c r="O1409" s="65" t="s">
        <v>2860</v>
      </c>
      <c r="P1409" s="65" t="s">
        <v>1726</v>
      </c>
      <c r="Q1409" s="65"/>
      <c r="R1409" s="65"/>
      <c r="S1409" s="65"/>
      <c r="T1409" s="65"/>
    </row>
    <row r="1410" spans="1:20" ht="45">
      <c r="A1410" s="72">
        <v>1410</v>
      </c>
      <c r="B1410" s="64" t="s">
        <v>254</v>
      </c>
      <c r="C1410" s="93" t="s">
        <v>249</v>
      </c>
      <c r="D1410" s="48" t="s">
        <v>250</v>
      </c>
      <c r="E1410" s="48" t="s">
        <v>251</v>
      </c>
      <c r="F1410" s="69" t="s">
        <v>1067</v>
      </c>
      <c r="G1410" s="69" t="s">
        <v>1068</v>
      </c>
      <c r="H1410" s="67" t="s">
        <v>252</v>
      </c>
      <c r="I1410" s="68" t="s">
        <v>253</v>
      </c>
      <c r="J1410" s="64" t="s">
        <v>2667</v>
      </c>
      <c r="K1410" s="65" t="s">
        <v>2165</v>
      </c>
      <c r="L1410" s="65">
        <v>120</v>
      </c>
      <c r="M1410" s="65" t="s">
        <v>2171</v>
      </c>
      <c r="N1410" s="65" t="s">
        <v>2504</v>
      </c>
      <c r="O1410" s="65" t="s">
        <v>1719</v>
      </c>
      <c r="P1410" s="65" t="s">
        <v>1730</v>
      </c>
      <c r="Q1410" s="65" t="s">
        <v>72</v>
      </c>
      <c r="R1410" s="65" t="s">
        <v>2329</v>
      </c>
      <c r="S1410" s="65"/>
      <c r="T1410" s="65" t="s">
        <v>2163</v>
      </c>
    </row>
    <row r="1411" spans="1:20" ht="33.75">
      <c r="A1411" s="72">
        <v>1411</v>
      </c>
      <c r="B1411" s="64" t="s">
        <v>2139</v>
      </c>
      <c r="C1411" s="93" t="s">
        <v>852</v>
      </c>
      <c r="D1411" s="48" t="s">
        <v>1382</v>
      </c>
      <c r="E1411" s="48" t="s">
        <v>1188</v>
      </c>
      <c r="F1411" s="66" t="s">
        <v>1067</v>
      </c>
      <c r="G1411" s="69" t="s">
        <v>1068</v>
      </c>
      <c r="H1411" s="75" t="s">
        <v>2135</v>
      </c>
      <c r="I1411" s="68" t="s">
        <v>2136</v>
      </c>
      <c r="J1411" s="64"/>
      <c r="K1411" s="65"/>
      <c r="L1411" s="65">
        <v>270</v>
      </c>
      <c r="M1411" s="65"/>
      <c r="N1411" s="65"/>
      <c r="O1411" s="65" t="s">
        <v>1319</v>
      </c>
      <c r="P1411" s="65" t="s">
        <v>1713</v>
      </c>
      <c r="Q1411" s="65"/>
      <c r="R1411" s="65"/>
      <c r="S1411" s="65"/>
      <c r="T1411" s="65"/>
    </row>
    <row r="1412" spans="1:20" ht="33.75">
      <c r="A1412" s="72">
        <v>1412</v>
      </c>
      <c r="B1412" s="64" t="s">
        <v>2139</v>
      </c>
      <c r="C1412" s="93" t="s">
        <v>852</v>
      </c>
      <c r="D1412" s="48" t="s">
        <v>1382</v>
      </c>
      <c r="E1412" s="48" t="s">
        <v>1188</v>
      </c>
      <c r="F1412" s="66" t="s">
        <v>1067</v>
      </c>
      <c r="G1412" s="69" t="s">
        <v>1068</v>
      </c>
      <c r="H1412" s="67" t="s">
        <v>2137</v>
      </c>
      <c r="I1412" s="68" t="s">
        <v>2138</v>
      </c>
      <c r="J1412" s="64"/>
      <c r="K1412" s="65"/>
      <c r="L1412" s="65">
        <v>270</v>
      </c>
      <c r="M1412" s="65"/>
      <c r="N1412" s="65"/>
      <c r="O1412" s="65" t="s">
        <v>1319</v>
      </c>
      <c r="P1412" s="65" t="s">
        <v>1713</v>
      </c>
      <c r="Q1412" s="65"/>
      <c r="R1412" s="65"/>
      <c r="S1412" s="65"/>
      <c r="T1412" s="65"/>
    </row>
    <row r="1413" spans="1:20" ht="22.5">
      <c r="A1413" s="72">
        <v>1413</v>
      </c>
      <c r="B1413" s="64" t="s">
        <v>1723</v>
      </c>
      <c r="C1413" s="91" t="s">
        <v>844</v>
      </c>
      <c r="D1413" s="46"/>
      <c r="E1413" s="46"/>
      <c r="F1413" s="61" t="s">
        <v>1190</v>
      </c>
      <c r="G1413" s="61" t="s">
        <v>1082</v>
      </c>
      <c r="H1413" s="62" t="s">
        <v>288</v>
      </c>
      <c r="I1413" s="63" t="s">
        <v>289</v>
      </c>
      <c r="J1413" s="64" t="s">
        <v>2667</v>
      </c>
      <c r="K1413" s="65"/>
      <c r="L1413" s="65"/>
      <c r="M1413" s="65"/>
      <c r="N1413" s="65"/>
      <c r="O1413" s="65" t="s">
        <v>1708</v>
      </c>
      <c r="P1413" s="65" t="s">
        <v>1707</v>
      </c>
      <c r="Q1413" s="65" t="s">
        <v>2234</v>
      </c>
      <c r="R1413" s="65" t="s">
        <v>2339</v>
      </c>
      <c r="S1413" s="65"/>
      <c r="T1413" s="65" t="s">
        <v>2234</v>
      </c>
    </row>
    <row r="1414" spans="1:20" ht="112.5">
      <c r="A1414" s="72">
        <v>1414</v>
      </c>
      <c r="B1414" s="64" t="s">
        <v>1723</v>
      </c>
      <c r="C1414" s="91" t="s">
        <v>2024</v>
      </c>
      <c r="D1414" s="46" t="s">
        <v>98</v>
      </c>
      <c r="E1414" s="46" t="s">
        <v>1041</v>
      </c>
      <c r="F1414" s="61" t="s">
        <v>1067</v>
      </c>
      <c r="G1414" s="61" t="s">
        <v>1068</v>
      </c>
      <c r="H1414" s="62" t="s">
        <v>450</v>
      </c>
      <c r="I1414" s="63" t="s">
        <v>451</v>
      </c>
      <c r="J1414" s="64" t="s">
        <v>2668</v>
      </c>
      <c r="K1414" s="65" t="s">
        <v>3354</v>
      </c>
      <c r="L1414" s="65"/>
      <c r="M1414" s="65"/>
      <c r="N1414" s="65"/>
      <c r="O1414" s="65" t="s">
        <v>2861</v>
      </c>
      <c r="P1414" s="65" t="s">
        <v>1707</v>
      </c>
      <c r="Q1414" s="65" t="s">
        <v>353</v>
      </c>
      <c r="R1414" s="65" t="s">
        <v>2339</v>
      </c>
      <c r="S1414" s="65"/>
      <c r="T1414" s="65" t="s">
        <v>354</v>
      </c>
    </row>
    <row r="1415" spans="1:20" ht="78.75">
      <c r="A1415" s="72">
        <v>1415</v>
      </c>
      <c r="B1415" s="64" t="s">
        <v>1723</v>
      </c>
      <c r="C1415" s="91" t="s">
        <v>2877</v>
      </c>
      <c r="D1415" s="46" t="s">
        <v>1635</v>
      </c>
      <c r="E1415" s="46" t="s">
        <v>2490</v>
      </c>
      <c r="F1415" s="61" t="s">
        <v>452</v>
      </c>
      <c r="G1415" s="61" t="s">
        <v>1068</v>
      </c>
      <c r="H1415" s="62" t="s">
        <v>453</v>
      </c>
      <c r="I1415" s="63" t="s">
        <v>454</v>
      </c>
      <c r="J1415" s="64" t="s">
        <v>2667</v>
      </c>
      <c r="K1415" s="65"/>
      <c r="L1415" s="65"/>
      <c r="M1415" s="65"/>
      <c r="N1415" s="65"/>
      <c r="O1415" s="65" t="s">
        <v>1708</v>
      </c>
      <c r="P1415" s="65" t="s">
        <v>1582</v>
      </c>
      <c r="Q1415" s="65" t="s">
        <v>2225</v>
      </c>
      <c r="R1415" s="65" t="s">
        <v>2339</v>
      </c>
      <c r="S1415" s="65"/>
      <c r="T1415" s="65" t="s">
        <v>2225</v>
      </c>
    </row>
    <row r="1416" spans="1:20" ht="33.75">
      <c r="A1416" s="72">
        <v>1416</v>
      </c>
      <c r="B1416" s="64" t="s">
        <v>1723</v>
      </c>
      <c r="C1416" s="91" t="s">
        <v>455</v>
      </c>
      <c r="D1416" s="46" t="s">
        <v>625</v>
      </c>
      <c r="E1416" s="46" t="s">
        <v>1376</v>
      </c>
      <c r="F1416" s="61" t="s">
        <v>1190</v>
      </c>
      <c r="G1416" s="61" t="s">
        <v>1191</v>
      </c>
      <c r="H1416" s="62" t="s">
        <v>456</v>
      </c>
      <c r="I1416" s="63" t="s">
        <v>457</v>
      </c>
      <c r="J1416" s="64"/>
      <c r="K1416" s="65"/>
      <c r="L1416" s="65"/>
      <c r="M1416" s="65"/>
      <c r="N1416" s="65"/>
      <c r="O1416" s="65" t="s">
        <v>1319</v>
      </c>
      <c r="P1416" s="65" t="s">
        <v>1711</v>
      </c>
      <c r="Q1416" s="65"/>
      <c r="R1416" s="65"/>
      <c r="S1416" s="65"/>
      <c r="T1416" s="65"/>
    </row>
    <row r="1417" spans="1:20" ht="45">
      <c r="A1417" s="72">
        <v>1417</v>
      </c>
      <c r="B1417" s="64" t="s">
        <v>1723</v>
      </c>
      <c r="C1417" s="91" t="s">
        <v>2018</v>
      </c>
      <c r="D1417" s="46" t="s">
        <v>1065</v>
      </c>
      <c r="E1417" s="46" t="s">
        <v>844</v>
      </c>
      <c r="F1417" s="61" t="s">
        <v>1067</v>
      </c>
      <c r="G1417" s="61" t="s">
        <v>1068</v>
      </c>
      <c r="H1417" s="62" t="s">
        <v>458</v>
      </c>
      <c r="I1417" s="63" t="s">
        <v>459</v>
      </c>
      <c r="J1417" s="64"/>
      <c r="K1417" s="65"/>
      <c r="L1417" s="65"/>
      <c r="M1417" s="65"/>
      <c r="N1417" s="65"/>
      <c r="O1417" s="65" t="s">
        <v>1319</v>
      </c>
      <c r="P1417" s="65" t="s">
        <v>1713</v>
      </c>
      <c r="Q1417" s="65"/>
      <c r="R1417" s="65"/>
      <c r="S1417" s="65"/>
      <c r="T1417" s="65"/>
    </row>
    <row r="1418" spans="1:20" ht="22.5">
      <c r="A1418" s="72">
        <v>1418</v>
      </c>
      <c r="B1418" s="64" t="s">
        <v>1723</v>
      </c>
      <c r="C1418" s="91" t="s">
        <v>2018</v>
      </c>
      <c r="D1418" s="46" t="s">
        <v>1065</v>
      </c>
      <c r="E1418" s="46" t="s">
        <v>844</v>
      </c>
      <c r="F1418" s="61" t="s">
        <v>1190</v>
      </c>
      <c r="G1418" s="61" t="s">
        <v>1082</v>
      </c>
      <c r="H1418" s="62" t="s">
        <v>512</v>
      </c>
      <c r="I1418" s="63" t="s">
        <v>513</v>
      </c>
      <c r="J1418" s="64"/>
      <c r="K1418" s="65"/>
      <c r="L1418" s="65"/>
      <c r="M1418" s="65"/>
      <c r="N1418" s="65"/>
      <c r="O1418" s="65" t="s">
        <v>1319</v>
      </c>
      <c r="P1418" s="65" t="s">
        <v>1713</v>
      </c>
      <c r="Q1418" s="65"/>
      <c r="R1418" s="65"/>
      <c r="S1418" s="65"/>
      <c r="T1418" s="65"/>
    </row>
    <row r="1419" spans="1:20" ht="33.75">
      <c r="A1419" s="72">
        <v>1419</v>
      </c>
      <c r="B1419" s="64" t="s">
        <v>1723</v>
      </c>
      <c r="C1419" s="91" t="s">
        <v>852</v>
      </c>
      <c r="D1419" s="46" t="s">
        <v>1382</v>
      </c>
      <c r="E1419" s="46" t="s">
        <v>89</v>
      </c>
      <c r="F1419" s="61" t="s">
        <v>514</v>
      </c>
      <c r="G1419" s="61" t="s">
        <v>1068</v>
      </c>
      <c r="H1419" s="62" t="s">
        <v>515</v>
      </c>
      <c r="I1419" s="63" t="s">
        <v>459</v>
      </c>
      <c r="J1419" s="64"/>
      <c r="K1419" s="65"/>
      <c r="L1419" s="65"/>
      <c r="M1419" s="65"/>
      <c r="N1419" s="65"/>
      <c r="O1419" s="65" t="s">
        <v>1319</v>
      </c>
      <c r="P1419" s="65" t="s">
        <v>1713</v>
      </c>
      <c r="Q1419" s="65"/>
      <c r="R1419" s="65"/>
      <c r="S1419" s="65"/>
      <c r="T1419" s="65"/>
    </row>
    <row r="1420" spans="1:20" ht="22.5">
      <c r="A1420" s="72">
        <v>1420</v>
      </c>
      <c r="B1420" s="64" t="s">
        <v>1723</v>
      </c>
      <c r="C1420" s="91" t="s">
        <v>1160</v>
      </c>
      <c r="D1420" s="46"/>
      <c r="E1420" s="46"/>
      <c r="F1420" s="61" t="s">
        <v>1190</v>
      </c>
      <c r="G1420" s="61" t="s">
        <v>1191</v>
      </c>
      <c r="H1420" s="62" t="s">
        <v>516</v>
      </c>
      <c r="I1420" s="63" t="s">
        <v>517</v>
      </c>
      <c r="J1420" s="64" t="s">
        <v>2667</v>
      </c>
      <c r="K1420" s="65"/>
      <c r="L1420" s="65"/>
      <c r="M1420" s="65" t="s">
        <v>2171</v>
      </c>
      <c r="N1420" s="65" t="s">
        <v>2504</v>
      </c>
      <c r="O1420" s="65" t="s">
        <v>2066</v>
      </c>
      <c r="P1420" s="65" t="s">
        <v>1736</v>
      </c>
      <c r="Q1420" s="65" t="s">
        <v>76</v>
      </c>
      <c r="R1420" s="65" t="s">
        <v>2329</v>
      </c>
      <c r="S1420" s="65"/>
      <c r="T1420" s="65" t="s">
        <v>3120</v>
      </c>
    </row>
    <row r="1421" spans="1:20" ht="78.75">
      <c r="A1421" s="72">
        <v>1421</v>
      </c>
      <c r="B1421" s="64" t="s">
        <v>1723</v>
      </c>
      <c r="C1421" s="91" t="s">
        <v>2208</v>
      </c>
      <c r="D1421" s="46" t="s">
        <v>1132</v>
      </c>
      <c r="E1421" s="46" t="s">
        <v>905</v>
      </c>
      <c r="F1421" s="61" t="s">
        <v>1067</v>
      </c>
      <c r="G1421" s="61" t="s">
        <v>1068</v>
      </c>
      <c r="H1421" s="62" t="s">
        <v>518</v>
      </c>
      <c r="I1421" s="63" t="s">
        <v>519</v>
      </c>
      <c r="J1421" s="64" t="s">
        <v>2316</v>
      </c>
      <c r="K1421" s="65" t="s">
        <v>118</v>
      </c>
      <c r="L1421" s="65"/>
      <c r="M1421" s="65"/>
      <c r="N1421" s="65"/>
      <c r="O1421" s="65" t="s">
        <v>1349</v>
      </c>
      <c r="P1421" s="65" t="s">
        <v>1496</v>
      </c>
      <c r="Q1421" s="65"/>
      <c r="R1421" s="65" t="s">
        <v>2339</v>
      </c>
      <c r="S1421" s="65"/>
      <c r="T1421" s="65" t="s">
        <v>106</v>
      </c>
    </row>
    <row r="1422" spans="1:20" ht="33.75">
      <c r="A1422" s="72">
        <v>1422</v>
      </c>
      <c r="B1422" s="64" t="s">
        <v>1723</v>
      </c>
      <c r="C1422" s="91" t="s">
        <v>2208</v>
      </c>
      <c r="D1422" s="46" t="s">
        <v>905</v>
      </c>
      <c r="E1422" s="46" t="s">
        <v>625</v>
      </c>
      <c r="F1422" s="61" t="s">
        <v>1067</v>
      </c>
      <c r="G1422" s="61" t="s">
        <v>1068</v>
      </c>
      <c r="H1422" s="62" t="s">
        <v>520</v>
      </c>
      <c r="I1422" s="63" t="s">
        <v>521</v>
      </c>
      <c r="J1422" s="64" t="s">
        <v>2667</v>
      </c>
      <c r="K1422" s="65" t="s">
        <v>119</v>
      </c>
      <c r="L1422" s="65"/>
      <c r="M1422" s="65"/>
      <c r="N1422" s="65"/>
      <c r="O1422" s="65" t="s">
        <v>1349</v>
      </c>
      <c r="P1422" s="65" t="s">
        <v>1496</v>
      </c>
      <c r="Q1422" s="65" t="s">
        <v>66</v>
      </c>
      <c r="R1422" s="65" t="s">
        <v>2339</v>
      </c>
      <c r="S1422" s="65"/>
      <c r="T1422" s="65" t="s">
        <v>106</v>
      </c>
    </row>
    <row r="1423" spans="1:20" ht="33.75">
      <c r="A1423" s="72">
        <v>1423</v>
      </c>
      <c r="B1423" s="64" t="s">
        <v>1723</v>
      </c>
      <c r="C1423" s="91" t="s">
        <v>2208</v>
      </c>
      <c r="D1423" s="46" t="s">
        <v>905</v>
      </c>
      <c r="E1423" s="46" t="s">
        <v>1065</v>
      </c>
      <c r="F1423" s="61" t="s">
        <v>1067</v>
      </c>
      <c r="G1423" s="61" t="s">
        <v>1068</v>
      </c>
      <c r="H1423" s="62" t="s">
        <v>522</v>
      </c>
      <c r="I1423" s="63" t="s">
        <v>521</v>
      </c>
      <c r="J1423" s="64" t="s">
        <v>2667</v>
      </c>
      <c r="K1423" s="65" t="s">
        <v>119</v>
      </c>
      <c r="L1423" s="65"/>
      <c r="M1423" s="65"/>
      <c r="N1423" s="65"/>
      <c r="O1423" s="65" t="s">
        <v>1349</v>
      </c>
      <c r="P1423" s="65" t="s">
        <v>1496</v>
      </c>
      <c r="Q1423" s="65" t="s">
        <v>66</v>
      </c>
      <c r="R1423" s="65" t="s">
        <v>2339</v>
      </c>
      <c r="S1423" s="65"/>
      <c r="T1423" s="65" t="s">
        <v>106</v>
      </c>
    </row>
    <row r="1424" spans="1:20" ht="67.5">
      <c r="A1424" s="72">
        <v>1424</v>
      </c>
      <c r="B1424" s="64" t="s">
        <v>1723</v>
      </c>
      <c r="C1424" s="91" t="s">
        <v>2208</v>
      </c>
      <c r="D1424" s="46" t="s">
        <v>905</v>
      </c>
      <c r="E1424" s="46" t="s">
        <v>3026</v>
      </c>
      <c r="F1424" s="61" t="s">
        <v>1067</v>
      </c>
      <c r="G1424" s="61" t="s">
        <v>1068</v>
      </c>
      <c r="H1424" s="62" t="s">
        <v>523</v>
      </c>
      <c r="I1424" s="63" t="s">
        <v>521</v>
      </c>
      <c r="J1424" s="64" t="s">
        <v>2667</v>
      </c>
      <c r="K1424" s="65" t="s">
        <v>119</v>
      </c>
      <c r="L1424" s="65"/>
      <c r="M1424" s="65"/>
      <c r="N1424" s="65"/>
      <c r="O1424" s="65" t="s">
        <v>1349</v>
      </c>
      <c r="P1424" s="65" t="s">
        <v>1496</v>
      </c>
      <c r="Q1424" s="65" t="s">
        <v>66</v>
      </c>
      <c r="R1424" s="65" t="s">
        <v>2339</v>
      </c>
      <c r="S1424" s="65"/>
      <c r="T1424" s="65" t="s">
        <v>106</v>
      </c>
    </row>
    <row r="1425" spans="1:20" ht="371.25">
      <c r="A1425" s="72">
        <v>1425</v>
      </c>
      <c r="B1425" s="64" t="s">
        <v>1723</v>
      </c>
      <c r="C1425" s="91" t="s">
        <v>1023</v>
      </c>
      <c r="D1425" s="46" t="s">
        <v>1024</v>
      </c>
      <c r="E1425" s="46" t="s">
        <v>97</v>
      </c>
      <c r="F1425" s="61" t="s">
        <v>1067</v>
      </c>
      <c r="G1425" s="61" t="s">
        <v>1068</v>
      </c>
      <c r="H1425" s="62" t="s">
        <v>524</v>
      </c>
      <c r="I1425" s="63" t="s">
        <v>525</v>
      </c>
      <c r="J1425" s="64" t="s">
        <v>2668</v>
      </c>
      <c r="K1425" s="65" t="s">
        <v>3362</v>
      </c>
      <c r="L1425" s="65"/>
      <c r="M1425" s="65"/>
      <c r="N1425" s="65"/>
      <c r="O1425" s="65" t="s">
        <v>2861</v>
      </c>
      <c r="P1425" s="65" t="s">
        <v>1500</v>
      </c>
      <c r="Q1425" s="65" t="s">
        <v>353</v>
      </c>
      <c r="R1425" s="65" t="s">
        <v>2339</v>
      </c>
      <c r="S1425" s="65"/>
      <c r="T1425" s="65" t="s">
        <v>354</v>
      </c>
    </row>
    <row r="1426" spans="1:20" ht="45">
      <c r="A1426" s="72">
        <v>1426</v>
      </c>
      <c r="B1426" s="64" t="s">
        <v>1723</v>
      </c>
      <c r="C1426" s="91" t="s">
        <v>1033</v>
      </c>
      <c r="D1426" s="46" t="s">
        <v>1024</v>
      </c>
      <c r="E1426" s="46" t="s">
        <v>526</v>
      </c>
      <c r="F1426" s="61" t="s">
        <v>1067</v>
      </c>
      <c r="G1426" s="61" t="s">
        <v>1068</v>
      </c>
      <c r="H1426" s="61" t="s">
        <v>527</v>
      </c>
      <c r="I1426" s="63" t="s">
        <v>528</v>
      </c>
      <c r="J1426" s="64"/>
      <c r="K1426" s="65"/>
      <c r="L1426" s="65"/>
      <c r="M1426" s="65"/>
      <c r="N1426" s="65"/>
      <c r="O1426" s="65" t="s">
        <v>2315</v>
      </c>
      <c r="P1426" s="65" t="s">
        <v>1498</v>
      </c>
      <c r="Q1426" s="65"/>
      <c r="R1426" s="65"/>
      <c r="S1426" s="65"/>
      <c r="T1426" s="65"/>
    </row>
    <row r="1427" spans="1:20" ht="202.5">
      <c r="A1427" s="72">
        <v>1427</v>
      </c>
      <c r="B1427" s="64" t="s">
        <v>1723</v>
      </c>
      <c r="C1427" s="93" t="s">
        <v>1033</v>
      </c>
      <c r="D1427" s="46" t="s">
        <v>1034</v>
      </c>
      <c r="E1427" s="46" t="s">
        <v>1132</v>
      </c>
      <c r="F1427" s="61" t="s">
        <v>1067</v>
      </c>
      <c r="G1427" s="61" t="s">
        <v>1068</v>
      </c>
      <c r="H1427" s="61" t="s">
        <v>529</v>
      </c>
      <c r="I1427" s="63" t="s">
        <v>530</v>
      </c>
      <c r="J1427" s="64" t="s">
        <v>2316</v>
      </c>
      <c r="K1427" s="65" t="s">
        <v>3231</v>
      </c>
      <c r="L1427" s="65"/>
      <c r="M1427" s="65"/>
      <c r="N1427" s="65"/>
      <c r="O1427" s="65" t="s">
        <v>2861</v>
      </c>
      <c r="P1427" s="65" t="s">
        <v>1498</v>
      </c>
      <c r="Q1427" s="65" t="s">
        <v>353</v>
      </c>
      <c r="R1427" s="65" t="s">
        <v>2339</v>
      </c>
      <c r="S1427" s="65"/>
      <c r="T1427" s="65" t="s">
        <v>354</v>
      </c>
    </row>
    <row r="1428" spans="1:20" ht="45">
      <c r="A1428" s="72">
        <v>1428</v>
      </c>
      <c r="B1428" s="64" t="s">
        <v>1723</v>
      </c>
      <c r="C1428" s="93" t="s">
        <v>1033</v>
      </c>
      <c r="D1428" s="46" t="s">
        <v>1034</v>
      </c>
      <c r="E1428" s="46"/>
      <c r="F1428" s="61" t="s">
        <v>1067</v>
      </c>
      <c r="G1428" s="61" t="s">
        <v>1068</v>
      </c>
      <c r="H1428" s="61" t="s">
        <v>531</v>
      </c>
      <c r="I1428" s="63" t="s">
        <v>532</v>
      </c>
      <c r="J1428" s="64"/>
      <c r="K1428" s="65"/>
      <c r="L1428" s="65"/>
      <c r="M1428" s="65"/>
      <c r="N1428" s="65"/>
      <c r="O1428" s="65" t="s">
        <v>2315</v>
      </c>
      <c r="P1428" s="65" t="s">
        <v>1498</v>
      </c>
      <c r="Q1428" s="65"/>
      <c r="R1428" s="65"/>
      <c r="S1428" s="65"/>
      <c r="T1428" s="65"/>
    </row>
    <row r="1429" spans="1:20" ht="90">
      <c r="A1429" s="72">
        <v>1429</v>
      </c>
      <c r="B1429" s="64" t="s">
        <v>1723</v>
      </c>
      <c r="C1429" s="91" t="s">
        <v>1272</v>
      </c>
      <c r="D1429" s="46" t="s">
        <v>1273</v>
      </c>
      <c r="E1429" s="46" t="s">
        <v>3026</v>
      </c>
      <c r="F1429" s="61" t="s">
        <v>514</v>
      </c>
      <c r="G1429" s="61" t="s">
        <v>1068</v>
      </c>
      <c r="H1429" s="61" t="s">
        <v>533</v>
      </c>
      <c r="I1429" s="63" t="s">
        <v>534</v>
      </c>
      <c r="J1429" s="64" t="s">
        <v>2316</v>
      </c>
      <c r="K1429" s="65" t="s">
        <v>241</v>
      </c>
      <c r="L1429" s="65">
        <v>1429</v>
      </c>
      <c r="M1429" s="65"/>
      <c r="N1429" s="65"/>
      <c r="O1429" s="65" t="s">
        <v>2861</v>
      </c>
      <c r="P1429" s="65" t="s">
        <v>1497</v>
      </c>
      <c r="Q1429" s="65" t="s">
        <v>353</v>
      </c>
      <c r="R1429" s="65" t="s">
        <v>2339</v>
      </c>
      <c r="S1429" s="65"/>
      <c r="T1429" s="65" t="s">
        <v>354</v>
      </c>
    </row>
    <row r="1430" spans="1:20" ht="101.25">
      <c r="A1430" s="72">
        <v>1430</v>
      </c>
      <c r="B1430" s="64" t="s">
        <v>1723</v>
      </c>
      <c r="C1430" s="91" t="s">
        <v>1272</v>
      </c>
      <c r="D1430" s="46" t="s">
        <v>1273</v>
      </c>
      <c r="E1430" s="46" t="s">
        <v>3026</v>
      </c>
      <c r="F1430" s="61" t="s">
        <v>514</v>
      </c>
      <c r="G1430" s="61" t="s">
        <v>1068</v>
      </c>
      <c r="H1430" s="61" t="s">
        <v>535</v>
      </c>
      <c r="I1430" s="63" t="s">
        <v>536</v>
      </c>
      <c r="J1430" s="64" t="s">
        <v>2316</v>
      </c>
      <c r="K1430" s="65"/>
      <c r="L1430" s="65">
        <v>1429</v>
      </c>
      <c r="M1430" s="65"/>
      <c r="N1430" s="65"/>
      <c r="O1430" s="65" t="s">
        <v>2861</v>
      </c>
      <c r="P1430" s="65" t="s">
        <v>1497</v>
      </c>
      <c r="Q1430" s="65" t="s">
        <v>353</v>
      </c>
      <c r="R1430" s="65" t="s">
        <v>2339</v>
      </c>
      <c r="S1430" s="65"/>
      <c r="T1430" s="65" t="s">
        <v>354</v>
      </c>
    </row>
    <row r="1431" spans="1:20" ht="202.5">
      <c r="A1431" s="72">
        <v>1431</v>
      </c>
      <c r="B1431" s="64" t="s">
        <v>1723</v>
      </c>
      <c r="C1431" s="91" t="s">
        <v>1764</v>
      </c>
      <c r="D1431" s="46" t="s">
        <v>1765</v>
      </c>
      <c r="E1431" s="46" t="s">
        <v>2490</v>
      </c>
      <c r="F1431" s="61" t="s">
        <v>1067</v>
      </c>
      <c r="G1431" s="61" t="s">
        <v>1068</v>
      </c>
      <c r="H1431" s="61" t="s">
        <v>537</v>
      </c>
      <c r="I1431" s="63" t="s">
        <v>538</v>
      </c>
      <c r="J1431" s="64" t="s">
        <v>2316</v>
      </c>
      <c r="K1431" s="65" t="s">
        <v>120</v>
      </c>
      <c r="L1431" s="65"/>
      <c r="M1431" s="65"/>
      <c r="N1431" s="65"/>
      <c r="O1431" s="65" t="s">
        <v>1349</v>
      </c>
      <c r="P1431" s="65" t="s">
        <v>1496</v>
      </c>
      <c r="Q1431" s="65"/>
      <c r="R1431" s="65" t="s">
        <v>2339</v>
      </c>
      <c r="S1431" s="65"/>
      <c r="T1431" s="65" t="s">
        <v>106</v>
      </c>
    </row>
    <row r="1432" spans="1:20" ht="168.75">
      <c r="A1432" s="72">
        <v>1432</v>
      </c>
      <c r="B1432" s="64" t="s">
        <v>1723</v>
      </c>
      <c r="C1432" s="91" t="s">
        <v>2726</v>
      </c>
      <c r="D1432" s="46" t="s">
        <v>539</v>
      </c>
      <c r="E1432" s="46"/>
      <c r="F1432" s="61" t="s">
        <v>1067</v>
      </c>
      <c r="G1432" s="61" t="s">
        <v>1068</v>
      </c>
      <c r="H1432" s="61" t="s">
        <v>540</v>
      </c>
      <c r="I1432" s="63" t="s">
        <v>584</v>
      </c>
      <c r="J1432" s="64"/>
      <c r="K1432" s="65"/>
      <c r="L1432" s="65"/>
      <c r="M1432" s="65"/>
      <c r="N1432" s="65"/>
      <c r="O1432" s="65" t="s">
        <v>2860</v>
      </c>
      <c r="P1432" s="65" t="s">
        <v>1501</v>
      </c>
      <c r="Q1432" s="65"/>
      <c r="R1432" s="65"/>
      <c r="S1432" s="65"/>
      <c r="T1432" s="65"/>
    </row>
    <row r="1433" spans="1:20" ht="146.25">
      <c r="A1433" s="72">
        <v>1433</v>
      </c>
      <c r="B1433" s="64" t="s">
        <v>1723</v>
      </c>
      <c r="C1433" s="91" t="s">
        <v>1039</v>
      </c>
      <c r="D1433" s="46" t="s">
        <v>172</v>
      </c>
      <c r="E1433" s="46" t="s">
        <v>1188</v>
      </c>
      <c r="F1433" s="61" t="s">
        <v>1067</v>
      </c>
      <c r="G1433" s="61" t="s">
        <v>1068</v>
      </c>
      <c r="H1433" s="61" t="s">
        <v>585</v>
      </c>
      <c r="I1433" s="63" t="s">
        <v>0</v>
      </c>
      <c r="J1433" s="64"/>
      <c r="K1433" s="65"/>
      <c r="L1433" s="65"/>
      <c r="M1433" s="65"/>
      <c r="N1433" s="65"/>
      <c r="O1433" s="65" t="s">
        <v>1723</v>
      </c>
      <c r="P1433" s="65" t="s">
        <v>1722</v>
      </c>
      <c r="Q1433" s="65"/>
      <c r="R1433" s="65"/>
      <c r="S1433" s="65"/>
      <c r="T1433" s="65"/>
    </row>
    <row r="1434" spans="1:20" ht="135">
      <c r="A1434" s="72">
        <v>1434</v>
      </c>
      <c r="B1434" s="64" t="s">
        <v>1723</v>
      </c>
      <c r="C1434" s="91" t="s">
        <v>1780</v>
      </c>
      <c r="D1434" s="46" t="s">
        <v>1774</v>
      </c>
      <c r="E1434" s="46" t="s">
        <v>1132</v>
      </c>
      <c r="F1434" s="61" t="s">
        <v>514</v>
      </c>
      <c r="G1434" s="61" t="s">
        <v>1</v>
      </c>
      <c r="H1434" s="61" t="s">
        <v>2</v>
      </c>
      <c r="I1434" s="63" t="s">
        <v>3</v>
      </c>
      <c r="J1434" s="64" t="s">
        <v>2666</v>
      </c>
      <c r="K1434" s="65" t="s">
        <v>208</v>
      </c>
      <c r="L1434" s="65"/>
      <c r="M1434" s="65"/>
      <c r="N1434" s="65"/>
      <c r="O1434" s="65" t="s">
        <v>2861</v>
      </c>
      <c r="P1434" s="65" t="s">
        <v>1715</v>
      </c>
      <c r="Q1434" s="65" t="s">
        <v>353</v>
      </c>
      <c r="R1434" s="65" t="s">
        <v>2339</v>
      </c>
      <c r="S1434" s="65"/>
      <c r="T1434" s="65" t="s">
        <v>354</v>
      </c>
    </row>
    <row r="1435" spans="1:20" ht="315">
      <c r="A1435" s="72">
        <v>1435</v>
      </c>
      <c r="B1435" s="64" t="s">
        <v>1723</v>
      </c>
      <c r="C1435" s="91" t="s">
        <v>2085</v>
      </c>
      <c r="D1435" s="46" t="s">
        <v>304</v>
      </c>
      <c r="E1435" s="46" t="s">
        <v>89</v>
      </c>
      <c r="F1435" s="61" t="s">
        <v>1067</v>
      </c>
      <c r="G1435" s="61" t="s">
        <v>1068</v>
      </c>
      <c r="H1435" s="61" t="s">
        <v>1575</v>
      </c>
      <c r="I1435" s="63" t="s">
        <v>1576</v>
      </c>
      <c r="J1435" s="64" t="s">
        <v>2668</v>
      </c>
      <c r="K1435" s="65" t="s">
        <v>3289</v>
      </c>
      <c r="L1435" s="65"/>
      <c r="M1435" s="65"/>
      <c r="N1435" s="65"/>
      <c r="O1435" s="65" t="s">
        <v>2861</v>
      </c>
      <c r="P1435" s="65" t="s">
        <v>1716</v>
      </c>
      <c r="Q1435" s="65" t="s">
        <v>353</v>
      </c>
      <c r="R1435" s="65" t="s">
        <v>2339</v>
      </c>
      <c r="S1435" s="65"/>
      <c r="T1435" s="65" t="s">
        <v>354</v>
      </c>
    </row>
    <row r="1436" spans="1:20" ht="90">
      <c r="A1436" s="72">
        <v>1436</v>
      </c>
      <c r="B1436" s="64" t="s">
        <v>1723</v>
      </c>
      <c r="C1436" s="91" t="s">
        <v>2085</v>
      </c>
      <c r="D1436" s="46" t="s">
        <v>308</v>
      </c>
      <c r="E1436" s="46" t="s">
        <v>1188</v>
      </c>
      <c r="F1436" s="61" t="s">
        <v>1067</v>
      </c>
      <c r="G1436" s="61" t="s">
        <v>1068</v>
      </c>
      <c r="H1436" s="61" t="s">
        <v>1605</v>
      </c>
      <c r="I1436" s="63" t="s">
        <v>1606</v>
      </c>
      <c r="J1436" s="64" t="s">
        <v>2668</v>
      </c>
      <c r="K1436" s="65" t="s">
        <v>383</v>
      </c>
      <c r="L1436" s="65"/>
      <c r="M1436" s="65"/>
      <c r="N1436" s="65"/>
      <c r="O1436" s="65" t="s">
        <v>2861</v>
      </c>
      <c r="P1436" s="65" t="s">
        <v>1716</v>
      </c>
      <c r="Q1436" s="65" t="s">
        <v>353</v>
      </c>
      <c r="R1436" s="65" t="s">
        <v>2339</v>
      </c>
      <c r="S1436" s="65"/>
      <c r="T1436" s="65" t="s">
        <v>354</v>
      </c>
    </row>
    <row r="1437" spans="1:20" ht="90">
      <c r="A1437" s="72">
        <v>1437</v>
      </c>
      <c r="B1437" s="64" t="s">
        <v>1723</v>
      </c>
      <c r="C1437" s="91" t="s">
        <v>781</v>
      </c>
      <c r="D1437" s="46" t="s">
        <v>164</v>
      </c>
      <c r="E1437" s="46" t="s">
        <v>3026</v>
      </c>
      <c r="F1437" s="61" t="s">
        <v>1067</v>
      </c>
      <c r="G1437" s="61" t="s">
        <v>1068</v>
      </c>
      <c r="H1437" s="61" t="s">
        <v>1607</v>
      </c>
      <c r="I1437" s="63" t="s">
        <v>1608</v>
      </c>
      <c r="J1437" s="64"/>
      <c r="K1437" s="65"/>
      <c r="L1437" s="65"/>
      <c r="M1437" s="65"/>
      <c r="N1437" s="65"/>
      <c r="O1437" s="65" t="s">
        <v>1319</v>
      </c>
      <c r="P1437" s="65" t="s">
        <v>1735</v>
      </c>
      <c r="Q1437" s="65"/>
      <c r="R1437" s="65"/>
      <c r="S1437" s="65"/>
      <c r="T1437" s="65"/>
    </row>
    <row r="1438" spans="1:20" ht="101.25">
      <c r="A1438" s="72">
        <v>1438</v>
      </c>
      <c r="B1438" s="64" t="s">
        <v>1723</v>
      </c>
      <c r="C1438" s="91" t="s">
        <v>679</v>
      </c>
      <c r="D1438" s="46" t="s">
        <v>782</v>
      </c>
      <c r="E1438" s="46" t="s">
        <v>97</v>
      </c>
      <c r="F1438" s="61" t="s">
        <v>1067</v>
      </c>
      <c r="G1438" s="61" t="s">
        <v>1068</v>
      </c>
      <c r="H1438" s="61" t="s">
        <v>761</v>
      </c>
      <c r="I1438" s="63" t="s">
        <v>762</v>
      </c>
      <c r="J1438" s="64"/>
      <c r="K1438" s="65"/>
      <c r="L1438" s="65"/>
      <c r="M1438" s="65"/>
      <c r="N1438" s="65"/>
      <c r="O1438" s="65" t="s">
        <v>1319</v>
      </c>
      <c r="P1438" s="65" t="s">
        <v>1735</v>
      </c>
      <c r="Q1438" s="65"/>
      <c r="R1438" s="65"/>
      <c r="S1438" s="65"/>
      <c r="T1438" s="65"/>
    </row>
    <row r="1439" spans="1:20" ht="168.75">
      <c r="A1439" s="72">
        <v>1439</v>
      </c>
      <c r="B1439" s="64" t="s">
        <v>1723</v>
      </c>
      <c r="C1439" s="91" t="s">
        <v>1158</v>
      </c>
      <c r="D1439" s="46" t="s">
        <v>2609</v>
      </c>
      <c r="E1439" s="46" t="s">
        <v>92</v>
      </c>
      <c r="F1439" s="61" t="s">
        <v>1067</v>
      </c>
      <c r="G1439" s="61" t="s">
        <v>1068</v>
      </c>
      <c r="H1439" s="61" t="s">
        <v>398</v>
      </c>
      <c r="I1439" s="63" t="s">
        <v>399</v>
      </c>
      <c r="J1439" s="64"/>
      <c r="K1439" s="65"/>
      <c r="L1439" s="65"/>
      <c r="M1439" s="65"/>
      <c r="N1439" s="65"/>
      <c r="O1439" s="65" t="s">
        <v>1319</v>
      </c>
      <c r="P1439" s="65" t="s">
        <v>1735</v>
      </c>
      <c r="Q1439" s="65"/>
      <c r="R1439" s="65"/>
      <c r="S1439" s="65"/>
      <c r="T1439" s="65"/>
    </row>
    <row r="1440" spans="1:20" ht="67.5">
      <c r="A1440" s="72">
        <v>1440</v>
      </c>
      <c r="B1440" s="64" t="s">
        <v>1723</v>
      </c>
      <c r="C1440" s="91" t="s">
        <v>400</v>
      </c>
      <c r="D1440" s="46" t="s">
        <v>1941</v>
      </c>
      <c r="E1440" s="46" t="s">
        <v>844</v>
      </c>
      <c r="F1440" s="61" t="s">
        <v>1190</v>
      </c>
      <c r="G1440" s="61" t="s">
        <v>1191</v>
      </c>
      <c r="H1440" s="61" t="s">
        <v>401</v>
      </c>
      <c r="I1440" s="63" t="s">
        <v>402</v>
      </c>
      <c r="J1440" s="64"/>
      <c r="K1440" s="65"/>
      <c r="L1440" s="65"/>
      <c r="M1440" s="65"/>
      <c r="N1440" s="65"/>
      <c r="O1440" s="65" t="s">
        <v>2860</v>
      </c>
      <c r="P1440" s="65" t="s">
        <v>52</v>
      </c>
      <c r="Q1440" s="65"/>
      <c r="R1440" s="65"/>
      <c r="S1440" s="65"/>
      <c r="T1440" s="65"/>
    </row>
    <row r="1441" spans="1:20" ht="90">
      <c r="A1441" s="72">
        <v>1441</v>
      </c>
      <c r="B1441" s="64" t="s">
        <v>1723</v>
      </c>
      <c r="C1441" s="91" t="s">
        <v>786</v>
      </c>
      <c r="D1441" s="46" t="s">
        <v>787</v>
      </c>
      <c r="E1441" s="46" t="s">
        <v>1066</v>
      </c>
      <c r="F1441" s="61" t="s">
        <v>1067</v>
      </c>
      <c r="G1441" s="61" t="s">
        <v>1068</v>
      </c>
      <c r="H1441" s="61" t="s">
        <v>403</v>
      </c>
      <c r="I1441" s="63" t="s">
        <v>404</v>
      </c>
      <c r="J1441" s="64" t="s">
        <v>2316</v>
      </c>
      <c r="K1441" s="65" t="s">
        <v>199</v>
      </c>
      <c r="L1441" s="65"/>
      <c r="M1441" s="65"/>
      <c r="N1441" s="65"/>
      <c r="O1441" s="65" t="s">
        <v>1719</v>
      </c>
      <c r="P1441" s="65" t="s">
        <v>1725</v>
      </c>
      <c r="Q1441" s="65" t="s">
        <v>195</v>
      </c>
      <c r="R1441" s="65"/>
      <c r="S1441" s="65"/>
      <c r="T1441" s="65" t="s">
        <v>196</v>
      </c>
    </row>
    <row r="1442" spans="1:20" ht="191.25">
      <c r="A1442" s="72">
        <v>1442</v>
      </c>
      <c r="B1442" s="64" t="s">
        <v>1723</v>
      </c>
      <c r="C1442" s="91" t="s">
        <v>786</v>
      </c>
      <c r="D1442" s="46" t="s">
        <v>792</v>
      </c>
      <c r="E1442" s="46" t="s">
        <v>1065</v>
      </c>
      <c r="F1442" s="61" t="s">
        <v>1067</v>
      </c>
      <c r="G1442" s="61" t="s">
        <v>1068</v>
      </c>
      <c r="H1442" s="61" t="s">
        <v>982</v>
      </c>
      <c r="I1442" s="63" t="s">
        <v>632</v>
      </c>
      <c r="J1442" s="64" t="s">
        <v>2316</v>
      </c>
      <c r="K1442" s="65" t="s">
        <v>200</v>
      </c>
      <c r="L1442" s="65"/>
      <c r="M1442" s="65"/>
      <c r="N1442" s="65"/>
      <c r="O1442" s="65" t="s">
        <v>1719</v>
      </c>
      <c r="P1442" s="65" t="s">
        <v>1725</v>
      </c>
      <c r="Q1442" s="65" t="s">
        <v>195</v>
      </c>
      <c r="R1442" s="65"/>
      <c r="S1442" s="65"/>
      <c r="T1442" s="65" t="s">
        <v>196</v>
      </c>
    </row>
    <row r="1443" spans="1:20" ht="90">
      <c r="A1443" s="72">
        <v>1443</v>
      </c>
      <c r="B1443" s="64" t="s">
        <v>1723</v>
      </c>
      <c r="C1443" s="91" t="s">
        <v>791</v>
      </c>
      <c r="D1443" s="46" t="s">
        <v>792</v>
      </c>
      <c r="E1443" s="46" t="s">
        <v>1188</v>
      </c>
      <c r="F1443" s="61" t="s">
        <v>1067</v>
      </c>
      <c r="G1443" s="61" t="s">
        <v>1068</v>
      </c>
      <c r="H1443" s="61" t="s">
        <v>633</v>
      </c>
      <c r="I1443" s="63" t="s">
        <v>634</v>
      </c>
      <c r="J1443" s="64" t="s">
        <v>2316</v>
      </c>
      <c r="K1443" s="65" t="s">
        <v>3369</v>
      </c>
      <c r="L1443" s="65"/>
      <c r="M1443" s="65"/>
      <c r="N1443" s="65"/>
      <c r="O1443" s="65" t="s">
        <v>1719</v>
      </c>
      <c r="P1443" s="65" t="s">
        <v>1725</v>
      </c>
      <c r="Q1443" s="65"/>
      <c r="R1443" s="65"/>
      <c r="S1443" s="65"/>
      <c r="T1443" s="65" t="s">
        <v>3368</v>
      </c>
    </row>
    <row r="1444" spans="1:20" ht="112.5">
      <c r="A1444" s="72">
        <v>1444</v>
      </c>
      <c r="B1444" s="64" t="s">
        <v>1723</v>
      </c>
      <c r="C1444" s="91" t="s">
        <v>791</v>
      </c>
      <c r="D1444" s="46" t="s">
        <v>792</v>
      </c>
      <c r="E1444" s="46" t="s">
        <v>92</v>
      </c>
      <c r="F1444" s="61" t="s">
        <v>1067</v>
      </c>
      <c r="G1444" s="61" t="s">
        <v>1068</v>
      </c>
      <c r="H1444" s="61" t="s">
        <v>1237</v>
      </c>
      <c r="I1444" s="63" t="s">
        <v>1238</v>
      </c>
      <c r="J1444" s="64" t="s">
        <v>2316</v>
      </c>
      <c r="K1444" s="65" t="s">
        <v>3370</v>
      </c>
      <c r="L1444" s="65"/>
      <c r="M1444" s="65"/>
      <c r="N1444" s="65"/>
      <c r="O1444" s="65" t="s">
        <v>1719</v>
      </c>
      <c r="P1444" s="65" t="s">
        <v>1725</v>
      </c>
      <c r="Q1444" s="65"/>
      <c r="R1444" s="65"/>
      <c r="S1444" s="65"/>
      <c r="T1444" s="65" t="s">
        <v>3368</v>
      </c>
    </row>
    <row r="1445" spans="1:20" ht="45">
      <c r="A1445" s="72">
        <v>1445</v>
      </c>
      <c r="B1445" s="64" t="s">
        <v>1723</v>
      </c>
      <c r="C1445" s="91" t="s">
        <v>3144</v>
      </c>
      <c r="D1445" s="46" t="s">
        <v>179</v>
      </c>
      <c r="E1445" s="46" t="s">
        <v>1108</v>
      </c>
      <c r="F1445" s="61" t="s">
        <v>1067</v>
      </c>
      <c r="G1445" s="61" t="s">
        <v>1068</v>
      </c>
      <c r="H1445" s="61" t="s">
        <v>1239</v>
      </c>
      <c r="I1445" s="63" t="s">
        <v>1240</v>
      </c>
      <c r="J1445" s="64"/>
      <c r="K1445" s="65"/>
      <c r="L1445" s="65"/>
      <c r="M1445" s="65"/>
      <c r="N1445" s="65"/>
      <c r="O1445" s="65" t="s">
        <v>1319</v>
      </c>
      <c r="P1445" s="65" t="s">
        <v>1724</v>
      </c>
      <c r="Q1445" s="65"/>
      <c r="R1445" s="65"/>
      <c r="S1445" s="65"/>
      <c r="T1445" s="65"/>
    </row>
    <row r="1446" spans="1:20" ht="33.75">
      <c r="A1446" s="72">
        <v>1446</v>
      </c>
      <c r="B1446" s="64" t="s">
        <v>1723</v>
      </c>
      <c r="C1446" s="91" t="s">
        <v>3150</v>
      </c>
      <c r="D1446" s="46" t="s">
        <v>797</v>
      </c>
      <c r="E1446" s="46" t="s">
        <v>92</v>
      </c>
      <c r="F1446" s="61" t="s">
        <v>1067</v>
      </c>
      <c r="G1446" s="61" t="s">
        <v>1068</v>
      </c>
      <c r="H1446" s="61" t="s">
        <v>1241</v>
      </c>
      <c r="I1446" s="63" t="s">
        <v>1242</v>
      </c>
      <c r="J1446" s="64"/>
      <c r="K1446" s="65"/>
      <c r="L1446" s="65"/>
      <c r="M1446" s="65"/>
      <c r="N1446" s="65"/>
      <c r="O1446" s="65" t="s">
        <v>2860</v>
      </c>
      <c r="P1446" s="65" t="s">
        <v>1726</v>
      </c>
      <c r="Q1446" s="65"/>
      <c r="R1446" s="65"/>
      <c r="S1446" s="65"/>
      <c r="T1446" s="65"/>
    </row>
    <row r="1447" spans="1:20" ht="45">
      <c r="A1447" s="72">
        <v>1447</v>
      </c>
      <c r="B1447" s="64" t="s">
        <v>1723</v>
      </c>
      <c r="C1447" s="91" t="s">
        <v>796</v>
      </c>
      <c r="D1447" s="46" t="s">
        <v>797</v>
      </c>
      <c r="E1447" s="46"/>
      <c r="F1447" s="61" t="s">
        <v>1067</v>
      </c>
      <c r="G1447" s="61" t="s">
        <v>1068</v>
      </c>
      <c r="H1447" s="61" t="s">
        <v>1243</v>
      </c>
      <c r="I1447" s="63" t="s">
        <v>1244</v>
      </c>
      <c r="J1447" s="64"/>
      <c r="K1447" s="65"/>
      <c r="L1447" s="65"/>
      <c r="M1447" s="65"/>
      <c r="N1447" s="65"/>
      <c r="O1447" s="65" t="s">
        <v>2860</v>
      </c>
      <c r="P1447" s="65" t="s">
        <v>1726</v>
      </c>
      <c r="Q1447" s="65"/>
      <c r="R1447" s="65"/>
      <c r="S1447" s="65"/>
      <c r="T1447" s="65"/>
    </row>
    <row r="1448" spans="1:20" ht="90">
      <c r="A1448" s="72">
        <v>1448</v>
      </c>
      <c r="B1448" s="64" t="s">
        <v>1723</v>
      </c>
      <c r="C1448" s="91" t="s">
        <v>2614</v>
      </c>
      <c r="D1448" s="46" t="s">
        <v>797</v>
      </c>
      <c r="E1448" s="46" t="s">
        <v>1132</v>
      </c>
      <c r="F1448" s="61" t="s">
        <v>1067</v>
      </c>
      <c r="G1448" s="61" t="s">
        <v>1068</v>
      </c>
      <c r="H1448" s="61" t="s">
        <v>1245</v>
      </c>
      <c r="I1448" s="63" t="s">
        <v>651</v>
      </c>
      <c r="J1448" s="64"/>
      <c r="K1448" s="65"/>
      <c r="L1448" s="65"/>
      <c r="M1448" s="65"/>
      <c r="N1448" s="65"/>
      <c r="O1448" s="65" t="s">
        <v>2860</v>
      </c>
      <c r="P1448" s="65" t="s">
        <v>1726</v>
      </c>
      <c r="Q1448" s="65"/>
      <c r="R1448" s="65"/>
      <c r="S1448" s="65"/>
      <c r="T1448" s="65"/>
    </row>
    <row r="1449" spans="1:20" ht="303.75">
      <c r="A1449" s="72">
        <v>1449</v>
      </c>
      <c r="B1449" s="64" t="s">
        <v>1723</v>
      </c>
      <c r="C1449" s="91" t="s">
        <v>312</v>
      </c>
      <c r="D1449" s="46" t="s">
        <v>782</v>
      </c>
      <c r="E1449" s="46" t="s">
        <v>1040</v>
      </c>
      <c r="F1449" s="61" t="s">
        <v>1067</v>
      </c>
      <c r="G1449" s="61" t="s">
        <v>1068</v>
      </c>
      <c r="H1449" s="61" t="s">
        <v>652</v>
      </c>
      <c r="I1449" s="63" t="s">
        <v>653</v>
      </c>
      <c r="J1449" s="64"/>
      <c r="K1449" s="65"/>
      <c r="L1449" s="65"/>
      <c r="M1449" s="65"/>
      <c r="N1449" s="65"/>
      <c r="O1449" s="65" t="s">
        <v>2860</v>
      </c>
      <c r="P1449" s="65" t="s">
        <v>1726</v>
      </c>
      <c r="Q1449" s="65"/>
      <c r="R1449" s="65"/>
      <c r="S1449" s="65"/>
      <c r="T1449" s="65"/>
    </row>
    <row r="1450" spans="1:20" ht="112.5">
      <c r="A1450" s="72">
        <v>1450</v>
      </c>
      <c r="B1450" s="64" t="s">
        <v>1723</v>
      </c>
      <c r="C1450" s="91" t="s">
        <v>312</v>
      </c>
      <c r="D1450" s="46" t="s">
        <v>2532</v>
      </c>
      <c r="E1450" s="46" t="s">
        <v>3026</v>
      </c>
      <c r="F1450" s="61" t="s">
        <v>1067</v>
      </c>
      <c r="G1450" s="61" t="s">
        <v>1068</v>
      </c>
      <c r="H1450" s="61" t="s">
        <v>654</v>
      </c>
      <c r="I1450" s="63" t="s">
        <v>655</v>
      </c>
      <c r="J1450" s="64"/>
      <c r="K1450" s="65"/>
      <c r="L1450" s="65"/>
      <c r="M1450" s="65"/>
      <c r="N1450" s="65"/>
      <c r="O1450" s="65" t="s">
        <v>2860</v>
      </c>
      <c r="P1450" s="65" t="s">
        <v>1726</v>
      </c>
      <c r="Q1450" s="65"/>
      <c r="R1450" s="65"/>
      <c r="S1450" s="65"/>
      <c r="T1450" s="65"/>
    </row>
    <row r="1451" spans="1:20" ht="67.5">
      <c r="A1451" s="72">
        <v>1451</v>
      </c>
      <c r="B1451" s="64" t="s">
        <v>1723</v>
      </c>
      <c r="C1451" s="91" t="s">
        <v>315</v>
      </c>
      <c r="D1451" s="46" t="s">
        <v>832</v>
      </c>
      <c r="E1451" s="46" t="s">
        <v>844</v>
      </c>
      <c r="F1451" s="61" t="s">
        <v>1067</v>
      </c>
      <c r="G1451" s="61" t="s">
        <v>1068</v>
      </c>
      <c r="H1451" s="61" t="s">
        <v>656</v>
      </c>
      <c r="I1451" s="63" t="s">
        <v>61</v>
      </c>
      <c r="J1451" s="64" t="s">
        <v>2668</v>
      </c>
      <c r="K1451" s="65" t="s">
        <v>245</v>
      </c>
      <c r="L1451" s="65"/>
      <c r="M1451" s="65"/>
      <c r="N1451" s="65"/>
      <c r="O1451" s="65" t="s">
        <v>2861</v>
      </c>
      <c r="P1451" s="65" t="s">
        <v>1578</v>
      </c>
      <c r="Q1451" s="65" t="s">
        <v>353</v>
      </c>
      <c r="R1451" s="65" t="s">
        <v>2339</v>
      </c>
      <c r="S1451" s="65"/>
      <c r="T1451" s="65" t="s">
        <v>354</v>
      </c>
    </row>
    <row r="1452" spans="1:20" ht="90">
      <c r="A1452" s="72">
        <v>1452</v>
      </c>
      <c r="B1452" s="64" t="s">
        <v>1723</v>
      </c>
      <c r="C1452" s="91" t="s">
        <v>315</v>
      </c>
      <c r="D1452" s="46" t="s">
        <v>316</v>
      </c>
      <c r="E1452" s="46" t="s">
        <v>1041</v>
      </c>
      <c r="F1452" s="61" t="s">
        <v>1067</v>
      </c>
      <c r="G1452" s="61" t="s">
        <v>1068</v>
      </c>
      <c r="H1452" s="61" t="s">
        <v>323</v>
      </c>
      <c r="I1452" s="63" t="s">
        <v>324</v>
      </c>
      <c r="J1452" s="64" t="s">
        <v>2668</v>
      </c>
      <c r="K1452" s="65" t="s">
        <v>135</v>
      </c>
      <c r="L1452" s="65">
        <v>1097</v>
      </c>
      <c r="M1452" s="65"/>
      <c r="N1452" s="65"/>
      <c r="O1452" s="65" t="s">
        <v>2861</v>
      </c>
      <c r="P1452" s="65" t="s">
        <v>1578</v>
      </c>
      <c r="Q1452" s="65" t="s">
        <v>353</v>
      </c>
      <c r="R1452" s="65" t="s">
        <v>2339</v>
      </c>
      <c r="S1452" s="65"/>
      <c r="T1452" s="65" t="s">
        <v>354</v>
      </c>
    </row>
    <row r="1453" spans="1:20" ht="146.25">
      <c r="A1453" s="72">
        <v>1453</v>
      </c>
      <c r="B1453" s="64" t="s">
        <v>1723</v>
      </c>
      <c r="C1453" s="91" t="s">
        <v>315</v>
      </c>
      <c r="D1453" s="46" t="s">
        <v>316</v>
      </c>
      <c r="E1453" s="46" t="s">
        <v>2079</v>
      </c>
      <c r="F1453" s="61" t="s">
        <v>1067</v>
      </c>
      <c r="G1453" s="61" t="s">
        <v>1068</v>
      </c>
      <c r="H1453" s="61" t="s">
        <v>325</v>
      </c>
      <c r="I1453" s="63" t="s">
        <v>682</v>
      </c>
      <c r="J1453" s="64" t="s">
        <v>2668</v>
      </c>
      <c r="K1453" s="65" t="s">
        <v>136</v>
      </c>
      <c r="L1453" s="65">
        <v>1524</v>
      </c>
      <c r="M1453" s="65"/>
      <c r="N1453" s="65"/>
      <c r="O1453" s="65" t="s">
        <v>2861</v>
      </c>
      <c r="P1453" s="65" t="s">
        <v>1578</v>
      </c>
      <c r="Q1453" s="65" t="s">
        <v>353</v>
      </c>
      <c r="R1453" s="65" t="s">
        <v>2339</v>
      </c>
      <c r="S1453" s="65"/>
      <c r="T1453" s="65" t="s">
        <v>354</v>
      </c>
    </row>
    <row r="1454" spans="1:20" ht="67.5">
      <c r="A1454" s="72">
        <v>1454</v>
      </c>
      <c r="B1454" s="64" t="s">
        <v>1723</v>
      </c>
      <c r="C1454" s="91" t="s">
        <v>315</v>
      </c>
      <c r="D1454" s="46" t="s">
        <v>316</v>
      </c>
      <c r="E1454" s="46" t="s">
        <v>2890</v>
      </c>
      <c r="F1454" s="61" t="s">
        <v>1067</v>
      </c>
      <c r="G1454" s="61" t="s">
        <v>1068</v>
      </c>
      <c r="H1454" s="61" t="s">
        <v>683</v>
      </c>
      <c r="I1454" s="63" t="s">
        <v>684</v>
      </c>
      <c r="J1454" s="64" t="s">
        <v>2667</v>
      </c>
      <c r="K1454" s="65"/>
      <c r="L1454" s="65">
        <v>1524</v>
      </c>
      <c r="M1454" s="65"/>
      <c r="N1454" s="65"/>
      <c r="O1454" s="65" t="s">
        <v>2861</v>
      </c>
      <c r="P1454" s="65" t="s">
        <v>1578</v>
      </c>
      <c r="Q1454" s="65" t="s">
        <v>353</v>
      </c>
      <c r="R1454" s="65" t="s">
        <v>2339</v>
      </c>
      <c r="S1454" s="65"/>
      <c r="T1454" s="65" t="s">
        <v>354</v>
      </c>
    </row>
    <row r="1455" spans="1:20" ht="112.5">
      <c r="A1455" s="72">
        <v>1455</v>
      </c>
      <c r="B1455" s="64" t="s">
        <v>1723</v>
      </c>
      <c r="C1455" s="91" t="s">
        <v>315</v>
      </c>
      <c r="D1455" s="46" t="s">
        <v>316</v>
      </c>
      <c r="E1455" s="46" t="s">
        <v>2890</v>
      </c>
      <c r="F1455" s="61" t="s">
        <v>1067</v>
      </c>
      <c r="G1455" s="61" t="s">
        <v>1068</v>
      </c>
      <c r="H1455" s="61" t="s">
        <v>685</v>
      </c>
      <c r="I1455" s="63" t="s">
        <v>684</v>
      </c>
      <c r="J1455" s="64" t="s">
        <v>2667</v>
      </c>
      <c r="K1455" s="65"/>
      <c r="L1455" s="65">
        <v>1524</v>
      </c>
      <c r="M1455" s="65"/>
      <c r="N1455" s="65"/>
      <c r="O1455" s="65" t="s">
        <v>2861</v>
      </c>
      <c r="P1455" s="65" t="s">
        <v>1578</v>
      </c>
      <c r="Q1455" s="65" t="s">
        <v>353</v>
      </c>
      <c r="R1455" s="65" t="s">
        <v>2339</v>
      </c>
      <c r="S1455" s="65"/>
      <c r="T1455" s="65" t="s">
        <v>354</v>
      </c>
    </row>
    <row r="1456" spans="1:20" ht="22.5">
      <c r="A1456" s="72">
        <v>1456</v>
      </c>
      <c r="B1456" s="64" t="s">
        <v>1723</v>
      </c>
      <c r="C1456" s="91" t="s">
        <v>686</v>
      </c>
      <c r="D1456" s="46" t="s">
        <v>837</v>
      </c>
      <c r="E1456" s="46"/>
      <c r="F1456" s="61" t="s">
        <v>1067</v>
      </c>
      <c r="G1456" s="61" t="s">
        <v>1068</v>
      </c>
      <c r="H1456" s="61" t="s">
        <v>1803</v>
      </c>
      <c r="I1456" s="63" t="s">
        <v>1804</v>
      </c>
      <c r="J1456" s="64"/>
      <c r="K1456" s="65"/>
      <c r="L1456" s="65"/>
      <c r="M1456" s="65"/>
      <c r="N1456" s="65"/>
      <c r="O1456" s="65" t="s">
        <v>2860</v>
      </c>
      <c r="P1456" s="65" t="s">
        <v>1726</v>
      </c>
      <c r="Q1456" s="65"/>
      <c r="R1456" s="65"/>
      <c r="S1456" s="65"/>
      <c r="T1456" s="65"/>
    </row>
    <row r="1457" spans="1:20" ht="45">
      <c r="A1457" s="72">
        <v>1457</v>
      </c>
      <c r="B1457" s="64" t="s">
        <v>1723</v>
      </c>
      <c r="C1457" s="91" t="s">
        <v>686</v>
      </c>
      <c r="D1457" s="46" t="s">
        <v>837</v>
      </c>
      <c r="E1457" s="46"/>
      <c r="F1457" s="61" t="s">
        <v>1067</v>
      </c>
      <c r="G1457" s="61" t="s">
        <v>1068</v>
      </c>
      <c r="H1457" s="61" t="s">
        <v>1805</v>
      </c>
      <c r="I1457" s="63" t="s">
        <v>2902</v>
      </c>
      <c r="J1457" s="64"/>
      <c r="K1457" s="65"/>
      <c r="L1457" s="65"/>
      <c r="M1457" s="65"/>
      <c r="N1457" s="65"/>
      <c r="O1457" s="65" t="s">
        <v>2860</v>
      </c>
      <c r="P1457" s="65" t="s">
        <v>1726</v>
      </c>
      <c r="Q1457" s="65"/>
      <c r="R1457" s="65"/>
      <c r="S1457" s="65"/>
      <c r="T1457" s="65"/>
    </row>
    <row r="1458" spans="1:20" ht="67.5">
      <c r="A1458" s="72">
        <v>1458</v>
      </c>
      <c r="B1458" s="64" t="s">
        <v>1723</v>
      </c>
      <c r="C1458" s="91" t="s">
        <v>836</v>
      </c>
      <c r="D1458" s="46" t="s">
        <v>837</v>
      </c>
      <c r="E1458" s="46" t="s">
        <v>98</v>
      </c>
      <c r="F1458" s="61" t="s">
        <v>1067</v>
      </c>
      <c r="G1458" s="61" t="s">
        <v>1068</v>
      </c>
      <c r="H1458" s="61" t="s">
        <v>1806</v>
      </c>
      <c r="I1458" s="63" t="s">
        <v>17</v>
      </c>
      <c r="J1458" s="64"/>
      <c r="K1458" s="65"/>
      <c r="L1458" s="65"/>
      <c r="M1458" s="65"/>
      <c r="N1458" s="65"/>
      <c r="O1458" s="65" t="s">
        <v>2315</v>
      </c>
      <c r="P1458" s="65" t="s">
        <v>1502</v>
      </c>
      <c r="Q1458" s="65"/>
      <c r="R1458" s="65"/>
      <c r="S1458" s="65"/>
      <c r="T1458" s="65"/>
    </row>
    <row r="1459" spans="1:20" ht="258.75">
      <c r="A1459" s="72">
        <v>1459</v>
      </c>
      <c r="B1459" s="64" t="s">
        <v>1723</v>
      </c>
      <c r="C1459" s="91" t="s">
        <v>3115</v>
      </c>
      <c r="D1459" s="46" t="s">
        <v>2642</v>
      </c>
      <c r="E1459" s="46" t="s">
        <v>95</v>
      </c>
      <c r="F1459" s="61" t="s">
        <v>1067</v>
      </c>
      <c r="G1459" s="61" t="s">
        <v>1068</v>
      </c>
      <c r="H1459" s="61" t="s">
        <v>1049</v>
      </c>
      <c r="I1459" s="63" t="s">
        <v>1050</v>
      </c>
      <c r="J1459" s="64" t="s">
        <v>2316</v>
      </c>
      <c r="K1459" s="65" t="s">
        <v>121</v>
      </c>
      <c r="L1459" s="65">
        <v>1421</v>
      </c>
      <c r="M1459" s="65"/>
      <c r="N1459" s="65"/>
      <c r="O1459" s="65" t="s">
        <v>1349</v>
      </c>
      <c r="P1459" s="65" t="s">
        <v>1727</v>
      </c>
      <c r="Q1459" s="65"/>
      <c r="R1459" s="65" t="s">
        <v>2339</v>
      </c>
      <c r="S1459" s="65"/>
      <c r="T1459" s="65" t="s">
        <v>106</v>
      </c>
    </row>
    <row r="1460" spans="1:20" ht="56.25">
      <c r="A1460" s="72">
        <v>1460</v>
      </c>
      <c r="B1460" s="64" t="s">
        <v>1723</v>
      </c>
      <c r="C1460" s="91" t="s">
        <v>320</v>
      </c>
      <c r="D1460" s="46" t="s">
        <v>321</v>
      </c>
      <c r="E1460" s="46" t="s">
        <v>833</v>
      </c>
      <c r="F1460" s="61" t="s">
        <v>1067</v>
      </c>
      <c r="G1460" s="61" t="s">
        <v>1068</v>
      </c>
      <c r="H1460" s="61" t="s">
        <v>1051</v>
      </c>
      <c r="I1460" s="63" t="s">
        <v>1052</v>
      </c>
      <c r="J1460" s="64"/>
      <c r="K1460" s="65"/>
      <c r="L1460" s="65"/>
      <c r="M1460" s="65"/>
      <c r="N1460" s="65"/>
      <c r="O1460" s="65" t="s">
        <v>2860</v>
      </c>
      <c r="P1460" s="65" t="s">
        <v>1726</v>
      </c>
      <c r="Q1460" s="65"/>
      <c r="R1460" s="65"/>
      <c r="S1460" s="65"/>
      <c r="T1460" s="65"/>
    </row>
    <row r="1461" spans="1:20" ht="90">
      <c r="A1461" s="72">
        <v>1461</v>
      </c>
      <c r="B1461" s="64" t="s">
        <v>1723</v>
      </c>
      <c r="C1461" s="91" t="s">
        <v>320</v>
      </c>
      <c r="D1461" s="46" t="s">
        <v>321</v>
      </c>
      <c r="E1461" s="46" t="s">
        <v>1024</v>
      </c>
      <c r="F1461" s="61" t="s">
        <v>1067</v>
      </c>
      <c r="G1461" s="61" t="s">
        <v>1068</v>
      </c>
      <c r="H1461" s="61" t="s">
        <v>1053</v>
      </c>
      <c r="I1461" s="63" t="s">
        <v>1054</v>
      </c>
      <c r="J1461" s="64"/>
      <c r="K1461" s="65"/>
      <c r="L1461" s="65"/>
      <c r="M1461" s="65"/>
      <c r="N1461" s="65"/>
      <c r="O1461" s="65" t="s">
        <v>2860</v>
      </c>
      <c r="P1461" s="65" t="s">
        <v>1726</v>
      </c>
      <c r="Q1461" s="65"/>
      <c r="R1461" s="65"/>
      <c r="S1461" s="65"/>
      <c r="T1461" s="65"/>
    </row>
    <row r="1462" spans="1:20" ht="112.5">
      <c r="A1462" s="72">
        <v>1462</v>
      </c>
      <c r="B1462" s="64" t="s">
        <v>1723</v>
      </c>
      <c r="C1462" s="91" t="s">
        <v>320</v>
      </c>
      <c r="D1462" s="46" t="s">
        <v>321</v>
      </c>
      <c r="E1462" s="46" t="s">
        <v>2643</v>
      </c>
      <c r="F1462" s="61" t="s">
        <v>1067</v>
      </c>
      <c r="G1462" s="61" t="s">
        <v>1068</v>
      </c>
      <c r="H1462" s="61" t="s">
        <v>1055</v>
      </c>
      <c r="I1462" s="63" t="s">
        <v>60</v>
      </c>
      <c r="J1462" s="64"/>
      <c r="K1462" s="65"/>
      <c r="L1462" s="65"/>
      <c r="M1462" s="65"/>
      <c r="N1462" s="65"/>
      <c r="O1462" s="65" t="s">
        <v>2860</v>
      </c>
      <c r="P1462" s="65" t="s">
        <v>1726</v>
      </c>
      <c r="Q1462" s="65"/>
      <c r="R1462" s="65"/>
      <c r="S1462" s="65"/>
      <c r="T1462" s="65"/>
    </row>
    <row r="1463" spans="1:20" ht="191.25">
      <c r="A1463" s="72">
        <v>1463</v>
      </c>
      <c r="B1463" s="64" t="s">
        <v>1723</v>
      </c>
      <c r="C1463" s="91" t="s">
        <v>779</v>
      </c>
      <c r="D1463" s="46" t="s">
        <v>2538</v>
      </c>
      <c r="E1463" s="46" t="s">
        <v>2890</v>
      </c>
      <c r="F1463" s="61" t="s">
        <v>1067</v>
      </c>
      <c r="G1463" s="61" t="s">
        <v>1068</v>
      </c>
      <c r="H1463" s="61" t="s">
        <v>438</v>
      </c>
      <c r="I1463" s="63" t="s">
        <v>122</v>
      </c>
      <c r="J1463" s="64" t="s">
        <v>2666</v>
      </c>
      <c r="K1463" s="65" t="s">
        <v>580</v>
      </c>
      <c r="L1463" s="65"/>
      <c r="M1463" s="65"/>
      <c r="N1463" s="65"/>
      <c r="O1463" s="65" t="s">
        <v>1723</v>
      </c>
      <c r="P1463" s="65" t="s">
        <v>1495</v>
      </c>
      <c r="Q1463" s="65"/>
      <c r="R1463" s="65"/>
      <c r="S1463" s="65"/>
      <c r="T1463" s="65" t="s">
        <v>350</v>
      </c>
    </row>
    <row r="1464" spans="1:20" ht="90">
      <c r="A1464" s="72">
        <v>1464</v>
      </c>
      <c r="B1464" s="64" t="s">
        <v>1723</v>
      </c>
      <c r="C1464" s="91" t="s">
        <v>2537</v>
      </c>
      <c r="D1464" s="46" t="s">
        <v>2538</v>
      </c>
      <c r="E1464" s="46" t="s">
        <v>1108</v>
      </c>
      <c r="F1464" s="61" t="s">
        <v>1067</v>
      </c>
      <c r="G1464" s="61" t="s">
        <v>1068</v>
      </c>
      <c r="H1464" s="61" t="s">
        <v>123</v>
      </c>
      <c r="I1464" s="63" t="s">
        <v>124</v>
      </c>
      <c r="J1464" s="64" t="s">
        <v>2667</v>
      </c>
      <c r="K1464" s="65"/>
      <c r="L1464" s="65"/>
      <c r="M1464" s="65"/>
      <c r="N1464" s="65"/>
      <c r="O1464" s="65" t="s">
        <v>1723</v>
      </c>
      <c r="P1464" s="65" t="s">
        <v>1495</v>
      </c>
      <c r="Q1464" s="65" t="s">
        <v>466</v>
      </c>
      <c r="R1464" s="65" t="s">
        <v>2339</v>
      </c>
      <c r="S1464" s="65"/>
      <c r="T1464" s="65" t="s">
        <v>350</v>
      </c>
    </row>
    <row r="1465" spans="1:20" ht="315">
      <c r="A1465" s="72">
        <v>1465</v>
      </c>
      <c r="B1465" s="64" t="s">
        <v>1723</v>
      </c>
      <c r="C1465" s="91" t="s">
        <v>3191</v>
      </c>
      <c r="D1465" s="46" t="s">
        <v>2538</v>
      </c>
      <c r="E1465" s="46" t="s">
        <v>2727</v>
      </c>
      <c r="F1465" s="61" t="s">
        <v>1067</v>
      </c>
      <c r="G1465" s="61" t="s">
        <v>1068</v>
      </c>
      <c r="H1465" s="61" t="s">
        <v>125</v>
      </c>
      <c r="I1465" s="63" t="s">
        <v>126</v>
      </c>
      <c r="J1465" s="64" t="s">
        <v>2667</v>
      </c>
      <c r="K1465" s="65"/>
      <c r="L1465" s="65"/>
      <c r="M1465" s="65"/>
      <c r="N1465" s="65"/>
      <c r="O1465" s="65" t="s">
        <v>1723</v>
      </c>
      <c r="P1465" s="65" t="s">
        <v>1495</v>
      </c>
      <c r="Q1465" s="65" t="s">
        <v>466</v>
      </c>
      <c r="R1465" s="65" t="s">
        <v>2339</v>
      </c>
      <c r="S1465" s="65"/>
      <c r="T1465" s="65" t="s">
        <v>350</v>
      </c>
    </row>
    <row r="1466" spans="1:20" ht="236.25">
      <c r="A1466" s="72">
        <v>1466</v>
      </c>
      <c r="B1466" s="64" t="s">
        <v>1723</v>
      </c>
      <c r="C1466" s="91" t="s">
        <v>3191</v>
      </c>
      <c r="D1466" s="46" t="s">
        <v>250</v>
      </c>
      <c r="E1466" s="46" t="s">
        <v>844</v>
      </c>
      <c r="F1466" s="61" t="s">
        <v>1067</v>
      </c>
      <c r="G1466" s="61" t="s">
        <v>1068</v>
      </c>
      <c r="H1466" s="61" t="s">
        <v>2381</v>
      </c>
      <c r="I1466" s="63" t="s">
        <v>2382</v>
      </c>
      <c r="J1466" s="64" t="s">
        <v>2666</v>
      </c>
      <c r="K1466" s="65" t="s">
        <v>468</v>
      </c>
      <c r="L1466" s="65"/>
      <c r="M1466" s="65"/>
      <c r="N1466" s="65"/>
      <c r="O1466" s="65" t="s">
        <v>1723</v>
      </c>
      <c r="P1466" s="65" t="s">
        <v>1495</v>
      </c>
      <c r="Q1466" s="65"/>
      <c r="R1466" s="65"/>
      <c r="S1466" s="65"/>
      <c r="T1466" s="65" t="s">
        <v>350</v>
      </c>
    </row>
    <row r="1467" spans="1:20" ht="157.5">
      <c r="A1467" s="72">
        <v>1467</v>
      </c>
      <c r="B1467" s="64" t="s">
        <v>1723</v>
      </c>
      <c r="C1467" s="91" t="s">
        <v>2543</v>
      </c>
      <c r="D1467" s="46" t="s">
        <v>250</v>
      </c>
      <c r="E1467" s="46" t="s">
        <v>2076</v>
      </c>
      <c r="F1467" s="61" t="s">
        <v>1067</v>
      </c>
      <c r="G1467" s="61" t="s">
        <v>1068</v>
      </c>
      <c r="H1467" s="61" t="s">
        <v>1830</v>
      </c>
      <c r="I1467" s="63" t="s">
        <v>1831</v>
      </c>
      <c r="J1467" s="64" t="s">
        <v>2666</v>
      </c>
      <c r="K1467" s="65"/>
      <c r="L1467" s="65"/>
      <c r="M1467" s="65"/>
      <c r="N1467" s="65"/>
      <c r="O1467" s="65" t="s">
        <v>1723</v>
      </c>
      <c r="P1467" s="65" t="s">
        <v>1495</v>
      </c>
      <c r="Q1467" s="65"/>
      <c r="R1467" s="65"/>
      <c r="S1467" s="65"/>
      <c r="T1467" s="65" t="s">
        <v>350</v>
      </c>
    </row>
    <row r="1468" spans="1:20" ht="112.5">
      <c r="A1468" s="72">
        <v>1468</v>
      </c>
      <c r="B1468" s="64" t="s">
        <v>1723</v>
      </c>
      <c r="C1468" s="91" t="s">
        <v>171</v>
      </c>
      <c r="D1468" s="46" t="s">
        <v>250</v>
      </c>
      <c r="E1468" s="46" t="s">
        <v>1037</v>
      </c>
      <c r="F1468" s="61" t="s">
        <v>1190</v>
      </c>
      <c r="G1468" s="61" t="s">
        <v>1191</v>
      </c>
      <c r="H1468" s="61" t="s">
        <v>1832</v>
      </c>
      <c r="I1468" s="63" t="s">
        <v>289</v>
      </c>
      <c r="J1468" s="64" t="s">
        <v>2668</v>
      </c>
      <c r="K1468" s="65" t="s">
        <v>582</v>
      </c>
      <c r="L1468" s="65"/>
      <c r="M1468" s="65"/>
      <c r="N1468" s="65"/>
      <c r="O1468" s="65" t="s">
        <v>1719</v>
      </c>
      <c r="P1468" s="65" t="s">
        <v>1730</v>
      </c>
      <c r="Q1468" s="65" t="s">
        <v>68</v>
      </c>
      <c r="R1468" s="65" t="s">
        <v>2339</v>
      </c>
      <c r="S1468" s="65"/>
      <c r="T1468" s="65" t="s">
        <v>342</v>
      </c>
    </row>
    <row r="1469" spans="1:20" ht="67.5">
      <c r="A1469" s="72">
        <v>1469</v>
      </c>
      <c r="B1469" s="64" t="s">
        <v>1723</v>
      </c>
      <c r="C1469" s="91" t="s">
        <v>1833</v>
      </c>
      <c r="D1469" s="46" t="s">
        <v>98</v>
      </c>
      <c r="E1469" s="46" t="s">
        <v>2890</v>
      </c>
      <c r="F1469" s="61" t="s">
        <v>1067</v>
      </c>
      <c r="G1469" s="61" t="s">
        <v>1068</v>
      </c>
      <c r="H1469" s="61" t="s">
        <v>1834</v>
      </c>
      <c r="I1469" s="63" t="s">
        <v>1835</v>
      </c>
      <c r="J1469" s="64" t="s">
        <v>2316</v>
      </c>
      <c r="K1469" s="65" t="s">
        <v>3040</v>
      </c>
      <c r="L1469" s="65"/>
      <c r="M1469" s="65"/>
      <c r="N1469" s="65"/>
      <c r="O1469" s="65" t="s">
        <v>1708</v>
      </c>
      <c r="P1469" s="65" t="s">
        <v>1707</v>
      </c>
      <c r="Q1469" s="65" t="s">
        <v>3041</v>
      </c>
      <c r="R1469" s="65" t="s">
        <v>2339</v>
      </c>
      <c r="S1469" s="65"/>
      <c r="T1469" s="65" t="s">
        <v>3041</v>
      </c>
    </row>
    <row r="1470" spans="1:20" ht="67.5">
      <c r="A1470" s="72">
        <v>1470</v>
      </c>
      <c r="B1470" s="64" t="s">
        <v>1723</v>
      </c>
      <c r="C1470" s="91" t="s">
        <v>1888</v>
      </c>
      <c r="D1470" s="46" t="s">
        <v>844</v>
      </c>
      <c r="E1470" s="46" t="s">
        <v>625</v>
      </c>
      <c r="F1470" s="61" t="s">
        <v>1067</v>
      </c>
      <c r="G1470" s="61" t="s">
        <v>1068</v>
      </c>
      <c r="H1470" s="61" t="s">
        <v>1836</v>
      </c>
      <c r="I1470" s="63" t="s">
        <v>1837</v>
      </c>
      <c r="J1470" s="64" t="s">
        <v>2668</v>
      </c>
      <c r="K1470" s="65" t="s">
        <v>2239</v>
      </c>
      <c r="L1470" s="65"/>
      <c r="M1470" s="65"/>
      <c r="N1470" s="65"/>
      <c r="O1470" s="65" t="s">
        <v>1708</v>
      </c>
      <c r="P1470" s="65" t="s">
        <v>1582</v>
      </c>
      <c r="Q1470" s="65" t="s">
        <v>2238</v>
      </c>
      <c r="R1470" s="65" t="s">
        <v>2339</v>
      </c>
      <c r="S1470" s="65"/>
      <c r="T1470" s="65" t="s">
        <v>2238</v>
      </c>
    </row>
    <row r="1471" spans="1:20" ht="112.5">
      <c r="A1471" s="72">
        <v>1471</v>
      </c>
      <c r="B1471" s="64" t="s">
        <v>1723</v>
      </c>
      <c r="C1471" s="91" t="s">
        <v>1064</v>
      </c>
      <c r="D1471" s="46" t="s">
        <v>1065</v>
      </c>
      <c r="E1471" s="46" t="s">
        <v>1838</v>
      </c>
      <c r="F1471" s="61"/>
      <c r="G1471" s="61"/>
      <c r="H1471" s="61" t="s">
        <v>1839</v>
      </c>
      <c r="I1471" s="63" t="s">
        <v>1840</v>
      </c>
      <c r="J1471" s="64"/>
      <c r="K1471" s="65"/>
      <c r="L1471" s="65"/>
      <c r="M1471" s="65"/>
      <c r="N1471" s="65"/>
      <c r="O1471" s="65" t="s">
        <v>1319</v>
      </c>
      <c r="P1471" s="65" t="s">
        <v>1711</v>
      </c>
      <c r="Q1471" s="65"/>
      <c r="R1471" s="65"/>
      <c r="S1471" s="65"/>
      <c r="T1471" s="65"/>
    </row>
    <row r="1472" spans="1:20" ht="78.75">
      <c r="A1472" s="72">
        <v>1472</v>
      </c>
      <c r="B1472" s="64" t="s">
        <v>1723</v>
      </c>
      <c r="C1472" s="91" t="s">
        <v>1841</v>
      </c>
      <c r="D1472" s="46"/>
      <c r="E1472" s="46"/>
      <c r="F1472" s="61" t="s">
        <v>1067</v>
      </c>
      <c r="G1472" s="61" t="s">
        <v>1068</v>
      </c>
      <c r="H1472" s="61" t="s">
        <v>1842</v>
      </c>
      <c r="I1472" s="63" t="s">
        <v>1843</v>
      </c>
      <c r="J1472" s="64"/>
      <c r="K1472" s="65"/>
      <c r="L1472" s="65"/>
      <c r="M1472" s="65"/>
      <c r="N1472" s="65"/>
      <c r="O1472" s="65" t="s">
        <v>1708</v>
      </c>
      <c r="P1472" s="65" t="s">
        <v>1160</v>
      </c>
      <c r="Q1472" s="65"/>
      <c r="R1472" s="65"/>
      <c r="S1472" s="65"/>
      <c r="T1472" s="65"/>
    </row>
    <row r="1473" spans="1:20" ht="247.5">
      <c r="A1473" s="72">
        <v>1473</v>
      </c>
      <c r="B1473" s="64" t="s">
        <v>1723</v>
      </c>
      <c r="C1473" s="91" t="s">
        <v>1036</v>
      </c>
      <c r="D1473" s="46" t="s">
        <v>1037</v>
      </c>
      <c r="E1473" s="46" t="s">
        <v>2487</v>
      </c>
      <c r="F1473" s="61" t="s">
        <v>1067</v>
      </c>
      <c r="G1473" s="61" t="s">
        <v>1068</v>
      </c>
      <c r="H1473" s="61" t="s">
        <v>255</v>
      </c>
      <c r="I1473" s="63" t="s">
        <v>1596</v>
      </c>
      <c r="J1473" s="64" t="s">
        <v>2666</v>
      </c>
      <c r="K1473" s="65" t="s">
        <v>207</v>
      </c>
      <c r="L1473" s="65"/>
      <c r="M1473" s="65"/>
      <c r="N1473" s="65"/>
      <c r="O1473" s="65" t="s">
        <v>2861</v>
      </c>
      <c r="P1473" s="65" t="s">
        <v>1720</v>
      </c>
      <c r="Q1473" s="65" t="s">
        <v>353</v>
      </c>
      <c r="R1473" s="65" t="s">
        <v>2339</v>
      </c>
      <c r="S1473" s="65"/>
      <c r="T1473" s="65" t="s">
        <v>354</v>
      </c>
    </row>
    <row r="1474" spans="1:20" ht="78.75">
      <c r="A1474" s="72">
        <v>1474</v>
      </c>
      <c r="B1474" s="64" t="s">
        <v>1723</v>
      </c>
      <c r="C1474" s="91" t="s">
        <v>1382</v>
      </c>
      <c r="D1474" s="46"/>
      <c r="E1474" s="46"/>
      <c r="F1474" s="61" t="s">
        <v>1067</v>
      </c>
      <c r="G1474" s="61" t="s">
        <v>1068</v>
      </c>
      <c r="H1474" s="61" t="s">
        <v>1597</v>
      </c>
      <c r="I1474" s="63" t="s">
        <v>1598</v>
      </c>
      <c r="J1474" s="64" t="s">
        <v>2666</v>
      </c>
      <c r="K1474" s="65"/>
      <c r="L1474" s="65"/>
      <c r="M1474" s="65"/>
      <c r="N1474" s="65"/>
      <c r="O1474" s="65" t="s">
        <v>1708</v>
      </c>
      <c r="P1474" s="65" t="s">
        <v>1160</v>
      </c>
      <c r="Q1474" s="65"/>
      <c r="R1474" s="65"/>
      <c r="S1474" s="65"/>
      <c r="T1474" s="65"/>
    </row>
    <row r="1475" spans="1:20" ht="191.25">
      <c r="A1475" s="72">
        <v>1475</v>
      </c>
      <c r="B1475" s="64" t="s">
        <v>1723</v>
      </c>
      <c r="C1475" s="91" t="s">
        <v>3188</v>
      </c>
      <c r="D1475" s="46" t="s">
        <v>2538</v>
      </c>
      <c r="E1475" s="46" t="s">
        <v>2076</v>
      </c>
      <c r="F1475" s="61" t="s">
        <v>1067</v>
      </c>
      <c r="G1475" s="61" t="s">
        <v>1068</v>
      </c>
      <c r="H1475" s="61" t="s">
        <v>1599</v>
      </c>
      <c r="I1475" s="63" t="s">
        <v>1600</v>
      </c>
      <c r="J1475" s="64"/>
      <c r="K1475" s="65"/>
      <c r="L1475" s="65"/>
      <c r="M1475" s="65"/>
      <c r="N1475" s="65"/>
      <c r="O1475" s="65" t="s">
        <v>1723</v>
      </c>
      <c r="P1475" s="65" t="s">
        <v>1495</v>
      </c>
      <c r="Q1475" s="65"/>
      <c r="R1475" s="65"/>
      <c r="S1475" s="65"/>
      <c r="T1475" s="65"/>
    </row>
    <row r="1476" spans="1:20" ht="101.25">
      <c r="A1476" s="72">
        <v>1476</v>
      </c>
      <c r="B1476" s="64" t="s">
        <v>1723</v>
      </c>
      <c r="C1476" s="91" t="s">
        <v>1039</v>
      </c>
      <c r="D1476" s="46" t="s">
        <v>172</v>
      </c>
      <c r="E1476" s="46"/>
      <c r="F1476" s="61" t="s">
        <v>1067</v>
      </c>
      <c r="G1476" s="61" t="s">
        <v>1068</v>
      </c>
      <c r="H1476" s="61" t="s">
        <v>1045</v>
      </c>
      <c r="I1476" s="63" t="s">
        <v>1046</v>
      </c>
      <c r="J1476" s="64"/>
      <c r="K1476" s="65"/>
      <c r="L1476" s="65"/>
      <c r="M1476" s="65"/>
      <c r="N1476" s="65"/>
      <c r="O1476" s="65" t="s">
        <v>1723</v>
      </c>
      <c r="P1476" s="65" t="s">
        <v>1722</v>
      </c>
      <c r="Q1476" s="65"/>
      <c r="R1476" s="65"/>
      <c r="S1476" s="65"/>
      <c r="T1476" s="65"/>
    </row>
    <row r="1477" spans="1:20" ht="33.75">
      <c r="A1477" s="72">
        <v>1477</v>
      </c>
      <c r="B1477" s="64" t="s">
        <v>2861</v>
      </c>
      <c r="C1477" s="91" t="s">
        <v>2024</v>
      </c>
      <c r="D1477" s="46" t="s">
        <v>98</v>
      </c>
      <c r="E1477" s="46" t="s">
        <v>3081</v>
      </c>
      <c r="F1477" s="61" t="s">
        <v>1067</v>
      </c>
      <c r="G1477" s="61" t="s">
        <v>1191</v>
      </c>
      <c r="H1477" s="61" t="s">
        <v>1047</v>
      </c>
      <c r="I1477" s="63" t="s">
        <v>1048</v>
      </c>
      <c r="J1477" s="64" t="s">
        <v>2667</v>
      </c>
      <c r="K1477" s="65"/>
      <c r="L1477" s="65"/>
      <c r="M1477" s="65"/>
      <c r="N1477" s="65"/>
      <c r="O1477" s="65" t="s">
        <v>2861</v>
      </c>
      <c r="P1477" s="65" t="s">
        <v>1707</v>
      </c>
      <c r="Q1477" s="65" t="s">
        <v>353</v>
      </c>
      <c r="R1477" s="65" t="s">
        <v>2339</v>
      </c>
      <c r="S1477" s="65"/>
      <c r="T1477" s="65" t="s">
        <v>354</v>
      </c>
    </row>
    <row r="1478" spans="1:20" ht="11.25">
      <c r="A1478" s="72">
        <v>1478</v>
      </c>
      <c r="B1478" s="64" t="s">
        <v>2861</v>
      </c>
      <c r="C1478" s="91" t="s">
        <v>3030</v>
      </c>
      <c r="D1478" s="46" t="s">
        <v>2890</v>
      </c>
      <c r="E1478" s="46" t="s">
        <v>844</v>
      </c>
      <c r="F1478" s="61" t="s">
        <v>1190</v>
      </c>
      <c r="G1478" s="61" t="s">
        <v>1191</v>
      </c>
      <c r="H1478" s="61" t="s">
        <v>2092</v>
      </c>
      <c r="I1478" s="63" t="s">
        <v>2093</v>
      </c>
      <c r="J1478" s="64"/>
      <c r="K1478" s="65"/>
      <c r="L1478" s="65"/>
      <c r="M1478" s="65"/>
      <c r="N1478" s="65"/>
      <c r="O1478" s="65" t="s">
        <v>1708</v>
      </c>
      <c r="P1478" s="65" t="s">
        <v>53</v>
      </c>
      <c r="Q1478" s="65"/>
      <c r="R1478" s="65"/>
      <c r="S1478" s="65"/>
      <c r="T1478" s="65"/>
    </row>
    <row r="1479" spans="1:20" ht="22.5">
      <c r="A1479" s="72">
        <v>1479</v>
      </c>
      <c r="B1479" s="64" t="s">
        <v>2861</v>
      </c>
      <c r="C1479" s="91" t="s">
        <v>3030</v>
      </c>
      <c r="D1479" s="46" t="s">
        <v>2890</v>
      </c>
      <c r="E1479" s="46" t="s">
        <v>1635</v>
      </c>
      <c r="F1479" s="61" t="s">
        <v>1190</v>
      </c>
      <c r="G1479" s="61" t="s">
        <v>1191</v>
      </c>
      <c r="H1479" s="61" t="s">
        <v>1601</v>
      </c>
      <c r="I1479" s="63" t="s">
        <v>2093</v>
      </c>
      <c r="J1479" s="64"/>
      <c r="K1479" s="65"/>
      <c r="L1479" s="65"/>
      <c r="M1479" s="65"/>
      <c r="N1479" s="65"/>
      <c r="O1479" s="65" t="s">
        <v>1708</v>
      </c>
      <c r="P1479" s="65" t="s">
        <v>53</v>
      </c>
      <c r="Q1479" s="65"/>
      <c r="R1479" s="65"/>
      <c r="S1479" s="65"/>
      <c r="T1479" s="65"/>
    </row>
    <row r="1480" spans="1:20" ht="22.5">
      <c r="A1480" s="72">
        <v>1480</v>
      </c>
      <c r="B1480" s="64" t="s">
        <v>2861</v>
      </c>
      <c r="C1480" s="91" t="s">
        <v>1375</v>
      </c>
      <c r="D1480" s="46" t="s">
        <v>2890</v>
      </c>
      <c r="E1480" s="46" t="s">
        <v>1132</v>
      </c>
      <c r="F1480" s="61" t="s">
        <v>1190</v>
      </c>
      <c r="G1480" s="61" t="s">
        <v>1191</v>
      </c>
      <c r="H1480" s="61" t="s">
        <v>1602</v>
      </c>
      <c r="I1480" s="63" t="s">
        <v>2093</v>
      </c>
      <c r="J1480" s="64"/>
      <c r="K1480" s="65"/>
      <c r="L1480" s="65"/>
      <c r="M1480" s="65"/>
      <c r="N1480" s="65"/>
      <c r="O1480" s="65" t="s">
        <v>2860</v>
      </c>
      <c r="P1480" s="65" t="s">
        <v>1714</v>
      </c>
      <c r="Q1480" s="65"/>
      <c r="R1480" s="65"/>
      <c r="S1480" s="65"/>
      <c r="T1480" s="65"/>
    </row>
    <row r="1481" spans="1:20" ht="33.75">
      <c r="A1481" s="72">
        <v>1481</v>
      </c>
      <c r="B1481" s="64" t="s">
        <v>2861</v>
      </c>
      <c r="C1481" s="91" t="s">
        <v>1375</v>
      </c>
      <c r="D1481" s="46" t="s">
        <v>1376</v>
      </c>
      <c r="E1481" s="46" t="s">
        <v>98</v>
      </c>
      <c r="F1481" s="61" t="s">
        <v>1190</v>
      </c>
      <c r="G1481" s="61" t="s">
        <v>1191</v>
      </c>
      <c r="H1481" s="61" t="s">
        <v>1603</v>
      </c>
      <c r="I1481" s="63" t="s">
        <v>1604</v>
      </c>
      <c r="J1481" s="64"/>
      <c r="K1481" s="65"/>
      <c r="L1481" s="65"/>
      <c r="M1481" s="65"/>
      <c r="N1481" s="65"/>
      <c r="O1481" s="65" t="s">
        <v>2860</v>
      </c>
      <c r="P1481" s="65" t="s">
        <v>1714</v>
      </c>
      <c r="Q1481" s="65"/>
      <c r="R1481" s="65"/>
      <c r="S1481" s="65"/>
      <c r="T1481" s="65"/>
    </row>
    <row r="1482" spans="1:20" ht="33.75">
      <c r="A1482" s="72">
        <v>1482</v>
      </c>
      <c r="B1482" s="64" t="s">
        <v>2861</v>
      </c>
      <c r="C1482" s="91" t="s">
        <v>1375</v>
      </c>
      <c r="D1482" s="46" t="s">
        <v>1066</v>
      </c>
      <c r="E1482" s="46" t="s">
        <v>3026</v>
      </c>
      <c r="F1482" s="61" t="s">
        <v>1067</v>
      </c>
      <c r="G1482" s="61" t="s">
        <v>1191</v>
      </c>
      <c r="H1482" s="61" t="s">
        <v>1609</v>
      </c>
      <c r="I1482" s="63" t="s">
        <v>1610</v>
      </c>
      <c r="J1482" s="64"/>
      <c r="K1482" s="65"/>
      <c r="L1482" s="65"/>
      <c r="M1482" s="65"/>
      <c r="N1482" s="65"/>
      <c r="O1482" s="65" t="s">
        <v>2860</v>
      </c>
      <c r="P1482" s="65" t="s">
        <v>1714</v>
      </c>
      <c r="Q1482" s="65"/>
      <c r="R1482" s="65"/>
      <c r="S1482" s="65"/>
      <c r="T1482" s="65"/>
    </row>
    <row r="1483" spans="1:20" ht="78.75">
      <c r="A1483" s="72">
        <v>1483</v>
      </c>
      <c r="B1483" s="64" t="s">
        <v>2861</v>
      </c>
      <c r="C1483" s="91" t="s">
        <v>1135</v>
      </c>
      <c r="D1483" s="46" t="s">
        <v>1188</v>
      </c>
      <c r="E1483" s="46" t="s">
        <v>1611</v>
      </c>
      <c r="F1483" s="61" t="s">
        <v>1067</v>
      </c>
      <c r="G1483" s="61" t="s">
        <v>1191</v>
      </c>
      <c r="H1483" s="61" t="s">
        <v>636</v>
      </c>
      <c r="I1483" s="63" t="s">
        <v>637</v>
      </c>
      <c r="J1483" s="64" t="s">
        <v>2667</v>
      </c>
      <c r="K1483" s="65"/>
      <c r="L1483" s="65"/>
      <c r="M1483" s="65" t="s">
        <v>2171</v>
      </c>
      <c r="N1483" s="65" t="s">
        <v>2504</v>
      </c>
      <c r="O1483" s="65" t="s">
        <v>2066</v>
      </c>
      <c r="P1483" s="65" t="s">
        <v>1736</v>
      </c>
      <c r="Q1483" s="65" t="s">
        <v>76</v>
      </c>
      <c r="R1483" s="65" t="s">
        <v>2329</v>
      </c>
      <c r="S1483" s="65"/>
      <c r="T1483" s="65" t="s">
        <v>3120</v>
      </c>
    </row>
    <row r="1484" spans="1:20" ht="78.75">
      <c r="A1484" s="72">
        <v>1484</v>
      </c>
      <c r="B1484" s="64" t="s">
        <v>2861</v>
      </c>
      <c r="C1484" s="91" t="s">
        <v>157</v>
      </c>
      <c r="D1484" s="46" t="s">
        <v>89</v>
      </c>
      <c r="E1484" s="46" t="s">
        <v>844</v>
      </c>
      <c r="F1484" s="61" t="s">
        <v>1067</v>
      </c>
      <c r="G1484" s="61" t="s">
        <v>1191</v>
      </c>
      <c r="H1484" s="61" t="s">
        <v>638</v>
      </c>
      <c r="I1484" s="63" t="s">
        <v>639</v>
      </c>
      <c r="J1484" s="64" t="s">
        <v>2667</v>
      </c>
      <c r="K1484" s="61" t="s">
        <v>228</v>
      </c>
      <c r="L1484" s="65">
        <v>1484</v>
      </c>
      <c r="M1484" s="65"/>
      <c r="N1484" s="65"/>
      <c r="O1484" s="65" t="s">
        <v>2861</v>
      </c>
      <c r="P1484" s="65" t="s">
        <v>1580</v>
      </c>
      <c r="Q1484" s="65" t="s">
        <v>353</v>
      </c>
      <c r="R1484" s="65" t="s">
        <v>2339</v>
      </c>
      <c r="S1484" s="65"/>
      <c r="T1484" s="65" t="s">
        <v>354</v>
      </c>
    </row>
    <row r="1485" spans="1:20" ht="33.75">
      <c r="A1485" s="72">
        <v>1485</v>
      </c>
      <c r="B1485" s="64" t="s">
        <v>2861</v>
      </c>
      <c r="C1485" s="91" t="s">
        <v>157</v>
      </c>
      <c r="D1485" s="46" t="s">
        <v>2079</v>
      </c>
      <c r="E1485" s="46" t="s">
        <v>322</v>
      </c>
      <c r="F1485" s="61" t="s">
        <v>1067</v>
      </c>
      <c r="G1485" s="61" t="s">
        <v>1191</v>
      </c>
      <c r="H1485" s="61" t="s">
        <v>640</v>
      </c>
      <c r="I1485" s="63" t="s">
        <v>641</v>
      </c>
      <c r="J1485" s="64" t="s">
        <v>2667</v>
      </c>
      <c r="K1485" s="65" t="s">
        <v>389</v>
      </c>
      <c r="L1485" s="65"/>
      <c r="M1485" s="65"/>
      <c r="N1485" s="65"/>
      <c r="O1485" s="65" t="s">
        <v>2861</v>
      </c>
      <c r="P1485" s="65" t="s">
        <v>1580</v>
      </c>
      <c r="Q1485" s="65" t="s">
        <v>353</v>
      </c>
      <c r="R1485" s="65" t="s">
        <v>2339</v>
      </c>
      <c r="S1485" s="65"/>
      <c r="T1485" s="65" t="s">
        <v>354</v>
      </c>
    </row>
    <row r="1486" spans="1:20" ht="101.25">
      <c r="A1486" s="72">
        <v>1486</v>
      </c>
      <c r="B1486" s="64" t="s">
        <v>2861</v>
      </c>
      <c r="C1486" s="91" t="s">
        <v>157</v>
      </c>
      <c r="D1486" s="46" t="s">
        <v>92</v>
      </c>
      <c r="E1486" s="46" t="s">
        <v>642</v>
      </c>
      <c r="F1486" s="61" t="s">
        <v>1067</v>
      </c>
      <c r="G1486" s="61" t="s">
        <v>1191</v>
      </c>
      <c r="H1486" s="61" t="s">
        <v>643</v>
      </c>
      <c r="I1486" s="63" t="s">
        <v>644</v>
      </c>
      <c r="J1486" s="64" t="s">
        <v>2667</v>
      </c>
      <c r="K1486" s="65" t="s">
        <v>389</v>
      </c>
      <c r="L1486" s="65"/>
      <c r="M1486" s="65"/>
      <c r="N1486" s="65"/>
      <c r="O1486" s="65" t="s">
        <v>2861</v>
      </c>
      <c r="P1486" s="65" t="s">
        <v>1580</v>
      </c>
      <c r="Q1486" s="65" t="s">
        <v>353</v>
      </c>
      <c r="R1486" s="65" t="s">
        <v>2339</v>
      </c>
      <c r="S1486" s="65"/>
      <c r="T1486" s="65" t="s">
        <v>354</v>
      </c>
    </row>
    <row r="1487" spans="1:20" ht="56.25">
      <c r="A1487" s="72">
        <v>1487</v>
      </c>
      <c r="B1487" s="64" t="s">
        <v>2861</v>
      </c>
      <c r="C1487" s="91" t="s">
        <v>94</v>
      </c>
      <c r="D1487" s="46" t="s">
        <v>95</v>
      </c>
      <c r="E1487" s="46" t="s">
        <v>3374</v>
      </c>
      <c r="F1487" s="61" t="s">
        <v>1067</v>
      </c>
      <c r="G1487" s="61" t="s">
        <v>1191</v>
      </c>
      <c r="H1487" s="61" t="s">
        <v>645</v>
      </c>
      <c r="I1487" s="63" t="s">
        <v>646</v>
      </c>
      <c r="J1487" s="64"/>
      <c r="K1487" s="65"/>
      <c r="L1487" s="65"/>
      <c r="M1487" s="65"/>
      <c r="N1487" s="65"/>
      <c r="O1487" s="65" t="s">
        <v>2860</v>
      </c>
      <c r="P1487" s="65" t="s">
        <v>1501</v>
      </c>
      <c r="Q1487" s="65"/>
      <c r="R1487" s="65"/>
      <c r="S1487" s="65"/>
      <c r="T1487" s="65"/>
    </row>
    <row r="1488" spans="1:20" ht="33.75">
      <c r="A1488" s="72">
        <v>1488</v>
      </c>
      <c r="B1488" s="64" t="s">
        <v>2861</v>
      </c>
      <c r="C1488" s="91" t="s">
        <v>94</v>
      </c>
      <c r="D1488" s="46" t="s">
        <v>95</v>
      </c>
      <c r="E1488" s="46" t="s">
        <v>1066</v>
      </c>
      <c r="F1488" s="61" t="s">
        <v>1067</v>
      </c>
      <c r="G1488" s="61" t="s">
        <v>1191</v>
      </c>
      <c r="H1488" s="61" t="s">
        <v>647</v>
      </c>
      <c r="I1488" s="63" t="s">
        <v>648</v>
      </c>
      <c r="J1488" s="64"/>
      <c r="K1488" s="65"/>
      <c r="L1488" s="65"/>
      <c r="M1488" s="65"/>
      <c r="N1488" s="65"/>
      <c r="O1488" s="65" t="s">
        <v>2860</v>
      </c>
      <c r="P1488" s="65" t="s">
        <v>1501</v>
      </c>
      <c r="Q1488" s="65"/>
      <c r="R1488" s="65"/>
      <c r="S1488" s="65"/>
      <c r="T1488" s="65"/>
    </row>
    <row r="1489" spans="1:20" ht="33.75">
      <c r="A1489" s="72">
        <v>1489</v>
      </c>
      <c r="B1489" s="64" t="s">
        <v>2861</v>
      </c>
      <c r="C1489" s="91" t="s">
        <v>94</v>
      </c>
      <c r="D1489" s="46" t="s">
        <v>95</v>
      </c>
      <c r="E1489" s="46" t="s">
        <v>2079</v>
      </c>
      <c r="F1489" s="61" t="s">
        <v>1067</v>
      </c>
      <c r="G1489" s="61" t="s">
        <v>1191</v>
      </c>
      <c r="H1489" s="61" t="s">
        <v>647</v>
      </c>
      <c r="I1489" s="63" t="s">
        <v>649</v>
      </c>
      <c r="J1489" s="64"/>
      <c r="K1489" s="65"/>
      <c r="L1489" s="65"/>
      <c r="M1489" s="65"/>
      <c r="N1489" s="65"/>
      <c r="O1489" s="65" t="s">
        <v>2860</v>
      </c>
      <c r="P1489" s="65" t="s">
        <v>1501</v>
      </c>
      <c r="Q1489" s="65"/>
      <c r="R1489" s="65"/>
      <c r="S1489" s="65"/>
      <c r="T1489" s="65"/>
    </row>
    <row r="1490" spans="1:20" ht="33.75">
      <c r="A1490" s="72">
        <v>1490</v>
      </c>
      <c r="B1490" s="64" t="s">
        <v>2861</v>
      </c>
      <c r="C1490" s="91" t="s">
        <v>94</v>
      </c>
      <c r="D1490" s="46" t="s">
        <v>95</v>
      </c>
      <c r="E1490" s="46" t="s">
        <v>2079</v>
      </c>
      <c r="F1490" s="61" t="s">
        <v>1067</v>
      </c>
      <c r="G1490" s="61" t="s">
        <v>1191</v>
      </c>
      <c r="H1490" s="61" t="s">
        <v>647</v>
      </c>
      <c r="I1490" s="63" t="s">
        <v>650</v>
      </c>
      <c r="J1490" s="64"/>
      <c r="K1490" s="65"/>
      <c r="L1490" s="65"/>
      <c r="M1490" s="65"/>
      <c r="N1490" s="65"/>
      <c r="O1490" s="65" t="s">
        <v>2860</v>
      </c>
      <c r="P1490" s="65" t="s">
        <v>1501</v>
      </c>
      <c r="Q1490" s="65"/>
      <c r="R1490" s="65"/>
      <c r="S1490" s="65"/>
      <c r="T1490" s="65"/>
    </row>
    <row r="1491" spans="1:20" ht="33.75">
      <c r="A1491" s="72">
        <v>1491</v>
      </c>
      <c r="B1491" s="64" t="s">
        <v>2861</v>
      </c>
      <c r="C1491" s="91" t="s">
        <v>94</v>
      </c>
      <c r="D1491" s="46" t="s">
        <v>95</v>
      </c>
      <c r="E1491" s="46" t="s">
        <v>2079</v>
      </c>
      <c r="F1491" s="61" t="s">
        <v>1067</v>
      </c>
      <c r="G1491" s="61" t="s">
        <v>1191</v>
      </c>
      <c r="H1491" s="61" t="s">
        <v>647</v>
      </c>
      <c r="I1491" s="63" t="s">
        <v>473</v>
      </c>
      <c r="J1491" s="64"/>
      <c r="K1491" s="65"/>
      <c r="L1491" s="65"/>
      <c r="M1491" s="65"/>
      <c r="N1491" s="65"/>
      <c r="O1491" s="65" t="s">
        <v>2860</v>
      </c>
      <c r="P1491" s="65" t="s">
        <v>1501</v>
      </c>
      <c r="Q1491" s="65"/>
      <c r="R1491" s="65"/>
      <c r="S1491" s="65"/>
      <c r="T1491" s="65"/>
    </row>
    <row r="1492" spans="1:20" ht="45">
      <c r="A1492" s="72">
        <v>1492</v>
      </c>
      <c r="B1492" s="64" t="s">
        <v>2861</v>
      </c>
      <c r="C1492" s="91" t="s">
        <v>94</v>
      </c>
      <c r="D1492" s="46" t="s">
        <v>95</v>
      </c>
      <c r="E1492" s="46" t="s">
        <v>2079</v>
      </c>
      <c r="F1492" s="61" t="s">
        <v>1067</v>
      </c>
      <c r="G1492" s="61" t="s">
        <v>1191</v>
      </c>
      <c r="H1492" s="61" t="s">
        <v>647</v>
      </c>
      <c r="I1492" s="63" t="s">
        <v>474</v>
      </c>
      <c r="J1492" s="64"/>
      <c r="K1492" s="65"/>
      <c r="L1492" s="65"/>
      <c r="M1492" s="65"/>
      <c r="N1492" s="65"/>
      <c r="O1492" s="65" t="s">
        <v>2860</v>
      </c>
      <c r="P1492" s="65" t="s">
        <v>1501</v>
      </c>
      <c r="Q1492" s="65"/>
      <c r="R1492" s="65"/>
      <c r="S1492" s="65"/>
      <c r="T1492" s="65"/>
    </row>
    <row r="1493" spans="1:20" ht="33.75">
      <c r="A1493" s="72">
        <v>1493</v>
      </c>
      <c r="B1493" s="64" t="s">
        <v>2861</v>
      </c>
      <c r="C1493" s="91" t="s">
        <v>94</v>
      </c>
      <c r="D1493" s="46" t="s">
        <v>95</v>
      </c>
      <c r="E1493" s="46" t="s">
        <v>2079</v>
      </c>
      <c r="F1493" s="61" t="s">
        <v>1067</v>
      </c>
      <c r="G1493" s="61" t="s">
        <v>1191</v>
      </c>
      <c r="H1493" s="61" t="s">
        <v>647</v>
      </c>
      <c r="I1493" s="63" t="s">
        <v>475</v>
      </c>
      <c r="J1493" s="64"/>
      <c r="K1493" s="65"/>
      <c r="L1493" s="65"/>
      <c r="M1493" s="65"/>
      <c r="N1493" s="65"/>
      <c r="O1493" s="65" t="s">
        <v>2860</v>
      </c>
      <c r="P1493" s="65" t="s">
        <v>1501</v>
      </c>
      <c r="Q1493" s="65"/>
      <c r="R1493" s="65"/>
      <c r="S1493" s="65"/>
      <c r="T1493" s="65"/>
    </row>
    <row r="1494" spans="1:20" ht="101.25">
      <c r="A1494" s="72">
        <v>1494</v>
      </c>
      <c r="B1494" s="64" t="s">
        <v>2861</v>
      </c>
      <c r="C1494" s="91" t="s">
        <v>94</v>
      </c>
      <c r="D1494" s="46" t="s">
        <v>95</v>
      </c>
      <c r="E1494" s="46" t="s">
        <v>2079</v>
      </c>
      <c r="F1494" s="61" t="s">
        <v>1067</v>
      </c>
      <c r="G1494" s="61" t="s">
        <v>1191</v>
      </c>
      <c r="H1494" s="61" t="s">
        <v>476</v>
      </c>
      <c r="I1494" s="63" t="s">
        <v>477</v>
      </c>
      <c r="J1494" s="64"/>
      <c r="K1494" s="65"/>
      <c r="L1494" s="65"/>
      <c r="M1494" s="65"/>
      <c r="N1494" s="65"/>
      <c r="O1494" s="65" t="s">
        <v>2860</v>
      </c>
      <c r="P1494" s="65" t="s">
        <v>1501</v>
      </c>
      <c r="Q1494" s="65"/>
      <c r="R1494" s="65"/>
      <c r="S1494" s="65"/>
      <c r="T1494" s="65"/>
    </row>
    <row r="1495" spans="1:20" ht="33.75">
      <c r="A1495" s="72">
        <v>1495</v>
      </c>
      <c r="B1495" s="64" t="s">
        <v>2861</v>
      </c>
      <c r="C1495" s="91" t="s">
        <v>94</v>
      </c>
      <c r="D1495" s="46" t="s">
        <v>95</v>
      </c>
      <c r="E1495" s="46" t="s">
        <v>905</v>
      </c>
      <c r="F1495" s="61" t="s">
        <v>1067</v>
      </c>
      <c r="G1495" s="61" t="s">
        <v>1191</v>
      </c>
      <c r="H1495" s="61" t="s">
        <v>647</v>
      </c>
      <c r="I1495" s="63" t="s">
        <v>478</v>
      </c>
      <c r="J1495" s="64"/>
      <c r="K1495" s="65"/>
      <c r="L1495" s="65"/>
      <c r="M1495" s="65"/>
      <c r="N1495" s="65"/>
      <c r="O1495" s="65" t="s">
        <v>2860</v>
      </c>
      <c r="P1495" s="65" t="s">
        <v>1501</v>
      </c>
      <c r="Q1495" s="65"/>
      <c r="R1495" s="65"/>
      <c r="S1495" s="65"/>
      <c r="T1495" s="65"/>
    </row>
    <row r="1496" spans="1:20" ht="45">
      <c r="A1496" s="72">
        <v>1496</v>
      </c>
      <c r="B1496" s="64" t="s">
        <v>2861</v>
      </c>
      <c r="C1496" s="91" t="s">
        <v>94</v>
      </c>
      <c r="D1496" s="46" t="s">
        <v>95</v>
      </c>
      <c r="E1496" s="46" t="s">
        <v>905</v>
      </c>
      <c r="F1496" s="61" t="s">
        <v>1067</v>
      </c>
      <c r="G1496" s="61" t="s">
        <v>1191</v>
      </c>
      <c r="H1496" s="61" t="s">
        <v>647</v>
      </c>
      <c r="I1496" s="63" t="s">
        <v>479</v>
      </c>
      <c r="J1496" s="64"/>
      <c r="K1496" s="65"/>
      <c r="L1496" s="65"/>
      <c r="M1496" s="65"/>
      <c r="N1496" s="65"/>
      <c r="O1496" s="65" t="s">
        <v>2860</v>
      </c>
      <c r="P1496" s="65" t="s">
        <v>1501</v>
      </c>
      <c r="Q1496" s="65"/>
      <c r="R1496" s="65"/>
      <c r="S1496" s="65"/>
      <c r="T1496" s="65"/>
    </row>
    <row r="1497" spans="1:20" ht="22.5">
      <c r="A1497" s="72">
        <v>1497</v>
      </c>
      <c r="B1497" s="64" t="s">
        <v>2861</v>
      </c>
      <c r="C1497" s="91" t="s">
        <v>94</v>
      </c>
      <c r="D1497" s="46" t="s">
        <v>97</v>
      </c>
      <c r="E1497" s="46" t="s">
        <v>480</v>
      </c>
      <c r="F1497" s="61" t="s">
        <v>1067</v>
      </c>
      <c r="G1497" s="61" t="s">
        <v>1191</v>
      </c>
      <c r="H1497" s="61" t="s">
        <v>481</v>
      </c>
      <c r="I1497" s="63" t="s">
        <v>482</v>
      </c>
      <c r="J1497" s="64"/>
      <c r="K1497" s="65"/>
      <c r="L1497" s="65"/>
      <c r="M1497" s="65"/>
      <c r="N1497" s="65"/>
      <c r="O1497" s="65" t="s">
        <v>2860</v>
      </c>
      <c r="P1497" s="65" t="s">
        <v>1501</v>
      </c>
      <c r="Q1497" s="65"/>
      <c r="R1497" s="65"/>
      <c r="S1497" s="65"/>
      <c r="T1497" s="65"/>
    </row>
    <row r="1498" spans="1:20" ht="33.75">
      <c r="A1498" s="72">
        <v>1498</v>
      </c>
      <c r="B1498" s="64" t="s">
        <v>2861</v>
      </c>
      <c r="C1498" s="91" t="s">
        <v>94</v>
      </c>
      <c r="D1498" s="46" t="s">
        <v>97</v>
      </c>
      <c r="E1498" s="46" t="s">
        <v>1066</v>
      </c>
      <c r="F1498" s="61" t="s">
        <v>1067</v>
      </c>
      <c r="G1498" s="61" t="s">
        <v>1191</v>
      </c>
      <c r="H1498" s="61" t="s">
        <v>483</v>
      </c>
      <c r="I1498" s="63" t="s">
        <v>484</v>
      </c>
      <c r="J1498" s="64"/>
      <c r="K1498" s="65"/>
      <c r="L1498" s="65"/>
      <c r="M1498" s="65"/>
      <c r="N1498" s="65"/>
      <c r="O1498" s="65" t="s">
        <v>2860</v>
      </c>
      <c r="P1498" s="65" t="s">
        <v>1501</v>
      </c>
      <c r="Q1498" s="65"/>
      <c r="R1498" s="65"/>
      <c r="S1498" s="65"/>
      <c r="T1498" s="65"/>
    </row>
    <row r="1499" spans="1:20" ht="11.25">
      <c r="A1499" s="72">
        <v>1499</v>
      </c>
      <c r="B1499" s="64" t="s">
        <v>2861</v>
      </c>
      <c r="C1499" s="91" t="s">
        <v>94</v>
      </c>
      <c r="D1499" s="46" t="s">
        <v>97</v>
      </c>
      <c r="E1499" s="46" t="s">
        <v>1188</v>
      </c>
      <c r="F1499" s="61" t="s">
        <v>1067</v>
      </c>
      <c r="G1499" s="61" t="s">
        <v>1191</v>
      </c>
      <c r="H1499" s="61" t="s">
        <v>1928</v>
      </c>
      <c r="I1499" s="63" t="s">
        <v>485</v>
      </c>
      <c r="J1499" s="64"/>
      <c r="K1499" s="65"/>
      <c r="L1499" s="65"/>
      <c r="M1499" s="65"/>
      <c r="N1499" s="65"/>
      <c r="O1499" s="65" t="s">
        <v>2860</v>
      </c>
      <c r="P1499" s="65" t="s">
        <v>1501</v>
      </c>
      <c r="Q1499" s="65"/>
      <c r="R1499" s="65"/>
      <c r="S1499" s="65"/>
      <c r="T1499" s="65"/>
    </row>
    <row r="1500" spans="1:20" ht="22.5">
      <c r="A1500" s="72">
        <v>1500</v>
      </c>
      <c r="B1500" s="64" t="s">
        <v>2861</v>
      </c>
      <c r="C1500" s="91" t="s">
        <v>94</v>
      </c>
      <c r="D1500" s="46" t="s">
        <v>2487</v>
      </c>
      <c r="E1500" s="46" t="s">
        <v>1065</v>
      </c>
      <c r="F1500" s="61" t="s">
        <v>1067</v>
      </c>
      <c r="G1500" s="61" t="s">
        <v>1191</v>
      </c>
      <c r="H1500" s="61" t="s">
        <v>486</v>
      </c>
      <c r="I1500" s="63" t="s">
        <v>487</v>
      </c>
      <c r="J1500" s="64"/>
      <c r="K1500" s="65"/>
      <c r="L1500" s="65"/>
      <c r="M1500" s="65"/>
      <c r="N1500" s="65"/>
      <c r="O1500" s="65" t="s">
        <v>2860</v>
      </c>
      <c r="P1500" s="65" t="s">
        <v>1501</v>
      </c>
      <c r="Q1500" s="65"/>
      <c r="R1500" s="65"/>
      <c r="S1500" s="65"/>
      <c r="T1500" s="65"/>
    </row>
    <row r="1501" spans="1:20" ht="33.75">
      <c r="A1501" s="72">
        <v>1501</v>
      </c>
      <c r="B1501" s="64" t="s">
        <v>2861</v>
      </c>
      <c r="C1501" s="91" t="s">
        <v>1107</v>
      </c>
      <c r="D1501" s="46" t="s">
        <v>1108</v>
      </c>
      <c r="E1501" s="46" t="s">
        <v>97</v>
      </c>
      <c r="F1501" s="61" t="s">
        <v>1067</v>
      </c>
      <c r="G1501" s="61" t="s">
        <v>1191</v>
      </c>
      <c r="H1501" s="61" t="s">
        <v>488</v>
      </c>
      <c r="I1501" s="63" t="s">
        <v>489</v>
      </c>
      <c r="J1501" s="64"/>
      <c r="K1501" s="65"/>
      <c r="L1501" s="65"/>
      <c r="M1501" s="65"/>
      <c r="N1501" s="65"/>
      <c r="O1501" s="65" t="s">
        <v>2860</v>
      </c>
      <c r="P1501" s="65" t="s">
        <v>1714</v>
      </c>
      <c r="Q1501" s="65"/>
      <c r="R1501" s="65"/>
      <c r="S1501" s="65"/>
      <c r="T1501" s="65"/>
    </row>
    <row r="1502" spans="1:20" ht="33.75">
      <c r="A1502" s="72">
        <v>1502</v>
      </c>
      <c r="B1502" s="64" t="s">
        <v>2861</v>
      </c>
      <c r="C1502" s="91" t="s">
        <v>1027</v>
      </c>
      <c r="D1502" s="46" t="s">
        <v>1028</v>
      </c>
      <c r="E1502" s="46" t="s">
        <v>3374</v>
      </c>
      <c r="F1502" s="61" t="s">
        <v>1190</v>
      </c>
      <c r="G1502" s="61" t="s">
        <v>1191</v>
      </c>
      <c r="H1502" s="61" t="s">
        <v>490</v>
      </c>
      <c r="I1502" s="63" t="s">
        <v>81</v>
      </c>
      <c r="J1502" s="64" t="s">
        <v>2666</v>
      </c>
      <c r="K1502" s="65" t="s">
        <v>134</v>
      </c>
      <c r="L1502" s="65">
        <v>1260</v>
      </c>
      <c r="M1502" s="65"/>
      <c r="N1502" s="65"/>
      <c r="O1502" s="65" t="s">
        <v>2861</v>
      </c>
      <c r="P1502" s="65" t="s">
        <v>1499</v>
      </c>
      <c r="Q1502" s="65" t="s">
        <v>353</v>
      </c>
      <c r="R1502" s="65" t="s">
        <v>2339</v>
      </c>
      <c r="S1502" s="65"/>
      <c r="T1502" s="65" t="s">
        <v>354</v>
      </c>
    </row>
    <row r="1503" spans="1:20" ht="56.25">
      <c r="A1503" s="72">
        <v>1503</v>
      </c>
      <c r="B1503" s="64" t="s">
        <v>2861</v>
      </c>
      <c r="C1503" s="91" t="s">
        <v>1027</v>
      </c>
      <c r="D1503" s="46" t="s">
        <v>1031</v>
      </c>
      <c r="E1503" s="46" t="s">
        <v>3374</v>
      </c>
      <c r="F1503" s="61" t="s">
        <v>1067</v>
      </c>
      <c r="G1503" s="61" t="s">
        <v>1191</v>
      </c>
      <c r="H1503" s="61" t="s">
        <v>82</v>
      </c>
      <c r="I1503" s="63" t="s">
        <v>83</v>
      </c>
      <c r="J1503" s="64" t="s">
        <v>2667</v>
      </c>
      <c r="K1503" s="65" t="s">
        <v>389</v>
      </c>
      <c r="L1503" s="65"/>
      <c r="M1503" s="65"/>
      <c r="N1503" s="65"/>
      <c r="O1503" s="65" t="s">
        <v>2861</v>
      </c>
      <c r="P1503" s="65" t="s">
        <v>1499</v>
      </c>
      <c r="Q1503" s="65" t="s">
        <v>353</v>
      </c>
      <c r="R1503" s="65" t="s">
        <v>2339</v>
      </c>
      <c r="S1503" s="65"/>
      <c r="T1503" s="65" t="s">
        <v>354</v>
      </c>
    </row>
    <row r="1504" spans="1:20" ht="22.5">
      <c r="A1504" s="72">
        <v>1504</v>
      </c>
      <c r="B1504" s="64" t="s">
        <v>2861</v>
      </c>
      <c r="C1504" s="91" t="s">
        <v>1030</v>
      </c>
      <c r="D1504" s="46" t="s">
        <v>2076</v>
      </c>
      <c r="E1504" s="46" t="s">
        <v>1024</v>
      </c>
      <c r="F1504" s="61" t="s">
        <v>1067</v>
      </c>
      <c r="G1504" s="61" t="s">
        <v>1191</v>
      </c>
      <c r="H1504" s="61" t="s">
        <v>84</v>
      </c>
      <c r="I1504" s="63" t="s">
        <v>85</v>
      </c>
      <c r="J1504" s="64" t="s">
        <v>2667</v>
      </c>
      <c r="K1504" s="65"/>
      <c r="L1504" s="65"/>
      <c r="M1504" s="65"/>
      <c r="N1504" s="65"/>
      <c r="O1504" s="65" t="s">
        <v>2861</v>
      </c>
      <c r="P1504" s="65" t="s">
        <v>1580</v>
      </c>
      <c r="Q1504" s="65" t="s">
        <v>353</v>
      </c>
      <c r="R1504" s="65" t="s">
        <v>2339</v>
      </c>
      <c r="S1504" s="65"/>
      <c r="T1504" s="65" t="s">
        <v>354</v>
      </c>
    </row>
    <row r="1505" spans="1:20" ht="45">
      <c r="A1505" s="72">
        <v>1505</v>
      </c>
      <c r="B1505" s="64" t="s">
        <v>2861</v>
      </c>
      <c r="C1505" s="91" t="s">
        <v>3033</v>
      </c>
      <c r="D1505" s="46" t="s">
        <v>1132</v>
      </c>
      <c r="E1505" s="46" t="s">
        <v>1065</v>
      </c>
      <c r="F1505" s="61" t="s">
        <v>1190</v>
      </c>
      <c r="G1505" s="61" t="s">
        <v>1191</v>
      </c>
      <c r="H1505" s="61" t="s">
        <v>86</v>
      </c>
      <c r="I1505" s="63" t="s">
        <v>592</v>
      </c>
      <c r="J1505" s="64" t="s">
        <v>2667</v>
      </c>
      <c r="K1505" s="190"/>
      <c r="L1505" s="65">
        <v>354</v>
      </c>
      <c r="M1505" s="65" t="s">
        <v>2171</v>
      </c>
      <c r="N1505" s="65" t="s">
        <v>2504</v>
      </c>
      <c r="O1505" s="65" t="s">
        <v>2861</v>
      </c>
      <c r="P1505" s="65" t="s">
        <v>1497</v>
      </c>
      <c r="Q1505" s="65" t="s">
        <v>353</v>
      </c>
      <c r="R1505" s="65" t="s">
        <v>2339</v>
      </c>
      <c r="S1505" s="65"/>
      <c r="T1505" s="65" t="s">
        <v>354</v>
      </c>
    </row>
    <row r="1506" spans="1:20" ht="45">
      <c r="A1506" s="72">
        <v>1506</v>
      </c>
      <c r="B1506" s="64" t="s">
        <v>2861</v>
      </c>
      <c r="C1506" s="91" t="s">
        <v>1272</v>
      </c>
      <c r="D1506" s="46" t="s">
        <v>1034</v>
      </c>
      <c r="E1506" s="46" t="s">
        <v>1028</v>
      </c>
      <c r="F1506" s="61" t="s">
        <v>1190</v>
      </c>
      <c r="G1506" s="61" t="s">
        <v>1191</v>
      </c>
      <c r="H1506" s="61" t="s">
        <v>86</v>
      </c>
      <c r="I1506" s="63" t="s">
        <v>593</v>
      </c>
      <c r="J1506" s="64" t="s">
        <v>2667</v>
      </c>
      <c r="K1506" s="65"/>
      <c r="L1506" s="65">
        <v>354</v>
      </c>
      <c r="M1506" s="65" t="s">
        <v>2171</v>
      </c>
      <c r="N1506" s="65" t="s">
        <v>2504</v>
      </c>
      <c r="O1506" s="65" t="s">
        <v>2861</v>
      </c>
      <c r="P1506" s="65" t="s">
        <v>1497</v>
      </c>
      <c r="Q1506" s="65" t="s">
        <v>353</v>
      </c>
      <c r="R1506" s="65" t="s">
        <v>2339</v>
      </c>
      <c r="S1506" s="65"/>
      <c r="T1506" s="65" t="s">
        <v>354</v>
      </c>
    </row>
    <row r="1507" spans="1:20" ht="33.75">
      <c r="A1507" s="72">
        <v>1507</v>
      </c>
      <c r="B1507" s="64" t="s">
        <v>2861</v>
      </c>
      <c r="C1507" s="91" t="s">
        <v>1272</v>
      </c>
      <c r="D1507" s="46" t="s">
        <v>1273</v>
      </c>
      <c r="E1507" s="46" t="s">
        <v>3134</v>
      </c>
      <c r="F1507" s="61" t="s">
        <v>1190</v>
      </c>
      <c r="G1507" s="61" t="s">
        <v>1191</v>
      </c>
      <c r="H1507" s="61" t="s">
        <v>594</v>
      </c>
      <c r="I1507" s="63" t="s">
        <v>595</v>
      </c>
      <c r="J1507" s="64" t="s">
        <v>2667</v>
      </c>
      <c r="K1507" s="65" t="s">
        <v>389</v>
      </c>
      <c r="L1507" s="65"/>
      <c r="M1507" s="65"/>
      <c r="N1507" s="65"/>
      <c r="O1507" s="65" t="s">
        <v>2861</v>
      </c>
      <c r="P1507" s="65" t="s">
        <v>1497</v>
      </c>
      <c r="Q1507" s="65" t="s">
        <v>353</v>
      </c>
      <c r="R1507" s="65" t="s">
        <v>2339</v>
      </c>
      <c r="S1507" s="65"/>
      <c r="T1507" s="65" t="s">
        <v>354</v>
      </c>
    </row>
    <row r="1508" spans="1:20" ht="33.75">
      <c r="A1508" s="72">
        <v>1508</v>
      </c>
      <c r="B1508" s="64" t="s">
        <v>2861</v>
      </c>
      <c r="C1508" s="91" t="s">
        <v>1272</v>
      </c>
      <c r="D1508" s="46" t="s">
        <v>1765</v>
      </c>
      <c r="E1508" s="46" t="s">
        <v>844</v>
      </c>
      <c r="F1508" s="61" t="s">
        <v>1067</v>
      </c>
      <c r="G1508" s="61" t="s">
        <v>1191</v>
      </c>
      <c r="H1508" s="61" t="s">
        <v>84</v>
      </c>
      <c r="I1508" s="63" t="s">
        <v>596</v>
      </c>
      <c r="J1508" s="64" t="s">
        <v>2667</v>
      </c>
      <c r="K1508" s="65"/>
      <c r="L1508" s="65">
        <v>1056</v>
      </c>
      <c r="M1508" s="65"/>
      <c r="N1508" s="65"/>
      <c r="O1508" s="65" t="s">
        <v>2861</v>
      </c>
      <c r="P1508" s="65" t="s">
        <v>1497</v>
      </c>
      <c r="Q1508" s="65" t="s">
        <v>353</v>
      </c>
      <c r="R1508" s="65" t="s">
        <v>2339</v>
      </c>
      <c r="S1508" s="65"/>
      <c r="T1508" s="65" t="s">
        <v>354</v>
      </c>
    </row>
    <row r="1509" spans="1:20" ht="22.5">
      <c r="A1509" s="72">
        <v>1509</v>
      </c>
      <c r="B1509" s="64" t="s">
        <v>2861</v>
      </c>
      <c r="C1509" s="91" t="s">
        <v>2726</v>
      </c>
      <c r="D1509" s="46" t="s">
        <v>2727</v>
      </c>
      <c r="E1509" s="46" t="s">
        <v>3374</v>
      </c>
      <c r="F1509" s="61" t="s">
        <v>1190</v>
      </c>
      <c r="G1509" s="61" t="s">
        <v>1191</v>
      </c>
      <c r="H1509" s="61" t="s">
        <v>597</v>
      </c>
      <c r="I1509" s="63" t="s">
        <v>598</v>
      </c>
      <c r="J1509" s="64"/>
      <c r="K1509" s="65"/>
      <c r="L1509" s="65"/>
      <c r="M1509" s="65"/>
      <c r="N1509" s="65"/>
      <c r="O1509" s="65" t="s">
        <v>2860</v>
      </c>
      <c r="P1509" s="65" t="s">
        <v>1501</v>
      </c>
      <c r="Q1509" s="65"/>
      <c r="R1509" s="65"/>
      <c r="S1509" s="65"/>
      <c r="T1509" s="65"/>
    </row>
    <row r="1510" spans="1:20" ht="101.25">
      <c r="A1510" s="72">
        <v>1510</v>
      </c>
      <c r="B1510" s="64" t="s">
        <v>2861</v>
      </c>
      <c r="C1510" s="91" t="s">
        <v>2726</v>
      </c>
      <c r="D1510" s="46" t="s">
        <v>2727</v>
      </c>
      <c r="E1510" s="46" t="s">
        <v>1065</v>
      </c>
      <c r="F1510" s="61" t="s">
        <v>1067</v>
      </c>
      <c r="G1510" s="61" t="s">
        <v>1191</v>
      </c>
      <c r="H1510" s="61" t="s">
        <v>599</v>
      </c>
      <c r="I1510" s="63" t="s">
        <v>600</v>
      </c>
      <c r="J1510" s="64"/>
      <c r="K1510" s="65"/>
      <c r="L1510" s="65"/>
      <c r="M1510" s="65"/>
      <c r="N1510" s="65"/>
      <c r="O1510" s="65" t="s">
        <v>2860</v>
      </c>
      <c r="P1510" s="65" t="s">
        <v>1501</v>
      </c>
      <c r="Q1510" s="65"/>
      <c r="R1510" s="65"/>
      <c r="S1510" s="65"/>
      <c r="T1510" s="65"/>
    </row>
    <row r="1511" spans="1:20" ht="11.25">
      <c r="A1511" s="72">
        <v>1511</v>
      </c>
      <c r="B1511" s="64" t="s">
        <v>2861</v>
      </c>
      <c r="C1511" s="91" t="s">
        <v>2726</v>
      </c>
      <c r="D1511" s="46" t="s">
        <v>1088</v>
      </c>
      <c r="E1511" s="46" t="s">
        <v>1031</v>
      </c>
      <c r="F1511" s="61" t="s">
        <v>1067</v>
      </c>
      <c r="G1511" s="61" t="s">
        <v>1191</v>
      </c>
      <c r="H1511" s="61" t="s">
        <v>601</v>
      </c>
      <c r="I1511" s="63" t="s">
        <v>602</v>
      </c>
      <c r="J1511" s="64"/>
      <c r="K1511" s="65"/>
      <c r="L1511" s="65"/>
      <c r="M1511" s="65"/>
      <c r="N1511" s="65"/>
      <c r="O1511" s="65" t="s">
        <v>2860</v>
      </c>
      <c r="P1511" s="65" t="s">
        <v>1501</v>
      </c>
      <c r="Q1511" s="65"/>
      <c r="R1511" s="65"/>
      <c r="S1511" s="65"/>
      <c r="T1511" s="65"/>
    </row>
    <row r="1512" spans="1:20" ht="33.75">
      <c r="A1512" s="72">
        <v>1512</v>
      </c>
      <c r="B1512" s="64" t="s">
        <v>2861</v>
      </c>
      <c r="C1512" s="91" t="s">
        <v>2726</v>
      </c>
      <c r="D1512" s="46" t="s">
        <v>1088</v>
      </c>
      <c r="E1512" s="46" t="s">
        <v>2076</v>
      </c>
      <c r="F1512" s="61" t="s">
        <v>1067</v>
      </c>
      <c r="G1512" s="61" t="s">
        <v>1191</v>
      </c>
      <c r="H1512" s="61" t="s">
        <v>597</v>
      </c>
      <c r="I1512" s="63" t="s">
        <v>603</v>
      </c>
      <c r="J1512" s="64"/>
      <c r="K1512" s="65"/>
      <c r="L1512" s="65"/>
      <c r="M1512" s="65"/>
      <c r="N1512" s="65"/>
      <c r="O1512" s="65" t="s">
        <v>2860</v>
      </c>
      <c r="P1512" s="65" t="s">
        <v>1501</v>
      </c>
      <c r="Q1512" s="65"/>
      <c r="R1512" s="65"/>
      <c r="S1512" s="65"/>
      <c r="T1512" s="65"/>
    </row>
    <row r="1513" spans="1:20" ht="45">
      <c r="A1513" s="72">
        <v>1513</v>
      </c>
      <c r="B1513" s="64" t="s">
        <v>2861</v>
      </c>
      <c r="C1513" s="91" t="s">
        <v>2726</v>
      </c>
      <c r="D1513" s="46" t="s">
        <v>1037</v>
      </c>
      <c r="E1513" s="46" t="s">
        <v>1041</v>
      </c>
      <c r="F1513" s="61" t="s">
        <v>1067</v>
      </c>
      <c r="G1513" s="61" t="s">
        <v>1191</v>
      </c>
      <c r="H1513" s="61" t="s">
        <v>604</v>
      </c>
      <c r="I1513" s="63" t="s">
        <v>149</v>
      </c>
      <c r="J1513" s="64"/>
      <c r="K1513" s="65"/>
      <c r="L1513" s="65"/>
      <c r="M1513" s="65"/>
      <c r="N1513" s="65"/>
      <c r="O1513" s="65" t="s">
        <v>2860</v>
      </c>
      <c r="P1513" s="65" t="s">
        <v>1501</v>
      </c>
      <c r="Q1513" s="65"/>
      <c r="R1513" s="65"/>
      <c r="S1513" s="65"/>
      <c r="T1513" s="65"/>
    </row>
    <row r="1514" spans="1:20" ht="33.75">
      <c r="A1514" s="72">
        <v>1514</v>
      </c>
      <c r="B1514" s="64" t="s">
        <v>2861</v>
      </c>
      <c r="C1514" s="91" t="s">
        <v>1039</v>
      </c>
      <c r="D1514" s="46" t="s">
        <v>1774</v>
      </c>
      <c r="E1514" s="46" t="s">
        <v>3026</v>
      </c>
      <c r="F1514" s="61" t="s">
        <v>1067</v>
      </c>
      <c r="G1514" s="61" t="s">
        <v>1191</v>
      </c>
      <c r="H1514" s="61" t="s">
        <v>150</v>
      </c>
      <c r="I1514" s="63" t="s">
        <v>151</v>
      </c>
      <c r="J1514" s="64"/>
      <c r="K1514" s="65"/>
      <c r="L1514" s="65"/>
      <c r="M1514" s="65"/>
      <c r="N1514" s="65"/>
      <c r="O1514" s="65" t="s">
        <v>1723</v>
      </c>
      <c r="P1514" s="65" t="s">
        <v>1722</v>
      </c>
      <c r="Q1514" s="65"/>
      <c r="R1514" s="65"/>
      <c r="S1514" s="65"/>
      <c r="T1514" s="65"/>
    </row>
    <row r="1515" spans="1:20" ht="22.5">
      <c r="A1515" s="72">
        <v>1515</v>
      </c>
      <c r="B1515" s="64" t="s">
        <v>2861</v>
      </c>
      <c r="C1515" s="91" t="s">
        <v>307</v>
      </c>
      <c r="D1515" s="46" t="s">
        <v>308</v>
      </c>
      <c r="E1515" s="46" t="s">
        <v>905</v>
      </c>
      <c r="F1515" s="61" t="s">
        <v>1190</v>
      </c>
      <c r="G1515" s="61" t="s">
        <v>1191</v>
      </c>
      <c r="H1515" s="61" t="s">
        <v>152</v>
      </c>
      <c r="I1515" s="63" t="s">
        <v>153</v>
      </c>
      <c r="J1515" s="64" t="s">
        <v>2667</v>
      </c>
      <c r="K1515" s="65"/>
      <c r="L1515" s="65">
        <v>939</v>
      </c>
      <c r="M1515" s="65"/>
      <c r="N1515" s="65"/>
      <c r="O1515" s="65" t="s">
        <v>2861</v>
      </c>
      <c r="P1515" s="65" t="s">
        <v>1717</v>
      </c>
      <c r="Q1515" s="65" t="s">
        <v>353</v>
      </c>
      <c r="R1515" s="65" t="s">
        <v>2339</v>
      </c>
      <c r="S1515" s="65"/>
      <c r="T1515" s="65" t="s">
        <v>354</v>
      </c>
    </row>
    <row r="1516" spans="1:20" ht="45">
      <c r="A1516" s="72">
        <v>1516</v>
      </c>
      <c r="B1516" s="64" t="s">
        <v>2861</v>
      </c>
      <c r="C1516" s="91" t="s">
        <v>163</v>
      </c>
      <c r="D1516" s="46" t="s">
        <v>164</v>
      </c>
      <c r="E1516" s="46" t="s">
        <v>1235</v>
      </c>
      <c r="F1516" s="61" t="s">
        <v>1067</v>
      </c>
      <c r="G1516" s="61" t="s">
        <v>1191</v>
      </c>
      <c r="H1516" s="61" t="s">
        <v>154</v>
      </c>
      <c r="I1516" s="63" t="s">
        <v>54</v>
      </c>
      <c r="J1516" s="64" t="s">
        <v>2667</v>
      </c>
      <c r="K1516" s="65" t="s">
        <v>389</v>
      </c>
      <c r="L1516" s="65"/>
      <c r="M1516" s="65"/>
      <c r="N1516" s="65"/>
      <c r="O1516" s="65" t="s">
        <v>2861</v>
      </c>
      <c r="P1516" s="65" t="s">
        <v>1718</v>
      </c>
      <c r="Q1516" s="65" t="s">
        <v>353</v>
      </c>
      <c r="R1516" s="65" t="s">
        <v>2339</v>
      </c>
      <c r="S1516" s="65"/>
      <c r="T1516" s="65" t="s">
        <v>354</v>
      </c>
    </row>
    <row r="1517" spans="1:20" ht="146.25">
      <c r="A1517" s="72">
        <v>1517</v>
      </c>
      <c r="B1517" s="64" t="s">
        <v>2861</v>
      </c>
      <c r="C1517" s="91" t="s">
        <v>2571</v>
      </c>
      <c r="D1517" s="46" t="s">
        <v>2643</v>
      </c>
      <c r="E1517" s="46" t="s">
        <v>905</v>
      </c>
      <c r="F1517" s="61" t="s">
        <v>1067</v>
      </c>
      <c r="G1517" s="61" t="s">
        <v>1191</v>
      </c>
      <c r="H1517" s="61" t="s">
        <v>55</v>
      </c>
      <c r="I1517" s="63" t="s">
        <v>56</v>
      </c>
      <c r="J1517" s="64" t="s">
        <v>2667</v>
      </c>
      <c r="K1517" s="65"/>
      <c r="L1517" s="65"/>
      <c r="M1517" s="65"/>
      <c r="N1517" s="65"/>
      <c r="O1517" s="65" t="s">
        <v>1319</v>
      </c>
      <c r="P1517" s="65" t="s">
        <v>1735</v>
      </c>
      <c r="Q1517" s="65" t="s">
        <v>69</v>
      </c>
      <c r="R1517" s="65" t="s">
        <v>2339</v>
      </c>
      <c r="S1517" s="65"/>
      <c r="T1517" s="65" t="s">
        <v>3317</v>
      </c>
    </row>
    <row r="1518" spans="1:20" ht="11.25">
      <c r="A1518" s="72">
        <v>1518</v>
      </c>
      <c r="B1518" s="64" t="s">
        <v>2861</v>
      </c>
      <c r="C1518" s="91" t="s">
        <v>1030</v>
      </c>
      <c r="D1518" s="46" t="s">
        <v>2076</v>
      </c>
      <c r="E1518" s="46" t="s">
        <v>3026</v>
      </c>
      <c r="F1518" s="61" t="s">
        <v>1067</v>
      </c>
      <c r="G1518" s="61" t="s">
        <v>1191</v>
      </c>
      <c r="H1518" s="61" t="s">
        <v>57</v>
      </c>
      <c r="I1518" s="63" t="s">
        <v>58</v>
      </c>
      <c r="J1518" s="64" t="s">
        <v>2667</v>
      </c>
      <c r="K1518" s="65"/>
      <c r="L1518" s="65">
        <v>52</v>
      </c>
      <c r="M1518" s="65"/>
      <c r="N1518" s="65"/>
      <c r="O1518" s="65" t="s">
        <v>2861</v>
      </c>
      <c r="P1518" s="65" t="s">
        <v>1580</v>
      </c>
      <c r="Q1518" s="65" t="s">
        <v>353</v>
      </c>
      <c r="R1518" s="65" t="s">
        <v>2339</v>
      </c>
      <c r="S1518" s="65"/>
      <c r="T1518" s="65" t="s">
        <v>354</v>
      </c>
    </row>
    <row r="1519" spans="1:20" ht="11.25">
      <c r="A1519" s="72">
        <v>1519</v>
      </c>
      <c r="B1519" s="64" t="s">
        <v>2861</v>
      </c>
      <c r="C1519" s="91" t="s">
        <v>1033</v>
      </c>
      <c r="D1519" s="46" t="s">
        <v>1034</v>
      </c>
      <c r="E1519" s="46" t="s">
        <v>2079</v>
      </c>
      <c r="F1519" s="61" t="s">
        <v>1067</v>
      </c>
      <c r="G1519" s="61" t="s">
        <v>1191</v>
      </c>
      <c r="H1519" s="61" t="s">
        <v>57</v>
      </c>
      <c r="I1519" s="63" t="s">
        <v>58</v>
      </c>
      <c r="J1519" s="64"/>
      <c r="K1519" s="65"/>
      <c r="L1519" s="65"/>
      <c r="M1519" s="65"/>
      <c r="N1519" s="65"/>
      <c r="O1519" s="65" t="s">
        <v>2315</v>
      </c>
      <c r="P1519" s="65" t="s">
        <v>1498</v>
      </c>
      <c r="Q1519" s="65"/>
      <c r="R1519" s="65"/>
      <c r="S1519" s="65"/>
      <c r="T1519" s="65"/>
    </row>
    <row r="1520" spans="1:20" ht="168.75">
      <c r="A1520" s="72">
        <v>1520</v>
      </c>
      <c r="B1520" s="64" t="s">
        <v>2861</v>
      </c>
      <c r="C1520" s="91" t="s">
        <v>1033</v>
      </c>
      <c r="D1520" s="46" t="s">
        <v>1034</v>
      </c>
      <c r="E1520" s="46" t="s">
        <v>833</v>
      </c>
      <c r="F1520" s="61" t="s">
        <v>1067</v>
      </c>
      <c r="G1520" s="61" t="s">
        <v>1191</v>
      </c>
      <c r="H1520" s="61" t="s">
        <v>59</v>
      </c>
      <c r="I1520" s="63" t="s">
        <v>290</v>
      </c>
      <c r="J1520" s="64"/>
      <c r="K1520" s="65"/>
      <c r="L1520" s="65"/>
      <c r="M1520" s="65"/>
      <c r="N1520" s="65"/>
      <c r="O1520" s="65" t="s">
        <v>2315</v>
      </c>
      <c r="P1520" s="65" t="s">
        <v>1498</v>
      </c>
      <c r="Q1520" s="65"/>
      <c r="R1520" s="65"/>
      <c r="S1520" s="65"/>
      <c r="T1520" s="65"/>
    </row>
    <row r="1521" spans="1:20" ht="11.25">
      <c r="A1521" s="72">
        <v>1521</v>
      </c>
      <c r="B1521" s="64" t="s">
        <v>2861</v>
      </c>
      <c r="C1521" s="91" t="s">
        <v>1158</v>
      </c>
      <c r="D1521" s="46" t="s">
        <v>2609</v>
      </c>
      <c r="E1521" s="46" t="s">
        <v>89</v>
      </c>
      <c r="F1521" s="61" t="s">
        <v>1067</v>
      </c>
      <c r="G1521" s="61" t="s">
        <v>1191</v>
      </c>
      <c r="H1521" s="61" t="s">
        <v>291</v>
      </c>
      <c r="I1521" s="63" t="s">
        <v>292</v>
      </c>
      <c r="J1521" s="64" t="s">
        <v>2667</v>
      </c>
      <c r="K1521" s="65"/>
      <c r="L1521" s="65"/>
      <c r="M1521" s="65" t="s">
        <v>2171</v>
      </c>
      <c r="N1521" s="65" t="s">
        <v>2504</v>
      </c>
      <c r="O1521" s="65" t="s">
        <v>2066</v>
      </c>
      <c r="P1521" s="65" t="s">
        <v>1736</v>
      </c>
      <c r="Q1521" s="65" t="s">
        <v>76</v>
      </c>
      <c r="R1521" s="65" t="s">
        <v>2329</v>
      </c>
      <c r="S1521" s="65"/>
      <c r="T1521" s="65" t="s">
        <v>3120</v>
      </c>
    </row>
    <row r="1522" spans="1:20" ht="45">
      <c r="A1522" s="72">
        <v>1522</v>
      </c>
      <c r="B1522" s="64" t="s">
        <v>2861</v>
      </c>
      <c r="C1522" s="91" t="s">
        <v>2457</v>
      </c>
      <c r="D1522" s="46" t="s">
        <v>2458</v>
      </c>
      <c r="E1522" s="46" t="s">
        <v>3374</v>
      </c>
      <c r="F1522" s="61" t="s">
        <v>1067</v>
      </c>
      <c r="G1522" s="61" t="s">
        <v>1191</v>
      </c>
      <c r="H1522" s="61" t="s">
        <v>293</v>
      </c>
      <c r="I1522" s="63" t="s">
        <v>294</v>
      </c>
      <c r="J1522" s="64"/>
      <c r="K1522" s="65"/>
      <c r="L1522" s="65"/>
      <c r="M1522" s="65"/>
      <c r="N1522" s="65"/>
      <c r="O1522" s="65" t="s">
        <v>2860</v>
      </c>
      <c r="P1522" s="65" t="s">
        <v>52</v>
      </c>
      <c r="Q1522" s="65"/>
      <c r="R1522" s="65"/>
      <c r="S1522" s="65"/>
      <c r="T1522" s="65"/>
    </row>
    <row r="1523" spans="1:20" ht="33.75">
      <c r="A1523" s="72">
        <v>1523</v>
      </c>
      <c r="B1523" s="64" t="s">
        <v>2861</v>
      </c>
      <c r="C1523" s="91" t="s">
        <v>1940</v>
      </c>
      <c r="D1523" s="46" t="s">
        <v>1941</v>
      </c>
      <c r="E1523" s="46" t="s">
        <v>3374</v>
      </c>
      <c r="F1523" s="61" t="s">
        <v>1190</v>
      </c>
      <c r="G1523" s="61" t="s">
        <v>1191</v>
      </c>
      <c r="H1523" s="61" t="s">
        <v>339</v>
      </c>
      <c r="I1523" s="63" t="s">
        <v>326</v>
      </c>
      <c r="J1523" s="64"/>
      <c r="K1523" s="65"/>
      <c r="L1523" s="65"/>
      <c r="M1523" s="65"/>
      <c r="N1523" s="65"/>
      <c r="O1523" s="65" t="s">
        <v>2860</v>
      </c>
      <c r="P1523" s="65" t="s">
        <v>52</v>
      </c>
      <c r="Q1523" s="65"/>
      <c r="R1523" s="65"/>
      <c r="S1523" s="65"/>
      <c r="T1523" s="65"/>
    </row>
    <row r="1524" spans="1:20" ht="112.5">
      <c r="A1524" s="72">
        <v>1524</v>
      </c>
      <c r="B1524" s="64" t="s">
        <v>2861</v>
      </c>
      <c r="C1524" s="91" t="s">
        <v>315</v>
      </c>
      <c r="D1524" s="46" t="s">
        <v>316</v>
      </c>
      <c r="E1524" s="46" t="s">
        <v>1436</v>
      </c>
      <c r="F1524" s="61" t="s">
        <v>1067</v>
      </c>
      <c r="G1524" s="61" t="s">
        <v>1191</v>
      </c>
      <c r="H1524" s="61" t="s">
        <v>687</v>
      </c>
      <c r="I1524" s="63" t="s">
        <v>1320</v>
      </c>
      <c r="J1524" s="64" t="s">
        <v>2667</v>
      </c>
      <c r="K1524" s="65" t="s">
        <v>389</v>
      </c>
      <c r="L1524" s="65">
        <v>1524</v>
      </c>
      <c r="M1524" s="65"/>
      <c r="N1524" s="65"/>
      <c r="O1524" s="65" t="s">
        <v>2861</v>
      </c>
      <c r="P1524" s="65" t="s">
        <v>1578</v>
      </c>
      <c r="Q1524" s="65" t="s">
        <v>353</v>
      </c>
      <c r="R1524" s="65" t="s">
        <v>2339</v>
      </c>
      <c r="S1524" s="65"/>
      <c r="T1524" s="65" t="s">
        <v>354</v>
      </c>
    </row>
    <row r="1525" spans="1:20" ht="101.25">
      <c r="A1525" s="72">
        <v>1525</v>
      </c>
      <c r="B1525" s="64" t="s">
        <v>2861</v>
      </c>
      <c r="C1525" s="91" t="s">
        <v>315</v>
      </c>
      <c r="D1525" s="46" t="s">
        <v>316</v>
      </c>
      <c r="E1525" s="46" t="s">
        <v>1321</v>
      </c>
      <c r="F1525" s="61" t="s">
        <v>1067</v>
      </c>
      <c r="G1525" s="61" t="s">
        <v>1191</v>
      </c>
      <c r="H1525" s="61" t="s">
        <v>643</v>
      </c>
      <c r="I1525" s="63" t="s">
        <v>1322</v>
      </c>
      <c r="J1525" s="64" t="s">
        <v>2667</v>
      </c>
      <c r="K1525" s="65" t="s">
        <v>389</v>
      </c>
      <c r="L1525" s="65"/>
      <c r="M1525" s="65"/>
      <c r="N1525" s="65"/>
      <c r="O1525" s="65" t="s">
        <v>2861</v>
      </c>
      <c r="P1525" s="65" t="s">
        <v>1578</v>
      </c>
      <c r="Q1525" s="65" t="s">
        <v>353</v>
      </c>
      <c r="R1525" s="65" t="s">
        <v>2339</v>
      </c>
      <c r="S1525" s="65"/>
      <c r="T1525" s="65" t="s">
        <v>354</v>
      </c>
    </row>
    <row r="1526" spans="1:20" ht="33.75">
      <c r="A1526" s="72">
        <v>1526</v>
      </c>
      <c r="B1526" s="64" t="s">
        <v>2861</v>
      </c>
      <c r="C1526" s="91" t="s">
        <v>320</v>
      </c>
      <c r="D1526" s="46" t="s">
        <v>321</v>
      </c>
      <c r="E1526" s="46" t="s">
        <v>1382</v>
      </c>
      <c r="F1526" s="61" t="s">
        <v>1067</v>
      </c>
      <c r="G1526" s="61" t="s">
        <v>1191</v>
      </c>
      <c r="H1526" s="61" t="s">
        <v>1323</v>
      </c>
      <c r="I1526" s="63" t="s">
        <v>1324</v>
      </c>
      <c r="J1526" s="64"/>
      <c r="K1526" s="65"/>
      <c r="L1526" s="65"/>
      <c r="M1526" s="65"/>
      <c r="N1526" s="65"/>
      <c r="O1526" s="65" t="s">
        <v>2860</v>
      </c>
      <c r="P1526" s="65" t="s">
        <v>1726</v>
      </c>
      <c r="Q1526" s="65"/>
      <c r="R1526" s="65"/>
      <c r="S1526" s="65"/>
      <c r="T1526" s="65"/>
    </row>
    <row r="1527" spans="1:20" ht="11.25">
      <c r="A1527" s="72">
        <v>1527</v>
      </c>
      <c r="B1527" s="64" t="s">
        <v>2861</v>
      </c>
      <c r="C1527" s="91" t="s">
        <v>320</v>
      </c>
      <c r="D1527" s="46" t="s">
        <v>321</v>
      </c>
      <c r="E1527" s="46" t="s">
        <v>1132</v>
      </c>
      <c r="F1527" s="61" t="s">
        <v>1067</v>
      </c>
      <c r="G1527" s="61" t="s">
        <v>1191</v>
      </c>
      <c r="H1527" s="61" t="s">
        <v>1325</v>
      </c>
      <c r="I1527" s="63" t="s">
        <v>1326</v>
      </c>
      <c r="J1527" s="64"/>
      <c r="K1527" s="65"/>
      <c r="L1527" s="65"/>
      <c r="M1527" s="65"/>
      <c r="N1527" s="65"/>
      <c r="O1527" s="65" t="s">
        <v>2860</v>
      </c>
      <c r="P1527" s="65" t="s">
        <v>1726</v>
      </c>
      <c r="Q1527" s="65"/>
      <c r="R1527" s="65"/>
      <c r="S1527" s="65"/>
      <c r="T1527" s="65"/>
    </row>
    <row r="1528" spans="1:20" ht="33.75">
      <c r="A1528" s="72">
        <v>1528</v>
      </c>
      <c r="B1528" s="64" t="s">
        <v>2861</v>
      </c>
      <c r="C1528" s="91" t="s">
        <v>320</v>
      </c>
      <c r="D1528" s="46" t="s">
        <v>321</v>
      </c>
      <c r="E1528" s="46" t="s">
        <v>905</v>
      </c>
      <c r="F1528" s="61" t="s">
        <v>1067</v>
      </c>
      <c r="G1528" s="61" t="s">
        <v>1191</v>
      </c>
      <c r="H1528" s="61" t="s">
        <v>1327</v>
      </c>
      <c r="I1528" s="63" t="s">
        <v>1328</v>
      </c>
      <c r="J1528" s="64"/>
      <c r="K1528" s="65"/>
      <c r="L1528" s="65"/>
      <c r="M1528" s="65"/>
      <c r="N1528" s="65"/>
      <c r="O1528" s="65" t="s">
        <v>2860</v>
      </c>
      <c r="P1528" s="65" t="s">
        <v>1726</v>
      </c>
      <c r="Q1528" s="65"/>
      <c r="R1528" s="65"/>
      <c r="S1528" s="65"/>
      <c r="T1528" s="65"/>
    </row>
    <row r="1529" spans="1:20" ht="33.75">
      <c r="A1529" s="72">
        <v>1529</v>
      </c>
      <c r="B1529" s="64" t="s">
        <v>2861</v>
      </c>
      <c r="C1529" s="91" t="s">
        <v>320</v>
      </c>
      <c r="D1529" s="46" t="s">
        <v>321</v>
      </c>
      <c r="E1529" s="46" t="s">
        <v>793</v>
      </c>
      <c r="F1529" s="61" t="s">
        <v>1067</v>
      </c>
      <c r="G1529" s="61" t="s">
        <v>1191</v>
      </c>
      <c r="H1529" s="61" t="s">
        <v>1329</v>
      </c>
      <c r="I1529" s="63" t="s">
        <v>1330</v>
      </c>
      <c r="J1529" s="64"/>
      <c r="K1529" s="65"/>
      <c r="L1529" s="65"/>
      <c r="M1529" s="65"/>
      <c r="N1529" s="65"/>
      <c r="O1529" s="65" t="s">
        <v>2860</v>
      </c>
      <c r="P1529" s="65" t="s">
        <v>1726</v>
      </c>
      <c r="Q1529" s="65"/>
      <c r="R1529" s="65"/>
      <c r="S1529" s="65"/>
      <c r="T1529" s="65"/>
    </row>
    <row r="1530" spans="1:20" ht="101.25">
      <c r="A1530" s="72">
        <v>1530</v>
      </c>
      <c r="B1530" s="64" t="s">
        <v>2861</v>
      </c>
      <c r="C1530" s="91" t="s">
        <v>320</v>
      </c>
      <c r="D1530" s="46" t="s">
        <v>321</v>
      </c>
      <c r="E1530" s="46" t="s">
        <v>1331</v>
      </c>
      <c r="F1530" s="61" t="s">
        <v>1067</v>
      </c>
      <c r="G1530" s="61" t="s">
        <v>1191</v>
      </c>
      <c r="H1530" s="61" t="s">
        <v>486</v>
      </c>
      <c r="I1530" s="63" t="s">
        <v>1332</v>
      </c>
      <c r="J1530" s="64"/>
      <c r="K1530" s="65"/>
      <c r="L1530" s="65"/>
      <c r="M1530" s="65"/>
      <c r="N1530" s="65"/>
      <c r="O1530" s="65" t="s">
        <v>2860</v>
      </c>
      <c r="P1530" s="65" t="s">
        <v>1726</v>
      </c>
      <c r="Q1530" s="65"/>
      <c r="R1530" s="65"/>
      <c r="S1530" s="65"/>
      <c r="T1530" s="65"/>
    </row>
    <row r="1531" spans="1:20" ht="67.5">
      <c r="A1531" s="72">
        <v>1531</v>
      </c>
      <c r="B1531" s="64" t="s">
        <v>2861</v>
      </c>
      <c r="C1531" s="91" t="s">
        <v>320</v>
      </c>
      <c r="D1531" s="46" t="s">
        <v>2538</v>
      </c>
      <c r="E1531" s="46" t="s">
        <v>322</v>
      </c>
      <c r="F1531" s="61" t="s">
        <v>1067</v>
      </c>
      <c r="G1531" s="61" t="s">
        <v>1191</v>
      </c>
      <c r="H1531" s="61" t="s">
        <v>1333</v>
      </c>
      <c r="I1531" s="63" t="s">
        <v>1334</v>
      </c>
      <c r="J1531" s="64"/>
      <c r="K1531" s="65"/>
      <c r="L1531" s="65"/>
      <c r="M1531" s="65"/>
      <c r="N1531" s="65"/>
      <c r="O1531" s="65" t="s">
        <v>2860</v>
      </c>
      <c r="P1531" s="65" t="s">
        <v>1726</v>
      </c>
      <c r="Q1531" s="65"/>
      <c r="R1531" s="65"/>
      <c r="S1531" s="65"/>
      <c r="T1531" s="65"/>
    </row>
    <row r="1532" spans="1:20" ht="180">
      <c r="A1532" s="72">
        <v>1532</v>
      </c>
      <c r="B1532" s="64" t="s">
        <v>2861</v>
      </c>
      <c r="C1532" s="91" t="s">
        <v>171</v>
      </c>
      <c r="D1532" s="46" t="s">
        <v>250</v>
      </c>
      <c r="E1532" s="46" t="s">
        <v>1125</v>
      </c>
      <c r="F1532" s="61" t="s">
        <v>1067</v>
      </c>
      <c r="G1532" s="61" t="s">
        <v>1191</v>
      </c>
      <c r="H1532" s="61" t="s">
        <v>1336</v>
      </c>
      <c r="I1532" s="63" t="s">
        <v>1337</v>
      </c>
      <c r="J1532" s="64" t="s">
        <v>2668</v>
      </c>
      <c r="K1532" s="65" t="s">
        <v>583</v>
      </c>
      <c r="L1532" s="65"/>
      <c r="M1532" s="65"/>
      <c r="N1532" s="65"/>
      <c r="O1532" s="65" t="s">
        <v>1719</v>
      </c>
      <c r="P1532" s="65" t="s">
        <v>1730</v>
      </c>
      <c r="Q1532" s="65" t="s">
        <v>68</v>
      </c>
      <c r="R1532" s="65" t="s">
        <v>2339</v>
      </c>
      <c r="S1532" s="65"/>
      <c r="T1532" s="65" t="s">
        <v>342</v>
      </c>
    </row>
    <row r="1533" spans="1:20" ht="90">
      <c r="A1533" s="72">
        <v>1533</v>
      </c>
      <c r="B1533" s="64" t="s">
        <v>2861</v>
      </c>
      <c r="C1533" s="91" t="s">
        <v>171</v>
      </c>
      <c r="D1533" s="46" t="s">
        <v>250</v>
      </c>
      <c r="E1533" s="46" t="s">
        <v>1125</v>
      </c>
      <c r="F1533" s="61" t="s">
        <v>1067</v>
      </c>
      <c r="G1533" s="61" t="s">
        <v>1191</v>
      </c>
      <c r="H1533" s="61" t="s">
        <v>1338</v>
      </c>
      <c r="I1533" s="63" t="s">
        <v>1339</v>
      </c>
      <c r="J1533" s="64" t="s">
        <v>2668</v>
      </c>
      <c r="K1533" s="65" t="s">
        <v>583</v>
      </c>
      <c r="L1533" s="65"/>
      <c r="M1533" s="65"/>
      <c r="N1533" s="65"/>
      <c r="O1533" s="65" t="s">
        <v>1719</v>
      </c>
      <c r="P1533" s="65" t="s">
        <v>1730</v>
      </c>
      <c r="Q1533" s="65" t="s">
        <v>68</v>
      </c>
      <c r="R1533" s="65" t="s">
        <v>2339</v>
      </c>
      <c r="S1533" s="65"/>
      <c r="T1533" s="65" t="s">
        <v>342</v>
      </c>
    </row>
    <row r="1534" spans="1:20" ht="11.25">
      <c r="A1534" s="72">
        <v>1534</v>
      </c>
      <c r="B1534" s="64" t="s">
        <v>2861</v>
      </c>
      <c r="C1534" s="91" t="s">
        <v>182</v>
      </c>
      <c r="D1534" s="46" t="s">
        <v>183</v>
      </c>
      <c r="E1534" s="46" t="s">
        <v>1034</v>
      </c>
      <c r="F1534" s="61" t="s">
        <v>1190</v>
      </c>
      <c r="G1534" s="61" t="s">
        <v>1191</v>
      </c>
      <c r="H1534" s="61" t="s">
        <v>1340</v>
      </c>
      <c r="I1534" s="63" t="s">
        <v>1341</v>
      </c>
      <c r="J1534" s="64" t="s">
        <v>2667</v>
      </c>
      <c r="K1534" s="65"/>
      <c r="L1534" s="65">
        <v>601</v>
      </c>
      <c r="M1534" s="65"/>
      <c r="N1534" s="65"/>
      <c r="O1534" s="65" t="s">
        <v>2861</v>
      </c>
      <c r="P1534" s="65" t="s">
        <v>1731</v>
      </c>
      <c r="Q1534" s="65" t="s">
        <v>353</v>
      </c>
      <c r="R1534" s="65" t="s">
        <v>2339</v>
      </c>
      <c r="S1534" s="65"/>
      <c r="T1534" s="65" t="s">
        <v>354</v>
      </c>
    </row>
    <row r="1535" spans="1:20" ht="11.25">
      <c r="A1535" s="72">
        <v>1535</v>
      </c>
      <c r="B1535" s="64" t="s">
        <v>2861</v>
      </c>
      <c r="C1535" s="91" t="s">
        <v>2801</v>
      </c>
      <c r="D1535" s="46" t="s">
        <v>2802</v>
      </c>
      <c r="E1535" s="46" t="s">
        <v>1066</v>
      </c>
      <c r="F1535" s="61" t="s">
        <v>1190</v>
      </c>
      <c r="G1535" s="61" t="s">
        <v>1191</v>
      </c>
      <c r="H1535" s="61" t="s">
        <v>1340</v>
      </c>
      <c r="I1535" s="63" t="s">
        <v>1341</v>
      </c>
      <c r="J1535" s="64" t="s">
        <v>2667</v>
      </c>
      <c r="K1535" s="65"/>
      <c r="L1535" s="65">
        <v>602</v>
      </c>
      <c r="M1535" s="65"/>
      <c r="N1535" s="65"/>
      <c r="O1535" s="65" t="s">
        <v>2861</v>
      </c>
      <c r="P1535" s="65" t="s">
        <v>1731</v>
      </c>
      <c r="Q1535" s="65" t="s">
        <v>353</v>
      </c>
      <c r="R1535" s="65" t="s">
        <v>2339</v>
      </c>
      <c r="S1535" s="65"/>
      <c r="T1535" s="65" t="s">
        <v>354</v>
      </c>
    </row>
    <row r="1536" spans="1:20" ht="56.25">
      <c r="A1536" s="72">
        <v>1536</v>
      </c>
      <c r="B1536" s="64" t="s">
        <v>1184</v>
      </c>
      <c r="C1536" s="91" t="s">
        <v>1976</v>
      </c>
      <c r="D1536" s="46" t="s">
        <v>3026</v>
      </c>
      <c r="E1536" s="46" t="s">
        <v>1065</v>
      </c>
      <c r="F1536" s="61" t="s">
        <v>1067</v>
      </c>
      <c r="G1536" s="61" t="s">
        <v>1191</v>
      </c>
      <c r="H1536" s="61" t="s">
        <v>1342</v>
      </c>
      <c r="I1536" s="63" t="s">
        <v>1343</v>
      </c>
      <c r="J1536" s="64"/>
      <c r="K1536" s="65"/>
      <c r="L1536" s="65"/>
      <c r="M1536" s="65"/>
      <c r="N1536" s="65"/>
      <c r="O1536" s="65" t="s">
        <v>1319</v>
      </c>
      <c r="P1536" s="65" t="s">
        <v>1713</v>
      </c>
      <c r="Q1536" s="65"/>
      <c r="R1536" s="65"/>
      <c r="S1536" s="65"/>
      <c r="T1536" s="65"/>
    </row>
    <row r="1537" spans="1:20" ht="112.5">
      <c r="A1537" s="72">
        <v>1537</v>
      </c>
      <c r="B1537" s="64" t="s">
        <v>1184</v>
      </c>
      <c r="C1537" s="91" t="s">
        <v>1976</v>
      </c>
      <c r="D1537" s="46" t="s">
        <v>3026</v>
      </c>
      <c r="E1537" s="46" t="s">
        <v>1065</v>
      </c>
      <c r="F1537" s="61" t="s">
        <v>1067</v>
      </c>
      <c r="G1537" s="61" t="s">
        <v>1191</v>
      </c>
      <c r="H1537" s="61" t="s">
        <v>1344</v>
      </c>
      <c r="I1537" s="63" t="s">
        <v>1175</v>
      </c>
      <c r="J1537" s="64"/>
      <c r="K1537" s="65"/>
      <c r="L1537" s="65"/>
      <c r="M1537" s="65"/>
      <c r="N1537" s="65"/>
      <c r="O1537" s="65" t="s">
        <v>1319</v>
      </c>
      <c r="P1537" s="65" t="s">
        <v>1713</v>
      </c>
      <c r="Q1537" s="65"/>
      <c r="R1537" s="65"/>
      <c r="S1537" s="65"/>
      <c r="T1537" s="65"/>
    </row>
    <row r="1538" spans="1:20" ht="22.5">
      <c r="A1538" s="72">
        <v>1538</v>
      </c>
      <c r="B1538" s="64" t="s">
        <v>1184</v>
      </c>
      <c r="C1538" s="91" t="s">
        <v>1027</v>
      </c>
      <c r="D1538" s="46" t="s">
        <v>1028</v>
      </c>
      <c r="E1538" s="46" t="s">
        <v>1382</v>
      </c>
      <c r="F1538" s="61" t="s">
        <v>1190</v>
      </c>
      <c r="G1538" s="61" t="s">
        <v>1191</v>
      </c>
      <c r="H1538" s="61" t="s">
        <v>1176</v>
      </c>
      <c r="I1538" s="63" t="s">
        <v>1177</v>
      </c>
      <c r="J1538" s="64" t="s">
        <v>2667</v>
      </c>
      <c r="K1538" s="65"/>
      <c r="L1538" s="65">
        <v>727</v>
      </c>
      <c r="M1538" s="65"/>
      <c r="N1538" s="65"/>
      <c r="O1538" s="65" t="s">
        <v>2861</v>
      </c>
      <c r="P1538" s="65" t="s">
        <v>1499</v>
      </c>
      <c r="Q1538" s="65" t="s">
        <v>353</v>
      </c>
      <c r="R1538" s="65" t="s">
        <v>2339</v>
      </c>
      <c r="S1538" s="65"/>
      <c r="T1538" s="65" t="s">
        <v>354</v>
      </c>
    </row>
    <row r="1539" spans="1:20" ht="33.75">
      <c r="A1539" s="72">
        <v>1539</v>
      </c>
      <c r="B1539" s="64" t="s">
        <v>1184</v>
      </c>
      <c r="C1539" s="91" t="s">
        <v>3033</v>
      </c>
      <c r="D1539" s="46" t="s">
        <v>1132</v>
      </c>
      <c r="E1539" s="46" t="s">
        <v>1065</v>
      </c>
      <c r="F1539" s="61" t="s">
        <v>1190</v>
      </c>
      <c r="G1539" s="61" t="s">
        <v>1191</v>
      </c>
      <c r="H1539" s="61" t="s">
        <v>1178</v>
      </c>
      <c r="I1539" s="63" t="s">
        <v>1179</v>
      </c>
      <c r="J1539" s="64" t="s">
        <v>2667</v>
      </c>
      <c r="K1539" s="65"/>
      <c r="L1539" s="65">
        <v>354</v>
      </c>
      <c r="M1539" s="65" t="s">
        <v>2171</v>
      </c>
      <c r="N1539" s="65" t="s">
        <v>2504</v>
      </c>
      <c r="O1539" s="65" t="s">
        <v>2861</v>
      </c>
      <c r="P1539" s="65" t="s">
        <v>1497</v>
      </c>
      <c r="Q1539" s="65" t="s">
        <v>353</v>
      </c>
      <c r="R1539" s="65" t="s">
        <v>2339</v>
      </c>
      <c r="S1539" s="65"/>
      <c r="T1539" s="65" t="s">
        <v>354</v>
      </c>
    </row>
    <row r="1540" spans="1:20" ht="33.75">
      <c r="A1540" s="72">
        <v>1540</v>
      </c>
      <c r="B1540" s="64" t="s">
        <v>1184</v>
      </c>
      <c r="C1540" s="91" t="s">
        <v>1272</v>
      </c>
      <c r="D1540" s="46" t="s">
        <v>1034</v>
      </c>
      <c r="E1540" s="46" t="s">
        <v>1028</v>
      </c>
      <c r="F1540" s="61" t="s">
        <v>1190</v>
      </c>
      <c r="G1540" s="61" t="s">
        <v>1191</v>
      </c>
      <c r="H1540" s="61" t="s">
        <v>1180</v>
      </c>
      <c r="I1540" s="63" t="s">
        <v>1181</v>
      </c>
      <c r="J1540" s="64" t="s">
        <v>2667</v>
      </c>
      <c r="K1540" s="65"/>
      <c r="L1540" s="65">
        <v>354</v>
      </c>
      <c r="M1540" s="65" t="s">
        <v>2171</v>
      </c>
      <c r="N1540" s="65" t="s">
        <v>2504</v>
      </c>
      <c r="O1540" s="65" t="s">
        <v>2861</v>
      </c>
      <c r="P1540" s="65" t="s">
        <v>1497</v>
      </c>
      <c r="Q1540" s="65" t="s">
        <v>353</v>
      </c>
      <c r="R1540" s="65" t="s">
        <v>2339</v>
      </c>
      <c r="S1540" s="65"/>
      <c r="T1540" s="65" t="s">
        <v>354</v>
      </c>
    </row>
    <row r="1541" spans="1:20" ht="33.75">
      <c r="A1541" s="72">
        <v>1541</v>
      </c>
      <c r="B1541" s="64" t="s">
        <v>1184</v>
      </c>
      <c r="C1541" s="91" t="s">
        <v>799</v>
      </c>
      <c r="D1541" s="46" t="s">
        <v>2642</v>
      </c>
      <c r="E1541" s="46" t="s">
        <v>1376</v>
      </c>
      <c r="F1541" s="61" t="s">
        <v>1190</v>
      </c>
      <c r="G1541" s="61" t="s">
        <v>1191</v>
      </c>
      <c r="H1541" s="61" t="s">
        <v>1182</v>
      </c>
      <c r="I1541" s="63" t="s">
        <v>1183</v>
      </c>
      <c r="J1541" s="64" t="s">
        <v>2667</v>
      </c>
      <c r="K1541" s="65"/>
      <c r="L1541" s="65">
        <v>354</v>
      </c>
      <c r="M1541" s="65" t="s">
        <v>2171</v>
      </c>
      <c r="N1541" s="65" t="s">
        <v>2504</v>
      </c>
      <c r="O1541" s="65" t="s">
        <v>2861</v>
      </c>
      <c r="P1541" s="65" t="s">
        <v>1728</v>
      </c>
      <c r="Q1541" s="65" t="s">
        <v>353</v>
      </c>
      <c r="R1541" s="65" t="s">
        <v>2339</v>
      </c>
      <c r="S1541" s="65"/>
      <c r="T1541" s="65" t="s">
        <v>354</v>
      </c>
    </row>
    <row r="1542" spans="1:20" ht="90">
      <c r="A1542" s="72">
        <v>1542</v>
      </c>
      <c r="B1542" s="64" t="s">
        <v>440</v>
      </c>
      <c r="C1542" s="91" t="s">
        <v>1976</v>
      </c>
      <c r="D1542" s="46" t="s">
        <v>3026</v>
      </c>
      <c r="E1542" s="46"/>
      <c r="F1542" s="61" t="s">
        <v>1067</v>
      </c>
      <c r="G1542" s="61" t="s">
        <v>1191</v>
      </c>
      <c r="H1542" s="61" t="s">
        <v>903</v>
      </c>
      <c r="I1542" s="63" t="s">
        <v>423</v>
      </c>
      <c r="J1542" s="64"/>
      <c r="K1542" s="65"/>
      <c r="L1542" s="65"/>
      <c r="M1542" s="65"/>
      <c r="N1542" s="65"/>
      <c r="O1542" s="65" t="s">
        <v>1319</v>
      </c>
      <c r="P1542" s="65" t="s">
        <v>1713</v>
      </c>
      <c r="Q1542" s="65"/>
      <c r="R1542" s="65"/>
      <c r="S1542" s="65"/>
      <c r="T1542" s="65"/>
    </row>
    <row r="1543" spans="1:20" ht="123.75">
      <c r="A1543" s="72">
        <v>1543</v>
      </c>
      <c r="B1543" s="64" t="s">
        <v>440</v>
      </c>
      <c r="C1543" s="91" t="s">
        <v>1160</v>
      </c>
      <c r="D1543" s="46"/>
      <c r="E1543" s="46"/>
      <c r="F1543" s="61" t="s">
        <v>1067</v>
      </c>
      <c r="G1543" s="61" t="s">
        <v>1191</v>
      </c>
      <c r="H1543" s="61" t="s">
        <v>424</v>
      </c>
      <c r="I1543" s="63" t="s">
        <v>425</v>
      </c>
      <c r="J1543" s="64"/>
      <c r="K1543" s="65" t="s">
        <v>29</v>
      </c>
      <c r="L1543" s="65"/>
      <c r="M1543" s="65"/>
      <c r="N1543" s="65"/>
      <c r="O1543" s="65" t="s">
        <v>2861</v>
      </c>
      <c r="P1543" s="65" t="s">
        <v>1717</v>
      </c>
      <c r="Q1543" s="65"/>
      <c r="R1543" s="65"/>
      <c r="S1543" s="65"/>
      <c r="T1543" s="65"/>
    </row>
    <row r="1544" spans="1:20" ht="11.25">
      <c r="A1544" s="72">
        <v>1544</v>
      </c>
      <c r="B1544" s="64" t="s">
        <v>440</v>
      </c>
      <c r="C1544" s="91" t="s">
        <v>1027</v>
      </c>
      <c r="D1544" s="46" t="s">
        <v>1031</v>
      </c>
      <c r="E1544" s="46"/>
      <c r="F1544" s="61" t="s">
        <v>1067</v>
      </c>
      <c r="G1544" s="61" t="s">
        <v>1191</v>
      </c>
      <c r="H1544" s="61" t="s">
        <v>426</v>
      </c>
      <c r="I1544" s="63" t="s">
        <v>427</v>
      </c>
      <c r="J1544" s="64" t="s">
        <v>2667</v>
      </c>
      <c r="K1544" s="65"/>
      <c r="L1544" s="65">
        <v>51</v>
      </c>
      <c r="M1544" s="65"/>
      <c r="N1544" s="65"/>
      <c r="O1544" s="65" t="s">
        <v>2861</v>
      </c>
      <c r="P1544" s="65" t="s">
        <v>1499</v>
      </c>
      <c r="Q1544" s="65" t="s">
        <v>353</v>
      </c>
      <c r="R1544" s="65" t="s">
        <v>2339</v>
      </c>
      <c r="S1544" s="65"/>
      <c r="T1544" s="65" t="s">
        <v>354</v>
      </c>
    </row>
    <row r="1545" spans="1:20" ht="11.25">
      <c r="A1545" s="72">
        <v>1545</v>
      </c>
      <c r="B1545" s="64" t="s">
        <v>440</v>
      </c>
      <c r="C1545" s="91" t="s">
        <v>2614</v>
      </c>
      <c r="D1545" s="46" t="s">
        <v>3285</v>
      </c>
      <c r="E1545" s="46" t="s">
        <v>95</v>
      </c>
      <c r="F1545" s="61" t="s">
        <v>1190</v>
      </c>
      <c r="G1545" s="61" t="s">
        <v>1191</v>
      </c>
      <c r="H1545" s="61" t="s">
        <v>428</v>
      </c>
      <c r="I1545" s="63" t="s">
        <v>429</v>
      </c>
      <c r="J1545" s="64"/>
      <c r="K1545" s="65"/>
      <c r="L1545" s="65"/>
      <c r="M1545" s="65"/>
      <c r="N1545" s="65"/>
      <c r="O1545" s="65" t="s">
        <v>2860</v>
      </c>
      <c r="P1545" s="65" t="s">
        <v>1726</v>
      </c>
      <c r="Q1545" s="65"/>
      <c r="R1545" s="65"/>
      <c r="S1545" s="65"/>
      <c r="T1545" s="65"/>
    </row>
    <row r="1546" spans="1:20" ht="11.25">
      <c r="A1546" s="72">
        <v>1546</v>
      </c>
      <c r="B1546" s="64" t="s">
        <v>440</v>
      </c>
      <c r="C1546" s="91" t="s">
        <v>2614</v>
      </c>
      <c r="D1546" s="46" t="s">
        <v>1526</v>
      </c>
      <c r="E1546" s="46" t="s">
        <v>1041</v>
      </c>
      <c r="F1546" s="61" t="s">
        <v>1190</v>
      </c>
      <c r="G1546" s="61" t="s">
        <v>1191</v>
      </c>
      <c r="H1546" s="61" t="s">
        <v>430</v>
      </c>
      <c r="I1546" s="63" t="s">
        <v>431</v>
      </c>
      <c r="J1546" s="64"/>
      <c r="K1546" s="65"/>
      <c r="L1546" s="65"/>
      <c r="M1546" s="65"/>
      <c r="N1546" s="65"/>
      <c r="O1546" s="65" t="s">
        <v>2860</v>
      </c>
      <c r="P1546" s="65" t="s">
        <v>1726</v>
      </c>
      <c r="Q1546" s="65"/>
      <c r="R1546" s="65"/>
      <c r="S1546" s="65"/>
      <c r="T1546" s="65"/>
    </row>
    <row r="1547" spans="1:20" ht="33.75">
      <c r="A1547" s="72">
        <v>1547</v>
      </c>
      <c r="B1547" s="64" t="s">
        <v>440</v>
      </c>
      <c r="C1547" s="91" t="s">
        <v>315</v>
      </c>
      <c r="D1547" s="46" t="s">
        <v>832</v>
      </c>
      <c r="E1547" s="46" t="s">
        <v>1376</v>
      </c>
      <c r="F1547" s="61" t="s">
        <v>1190</v>
      </c>
      <c r="G1547" s="61" t="s">
        <v>1191</v>
      </c>
      <c r="H1547" s="61" t="s">
        <v>432</v>
      </c>
      <c r="I1547" s="63" t="s">
        <v>433</v>
      </c>
      <c r="J1547" s="64" t="s">
        <v>2667</v>
      </c>
      <c r="K1547" s="65"/>
      <c r="L1547" s="65">
        <v>138</v>
      </c>
      <c r="M1547" s="65"/>
      <c r="N1547" s="65"/>
      <c r="O1547" s="65" t="s">
        <v>2861</v>
      </c>
      <c r="P1547" s="65" t="s">
        <v>1578</v>
      </c>
      <c r="Q1547" s="65" t="s">
        <v>353</v>
      </c>
      <c r="R1547" s="65" t="s">
        <v>2339</v>
      </c>
      <c r="S1547" s="65"/>
      <c r="T1547" s="65" t="s">
        <v>354</v>
      </c>
    </row>
    <row r="1548" spans="1:20" ht="11.25">
      <c r="A1548" s="72">
        <v>1548</v>
      </c>
      <c r="B1548" s="64" t="s">
        <v>440</v>
      </c>
      <c r="C1548" s="91" t="s">
        <v>1572</v>
      </c>
      <c r="D1548" s="46" t="s">
        <v>2642</v>
      </c>
      <c r="E1548" s="46" t="s">
        <v>833</v>
      </c>
      <c r="F1548" s="61" t="s">
        <v>1190</v>
      </c>
      <c r="G1548" s="61" t="s">
        <v>1191</v>
      </c>
      <c r="H1548" s="61" t="s">
        <v>434</v>
      </c>
      <c r="I1548" s="63" t="s">
        <v>435</v>
      </c>
      <c r="J1548" s="64" t="s">
        <v>2667</v>
      </c>
      <c r="K1548" s="65"/>
      <c r="L1548" s="65">
        <v>435</v>
      </c>
      <c r="M1548" s="65"/>
      <c r="N1548" s="65"/>
      <c r="O1548" s="65" t="s">
        <v>2861</v>
      </c>
      <c r="P1548" s="65" t="s">
        <v>1503</v>
      </c>
      <c r="Q1548" s="65" t="s">
        <v>353</v>
      </c>
      <c r="R1548" s="65" t="s">
        <v>2339</v>
      </c>
      <c r="S1548" s="65"/>
      <c r="T1548" s="65" t="s">
        <v>354</v>
      </c>
    </row>
    <row r="1549" spans="1:20" ht="11.25">
      <c r="A1549" s="72">
        <v>1549</v>
      </c>
      <c r="B1549" s="64" t="s">
        <v>440</v>
      </c>
      <c r="C1549" s="91" t="s">
        <v>2641</v>
      </c>
      <c r="D1549" s="46" t="s">
        <v>2642</v>
      </c>
      <c r="E1549" s="46" t="s">
        <v>2609</v>
      </c>
      <c r="F1549" s="61" t="s">
        <v>1190</v>
      </c>
      <c r="G1549" s="61" t="s">
        <v>1191</v>
      </c>
      <c r="H1549" s="61" t="s">
        <v>436</v>
      </c>
      <c r="I1549" s="63" t="s">
        <v>437</v>
      </c>
      <c r="J1549" s="64"/>
      <c r="K1549" s="65"/>
      <c r="L1549" s="65"/>
      <c r="M1549" s="65"/>
      <c r="N1549" s="65"/>
      <c r="O1549" s="65" t="s">
        <v>2860</v>
      </c>
      <c r="P1549" s="65" t="s">
        <v>1726</v>
      </c>
      <c r="Q1549" s="65"/>
      <c r="R1549" s="65"/>
      <c r="S1549" s="65"/>
      <c r="T1549" s="65"/>
    </row>
    <row r="1550" spans="1:20" ht="67.5">
      <c r="A1550" s="72">
        <v>1550</v>
      </c>
      <c r="B1550" s="64" t="s">
        <v>440</v>
      </c>
      <c r="C1550" s="91" t="s">
        <v>613</v>
      </c>
      <c r="D1550" s="46" t="s">
        <v>614</v>
      </c>
      <c r="E1550" s="46"/>
      <c r="F1550" s="61" t="s">
        <v>1067</v>
      </c>
      <c r="G1550" s="61" t="s">
        <v>1191</v>
      </c>
      <c r="H1550" s="61" t="s">
        <v>928</v>
      </c>
      <c r="I1550" s="63" t="s">
        <v>439</v>
      </c>
      <c r="J1550" s="64" t="s">
        <v>2668</v>
      </c>
      <c r="K1550" s="65" t="s">
        <v>669</v>
      </c>
      <c r="L1550" s="65">
        <v>799</v>
      </c>
      <c r="M1550" s="65"/>
      <c r="N1550" s="65"/>
      <c r="O1550" s="65" t="s">
        <v>2861</v>
      </c>
      <c r="P1550" s="65" t="s">
        <v>1732</v>
      </c>
      <c r="Q1550" s="65" t="s">
        <v>353</v>
      </c>
      <c r="R1550" s="65" t="s">
        <v>2339</v>
      </c>
      <c r="S1550" s="65"/>
      <c r="T1550" s="65" t="s">
        <v>354</v>
      </c>
    </row>
    <row r="1551" spans="1:20" ht="67.5">
      <c r="A1551" s="72">
        <v>1551</v>
      </c>
      <c r="B1551" s="64" t="s">
        <v>440</v>
      </c>
      <c r="C1551" s="91" t="s">
        <v>1123</v>
      </c>
      <c r="D1551" s="46" t="s">
        <v>1124</v>
      </c>
      <c r="E1551" s="46"/>
      <c r="F1551" s="61" t="s">
        <v>1067</v>
      </c>
      <c r="G1551" s="61" t="s">
        <v>1191</v>
      </c>
      <c r="H1551" s="61" t="s">
        <v>928</v>
      </c>
      <c r="I1551" s="63" t="s">
        <v>439</v>
      </c>
      <c r="J1551" s="64" t="s">
        <v>2668</v>
      </c>
      <c r="K1551" s="65" t="s">
        <v>669</v>
      </c>
      <c r="L1551" s="65">
        <v>799</v>
      </c>
      <c r="M1551" s="65"/>
      <c r="N1551" s="65"/>
      <c r="O1551" s="65" t="s">
        <v>2861</v>
      </c>
      <c r="P1551" s="65" t="s">
        <v>1733</v>
      </c>
      <c r="Q1551" s="65" t="s">
        <v>353</v>
      </c>
      <c r="R1551" s="65" t="s">
        <v>2339</v>
      </c>
      <c r="S1551" s="65"/>
      <c r="T1551" s="65" t="s">
        <v>354</v>
      </c>
    </row>
    <row r="1552" spans="1:20" ht="67.5">
      <c r="A1552" s="72">
        <v>1552</v>
      </c>
      <c r="B1552" s="64" t="s">
        <v>440</v>
      </c>
      <c r="C1552" s="91" t="s">
        <v>1130</v>
      </c>
      <c r="D1552" s="46" t="s">
        <v>1131</v>
      </c>
      <c r="E1552" s="46"/>
      <c r="F1552" s="61" t="s">
        <v>1067</v>
      </c>
      <c r="G1552" s="61" t="s">
        <v>1191</v>
      </c>
      <c r="H1552" s="61" t="s">
        <v>928</v>
      </c>
      <c r="I1552" s="63" t="s">
        <v>439</v>
      </c>
      <c r="J1552" s="64" t="s">
        <v>2668</v>
      </c>
      <c r="K1552" s="65" t="s">
        <v>669</v>
      </c>
      <c r="L1552" s="65">
        <v>799</v>
      </c>
      <c r="M1552" s="65"/>
      <c r="N1552" s="65"/>
      <c r="O1552" s="65" t="s">
        <v>2861</v>
      </c>
      <c r="P1552" s="65" t="s">
        <v>1734</v>
      </c>
      <c r="Q1552" s="65" t="s">
        <v>353</v>
      </c>
      <c r="R1552" s="65" t="s">
        <v>2339</v>
      </c>
      <c r="S1552" s="65"/>
      <c r="T1552" s="65" t="s">
        <v>354</v>
      </c>
    </row>
    <row r="1553" spans="1:20" ht="67.5">
      <c r="A1553" s="72">
        <v>1553</v>
      </c>
      <c r="B1553" s="64" t="s">
        <v>543</v>
      </c>
      <c r="C1553" s="91" t="s">
        <v>1115</v>
      </c>
      <c r="D1553" s="46" t="s">
        <v>625</v>
      </c>
      <c r="E1553" s="46" t="s">
        <v>1066</v>
      </c>
      <c r="F1553" s="61" t="s">
        <v>1067</v>
      </c>
      <c r="G1553" s="61" t="s">
        <v>1068</v>
      </c>
      <c r="H1553" s="61" t="s">
        <v>276</v>
      </c>
      <c r="I1553" s="63" t="s">
        <v>277</v>
      </c>
      <c r="J1553" s="64"/>
      <c r="K1553" s="65"/>
      <c r="L1553" s="65"/>
      <c r="M1553" s="65"/>
      <c r="N1553" s="65"/>
      <c r="O1553" s="65" t="s">
        <v>1319</v>
      </c>
      <c r="P1553" s="65" t="s">
        <v>1711</v>
      </c>
      <c r="Q1553" s="65"/>
      <c r="R1553" s="65"/>
      <c r="S1553" s="65"/>
      <c r="T1553" s="65"/>
    </row>
    <row r="1554" spans="1:20" ht="33.75">
      <c r="A1554" s="72">
        <v>1554</v>
      </c>
      <c r="B1554" s="64" t="s">
        <v>543</v>
      </c>
      <c r="C1554" s="91" t="s">
        <v>1115</v>
      </c>
      <c r="D1554" s="46" t="s">
        <v>2490</v>
      </c>
      <c r="E1554" s="46" t="s">
        <v>3374</v>
      </c>
      <c r="F1554" s="61" t="s">
        <v>1067</v>
      </c>
      <c r="G1554" s="61" t="s">
        <v>1068</v>
      </c>
      <c r="H1554" s="61" t="s">
        <v>278</v>
      </c>
      <c r="I1554" s="63" t="s">
        <v>1761</v>
      </c>
      <c r="J1554" s="64"/>
      <c r="K1554" s="65"/>
      <c r="L1554" s="65"/>
      <c r="M1554" s="65"/>
      <c r="N1554" s="65"/>
      <c r="O1554" s="65" t="s">
        <v>1319</v>
      </c>
      <c r="P1554" s="65" t="s">
        <v>1711</v>
      </c>
      <c r="Q1554" s="65"/>
      <c r="R1554" s="65"/>
      <c r="S1554" s="65"/>
      <c r="T1554" s="65"/>
    </row>
    <row r="1555" spans="1:20" ht="33.75">
      <c r="A1555" s="72">
        <v>1555</v>
      </c>
      <c r="B1555" s="64" t="s">
        <v>543</v>
      </c>
      <c r="C1555" s="91" t="s">
        <v>1064</v>
      </c>
      <c r="D1555" s="46" t="s">
        <v>1065</v>
      </c>
      <c r="E1555" s="46" t="s">
        <v>2890</v>
      </c>
      <c r="F1555" s="61" t="s">
        <v>1067</v>
      </c>
      <c r="G1555" s="61" t="s">
        <v>1068</v>
      </c>
      <c r="H1555" s="61" t="s">
        <v>279</v>
      </c>
      <c r="I1555" s="63" t="s">
        <v>280</v>
      </c>
      <c r="J1555" s="64"/>
      <c r="K1555" s="65"/>
      <c r="L1555" s="65"/>
      <c r="M1555" s="65"/>
      <c r="N1555" s="65"/>
      <c r="O1555" s="65" t="s">
        <v>1319</v>
      </c>
      <c r="P1555" s="65" t="s">
        <v>1711</v>
      </c>
      <c r="Q1555" s="65"/>
      <c r="R1555" s="65"/>
      <c r="S1555" s="65"/>
      <c r="T1555" s="65"/>
    </row>
    <row r="1556" spans="1:20" ht="56.25">
      <c r="A1556" s="72">
        <v>1556</v>
      </c>
      <c r="B1556" s="64" t="s">
        <v>543</v>
      </c>
      <c r="C1556" s="91" t="s">
        <v>1696</v>
      </c>
      <c r="D1556" s="46" t="s">
        <v>1382</v>
      </c>
      <c r="E1556" s="46" t="s">
        <v>1382</v>
      </c>
      <c r="F1556" s="61" t="s">
        <v>1067</v>
      </c>
      <c r="G1556" s="61" t="s">
        <v>1068</v>
      </c>
      <c r="H1556" s="61" t="s">
        <v>281</v>
      </c>
      <c r="I1556" s="63" t="s">
        <v>282</v>
      </c>
      <c r="J1556" s="64"/>
      <c r="K1556" s="65"/>
      <c r="L1556" s="65"/>
      <c r="M1556" s="65"/>
      <c r="N1556" s="65"/>
      <c r="O1556" s="65" t="s">
        <v>1319</v>
      </c>
      <c r="P1556" s="65" t="s">
        <v>1713</v>
      </c>
      <c r="Q1556" s="65"/>
      <c r="R1556" s="65"/>
      <c r="S1556" s="65"/>
      <c r="T1556" s="65"/>
    </row>
    <row r="1557" spans="1:20" ht="33.75">
      <c r="A1557" s="72">
        <v>1557</v>
      </c>
      <c r="B1557" s="64" t="s">
        <v>543</v>
      </c>
      <c r="C1557" s="91" t="s">
        <v>852</v>
      </c>
      <c r="D1557" s="46" t="s">
        <v>1382</v>
      </c>
      <c r="E1557" s="46" t="s">
        <v>89</v>
      </c>
      <c r="F1557" s="61" t="s">
        <v>1067</v>
      </c>
      <c r="G1557" s="61" t="s">
        <v>1068</v>
      </c>
      <c r="H1557" s="61" t="s">
        <v>283</v>
      </c>
      <c r="I1557" s="63" t="s">
        <v>282</v>
      </c>
      <c r="J1557" s="64"/>
      <c r="K1557" s="65"/>
      <c r="L1557" s="65"/>
      <c r="M1557" s="65"/>
      <c r="N1557" s="65"/>
      <c r="O1557" s="65" t="s">
        <v>1319</v>
      </c>
      <c r="P1557" s="65" t="s">
        <v>1713</v>
      </c>
      <c r="Q1557" s="65"/>
      <c r="R1557" s="65"/>
      <c r="S1557" s="65"/>
      <c r="T1557" s="65"/>
    </row>
    <row r="1558" spans="1:20" ht="101.25">
      <c r="A1558" s="72">
        <v>1558</v>
      </c>
      <c r="B1558" s="64" t="s">
        <v>543</v>
      </c>
      <c r="C1558" s="91" t="s">
        <v>786</v>
      </c>
      <c r="D1558" s="46" t="s">
        <v>787</v>
      </c>
      <c r="E1558" s="46" t="s">
        <v>2079</v>
      </c>
      <c r="F1558" s="61" t="s">
        <v>1190</v>
      </c>
      <c r="G1558" s="61" t="s">
        <v>1191</v>
      </c>
      <c r="H1558" s="61" t="s">
        <v>284</v>
      </c>
      <c r="I1558" s="63" t="s">
        <v>285</v>
      </c>
      <c r="J1558" s="64" t="s">
        <v>2668</v>
      </c>
      <c r="K1558" s="65" t="s">
        <v>873</v>
      </c>
      <c r="L1558" s="65"/>
      <c r="M1558" s="65"/>
      <c r="N1558" s="65"/>
      <c r="O1558" s="65" t="s">
        <v>1719</v>
      </c>
      <c r="P1558" s="65" t="s">
        <v>1725</v>
      </c>
      <c r="Q1558" s="65" t="s">
        <v>67</v>
      </c>
      <c r="R1558" s="65"/>
      <c r="S1558" s="65"/>
      <c r="T1558" s="65" t="s">
        <v>871</v>
      </c>
    </row>
    <row r="1559" spans="1:20" ht="90">
      <c r="A1559" s="72">
        <v>1559</v>
      </c>
      <c r="B1559" s="64" t="s">
        <v>543</v>
      </c>
      <c r="C1559" s="91" t="s">
        <v>786</v>
      </c>
      <c r="D1559" s="46" t="s">
        <v>787</v>
      </c>
      <c r="E1559" s="46" t="s">
        <v>2079</v>
      </c>
      <c r="F1559" s="61" t="s">
        <v>1067</v>
      </c>
      <c r="G1559" s="61" t="s">
        <v>1068</v>
      </c>
      <c r="H1559" s="61" t="s">
        <v>286</v>
      </c>
      <c r="I1559" s="63" t="s">
        <v>738</v>
      </c>
      <c r="J1559" s="64" t="s">
        <v>2668</v>
      </c>
      <c r="K1559" s="65" t="s">
        <v>356</v>
      </c>
      <c r="L1559" s="65"/>
      <c r="M1559" s="65"/>
      <c r="N1559" s="65"/>
      <c r="O1559" s="65" t="s">
        <v>1719</v>
      </c>
      <c r="P1559" s="65" t="s">
        <v>1725</v>
      </c>
      <c r="Q1559" s="65" t="s">
        <v>67</v>
      </c>
      <c r="R1559" s="65"/>
      <c r="S1559" s="65"/>
      <c r="T1559" s="65" t="s">
        <v>871</v>
      </c>
    </row>
    <row r="1560" spans="1:20" ht="236.25">
      <c r="A1560" s="72">
        <v>1560</v>
      </c>
      <c r="B1560" s="64" t="s">
        <v>543</v>
      </c>
      <c r="C1560" s="91" t="s">
        <v>315</v>
      </c>
      <c r="D1560" s="46" t="s">
        <v>316</v>
      </c>
      <c r="E1560" s="46" t="s">
        <v>1066</v>
      </c>
      <c r="F1560" s="61" t="s">
        <v>1067</v>
      </c>
      <c r="G1560" s="61" t="s">
        <v>1068</v>
      </c>
      <c r="H1560" s="61" t="s">
        <v>127</v>
      </c>
      <c r="I1560" s="63"/>
      <c r="J1560" s="64" t="s">
        <v>2316</v>
      </c>
      <c r="K1560" s="65" t="s">
        <v>3334</v>
      </c>
      <c r="L1560" s="65"/>
      <c r="M1560" s="65"/>
      <c r="N1560" s="65"/>
      <c r="O1560" s="65" t="s">
        <v>2861</v>
      </c>
      <c r="P1560" s="65" t="s">
        <v>1578</v>
      </c>
      <c r="Q1560" s="65" t="s">
        <v>353</v>
      </c>
      <c r="R1560" s="65" t="s">
        <v>2339</v>
      </c>
      <c r="S1560" s="65"/>
      <c r="T1560" s="65" t="s">
        <v>354</v>
      </c>
    </row>
    <row r="1561" spans="1:20" ht="225">
      <c r="A1561" s="72">
        <v>1561</v>
      </c>
      <c r="B1561" s="64" t="s">
        <v>543</v>
      </c>
      <c r="C1561" s="91" t="s">
        <v>1160</v>
      </c>
      <c r="D1561" s="46"/>
      <c r="E1561" s="46"/>
      <c r="F1561" s="61" t="s">
        <v>1067</v>
      </c>
      <c r="G1561" s="61" t="s">
        <v>1068</v>
      </c>
      <c r="H1561" s="61" t="s">
        <v>541</v>
      </c>
      <c r="I1561" s="63"/>
      <c r="J1561" s="64" t="s">
        <v>2316</v>
      </c>
      <c r="K1561" s="65" t="s">
        <v>2223</v>
      </c>
      <c r="L1561" s="65"/>
      <c r="M1561" s="65"/>
      <c r="N1561" s="65"/>
      <c r="O1561" s="65" t="s">
        <v>1708</v>
      </c>
      <c r="P1561" s="65" t="s">
        <v>1160</v>
      </c>
      <c r="Q1561" s="65" t="s">
        <v>2216</v>
      </c>
      <c r="R1561" s="65" t="s">
        <v>2339</v>
      </c>
      <c r="S1561" s="65"/>
      <c r="T1561" s="65" t="s">
        <v>2216</v>
      </c>
    </row>
    <row r="1562" spans="1:20" ht="101.25">
      <c r="A1562" s="72">
        <v>1562</v>
      </c>
      <c r="B1562" s="64" t="s">
        <v>543</v>
      </c>
      <c r="C1562" s="91" t="s">
        <v>1160</v>
      </c>
      <c r="D1562" s="46"/>
      <c r="E1562" s="46"/>
      <c r="F1562" s="61" t="s">
        <v>1067</v>
      </c>
      <c r="G1562" s="61" t="s">
        <v>1068</v>
      </c>
      <c r="H1562" s="61" t="s">
        <v>542</v>
      </c>
      <c r="I1562" s="63"/>
      <c r="J1562" s="64" t="s">
        <v>2667</v>
      </c>
      <c r="K1562" s="65" t="s">
        <v>2224</v>
      </c>
      <c r="L1562" s="65"/>
      <c r="M1562" s="65"/>
      <c r="N1562" s="65"/>
      <c r="O1562" s="65" t="s">
        <v>1708</v>
      </c>
      <c r="P1562" s="65" t="s">
        <v>1160</v>
      </c>
      <c r="Q1562" s="65" t="s">
        <v>2216</v>
      </c>
      <c r="R1562" s="65" t="s">
        <v>2339</v>
      </c>
      <c r="S1562" s="65"/>
      <c r="T1562" s="65" t="s">
        <v>2216</v>
      </c>
    </row>
    <row r="1563" spans="1:20" ht="101.25">
      <c r="A1563" s="72">
        <v>1563</v>
      </c>
      <c r="B1563" s="64" t="s">
        <v>2861</v>
      </c>
      <c r="C1563" s="91" t="s">
        <v>163</v>
      </c>
      <c r="D1563" s="46" t="s">
        <v>164</v>
      </c>
      <c r="E1563" s="46" t="s">
        <v>3164</v>
      </c>
      <c r="F1563" s="61" t="s">
        <v>1067</v>
      </c>
      <c r="G1563" s="61" t="s">
        <v>1191</v>
      </c>
      <c r="H1563" s="61" t="s">
        <v>1845</v>
      </c>
      <c r="I1563" s="63" t="s">
        <v>1846</v>
      </c>
      <c r="J1563" s="64" t="s">
        <v>2667</v>
      </c>
      <c r="K1563" s="65" t="s">
        <v>64</v>
      </c>
      <c r="L1563" s="65"/>
      <c r="M1563" s="65"/>
      <c r="N1563" s="65"/>
      <c r="O1563" s="65" t="s">
        <v>2861</v>
      </c>
      <c r="P1563" s="65" t="s">
        <v>1718</v>
      </c>
      <c r="Q1563" s="65" t="s">
        <v>63</v>
      </c>
      <c r="R1563" s="65" t="s">
        <v>2339</v>
      </c>
      <c r="S1563" s="65"/>
      <c r="T1563" s="65"/>
    </row>
    <row r="1564" spans="1:20" ht="11.25">
      <c r="A1564" s="72">
        <v>1564</v>
      </c>
      <c r="B1564" s="64"/>
      <c r="C1564" s="91"/>
      <c r="D1564" s="46"/>
      <c r="E1564" s="46"/>
      <c r="F1564" s="61"/>
      <c r="G1564" s="61"/>
      <c r="H1564" s="61"/>
      <c r="I1564" s="63"/>
      <c r="J1564" s="64"/>
      <c r="K1564" s="65"/>
      <c r="L1564" s="65"/>
      <c r="M1564" s="65"/>
      <c r="N1564" s="65"/>
      <c r="O1564" s="65"/>
      <c r="P1564" s="65"/>
      <c r="Q1564" s="65"/>
      <c r="R1564" s="65"/>
      <c r="S1564" s="65"/>
      <c r="T1564" s="65"/>
    </row>
    <row r="1565" spans="1:20" ht="11.25">
      <c r="A1565" s="72">
        <v>1565</v>
      </c>
      <c r="B1565" s="64"/>
      <c r="C1565" s="91"/>
      <c r="D1565" s="46"/>
      <c r="E1565" s="46"/>
      <c r="F1565" s="61"/>
      <c r="G1565" s="61"/>
      <c r="H1565" s="61"/>
      <c r="I1565" s="63"/>
      <c r="J1565" s="64"/>
      <c r="K1565" s="65"/>
      <c r="L1565" s="65"/>
      <c r="M1565" s="65"/>
      <c r="N1565" s="65"/>
      <c r="O1565" s="65"/>
      <c r="P1565" s="65"/>
      <c r="Q1565" s="65"/>
      <c r="R1565" s="65"/>
      <c r="S1565" s="65"/>
      <c r="T1565" s="65"/>
    </row>
    <row r="1566" spans="1:20" ht="11.25">
      <c r="A1566" s="72">
        <v>1566</v>
      </c>
      <c r="B1566" s="64"/>
      <c r="C1566" s="91"/>
      <c r="D1566" s="46"/>
      <c r="E1566" s="46"/>
      <c r="F1566" s="61"/>
      <c r="G1566" s="61"/>
      <c r="H1566" s="61"/>
      <c r="I1566" s="63"/>
      <c r="J1566" s="64"/>
      <c r="K1566" s="65"/>
      <c r="L1566" s="65"/>
      <c r="M1566" s="65"/>
      <c r="N1566" s="65"/>
      <c r="O1566" s="65"/>
      <c r="P1566" s="65"/>
      <c r="Q1566" s="65"/>
      <c r="R1566" s="65"/>
      <c r="S1566" s="65"/>
      <c r="T1566" s="65"/>
    </row>
    <row r="1567" spans="1:20" ht="11.25">
      <c r="A1567" s="72">
        <v>1567</v>
      </c>
      <c r="B1567" s="64"/>
      <c r="C1567" s="91"/>
      <c r="D1567" s="46"/>
      <c r="E1567" s="46"/>
      <c r="F1567" s="61"/>
      <c r="G1567" s="61"/>
      <c r="H1567" s="61"/>
      <c r="I1567" s="63"/>
      <c r="J1567" s="64"/>
      <c r="K1567" s="65"/>
      <c r="L1567" s="65"/>
      <c r="M1567" s="65"/>
      <c r="N1567" s="65"/>
      <c r="O1567" s="65"/>
      <c r="P1567" s="65"/>
      <c r="Q1567" s="65"/>
      <c r="R1567" s="65"/>
      <c r="S1567" s="65"/>
      <c r="T1567" s="65"/>
    </row>
    <row r="1568" spans="1:20" ht="11.25">
      <c r="A1568" s="72">
        <v>1568</v>
      </c>
      <c r="B1568" s="64"/>
      <c r="C1568" s="91"/>
      <c r="D1568" s="46"/>
      <c r="E1568" s="46"/>
      <c r="F1568" s="61"/>
      <c r="G1568" s="61"/>
      <c r="H1568" s="61"/>
      <c r="I1568" s="63"/>
      <c r="J1568" s="64"/>
      <c r="K1568" s="65"/>
      <c r="L1568" s="65"/>
      <c r="M1568" s="65"/>
      <c r="N1568" s="65"/>
      <c r="O1568" s="65"/>
      <c r="P1568" s="65"/>
      <c r="Q1568" s="65"/>
      <c r="R1568" s="65"/>
      <c r="S1568" s="65"/>
      <c r="T1568" s="65"/>
    </row>
    <row r="1569" spans="1:20" ht="11.25">
      <c r="A1569" s="72">
        <v>1569</v>
      </c>
      <c r="B1569" s="64"/>
      <c r="C1569" s="91"/>
      <c r="D1569" s="46"/>
      <c r="E1569" s="46"/>
      <c r="F1569" s="61"/>
      <c r="G1569" s="61"/>
      <c r="H1569" s="61"/>
      <c r="I1569" s="63"/>
      <c r="J1569" s="64"/>
      <c r="K1569" s="65"/>
      <c r="L1569" s="65"/>
      <c r="M1569" s="65"/>
      <c r="N1569" s="65"/>
      <c r="O1569" s="65"/>
      <c r="P1569" s="65"/>
      <c r="Q1569" s="65"/>
      <c r="R1569" s="65"/>
      <c r="S1569" s="65"/>
      <c r="T1569" s="65"/>
    </row>
    <row r="1570" spans="1:20" ht="11.25">
      <c r="A1570" s="72">
        <v>1570</v>
      </c>
      <c r="B1570" s="64"/>
      <c r="C1570" s="91"/>
      <c r="D1570" s="46"/>
      <c r="E1570" s="46"/>
      <c r="F1570" s="61"/>
      <c r="G1570" s="61"/>
      <c r="H1570" s="61"/>
      <c r="I1570" s="63"/>
      <c r="J1570" s="64"/>
      <c r="K1570" s="65"/>
      <c r="L1570" s="65"/>
      <c r="M1570" s="65"/>
      <c r="N1570" s="65"/>
      <c r="O1570" s="65"/>
      <c r="P1570" s="65"/>
      <c r="Q1570" s="65"/>
      <c r="R1570" s="65"/>
      <c r="S1570" s="65"/>
      <c r="T1570" s="65"/>
    </row>
    <row r="1571" spans="1:20" ht="11.25">
      <c r="A1571" s="72">
        <v>1571</v>
      </c>
      <c r="B1571" s="64"/>
      <c r="C1571" s="91"/>
      <c r="D1571" s="46"/>
      <c r="E1571" s="46"/>
      <c r="F1571" s="61"/>
      <c r="G1571" s="61"/>
      <c r="H1571" s="61"/>
      <c r="I1571" s="63"/>
      <c r="J1571" s="64"/>
      <c r="K1571" s="65"/>
      <c r="L1571" s="65"/>
      <c r="M1571" s="65"/>
      <c r="N1571" s="65"/>
      <c r="O1571" s="65"/>
      <c r="P1571" s="65"/>
      <c r="Q1571" s="65"/>
      <c r="R1571" s="65"/>
      <c r="S1571" s="65"/>
      <c r="T1571" s="65"/>
    </row>
    <row r="1572" spans="1:20" ht="11.25">
      <c r="A1572" s="72">
        <v>1572</v>
      </c>
      <c r="B1572" s="64"/>
      <c r="C1572" s="91"/>
      <c r="D1572" s="46"/>
      <c r="E1572" s="46"/>
      <c r="F1572" s="61"/>
      <c r="G1572" s="61"/>
      <c r="H1572" s="61"/>
      <c r="I1572" s="63"/>
      <c r="J1572" s="64"/>
      <c r="K1572" s="65"/>
      <c r="L1572" s="65"/>
      <c r="M1572" s="65"/>
      <c r="N1572" s="65"/>
      <c r="O1572" s="65"/>
      <c r="P1572" s="65"/>
      <c r="Q1572" s="65"/>
      <c r="R1572" s="65"/>
      <c r="S1572" s="65"/>
      <c r="T1572" s="65"/>
    </row>
    <row r="1573" spans="1:20" ht="11.25">
      <c r="A1573" s="72">
        <v>1573</v>
      </c>
      <c r="B1573" s="64"/>
      <c r="C1573" s="91"/>
      <c r="D1573" s="46"/>
      <c r="E1573" s="46"/>
      <c r="F1573" s="61"/>
      <c r="G1573" s="61"/>
      <c r="H1573" s="61"/>
      <c r="I1573" s="63"/>
      <c r="J1573" s="64"/>
      <c r="K1573" s="65"/>
      <c r="L1573" s="65"/>
      <c r="M1573" s="65"/>
      <c r="N1573" s="65"/>
      <c r="O1573" s="65"/>
      <c r="P1573" s="65"/>
      <c r="Q1573" s="65"/>
      <c r="R1573" s="65"/>
      <c r="S1573" s="65"/>
      <c r="T1573" s="65"/>
    </row>
    <row r="1574" spans="1:20" ht="11.25">
      <c r="A1574" s="72">
        <v>1574</v>
      </c>
      <c r="B1574" s="64"/>
      <c r="C1574" s="91"/>
      <c r="D1574" s="46"/>
      <c r="E1574" s="46"/>
      <c r="F1574" s="61"/>
      <c r="G1574" s="61"/>
      <c r="H1574" s="61"/>
      <c r="I1574" s="63"/>
      <c r="J1574" s="64"/>
      <c r="K1574" s="65"/>
      <c r="L1574" s="65"/>
      <c r="M1574" s="65"/>
      <c r="N1574" s="65"/>
      <c r="O1574" s="65"/>
      <c r="P1574" s="65"/>
      <c r="Q1574" s="65"/>
      <c r="R1574" s="65"/>
      <c r="S1574" s="65"/>
      <c r="T1574" s="65"/>
    </row>
    <row r="1575" spans="1:20" ht="11.25">
      <c r="A1575" s="72">
        <v>1575</v>
      </c>
      <c r="B1575" s="64"/>
      <c r="C1575" s="91"/>
      <c r="D1575" s="46"/>
      <c r="E1575" s="46"/>
      <c r="F1575" s="61"/>
      <c r="G1575" s="61"/>
      <c r="H1575" s="61"/>
      <c r="I1575" s="63"/>
      <c r="J1575" s="64"/>
      <c r="K1575" s="65"/>
      <c r="L1575" s="65"/>
      <c r="M1575" s="65"/>
      <c r="N1575" s="65"/>
      <c r="O1575" s="65"/>
      <c r="P1575" s="65"/>
      <c r="Q1575" s="65"/>
      <c r="R1575" s="65"/>
      <c r="S1575" s="65"/>
      <c r="T1575" s="65"/>
    </row>
    <row r="1576" spans="1:20" ht="11.25">
      <c r="A1576" s="72">
        <v>1576</v>
      </c>
      <c r="B1576" s="64"/>
      <c r="C1576" s="91"/>
      <c r="D1576" s="46"/>
      <c r="E1576" s="46"/>
      <c r="F1576" s="61"/>
      <c r="G1576" s="61"/>
      <c r="H1576" s="61"/>
      <c r="I1576" s="63"/>
      <c r="J1576" s="64"/>
      <c r="K1576" s="65"/>
      <c r="L1576" s="65"/>
      <c r="M1576" s="65"/>
      <c r="N1576" s="65"/>
      <c r="O1576" s="65"/>
      <c r="P1576" s="65"/>
      <c r="Q1576" s="65"/>
      <c r="R1576" s="65"/>
      <c r="S1576" s="65"/>
      <c r="T1576" s="65"/>
    </row>
    <row r="1577" spans="1:20" ht="11.25">
      <c r="A1577" s="72">
        <v>1577</v>
      </c>
      <c r="B1577" s="64"/>
      <c r="C1577" s="91"/>
      <c r="D1577" s="46"/>
      <c r="E1577" s="46"/>
      <c r="F1577" s="61"/>
      <c r="G1577" s="61"/>
      <c r="H1577" s="61"/>
      <c r="I1577" s="63"/>
      <c r="J1577" s="64"/>
      <c r="K1577" s="65"/>
      <c r="L1577" s="65"/>
      <c r="M1577" s="65"/>
      <c r="N1577" s="65"/>
      <c r="O1577" s="65"/>
      <c r="P1577" s="65"/>
      <c r="Q1577" s="65"/>
      <c r="R1577" s="65"/>
      <c r="S1577" s="65"/>
      <c r="T1577" s="65"/>
    </row>
    <row r="1578" spans="1:20" ht="11.25">
      <c r="A1578" s="72">
        <v>1578</v>
      </c>
      <c r="B1578" s="64"/>
      <c r="C1578" s="91"/>
      <c r="D1578" s="46"/>
      <c r="E1578" s="46"/>
      <c r="F1578" s="61"/>
      <c r="G1578" s="61"/>
      <c r="H1578" s="61"/>
      <c r="I1578" s="63"/>
      <c r="J1578" s="64"/>
      <c r="K1578" s="65"/>
      <c r="L1578" s="65"/>
      <c r="M1578" s="65"/>
      <c r="N1578" s="65"/>
      <c r="O1578" s="65"/>
      <c r="P1578" s="65"/>
      <c r="Q1578" s="65"/>
      <c r="R1578" s="65"/>
      <c r="S1578" s="65"/>
      <c r="T1578" s="65"/>
    </row>
    <row r="1579" spans="1:20" ht="11.25">
      <c r="A1579" s="72">
        <v>1579</v>
      </c>
      <c r="B1579" s="64"/>
      <c r="C1579" s="91"/>
      <c r="D1579" s="46"/>
      <c r="E1579" s="46"/>
      <c r="F1579" s="61"/>
      <c r="G1579" s="61"/>
      <c r="H1579" s="61"/>
      <c r="I1579" s="63"/>
      <c r="J1579" s="64"/>
      <c r="K1579" s="65"/>
      <c r="L1579" s="65"/>
      <c r="M1579" s="65"/>
      <c r="N1579" s="65"/>
      <c r="O1579" s="65"/>
      <c r="P1579" s="65"/>
      <c r="Q1579" s="65"/>
      <c r="R1579" s="65"/>
      <c r="S1579" s="65"/>
      <c r="T1579" s="65"/>
    </row>
    <row r="1580" spans="1:20" ht="11.25">
      <c r="A1580" s="72">
        <v>1580</v>
      </c>
      <c r="B1580" s="64"/>
      <c r="C1580" s="91"/>
      <c r="D1580" s="46"/>
      <c r="E1580" s="46"/>
      <c r="F1580" s="61"/>
      <c r="G1580" s="61"/>
      <c r="H1580" s="61"/>
      <c r="I1580" s="63"/>
      <c r="J1580" s="64"/>
      <c r="K1580" s="65"/>
      <c r="L1580" s="65"/>
      <c r="M1580" s="65"/>
      <c r="N1580" s="65"/>
      <c r="O1580" s="65"/>
      <c r="P1580" s="65"/>
      <c r="Q1580" s="65"/>
      <c r="R1580" s="65"/>
      <c r="S1580" s="65"/>
      <c r="T1580" s="65"/>
    </row>
    <row r="1581" spans="1:20" ht="11.25">
      <c r="A1581" s="72">
        <v>1581</v>
      </c>
      <c r="B1581" s="64"/>
      <c r="C1581" s="91"/>
      <c r="D1581" s="46"/>
      <c r="E1581" s="46"/>
      <c r="F1581" s="61"/>
      <c r="G1581" s="61"/>
      <c r="H1581" s="61"/>
      <c r="I1581" s="63"/>
      <c r="J1581" s="64"/>
      <c r="K1581" s="65"/>
      <c r="L1581" s="65"/>
      <c r="M1581" s="65"/>
      <c r="N1581" s="65"/>
      <c r="O1581" s="65"/>
      <c r="P1581" s="65"/>
      <c r="Q1581" s="65"/>
      <c r="R1581" s="65"/>
      <c r="S1581" s="65"/>
      <c r="T1581" s="65"/>
    </row>
    <row r="1582" spans="1:20" ht="11.25">
      <c r="A1582" s="72">
        <v>1582</v>
      </c>
      <c r="B1582" s="64"/>
      <c r="C1582" s="91"/>
      <c r="D1582" s="46"/>
      <c r="E1582" s="46"/>
      <c r="F1582" s="61"/>
      <c r="G1582" s="61"/>
      <c r="H1582" s="61"/>
      <c r="I1582" s="63"/>
      <c r="J1582" s="64"/>
      <c r="K1582" s="65"/>
      <c r="L1582" s="65"/>
      <c r="M1582" s="65"/>
      <c r="N1582" s="65"/>
      <c r="O1582" s="65"/>
      <c r="P1582" s="65"/>
      <c r="Q1582" s="65"/>
      <c r="R1582" s="65"/>
      <c r="S1582" s="65"/>
      <c r="T1582" s="65"/>
    </row>
    <row r="1583" spans="1:20" ht="11.25">
      <c r="A1583" s="72">
        <v>1583</v>
      </c>
      <c r="B1583" s="64"/>
      <c r="C1583" s="91"/>
      <c r="D1583" s="46"/>
      <c r="E1583" s="46"/>
      <c r="F1583" s="61"/>
      <c r="G1583" s="61"/>
      <c r="H1583" s="61"/>
      <c r="I1583" s="63"/>
      <c r="J1583" s="64"/>
      <c r="K1583" s="65"/>
      <c r="L1583" s="65"/>
      <c r="M1583" s="65"/>
      <c r="N1583" s="65"/>
      <c r="O1583" s="65"/>
      <c r="P1583" s="65"/>
      <c r="Q1583" s="65"/>
      <c r="R1583" s="65"/>
      <c r="S1583" s="65"/>
      <c r="T1583" s="65"/>
    </row>
    <row r="1584" spans="1:20" ht="11.25">
      <c r="A1584" s="72">
        <v>1584</v>
      </c>
      <c r="B1584" s="64"/>
      <c r="C1584" s="91"/>
      <c r="D1584" s="46"/>
      <c r="E1584" s="46"/>
      <c r="F1584" s="61"/>
      <c r="G1584" s="61"/>
      <c r="H1584" s="61"/>
      <c r="I1584" s="63"/>
      <c r="J1584" s="64"/>
      <c r="K1584" s="65"/>
      <c r="L1584" s="65"/>
      <c r="M1584" s="65"/>
      <c r="N1584" s="65"/>
      <c r="O1584" s="65"/>
      <c r="P1584" s="65"/>
      <c r="Q1584" s="65"/>
      <c r="R1584" s="65"/>
      <c r="S1584" s="65"/>
      <c r="T1584" s="65"/>
    </row>
    <row r="1585" spans="1:20" ht="11.25">
      <c r="A1585" s="72">
        <v>1585</v>
      </c>
      <c r="B1585" s="64"/>
      <c r="C1585" s="91"/>
      <c r="D1585" s="46"/>
      <c r="E1585" s="46"/>
      <c r="F1585" s="61"/>
      <c r="G1585" s="61"/>
      <c r="H1585" s="61"/>
      <c r="I1585" s="63"/>
      <c r="J1585" s="64"/>
      <c r="K1585" s="65"/>
      <c r="L1585" s="65"/>
      <c r="M1585" s="65"/>
      <c r="N1585" s="65"/>
      <c r="O1585" s="65"/>
      <c r="P1585" s="65"/>
      <c r="Q1585" s="65"/>
      <c r="R1585" s="65"/>
      <c r="S1585" s="65"/>
      <c r="T1585" s="65"/>
    </row>
    <row r="1586" spans="1:20" ht="11.25">
      <c r="A1586" s="72">
        <v>1586</v>
      </c>
      <c r="B1586" s="64"/>
      <c r="C1586" s="91"/>
      <c r="D1586" s="46"/>
      <c r="E1586" s="46"/>
      <c r="F1586" s="61"/>
      <c r="G1586" s="61"/>
      <c r="H1586" s="61"/>
      <c r="I1586" s="63"/>
      <c r="J1586" s="64"/>
      <c r="K1586" s="65"/>
      <c r="L1586" s="65"/>
      <c r="M1586" s="65"/>
      <c r="N1586" s="65"/>
      <c r="O1586" s="65"/>
      <c r="P1586" s="65"/>
      <c r="Q1586" s="65"/>
      <c r="R1586" s="65"/>
      <c r="S1586" s="65"/>
      <c r="T1586" s="65"/>
    </row>
    <row r="1587" spans="1:20" ht="11.25">
      <c r="A1587" s="72">
        <v>1587</v>
      </c>
      <c r="B1587" s="64"/>
      <c r="C1587" s="91"/>
      <c r="D1587" s="46"/>
      <c r="E1587" s="46"/>
      <c r="F1587" s="61"/>
      <c r="G1587" s="61"/>
      <c r="H1587" s="61"/>
      <c r="I1587" s="63"/>
      <c r="J1587" s="64"/>
      <c r="K1587" s="65"/>
      <c r="L1587" s="65"/>
      <c r="M1587" s="65"/>
      <c r="N1587" s="65"/>
      <c r="O1587" s="65"/>
      <c r="P1587" s="65"/>
      <c r="Q1587" s="65"/>
      <c r="R1587" s="65"/>
      <c r="S1587" s="65"/>
      <c r="T1587" s="65"/>
    </row>
    <row r="1588" spans="1:20" ht="11.25">
      <c r="A1588" s="72">
        <v>1588</v>
      </c>
      <c r="B1588" s="64"/>
      <c r="C1588" s="91"/>
      <c r="D1588" s="46"/>
      <c r="E1588" s="46"/>
      <c r="F1588" s="61"/>
      <c r="G1588" s="61"/>
      <c r="H1588" s="61"/>
      <c r="I1588" s="63"/>
      <c r="J1588" s="64"/>
      <c r="K1588" s="65"/>
      <c r="L1588" s="65"/>
      <c r="M1588" s="65"/>
      <c r="N1588" s="65"/>
      <c r="O1588" s="65"/>
      <c r="P1588" s="65"/>
      <c r="Q1588" s="65"/>
      <c r="R1588" s="65"/>
      <c r="S1588" s="65"/>
      <c r="T1588" s="65"/>
    </row>
    <row r="1589" spans="1:20" ht="11.25">
      <c r="A1589" s="72">
        <v>1589</v>
      </c>
      <c r="B1589" s="64"/>
      <c r="C1589" s="91"/>
      <c r="D1589" s="46"/>
      <c r="E1589" s="46"/>
      <c r="F1589" s="61"/>
      <c r="G1589" s="61"/>
      <c r="H1589" s="61"/>
      <c r="I1589" s="63"/>
      <c r="J1589" s="64"/>
      <c r="K1589" s="65"/>
      <c r="L1589" s="65"/>
      <c r="M1589" s="65"/>
      <c r="N1589" s="65"/>
      <c r="O1589" s="65"/>
      <c r="P1589" s="65"/>
      <c r="Q1589" s="65"/>
      <c r="R1589" s="65"/>
      <c r="S1589" s="65"/>
      <c r="T1589" s="65"/>
    </row>
    <row r="1590" spans="1:20" ht="11.25">
      <c r="A1590" s="72">
        <v>1590</v>
      </c>
      <c r="B1590" s="64"/>
      <c r="C1590" s="91"/>
      <c r="D1590" s="46"/>
      <c r="E1590" s="46"/>
      <c r="F1590" s="61"/>
      <c r="G1590" s="61"/>
      <c r="H1590" s="61"/>
      <c r="I1590" s="63"/>
      <c r="J1590" s="64"/>
      <c r="K1590" s="65"/>
      <c r="L1590" s="65"/>
      <c r="M1590" s="65"/>
      <c r="N1590" s="65"/>
      <c r="O1590" s="65"/>
      <c r="P1590" s="65"/>
      <c r="Q1590" s="65"/>
      <c r="R1590" s="65"/>
      <c r="S1590" s="65"/>
      <c r="T1590" s="65"/>
    </row>
    <row r="1591" spans="1:20" ht="11.25">
      <c r="A1591" s="72">
        <v>1591</v>
      </c>
      <c r="B1591" s="64"/>
      <c r="C1591" s="91"/>
      <c r="D1591" s="46"/>
      <c r="E1591" s="46"/>
      <c r="F1591" s="61"/>
      <c r="G1591" s="61"/>
      <c r="H1591" s="61"/>
      <c r="I1591" s="63"/>
      <c r="J1591" s="64"/>
      <c r="K1591" s="65"/>
      <c r="L1591" s="65"/>
      <c r="M1591" s="65"/>
      <c r="N1591" s="65"/>
      <c r="O1591" s="65"/>
      <c r="P1591" s="65"/>
      <c r="Q1591" s="65"/>
      <c r="R1591" s="65"/>
      <c r="S1591" s="65"/>
      <c r="T1591" s="65"/>
    </row>
    <row r="1592" spans="1:20" ht="11.25">
      <c r="A1592" s="72">
        <v>1592</v>
      </c>
      <c r="B1592" s="64"/>
      <c r="C1592" s="91"/>
      <c r="D1592" s="46"/>
      <c r="E1592" s="46"/>
      <c r="F1592" s="61"/>
      <c r="G1592" s="61"/>
      <c r="H1592" s="61"/>
      <c r="I1592" s="63"/>
      <c r="J1592" s="64"/>
      <c r="K1592" s="65"/>
      <c r="L1592" s="65"/>
      <c r="M1592" s="65"/>
      <c r="N1592" s="65"/>
      <c r="O1592" s="65"/>
      <c r="P1592" s="65"/>
      <c r="Q1592" s="65"/>
      <c r="R1592" s="65"/>
      <c r="S1592" s="65"/>
      <c r="T1592" s="65"/>
    </row>
    <row r="1593" spans="1:20" ht="11.25">
      <c r="A1593" s="72">
        <v>1593</v>
      </c>
      <c r="B1593" s="64"/>
      <c r="C1593" s="91"/>
      <c r="D1593" s="46"/>
      <c r="E1593" s="46"/>
      <c r="F1593" s="61"/>
      <c r="G1593" s="61"/>
      <c r="H1593" s="61"/>
      <c r="I1593" s="63"/>
      <c r="J1593" s="64"/>
      <c r="K1593" s="65"/>
      <c r="L1593" s="65"/>
      <c r="M1593" s="65"/>
      <c r="N1593" s="65"/>
      <c r="O1593" s="65"/>
      <c r="P1593" s="65"/>
      <c r="Q1593" s="65"/>
      <c r="R1593" s="65"/>
      <c r="S1593" s="65"/>
      <c r="T1593" s="65"/>
    </row>
    <row r="1594" spans="1:20" ht="11.25">
      <c r="A1594" s="72">
        <v>1594</v>
      </c>
      <c r="B1594" s="64"/>
      <c r="C1594" s="91"/>
      <c r="D1594" s="46"/>
      <c r="E1594" s="46"/>
      <c r="F1594" s="61"/>
      <c r="G1594" s="61"/>
      <c r="H1594" s="61"/>
      <c r="I1594" s="63"/>
      <c r="J1594" s="64"/>
      <c r="K1594" s="65"/>
      <c r="L1594" s="65"/>
      <c r="M1594" s="65"/>
      <c r="N1594" s="65"/>
      <c r="O1594" s="65"/>
      <c r="P1594" s="65"/>
      <c r="Q1594" s="65"/>
      <c r="R1594" s="65"/>
      <c r="S1594" s="65"/>
      <c r="T1594" s="65"/>
    </row>
    <row r="1595" spans="1:20" ht="11.25">
      <c r="A1595" s="72">
        <v>1595</v>
      </c>
      <c r="B1595" s="64"/>
      <c r="C1595" s="91"/>
      <c r="D1595" s="46"/>
      <c r="E1595" s="46"/>
      <c r="F1595" s="61"/>
      <c r="G1595" s="61"/>
      <c r="H1595" s="61"/>
      <c r="I1595" s="63"/>
      <c r="J1595" s="64"/>
      <c r="K1595" s="65"/>
      <c r="L1595" s="65"/>
      <c r="M1595" s="65"/>
      <c r="N1595" s="65"/>
      <c r="O1595" s="65"/>
      <c r="P1595" s="65"/>
      <c r="Q1595" s="65"/>
      <c r="R1595" s="65"/>
      <c r="S1595" s="65"/>
      <c r="T1595" s="65"/>
    </row>
    <row r="1596" spans="1:20" ht="11.25">
      <c r="A1596" s="72">
        <v>1596</v>
      </c>
      <c r="B1596" s="64"/>
      <c r="C1596" s="91"/>
      <c r="D1596" s="46"/>
      <c r="E1596" s="46"/>
      <c r="F1596" s="61"/>
      <c r="G1596" s="61"/>
      <c r="H1596" s="61"/>
      <c r="I1596" s="63"/>
      <c r="J1596" s="64"/>
      <c r="K1596" s="65"/>
      <c r="L1596" s="65"/>
      <c r="M1596" s="65"/>
      <c r="N1596" s="65"/>
      <c r="O1596" s="65"/>
      <c r="P1596" s="65"/>
      <c r="Q1596" s="65"/>
      <c r="R1596" s="65"/>
      <c r="S1596" s="65"/>
      <c r="T1596" s="65"/>
    </row>
    <row r="1597" spans="1:20" ht="11.25">
      <c r="A1597" s="72">
        <v>1597</v>
      </c>
      <c r="B1597" s="64"/>
      <c r="C1597" s="91"/>
      <c r="D1597" s="46"/>
      <c r="E1597" s="46"/>
      <c r="F1597" s="61"/>
      <c r="G1597" s="61"/>
      <c r="H1597" s="61"/>
      <c r="I1597" s="63"/>
      <c r="J1597" s="64"/>
      <c r="K1597" s="65"/>
      <c r="L1597" s="65"/>
      <c r="M1597" s="65"/>
      <c r="N1597" s="65"/>
      <c r="O1597" s="65"/>
      <c r="P1597" s="65"/>
      <c r="Q1597" s="65"/>
      <c r="R1597" s="65"/>
      <c r="S1597" s="65"/>
      <c r="T1597" s="65"/>
    </row>
    <row r="1598" spans="1:20" ht="11.25">
      <c r="A1598" s="72">
        <v>1598</v>
      </c>
      <c r="B1598" s="64"/>
      <c r="C1598" s="91"/>
      <c r="D1598" s="46"/>
      <c r="E1598" s="46"/>
      <c r="F1598" s="61"/>
      <c r="G1598" s="61"/>
      <c r="H1598" s="61"/>
      <c r="I1598" s="63"/>
      <c r="J1598" s="64"/>
      <c r="K1598" s="65"/>
      <c r="L1598" s="65"/>
      <c r="M1598" s="65"/>
      <c r="N1598" s="65"/>
      <c r="O1598" s="65"/>
      <c r="P1598" s="65"/>
      <c r="Q1598" s="65"/>
      <c r="R1598" s="65"/>
      <c r="S1598" s="65"/>
      <c r="T1598" s="65"/>
    </row>
    <row r="1599" spans="1:20" ht="11.25">
      <c r="A1599" s="72">
        <v>1599</v>
      </c>
      <c r="B1599" s="64"/>
      <c r="C1599" s="91"/>
      <c r="D1599" s="46"/>
      <c r="E1599" s="46"/>
      <c r="F1599" s="61"/>
      <c r="G1599" s="61"/>
      <c r="H1599" s="61"/>
      <c r="I1599" s="63"/>
      <c r="J1599" s="64"/>
      <c r="K1599" s="65"/>
      <c r="L1599" s="65"/>
      <c r="M1599" s="65"/>
      <c r="N1599" s="65"/>
      <c r="O1599" s="65"/>
      <c r="P1599" s="65"/>
      <c r="Q1599" s="65"/>
      <c r="R1599" s="65"/>
      <c r="S1599" s="65"/>
      <c r="T1599" s="65"/>
    </row>
    <row r="1600" spans="1:20" ht="11.25">
      <c r="A1600" s="72">
        <v>1600</v>
      </c>
      <c r="B1600" s="64"/>
      <c r="C1600" s="91"/>
      <c r="D1600" s="46"/>
      <c r="E1600" s="46"/>
      <c r="F1600" s="61"/>
      <c r="G1600" s="61"/>
      <c r="H1600" s="61"/>
      <c r="I1600" s="63"/>
      <c r="J1600" s="64"/>
      <c r="K1600" s="65"/>
      <c r="L1600" s="65"/>
      <c r="M1600" s="65"/>
      <c r="N1600" s="65"/>
      <c r="O1600" s="65"/>
      <c r="P1600" s="65"/>
      <c r="Q1600" s="65"/>
      <c r="R1600" s="65"/>
      <c r="S1600" s="65"/>
      <c r="T1600" s="65"/>
    </row>
    <row r="1601" spans="1:20" ht="11.25">
      <c r="A1601" s="72">
        <v>1601</v>
      </c>
      <c r="B1601" s="64"/>
      <c r="C1601" s="91"/>
      <c r="D1601" s="46"/>
      <c r="E1601" s="46"/>
      <c r="F1601" s="61"/>
      <c r="G1601" s="61"/>
      <c r="H1601" s="61"/>
      <c r="I1601" s="63"/>
      <c r="J1601" s="64"/>
      <c r="K1601" s="65"/>
      <c r="L1601" s="65"/>
      <c r="M1601" s="65"/>
      <c r="N1601" s="65"/>
      <c r="O1601" s="65"/>
      <c r="P1601" s="65"/>
      <c r="Q1601" s="65"/>
      <c r="R1601" s="65"/>
      <c r="S1601" s="65"/>
      <c r="T1601" s="65"/>
    </row>
    <row r="1602" spans="1:20" ht="11.25">
      <c r="A1602" s="72">
        <v>1602</v>
      </c>
      <c r="B1602" s="64"/>
      <c r="C1602" s="91"/>
      <c r="D1602" s="46"/>
      <c r="E1602" s="46"/>
      <c r="F1602" s="61"/>
      <c r="G1602" s="61"/>
      <c r="H1602" s="61"/>
      <c r="I1602" s="63"/>
      <c r="J1602" s="64"/>
      <c r="K1602" s="65"/>
      <c r="L1602" s="65"/>
      <c r="M1602" s="65"/>
      <c r="N1602" s="65"/>
      <c r="O1602" s="65"/>
      <c r="P1602" s="65"/>
      <c r="Q1602" s="65"/>
      <c r="R1602" s="65"/>
      <c r="S1602" s="65"/>
      <c r="T1602" s="65"/>
    </row>
    <row r="1603" spans="1:20" ht="11.25">
      <c r="A1603" s="72">
        <v>1603</v>
      </c>
      <c r="B1603" s="64"/>
      <c r="C1603" s="91"/>
      <c r="D1603" s="46"/>
      <c r="E1603" s="46"/>
      <c r="F1603" s="61"/>
      <c r="G1603" s="61"/>
      <c r="H1603" s="61"/>
      <c r="I1603" s="63"/>
      <c r="J1603" s="64"/>
      <c r="K1603" s="65"/>
      <c r="L1603" s="65"/>
      <c r="M1603" s="65"/>
      <c r="N1603" s="65"/>
      <c r="O1603" s="65"/>
      <c r="P1603" s="65"/>
      <c r="Q1603" s="65"/>
      <c r="R1603" s="65"/>
      <c r="S1603" s="65"/>
      <c r="T1603" s="65"/>
    </row>
    <row r="1604" spans="1:20" ht="11.25">
      <c r="A1604" s="72">
        <v>1604</v>
      </c>
      <c r="B1604" s="64"/>
      <c r="C1604" s="91"/>
      <c r="D1604" s="46"/>
      <c r="E1604" s="46"/>
      <c r="F1604" s="61"/>
      <c r="G1604" s="61"/>
      <c r="H1604" s="61"/>
      <c r="I1604" s="63"/>
      <c r="J1604" s="64"/>
      <c r="K1604" s="65"/>
      <c r="L1604" s="65"/>
      <c r="M1604" s="65"/>
      <c r="N1604" s="65"/>
      <c r="O1604" s="65"/>
      <c r="P1604" s="65"/>
      <c r="Q1604" s="65"/>
      <c r="R1604" s="65"/>
      <c r="S1604" s="65"/>
      <c r="T1604" s="65"/>
    </row>
    <row r="1605" spans="1:20" ht="11.25">
      <c r="A1605" s="72">
        <v>1605</v>
      </c>
      <c r="B1605" s="64"/>
      <c r="C1605" s="91"/>
      <c r="D1605" s="46"/>
      <c r="E1605" s="46"/>
      <c r="F1605" s="61"/>
      <c r="G1605" s="61"/>
      <c r="H1605" s="61"/>
      <c r="I1605" s="63"/>
      <c r="J1605" s="64"/>
      <c r="K1605" s="65"/>
      <c r="L1605" s="65"/>
      <c r="M1605" s="65"/>
      <c r="N1605" s="65"/>
      <c r="O1605" s="65"/>
      <c r="P1605" s="65"/>
      <c r="Q1605" s="65"/>
      <c r="R1605" s="65"/>
      <c r="S1605" s="65"/>
      <c r="T1605" s="65"/>
    </row>
    <row r="1606" spans="1:20" ht="11.25">
      <c r="A1606" s="72">
        <v>1606</v>
      </c>
      <c r="B1606" s="64"/>
      <c r="C1606" s="91"/>
      <c r="D1606" s="46"/>
      <c r="E1606" s="46"/>
      <c r="F1606" s="61"/>
      <c r="G1606" s="61"/>
      <c r="H1606" s="61"/>
      <c r="I1606" s="63"/>
      <c r="J1606" s="64"/>
      <c r="K1606" s="65"/>
      <c r="L1606" s="65"/>
      <c r="M1606" s="65"/>
      <c r="N1606" s="65"/>
      <c r="O1606" s="65"/>
      <c r="P1606" s="65"/>
      <c r="Q1606" s="65"/>
      <c r="R1606" s="65"/>
      <c r="S1606" s="65"/>
      <c r="T1606" s="65"/>
    </row>
    <row r="1607" spans="1:20" ht="11.25">
      <c r="A1607" s="72">
        <v>1607</v>
      </c>
      <c r="B1607" s="64"/>
      <c r="C1607" s="91"/>
      <c r="D1607" s="46"/>
      <c r="E1607" s="46"/>
      <c r="F1607" s="61"/>
      <c r="G1607" s="61"/>
      <c r="H1607" s="61"/>
      <c r="I1607" s="63"/>
      <c r="J1607" s="64"/>
      <c r="K1607" s="65"/>
      <c r="L1607" s="65"/>
      <c r="M1607" s="65"/>
      <c r="N1607" s="65"/>
      <c r="O1607" s="65"/>
      <c r="P1607" s="65"/>
      <c r="Q1607" s="65"/>
      <c r="R1607" s="65"/>
      <c r="S1607" s="65"/>
      <c r="T1607" s="65"/>
    </row>
    <row r="1608" spans="1:20" ht="11.25">
      <c r="A1608" s="72">
        <v>1608</v>
      </c>
      <c r="B1608" s="64"/>
      <c r="C1608" s="91"/>
      <c r="D1608" s="46"/>
      <c r="E1608" s="46"/>
      <c r="F1608" s="61"/>
      <c r="G1608" s="61"/>
      <c r="H1608" s="61"/>
      <c r="I1608" s="63"/>
      <c r="J1608" s="64"/>
      <c r="K1608" s="65"/>
      <c r="L1608" s="65"/>
      <c r="M1608" s="65"/>
      <c r="N1608" s="65"/>
      <c r="O1608" s="65"/>
      <c r="P1608" s="65"/>
      <c r="Q1608" s="65"/>
      <c r="R1608" s="65"/>
      <c r="S1608" s="65"/>
      <c r="T1608" s="65"/>
    </row>
    <row r="1609" spans="1:20" ht="11.25">
      <c r="A1609" s="72">
        <v>1609</v>
      </c>
      <c r="B1609" s="64"/>
      <c r="C1609" s="91"/>
      <c r="D1609" s="46"/>
      <c r="E1609" s="46"/>
      <c r="F1609" s="61"/>
      <c r="G1609" s="61"/>
      <c r="H1609" s="61"/>
      <c r="I1609" s="63"/>
      <c r="J1609" s="64"/>
      <c r="K1609" s="65"/>
      <c r="L1609" s="65"/>
      <c r="M1609" s="65"/>
      <c r="N1609" s="65"/>
      <c r="O1609" s="65"/>
      <c r="P1609" s="65"/>
      <c r="Q1609" s="65"/>
      <c r="R1609" s="65"/>
      <c r="S1609" s="65"/>
      <c r="T1609" s="65"/>
    </row>
    <row r="1610" spans="1:20" ht="11.25">
      <c r="A1610" s="72">
        <v>1610</v>
      </c>
      <c r="B1610" s="64"/>
      <c r="C1610" s="91"/>
      <c r="D1610" s="46"/>
      <c r="E1610" s="46"/>
      <c r="F1610" s="61"/>
      <c r="G1610" s="61"/>
      <c r="H1610" s="61"/>
      <c r="I1610" s="63"/>
      <c r="J1610" s="64"/>
      <c r="K1610" s="65"/>
      <c r="L1610" s="65"/>
      <c r="M1610" s="65"/>
      <c r="N1610" s="65"/>
      <c r="O1610" s="65"/>
      <c r="P1610" s="65"/>
      <c r="Q1610" s="65"/>
      <c r="R1610" s="65"/>
      <c r="S1610" s="65"/>
      <c r="T1610" s="65"/>
    </row>
    <row r="1611" spans="1:20" ht="11.25">
      <c r="A1611" s="72">
        <v>1611</v>
      </c>
      <c r="B1611" s="64"/>
      <c r="C1611" s="91"/>
      <c r="D1611" s="46"/>
      <c r="E1611" s="46"/>
      <c r="F1611" s="61"/>
      <c r="G1611" s="61"/>
      <c r="H1611" s="61"/>
      <c r="I1611" s="63"/>
      <c r="J1611" s="64"/>
      <c r="K1611" s="65"/>
      <c r="L1611" s="65"/>
      <c r="M1611" s="65"/>
      <c r="N1611" s="65"/>
      <c r="O1611" s="65"/>
      <c r="P1611" s="65"/>
      <c r="Q1611" s="65"/>
      <c r="R1611" s="65"/>
      <c r="S1611" s="65"/>
      <c r="T1611" s="65"/>
    </row>
    <row r="1612" spans="1:20" ht="11.25">
      <c r="A1612" s="72">
        <v>1612</v>
      </c>
      <c r="B1612" s="64"/>
      <c r="C1612" s="91"/>
      <c r="D1612" s="46"/>
      <c r="E1612" s="46"/>
      <c r="F1612" s="61"/>
      <c r="G1612" s="61"/>
      <c r="H1612" s="61"/>
      <c r="I1612" s="63"/>
      <c r="J1612" s="64"/>
      <c r="K1612" s="65"/>
      <c r="L1612" s="65"/>
      <c r="M1612" s="65"/>
      <c r="N1612" s="65"/>
      <c r="O1612" s="65"/>
      <c r="P1612" s="65"/>
      <c r="Q1612" s="65"/>
      <c r="R1612" s="65"/>
      <c r="S1612" s="65"/>
      <c r="T1612" s="65"/>
    </row>
    <row r="1613" spans="1:20" ht="11.25">
      <c r="A1613" s="72">
        <v>1613</v>
      </c>
      <c r="B1613" s="64"/>
      <c r="C1613" s="91"/>
      <c r="D1613" s="46"/>
      <c r="E1613" s="46"/>
      <c r="F1613" s="61"/>
      <c r="G1613" s="61"/>
      <c r="H1613" s="61"/>
      <c r="I1613" s="63"/>
      <c r="J1613" s="64"/>
      <c r="K1613" s="65"/>
      <c r="L1613" s="65"/>
      <c r="M1613" s="65"/>
      <c r="N1613" s="65"/>
      <c r="O1613" s="65"/>
      <c r="P1613" s="65"/>
      <c r="Q1613" s="65"/>
      <c r="R1613" s="65"/>
      <c r="S1613" s="65"/>
      <c r="T1613" s="65"/>
    </row>
    <row r="1614" spans="1:20" ht="11.25">
      <c r="A1614" s="72">
        <v>1614</v>
      </c>
      <c r="B1614" s="64"/>
      <c r="C1614" s="91"/>
      <c r="D1614" s="46"/>
      <c r="E1614" s="46"/>
      <c r="F1614" s="61"/>
      <c r="G1614" s="61"/>
      <c r="H1614" s="61"/>
      <c r="I1614" s="63"/>
      <c r="J1614" s="64"/>
      <c r="K1614" s="65"/>
      <c r="L1614" s="65"/>
      <c r="M1614" s="65"/>
      <c r="N1614" s="65"/>
      <c r="O1614" s="65"/>
      <c r="P1614" s="65"/>
      <c r="Q1614" s="65"/>
      <c r="R1614" s="65"/>
      <c r="S1614" s="65"/>
      <c r="T1614" s="65"/>
    </row>
    <row r="1615" spans="1:20" ht="11.25">
      <c r="A1615" s="72">
        <v>1615</v>
      </c>
      <c r="B1615" s="64"/>
      <c r="C1615" s="91"/>
      <c r="D1615" s="46"/>
      <c r="E1615" s="46"/>
      <c r="F1615" s="61"/>
      <c r="G1615" s="61"/>
      <c r="H1615" s="61"/>
      <c r="I1615" s="63"/>
      <c r="J1615" s="64"/>
      <c r="K1615" s="65"/>
      <c r="L1615" s="65"/>
      <c r="M1615" s="65"/>
      <c r="N1615" s="65"/>
      <c r="O1615" s="65"/>
      <c r="P1615" s="65"/>
      <c r="Q1615" s="65"/>
      <c r="R1615" s="65"/>
      <c r="S1615" s="65"/>
      <c r="T1615" s="65"/>
    </row>
    <row r="1616" spans="1:20" ht="11.25">
      <c r="A1616" s="72">
        <v>1616</v>
      </c>
      <c r="B1616" s="64"/>
      <c r="C1616" s="91"/>
      <c r="D1616" s="46"/>
      <c r="E1616" s="46"/>
      <c r="F1616" s="61"/>
      <c r="G1616" s="61"/>
      <c r="H1616" s="61"/>
      <c r="I1616" s="63"/>
      <c r="J1616" s="64"/>
      <c r="K1616" s="65"/>
      <c r="L1616" s="65"/>
      <c r="M1616" s="65"/>
      <c r="N1616" s="65"/>
      <c r="O1616" s="65"/>
      <c r="P1616" s="65"/>
      <c r="Q1616" s="65"/>
      <c r="R1616" s="65"/>
      <c r="S1616" s="65"/>
      <c r="T1616" s="65"/>
    </row>
    <row r="1617" spans="1:20" ht="11.25">
      <c r="A1617" s="72">
        <v>1617</v>
      </c>
      <c r="B1617" s="64"/>
      <c r="C1617" s="91"/>
      <c r="D1617" s="46"/>
      <c r="E1617" s="46"/>
      <c r="F1617" s="61"/>
      <c r="G1617" s="61"/>
      <c r="H1617" s="61"/>
      <c r="I1617" s="63"/>
      <c r="J1617" s="64"/>
      <c r="K1617" s="65"/>
      <c r="L1617" s="65"/>
      <c r="M1617" s="65"/>
      <c r="N1617" s="65"/>
      <c r="O1617" s="65"/>
      <c r="P1617" s="65"/>
      <c r="Q1617" s="65"/>
      <c r="R1617" s="65"/>
      <c r="S1617" s="65"/>
      <c r="T1617" s="65"/>
    </row>
    <row r="1618" spans="1:20" ht="11.25">
      <c r="A1618" s="72">
        <v>1618</v>
      </c>
      <c r="B1618" s="64"/>
      <c r="C1618" s="91"/>
      <c r="D1618" s="46"/>
      <c r="E1618" s="46"/>
      <c r="F1618" s="61"/>
      <c r="G1618" s="61"/>
      <c r="H1618" s="61"/>
      <c r="I1618" s="63"/>
      <c r="J1618" s="64"/>
      <c r="K1618" s="65"/>
      <c r="L1618" s="65"/>
      <c r="M1618" s="65"/>
      <c r="N1618" s="65"/>
      <c r="O1618" s="65"/>
      <c r="P1618" s="65"/>
      <c r="Q1618" s="65"/>
      <c r="R1618" s="65"/>
      <c r="S1618" s="65"/>
      <c r="T1618" s="65"/>
    </row>
    <row r="1619" spans="1:20" ht="11.25">
      <c r="A1619" s="72">
        <v>1619</v>
      </c>
      <c r="B1619" s="64"/>
      <c r="C1619" s="91"/>
      <c r="D1619" s="46"/>
      <c r="E1619" s="46"/>
      <c r="F1619" s="61"/>
      <c r="G1619" s="61"/>
      <c r="H1619" s="61"/>
      <c r="I1619" s="63"/>
      <c r="J1619" s="64"/>
      <c r="K1619" s="65"/>
      <c r="L1619" s="65"/>
      <c r="M1619" s="65"/>
      <c r="N1619" s="65"/>
      <c r="O1619" s="65"/>
      <c r="P1619" s="65"/>
      <c r="Q1619" s="65"/>
      <c r="R1619" s="65"/>
      <c r="S1619" s="65"/>
      <c r="T1619" s="65"/>
    </row>
    <row r="1620" spans="1:20" ht="11.25">
      <c r="A1620" s="72">
        <v>1620</v>
      </c>
      <c r="B1620" s="64"/>
      <c r="C1620" s="91"/>
      <c r="D1620" s="46"/>
      <c r="E1620" s="46"/>
      <c r="F1620" s="61"/>
      <c r="G1620" s="61"/>
      <c r="H1620" s="61"/>
      <c r="I1620" s="63"/>
      <c r="J1620" s="64"/>
      <c r="K1620" s="65"/>
      <c r="L1620" s="65"/>
      <c r="M1620" s="65"/>
      <c r="N1620" s="65"/>
      <c r="O1620" s="65"/>
      <c r="P1620" s="65"/>
      <c r="Q1620" s="65"/>
      <c r="R1620" s="65"/>
      <c r="S1620" s="65"/>
      <c r="T1620" s="65"/>
    </row>
    <row r="1621" spans="1:20" ht="11.25">
      <c r="A1621" s="72">
        <v>1621</v>
      </c>
      <c r="B1621" s="64"/>
      <c r="C1621" s="91"/>
      <c r="D1621" s="46"/>
      <c r="E1621" s="46"/>
      <c r="F1621" s="61"/>
      <c r="G1621" s="61"/>
      <c r="H1621" s="61"/>
      <c r="I1621" s="63"/>
      <c r="J1621" s="64"/>
      <c r="K1621" s="65"/>
      <c r="L1621" s="65"/>
      <c r="M1621" s="65"/>
      <c r="N1621" s="65"/>
      <c r="O1621" s="65"/>
      <c r="P1621" s="65"/>
      <c r="Q1621" s="65"/>
      <c r="R1621" s="65"/>
      <c r="S1621" s="65"/>
      <c r="T1621" s="65"/>
    </row>
    <row r="1622" spans="1:20" ht="11.25">
      <c r="A1622" s="72">
        <v>1622</v>
      </c>
      <c r="B1622" s="64"/>
      <c r="C1622" s="91"/>
      <c r="D1622" s="46"/>
      <c r="E1622" s="46"/>
      <c r="F1622" s="61"/>
      <c r="G1622" s="61"/>
      <c r="H1622" s="61"/>
      <c r="I1622" s="63"/>
      <c r="J1622" s="64"/>
      <c r="K1622" s="65"/>
      <c r="L1622" s="65"/>
      <c r="M1622" s="65"/>
      <c r="N1622" s="65"/>
      <c r="O1622" s="65"/>
      <c r="P1622" s="65"/>
      <c r="Q1622" s="65"/>
      <c r="R1622" s="65"/>
      <c r="S1622" s="65"/>
      <c r="T1622" s="65"/>
    </row>
    <row r="1623" spans="1:20" ht="11.25">
      <c r="A1623" s="72">
        <v>1623</v>
      </c>
      <c r="B1623" s="64"/>
      <c r="C1623" s="91"/>
      <c r="D1623" s="46"/>
      <c r="E1623" s="46"/>
      <c r="F1623" s="61"/>
      <c r="G1623" s="61"/>
      <c r="H1623" s="61"/>
      <c r="I1623" s="63"/>
      <c r="J1623" s="64"/>
      <c r="K1623" s="65"/>
      <c r="L1623" s="65"/>
      <c r="M1623" s="65"/>
      <c r="N1623" s="65"/>
      <c r="O1623" s="65"/>
      <c r="P1623" s="65"/>
      <c r="Q1623" s="65"/>
      <c r="R1623" s="65"/>
      <c r="S1623" s="65"/>
      <c r="T1623" s="65"/>
    </row>
    <row r="1624" spans="1:20" ht="11.25">
      <c r="A1624" s="72">
        <v>1624</v>
      </c>
      <c r="B1624" s="64"/>
      <c r="C1624" s="91"/>
      <c r="D1624" s="46"/>
      <c r="E1624" s="46"/>
      <c r="F1624" s="61"/>
      <c r="G1624" s="61"/>
      <c r="H1624" s="61"/>
      <c r="I1624" s="63"/>
      <c r="J1624" s="64"/>
      <c r="K1624" s="65"/>
      <c r="L1624" s="65"/>
      <c r="M1624" s="65"/>
      <c r="N1624" s="65"/>
      <c r="O1624" s="65"/>
      <c r="P1624" s="65"/>
      <c r="Q1624" s="65"/>
      <c r="R1624" s="65"/>
      <c r="S1624" s="65"/>
      <c r="T1624" s="65"/>
    </row>
    <row r="1625" spans="1:20" ht="11.25">
      <c r="A1625" s="72">
        <v>1625</v>
      </c>
      <c r="B1625" s="64"/>
      <c r="C1625" s="91"/>
      <c r="D1625" s="46"/>
      <c r="E1625" s="46"/>
      <c r="F1625" s="61"/>
      <c r="G1625" s="61"/>
      <c r="H1625" s="61"/>
      <c r="I1625" s="63"/>
      <c r="J1625" s="64"/>
      <c r="K1625" s="65"/>
      <c r="L1625" s="65"/>
      <c r="M1625" s="65"/>
      <c r="N1625" s="65"/>
      <c r="O1625" s="65"/>
      <c r="P1625" s="65"/>
      <c r="Q1625" s="65"/>
      <c r="R1625" s="65"/>
      <c r="S1625" s="65"/>
      <c r="T1625" s="65"/>
    </row>
    <row r="1626" spans="1:20" ht="11.25">
      <c r="A1626" s="72">
        <v>1626</v>
      </c>
      <c r="B1626" s="64"/>
      <c r="C1626" s="91"/>
      <c r="D1626" s="46"/>
      <c r="E1626" s="46"/>
      <c r="F1626" s="61"/>
      <c r="G1626" s="61"/>
      <c r="H1626" s="61"/>
      <c r="I1626" s="63"/>
      <c r="J1626" s="64"/>
      <c r="K1626" s="65"/>
      <c r="L1626" s="65"/>
      <c r="M1626" s="65"/>
      <c r="N1626" s="65"/>
      <c r="O1626" s="65"/>
      <c r="P1626" s="65"/>
      <c r="Q1626" s="65"/>
      <c r="R1626" s="65"/>
      <c r="S1626" s="65"/>
      <c r="T1626" s="65"/>
    </row>
    <row r="1627" spans="1:20" ht="11.25">
      <c r="A1627" s="72">
        <v>1627</v>
      </c>
      <c r="B1627" s="64"/>
      <c r="C1627" s="91"/>
      <c r="D1627" s="46"/>
      <c r="E1627" s="46"/>
      <c r="F1627" s="61"/>
      <c r="G1627" s="61"/>
      <c r="H1627" s="61"/>
      <c r="I1627" s="63"/>
      <c r="J1627" s="64"/>
      <c r="K1627" s="65"/>
      <c r="L1627" s="65"/>
      <c r="M1627" s="65"/>
      <c r="N1627" s="65"/>
      <c r="O1627" s="65"/>
      <c r="P1627" s="65"/>
      <c r="Q1627" s="65"/>
      <c r="R1627" s="65"/>
      <c r="S1627" s="65"/>
      <c r="T1627" s="65"/>
    </row>
    <row r="1628" spans="1:20" ht="11.25">
      <c r="A1628" s="72">
        <v>1628</v>
      </c>
      <c r="B1628" s="64"/>
      <c r="C1628" s="91"/>
      <c r="D1628" s="46"/>
      <c r="E1628" s="46"/>
      <c r="F1628" s="61"/>
      <c r="G1628" s="61"/>
      <c r="H1628" s="61"/>
      <c r="I1628" s="63"/>
      <c r="J1628" s="64"/>
      <c r="K1628" s="65"/>
      <c r="L1628" s="65"/>
      <c r="M1628" s="65"/>
      <c r="N1628" s="65"/>
      <c r="O1628" s="65"/>
      <c r="P1628" s="65"/>
      <c r="Q1628" s="65"/>
      <c r="R1628" s="65"/>
      <c r="S1628" s="65"/>
      <c r="T1628" s="65"/>
    </row>
    <row r="1629" spans="1:20" ht="11.25">
      <c r="A1629" s="72">
        <v>1629</v>
      </c>
      <c r="B1629" s="64"/>
      <c r="C1629" s="91"/>
      <c r="D1629" s="46"/>
      <c r="E1629" s="46"/>
      <c r="F1629" s="61"/>
      <c r="G1629" s="61"/>
      <c r="H1629" s="61"/>
      <c r="I1629" s="63"/>
      <c r="J1629" s="64"/>
      <c r="K1629" s="65"/>
      <c r="L1629" s="65"/>
      <c r="M1629" s="65"/>
      <c r="N1629" s="65"/>
      <c r="O1629" s="65"/>
      <c r="P1629" s="65"/>
      <c r="Q1629" s="65"/>
      <c r="R1629" s="65"/>
      <c r="S1629" s="65"/>
      <c r="T1629" s="65"/>
    </row>
    <row r="1630" spans="1:20" ht="11.25">
      <c r="A1630" s="72">
        <v>1630</v>
      </c>
      <c r="B1630" s="64"/>
      <c r="C1630" s="91"/>
      <c r="D1630" s="46"/>
      <c r="E1630" s="46"/>
      <c r="F1630" s="61"/>
      <c r="G1630" s="61"/>
      <c r="H1630" s="61"/>
      <c r="I1630" s="63"/>
      <c r="J1630" s="64"/>
      <c r="K1630" s="65"/>
      <c r="L1630" s="65"/>
      <c r="M1630" s="65"/>
      <c r="N1630" s="65"/>
      <c r="O1630" s="65"/>
      <c r="P1630" s="65"/>
      <c r="Q1630" s="65"/>
      <c r="R1630" s="65"/>
      <c r="S1630" s="65"/>
      <c r="T1630" s="65"/>
    </row>
    <row r="1631" spans="1:20" ht="11.25">
      <c r="A1631" s="72">
        <v>1631</v>
      </c>
      <c r="B1631" s="64"/>
      <c r="C1631" s="91"/>
      <c r="D1631" s="46"/>
      <c r="E1631" s="46"/>
      <c r="F1631" s="61"/>
      <c r="G1631" s="61"/>
      <c r="H1631" s="61"/>
      <c r="I1631" s="63"/>
      <c r="J1631" s="64"/>
      <c r="K1631" s="65"/>
      <c r="L1631" s="65"/>
      <c r="M1631" s="65"/>
      <c r="N1631" s="65"/>
      <c r="O1631" s="65"/>
      <c r="P1631" s="65"/>
      <c r="Q1631" s="65"/>
      <c r="R1631" s="65"/>
      <c r="S1631" s="65"/>
      <c r="T1631" s="65"/>
    </row>
    <row r="1632" spans="1:20" ht="11.25">
      <c r="A1632" s="72">
        <v>1632</v>
      </c>
      <c r="B1632" s="64"/>
      <c r="C1632" s="91"/>
      <c r="D1632" s="46"/>
      <c r="E1632" s="46"/>
      <c r="F1632" s="61"/>
      <c r="G1632" s="61"/>
      <c r="H1632" s="61"/>
      <c r="I1632" s="63"/>
      <c r="J1632" s="64"/>
      <c r="K1632" s="65"/>
      <c r="L1632" s="65"/>
      <c r="M1632" s="65"/>
      <c r="N1632" s="65"/>
      <c r="O1632" s="65"/>
      <c r="P1632" s="65"/>
      <c r="Q1632" s="65"/>
      <c r="R1632" s="65"/>
      <c r="S1632" s="65"/>
      <c r="T1632" s="65"/>
    </row>
    <row r="1633" spans="1:20" ht="11.25">
      <c r="A1633" s="72">
        <v>1633</v>
      </c>
      <c r="B1633" s="64"/>
      <c r="C1633" s="91"/>
      <c r="D1633" s="46"/>
      <c r="E1633" s="46"/>
      <c r="F1633" s="61"/>
      <c r="G1633" s="61"/>
      <c r="H1633" s="61"/>
      <c r="I1633" s="63"/>
      <c r="J1633" s="64"/>
      <c r="K1633" s="65"/>
      <c r="L1633" s="65"/>
      <c r="M1633" s="65"/>
      <c r="N1633" s="65"/>
      <c r="O1633" s="65"/>
      <c r="P1633" s="65"/>
      <c r="Q1633" s="65"/>
      <c r="R1633" s="65"/>
      <c r="S1633" s="65"/>
      <c r="T1633" s="65"/>
    </row>
    <row r="1634" spans="1:20" ht="11.25">
      <c r="A1634" s="72">
        <v>1634</v>
      </c>
      <c r="B1634" s="64"/>
      <c r="C1634" s="91"/>
      <c r="D1634" s="46"/>
      <c r="E1634" s="46"/>
      <c r="F1634" s="61"/>
      <c r="G1634" s="61"/>
      <c r="H1634" s="61"/>
      <c r="I1634" s="63"/>
      <c r="J1634" s="64"/>
      <c r="K1634" s="65"/>
      <c r="L1634" s="65"/>
      <c r="M1634" s="65"/>
      <c r="N1634" s="65"/>
      <c r="O1634" s="65"/>
      <c r="P1634" s="65"/>
      <c r="Q1634" s="65"/>
      <c r="R1634" s="65"/>
      <c r="S1634" s="65"/>
      <c r="T1634" s="65"/>
    </row>
    <row r="1635" spans="1:20" ht="11.25">
      <c r="A1635" s="72">
        <v>1635</v>
      </c>
      <c r="B1635" s="64"/>
      <c r="C1635" s="91"/>
      <c r="D1635" s="46"/>
      <c r="E1635" s="46"/>
      <c r="F1635" s="61"/>
      <c r="G1635" s="61"/>
      <c r="H1635" s="61"/>
      <c r="I1635" s="63"/>
      <c r="J1635" s="64"/>
      <c r="K1635" s="65"/>
      <c r="L1635" s="65"/>
      <c r="M1635" s="65"/>
      <c r="N1635" s="65"/>
      <c r="O1635" s="65"/>
      <c r="P1635" s="65"/>
      <c r="Q1635" s="65"/>
      <c r="R1635" s="65"/>
      <c r="S1635" s="65"/>
      <c r="T1635" s="65"/>
    </row>
    <row r="1636" spans="1:20" ht="11.25">
      <c r="A1636" s="72">
        <v>1636</v>
      </c>
      <c r="B1636" s="64"/>
      <c r="C1636" s="91"/>
      <c r="D1636" s="46"/>
      <c r="E1636" s="46"/>
      <c r="F1636" s="61"/>
      <c r="G1636" s="61"/>
      <c r="H1636" s="61"/>
      <c r="I1636" s="63"/>
      <c r="J1636" s="64"/>
      <c r="K1636" s="65"/>
      <c r="L1636" s="65"/>
      <c r="M1636" s="65"/>
      <c r="N1636" s="65"/>
      <c r="O1636" s="65"/>
      <c r="P1636" s="65"/>
      <c r="Q1636" s="65"/>
      <c r="R1636" s="65"/>
      <c r="S1636" s="65"/>
      <c r="T1636" s="65"/>
    </row>
    <row r="1637" spans="1:20" ht="11.25">
      <c r="A1637" s="72">
        <v>1637</v>
      </c>
      <c r="B1637" s="64"/>
      <c r="C1637" s="91"/>
      <c r="D1637" s="46"/>
      <c r="E1637" s="46"/>
      <c r="F1637" s="61"/>
      <c r="G1637" s="61"/>
      <c r="H1637" s="61"/>
      <c r="I1637" s="63"/>
      <c r="J1637" s="64"/>
      <c r="K1637" s="65"/>
      <c r="L1637" s="65"/>
      <c r="M1637" s="65"/>
      <c r="N1637" s="65"/>
      <c r="O1637" s="65"/>
      <c r="P1637" s="65"/>
      <c r="Q1637" s="65"/>
      <c r="R1637" s="65"/>
      <c r="S1637" s="65"/>
      <c r="T1637" s="65"/>
    </row>
    <row r="1638" spans="1:20" ht="11.25">
      <c r="A1638" s="72">
        <v>1638</v>
      </c>
      <c r="B1638" s="64"/>
      <c r="C1638" s="91"/>
      <c r="D1638" s="46"/>
      <c r="E1638" s="46"/>
      <c r="F1638" s="61"/>
      <c r="G1638" s="61"/>
      <c r="H1638" s="61"/>
      <c r="I1638" s="63"/>
      <c r="J1638" s="64"/>
      <c r="K1638" s="65"/>
      <c r="L1638" s="65"/>
      <c r="M1638" s="65"/>
      <c r="N1638" s="65"/>
      <c r="O1638" s="65"/>
      <c r="P1638" s="65"/>
      <c r="Q1638" s="65"/>
      <c r="R1638" s="65"/>
      <c r="S1638" s="65"/>
      <c r="T1638" s="65"/>
    </row>
    <row r="1639" spans="1:20" ht="11.25">
      <c r="A1639" s="72">
        <v>1639</v>
      </c>
      <c r="B1639" s="64"/>
      <c r="C1639" s="91"/>
      <c r="D1639" s="46"/>
      <c r="E1639" s="46"/>
      <c r="F1639" s="61"/>
      <c r="G1639" s="61"/>
      <c r="H1639" s="61"/>
      <c r="I1639" s="63"/>
      <c r="J1639" s="64"/>
      <c r="K1639" s="65"/>
      <c r="L1639" s="65"/>
      <c r="M1639" s="65"/>
      <c r="N1639" s="65"/>
      <c r="O1639" s="65"/>
      <c r="P1639" s="65"/>
      <c r="Q1639" s="65"/>
      <c r="R1639" s="65"/>
      <c r="S1639" s="65"/>
      <c r="T1639" s="65"/>
    </row>
    <row r="1640" spans="1:20" ht="11.25">
      <c r="A1640" s="72">
        <v>1640</v>
      </c>
      <c r="B1640" s="64"/>
      <c r="C1640" s="91"/>
      <c r="D1640" s="46"/>
      <c r="E1640" s="46"/>
      <c r="F1640" s="61"/>
      <c r="G1640" s="61"/>
      <c r="H1640" s="61"/>
      <c r="I1640" s="63"/>
      <c r="J1640" s="64"/>
      <c r="K1640" s="65"/>
      <c r="L1640" s="65"/>
      <c r="M1640" s="65"/>
      <c r="N1640" s="65"/>
      <c r="O1640" s="65"/>
      <c r="P1640" s="65"/>
      <c r="Q1640" s="65"/>
      <c r="R1640" s="65"/>
      <c r="S1640" s="65"/>
      <c r="T1640" s="65"/>
    </row>
    <row r="1641" spans="1:20" ht="11.25">
      <c r="A1641" s="72">
        <v>1641</v>
      </c>
      <c r="B1641" s="64"/>
      <c r="C1641" s="91"/>
      <c r="D1641" s="46"/>
      <c r="E1641" s="46"/>
      <c r="F1641" s="61"/>
      <c r="G1641" s="61"/>
      <c r="H1641" s="61"/>
      <c r="I1641" s="63"/>
      <c r="J1641" s="64"/>
      <c r="K1641" s="65"/>
      <c r="L1641" s="65"/>
      <c r="M1641" s="65"/>
      <c r="N1641" s="65"/>
      <c r="O1641" s="65"/>
      <c r="P1641" s="65"/>
      <c r="Q1641" s="65"/>
      <c r="R1641" s="65"/>
      <c r="S1641" s="65"/>
      <c r="T1641" s="65"/>
    </row>
    <row r="1642" spans="1:20" ht="11.25">
      <c r="A1642" s="72">
        <v>1642</v>
      </c>
      <c r="B1642" s="64"/>
      <c r="C1642" s="91"/>
      <c r="D1642" s="46"/>
      <c r="E1642" s="46"/>
      <c r="F1642" s="61"/>
      <c r="G1642" s="61"/>
      <c r="H1642" s="61"/>
      <c r="I1642" s="63"/>
      <c r="J1642" s="64"/>
      <c r="K1642" s="65"/>
      <c r="L1642" s="65"/>
      <c r="M1642" s="65"/>
      <c r="N1642" s="65"/>
      <c r="O1642" s="65"/>
      <c r="P1642" s="65"/>
      <c r="Q1642" s="65"/>
      <c r="R1642" s="65"/>
      <c r="S1642" s="65"/>
      <c r="T1642" s="65"/>
    </row>
    <row r="1643" spans="1:20" ht="11.25">
      <c r="A1643" s="72">
        <v>1643</v>
      </c>
      <c r="B1643" s="64"/>
      <c r="C1643" s="91"/>
      <c r="D1643" s="46"/>
      <c r="E1643" s="46"/>
      <c r="F1643" s="61"/>
      <c r="G1643" s="61"/>
      <c r="H1643" s="61"/>
      <c r="I1643" s="63"/>
      <c r="J1643" s="64"/>
      <c r="K1643" s="65"/>
      <c r="L1643" s="65"/>
      <c r="M1643" s="65"/>
      <c r="N1643" s="65"/>
      <c r="O1643" s="65"/>
      <c r="P1643" s="65"/>
      <c r="Q1643" s="65"/>
      <c r="R1643" s="65"/>
      <c r="S1643" s="65"/>
      <c r="T1643" s="65"/>
    </row>
    <row r="1644" spans="1:20" ht="11.25">
      <c r="A1644" s="72">
        <v>1644</v>
      </c>
      <c r="B1644" s="64"/>
      <c r="C1644" s="91"/>
      <c r="D1644" s="46"/>
      <c r="E1644" s="46"/>
      <c r="F1644" s="61"/>
      <c r="G1644" s="61"/>
      <c r="H1644" s="61"/>
      <c r="I1644" s="63"/>
      <c r="J1644" s="64"/>
      <c r="K1644" s="65"/>
      <c r="L1644" s="65"/>
      <c r="M1644" s="65"/>
      <c r="N1644" s="65"/>
      <c r="O1644" s="65"/>
      <c r="P1644" s="65"/>
      <c r="Q1644" s="65"/>
      <c r="R1644" s="65"/>
      <c r="S1644" s="65"/>
      <c r="T1644" s="65"/>
    </row>
    <row r="1645" spans="1:20" ht="11.25">
      <c r="A1645" s="72">
        <v>1645</v>
      </c>
      <c r="B1645" s="64"/>
      <c r="C1645" s="91"/>
      <c r="D1645" s="46"/>
      <c r="E1645" s="46"/>
      <c r="F1645" s="61"/>
      <c r="G1645" s="61"/>
      <c r="H1645" s="61"/>
      <c r="I1645" s="63"/>
      <c r="J1645" s="64"/>
      <c r="K1645" s="65"/>
      <c r="L1645" s="65"/>
      <c r="M1645" s="65"/>
      <c r="N1645" s="65"/>
      <c r="O1645" s="65"/>
      <c r="P1645" s="65"/>
      <c r="Q1645" s="65"/>
      <c r="R1645" s="65"/>
      <c r="S1645" s="65"/>
      <c r="T1645" s="65"/>
    </row>
    <row r="1646" spans="1:20" ht="11.25">
      <c r="A1646" s="72">
        <v>1646</v>
      </c>
      <c r="B1646" s="64"/>
      <c r="C1646" s="91"/>
      <c r="D1646" s="46"/>
      <c r="E1646" s="46"/>
      <c r="F1646" s="61"/>
      <c r="G1646" s="61"/>
      <c r="H1646" s="61"/>
      <c r="I1646" s="63"/>
      <c r="J1646" s="64"/>
      <c r="K1646" s="65"/>
      <c r="L1646" s="65"/>
      <c r="M1646" s="65"/>
      <c r="N1646" s="65"/>
      <c r="O1646" s="65"/>
      <c r="P1646" s="65"/>
      <c r="Q1646" s="65"/>
      <c r="R1646" s="65"/>
      <c r="S1646" s="65"/>
      <c r="T1646" s="65"/>
    </row>
    <row r="1647" spans="1:20" ht="11.25">
      <c r="A1647" s="72">
        <v>1647</v>
      </c>
      <c r="B1647" s="64"/>
      <c r="C1647" s="91"/>
      <c r="D1647" s="46"/>
      <c r="E1647" s="46"/>
      <c r="F1647" s="61"/>
      <c r="G1647" s="61"/>
      <c r="H1647" s="61"/>
      <c r="I1647" s="63"/>
      <c r="J1647" s="64"/>
      <c r="K1647" s="65"/>
      <c r="L1647" s="65"/>
      <c r="M1647" s="65"/>
      <c r="N1647" s="65"/>
      <c r="O1647" s="65"/>
      <c r="P1647" s="65"/>
      <c r="Q1647" s="65"/>
      <c r="R1647" s="65"/>
      <c r="S1647" s="65"/>
      <c r="T1647" s="65"/>
    </row>
    <row r="1648" spans="1:20" ht="11.25">
      <c r="A1648" s="72">
        <v>1648</v>
      </c>
      <c r="B1648" s="64"/>
      <c r="C1648" s="91"/>
      <c r="D1648" s="46"/>
      <c r="E1648" s="46"/>
      <c r="F1648" s="61"/>
      <c r="G1648" s="61"/>
      <c r="H1648" s="61"/>
      <c r="I1648" s="63"/>
      <c r="J1648" s="64"/>
      <c r="K1648" s="65"/>
      <c r="L1648" s="65"/>
      <c r="M1648" s="65"/>
      <c r="N1648" s="65"/>
      <c r="O1648" s="65"/>
      <c r="P1648" s="65"/>
      <c r="Q1648" s="65"/>
      <c r="R1648" s="65"/>
      <c r="S1648" s="65"/>
      <c r="T1648" s="65"/>
    </row>
    <row r="1649" spans="1:20" ht="11.25">
      <c r="A1649" s="72">
        <v>1649</v>
      </c>
      <c r="B1649" s="64"/>
      <c r="C1649" s="91"/>
      <c r="D1649" s="46"/>
      <c r="E1649" s="46"/>
      <c r="F1649" s="61"/>
      <c r="G1649" s="61"/>
      <c r="H1649" s="61"/>
      <c r="I1649" s="63"/>
      <c r="J1649" s="64"/>
      <c r="K1649" s="65"/>
      <c r="L1649" s="65"/>
      <c r="M1649" s="65"/>
      <c r="N1649" s="65"/>
      <c r="O1649" s="65"/>
      <c r="P1649" s="65"/>
      <c r="Q1649" s="65"/>
      <c r="R1649" s="65"/>
      <c r="S1649" s="65"/>
      <c r="T1649" s="65"/>
    </row>
    <row r="1650" spans="1:20" ht="11.25">
      <c r="A1650" s="72">
        <v>1650</v>
      </c>
      <c r="B1650" s="64"/>
      <c r="C1650" s="91"/>
      <c r="D1650" s="46"/>
      <c r="E1650" s="46"/>
      <c r="F1650" s="61"/>
      <c r="G1650" s="61"/>
      <c r="H1650" s="61"/>
      <c r="I1650" s="63"/>
      <c r="J1650" s="64"/>
      <c r="K1650" s="65"/>
      <c r="L1650" s="65"/>
      <c r="M1650" s="65"/>
      <c r="N1650" s="65"/>
      <c r="O1650" s="65"/>
      <c r="P1650" s="65"/>
      <c r="Q1650" s="65"/>
      <c r="R1650" s="65"/>
      <c r="S1650" s="65"/>
      <c r="T1650" s="65"/>
    </row>
    <row r="1651" spans="1:20" ht="11.25">
      <c r="A1651" s="72">
        <v>1651</v>
      </c>
      <c r="B1651" s="64"/>
      <c r="C1651" s="91"/>
      <c r="D1651" s="46"/>
      <c r="E1651" s="46"/>
      <c r="F1651" s="61"/>
      <c r="G1651" s="61"/>
      <c r="H1651" s="61"/>
      <c r="I1651" s="63"/>
      <c r="J1651" s="64"/>
      <c r="K1651" s="65"/>
      <c r="L1651" s="65"/>
      <c r="M1651" s="65"/>
      <c r="N1651" s="65"/>
      <c r="O1651" s="65"/>
      <c r="P1651" s="65"/>
      <c r="Q1651" s="65"/>
      <c r="R1651" s="65"/>
      <c r="S1651" s="65"/>
      <c r="T1651" s="65"/>
    </row>
    <row r="1652" spans="1:20" ht="11.25">
      <c r="A1652" s="72">
        <v>1652</v>
      </c>
      <c r="B1652" s="64"/>
      <c r="C1652" s="91"/>
      <c r="D1652" s="46"/>
      <c r="E1652" s="46"/>
      <c r="F1652" s="61"/>
      <c r="G1652" s="61"/>
      <c r="H1652" s="61"/>
      <c r="I1652" s="63"/>
      <c r="J1652" s="64"/>
      <c r="K1652" s="65"/>
      <c r="L1652" s="65"/>
      <c r="M1652" s="65"/>
      <c r="N1652" s="65"/>
      <c r="O1652" s="65"/>
      <c r="P1652" s="65"/>
      <c r="Q1652" s="65"/>
      <c r="R1652" s="65"/>
      <c r="S1652" s="65"/>
      <c r="T1652" s="65"/>
    </row>
    <row r="1653" spans="1:20" ht="11.25">
      <c r="A1653" s="72">
        <v>1653</v>
      </c>
      <c r="B1653" s="64"/>
      <c r="C1653" s="91"/>
      <c r="D1653" s="46"/>
      <c r="E1653" s="46"/>
      <c r="F1653" s="61"/>
      <c r="G1653" s="61"/>
      <c r="H1653" s="61"/>
      <c r="I1653" s="63"/>
      <c r="J1653" s="64"/>
      <c r="K1653" s="65"/>
      <c r="L1653" s="65"/>
      <c r="M1653" s="65"/>
      <c r="N1653" s="65"/>
      <c r="O1653" s="65"/>
      <c r="P1653" s="65"/>
      <c r="Q1653" s="65"/>
      <c r="R1653" s="65"/>
      <c r="S1653" s="65"/>
      <c r="T1653" s="65"/>
    </row>
    <row r="1654" spans="1:20" ht="11.25">
      <c r="A1654" s="72">
        <v>1654</v>
      </c>
      <c r="B1654" s="64"/>
      <c r="C1654" s="91"/>
      <c r="D1654" s="46"/>
      <c r="E1654" s="46"/>
      <c r="F1654" s="61"/>
      <c r="G1654" s="61"/>
      <c r="H1654" s="61"/>
      <c r="I1654" s="63"/>
      <c r="J1654" s="64"/>
      <c r="K1654" s="65"/>
      <c r="L1654" s="65"/>
      <c r="M1654" s="65"/>
      <c r="N1654" s="65"/>
      <c r="O1654" s="65"/>
      <c r="P1654" s="65"/>
      <c r="Q1654" s="65"/>
      <c r="R1654" s="65"/>
      <c r="S1654" s="65"/>
      <c r="T1654" s="65"/>
    </row>
    <row r="1655" spans="1:20" ht="11.25">
      <c r="A1655" s="72">
        <v>1655</v>
      </c>
      <c r="B1655" s="64"/>
      <c r="C1655" s="91"/>
      <c r="D1655" s="46"/>
      <c r="E1655" s="46"/>
      <c r="F1655" s="61"/>
      <c r="G1655" s="61"/>
      <c r="H1655" s="61"/>
      <c r="I1655" s="63"/>
      <c r="J1655" s="64"/>
      <c r="K1655" s="65"/>
      <c r="L1655" s="65"/>
      <c r="M1655" s="65"/>
      <c r="N1655" s="65"/>
      <c r="O1655" s="65"/>
      <c r="P1655" s="65"/>
      <c r="Q1655" s="65"/>
      <c r="R1655" s="65"/>
      <c r="S1655" s="65"/>
      <c r="T1655" s="65"/>
    </row>
    <row r="1656" spans="1:20" ht="11.25">
      <c r="A1656" s="72">
        <v>1656</v>
      </c>
      <c r="B1656" s="64"/>
      <c r="C1656" s="91"/>
      <c r="D1656" s="46"/>
      <c r="E1656" s="46"/>
      <c r="F1656" s="61"/>
      <c r="G1656" s="61"/>
      <c r="H1656" s="61"/>
      <c r="I1656" s="63"/>
      <c r="J1656" s="64"/>
      <c r="K1656" s="65"/>
      <c r="L1656" s="65"/>
      <c r="M1656" s="65"/>
      <c r="N1656" s="65"/>
      <c r="O1656" s="65"/>
      <c r="P1656" s="65"/>
      <c r="Q1656" s="65"/>
      <c r="R1656" s="65"/>
      <c r="S1656" s="65"/>
      <c r="T1656" s="65"/>
    </row>
    <row r="1657" spans="1:20" ht="11.25">
      <c r="A1657" s="72">
        <v>1657</v>
      </c>
      <c r="B1657" s="64"/>
      <c r="C1657" s="91"/>
      <c r="D1657" s="46"/>
      <c r="E1657" s="46"/>
      <c r="F1657" s="61"/>
      <c r="G1657" s="61"/>
      <c r="H1657" s="61"/>
      <c r="I1657" s="63"/>
      <c r="J1657" s="64"/>
      <c r="K1657" s="65"/>
      <c r="L1657" s="65"/>
      <c r="M1657" s="65"/>
      <c r="N1657" s="65"/>
      <c r="O1657" s="65"/>
      <c r="P1657" s="65"/>
      <c r="Q1657" s="65"/>
      <c r="R1657" s="65"/>
      <c r="S1657" s="65"/>
      <c r="T1657" s="65"/>
    </row>
    <row r="1658" spans="1:20" ht="11.25">
      <c r="A1658" s="72">
        <v>1658</v>
      </c>
      <c r="B1658" s="64"/>
      <c r="C1658" s="91"/>
      <c r="D1658" s="46"/>
      <c r="E1658" s="46"/>
      <c r="F1658" s="61"/>
      <c r="G1658" s="61"/>
      <c r="H1658" s="61"/>
      <c r="I1658" s="63"/>
      <c r="J1658" s="64"/>
      <c r="K1658" s="65"/>
      <c r="L1658" s="65"/>
      <c r="M1658" s="65"/>
      <c r="N1658" s="65"/>
      <c r="O1658" s="65"/>
      <c r="P1658" s="65"/>
      <c r="Q1658" s="65"/>
      <c r="R1658" s="65"/>
      <c r="S1658" s="65"/>
      <c r="T1658" s="65"/>
    </row>
    <row r="1659" spans="1:20" ht="11.25">
      <c r="A1659" s="72">
        <v>1659</v>
      </c>
      <c r="B1659" s="64"/>
      <c r="C1659" s="91"/>
      <c r="D1659" s="46"/>
      <c r="E1659" s="46"/>
      <c r="F1659" s="61"/>
      <c r="G1659" s="61"/>
      <c r="H1659" s="61"/>
      <c r="I1659" s="63"/>
      <c r="J1659" s="64"/>
      <c r="K1659" s="65"/>
      <c r="L1659" s="65"/>
      <c r="M1659" s="65"/>
      <c r="N1659" s="65"/>
      <c r="O1659" s="65"/>
      <c r="P1659" s="65"/>
      <c r="Q1659" s="65"/>
      <c r="R1659" s="65"/>
      <c r="S1659" s="65"/>
      <c r="T1659" s="65"/>
    </row>
    <row r="1660" spans="1:20" ht="11.25">
      <c r="A1660" s="72">
        <v>1660</v>
      </c>
      <c r="B1660" s="64"/>
      <c r="C1660" s="91"/>
      <c r="D1660" s="46"/>
      <c r="E1660" s="46"/>
      <c r="F1660" s="61"/>
      <c r="G1660" s="61"/>
      <c r="H1660" s="61"/>
      <c r="I1660" s="63"/>
      <c r="J1660" s="64"/>
      <c r="K1660" s="65"/>
      <c r="L1660" s="65"/>
      <c r="M1660" s="65"/>
      <c r="N1660" s="65"/>
      <c r="O1660" s="65"/>
      <c r="P1660" s="65"/>
      <c r="Q1660" s="65"/>
      <c r="R1660" s="65"/>
      <c r="S1660" s="65"/>
      <c r="T1660" s="65"/>
    </row>
    <row r="1661" spans="1:20" ht="11.25">
      <c r="A1661" s="72">
        <v>1661</v>
      </c>
      <c r="B1661" s="64"/>
      <c r="C1661" s="91"/>
      <c r="D1661" s="46"/>
      <c r="E1661" s="46"/>
      <c r="F1661" s="61"/>
      <c r="G1661" s="61"/>
      <c r="H1661" s="61"/>
      <c r="I1661" s="63"/>
      <c r="J1661" s="64"/>
      <c r="K1661" s="65"/>
      <c r="L1661" s="65"/>
      <c r="M1661" s="65"/>
      <c r="N1661" s="65"/>
      <c r="O1661" s="65"/>
      <c r="P1661" s="65"/>
      <c r="Q1661" s="65"/>
      <c r="R1661" s="65"/>
      <c r="S1661" s="65"/>
      <c r="T1661" s="65"/>
    </row>
    <row r="1662" spans="1:20" ht="11.25">
      <c r="A1662" s="72">
        <v>1662</v>
      </c>
      <c r="B1662" s="64"/>
      <c r="C1662" s="91"/>
      <c r="D1662" s="46"/>
      <c r="E1662" s="46"/>
      <c r="F1662" s="61"/>
      <c r="G1662" s="61"/>
      <c r="H1662" s="61"/>
      <c r="I1662" s="63"/>
      <c r="J1662" s="64"/>
      <c r="K1662" s="65"/>
      <c r="L1662" s="65"/>
      <c r="M1662" s="65"/>
      <c r="N1662" s="65"/>
      <c r="O1662" s="65"/>
      <c r="P1662" s="65"/>
      <c r="Q1662" s="65"/>
      <c r="R1662" s="65"/>
      <c r="S1662" s="65"/>
      <c r="T1662" s="65"/>
    </row>
    <row r="1663" spans="1:20" ht="11.25">
      <c r="A1663" s="72">
        <v>1663</v>
      </c>
      <c r="B1663" s="64"/>
      <c r="C1663" s="91"/>
      <c r="D1663" s="46"/>
      <c r="E1663" s="46"/>
      <c r="F1663" s="61"/>
      <c r="G1663" s="61"/>
      <c r="H1663" s="61"/>
      <c r="I1663" s="63"/>
      <c r="J1663" s="64"/>
      <c r="K1663" s="65"/>
      <c r="L1663" s="65"/>
      <c r="M1663" s="65"/>
      <c r="N1663" s="65"/>
      <c r="O1663" s="65"/>
      <c r="P1663" s="65"/>
      <c r="Q1663" s="65"/>
      <c r="R1663" s="65"/>
      <c r="S1663" s="65"/>
      <c r="T1663" s="65"/>
    </row>
    <row r="1664" spans="1:20" ht="11.25">
      <c r="A1664" s="72">
        <v>1664</v>
      </c>
      <c r="B1664" s="64"/>
      <c r="C1664" s="91"/>
      <c r="D1664" s="46"/>
      <c r="E1664" s="46"/>
      <c r="F1664" s="61"/>
      <c r="G1664" s="61"/>
      <c r="H1664" s="61"/>
      <c r="I1664" s="63"/>
      <c r="J1664" s="64"/>
      <c r="K1664" s="65"/>
      <c r="L1664" s="65"/>
      <c r="M1664" s="65"/>
      <c r="N1664" s="65"/>
      <c r="O1664" s="65"/>
      <c r="P1664" s="65"/>
      <c r="Q1664" s="65"/>
      <c r="R1664" s="65"/>
      <c r="S1664" s="65"/>
      <c r="T1664" s="65"/>
    </row>
    <row r="1665" spans="1:20" ht="11.25">
      <c r="A1665" s="72">
        <v>1665</v>
      </c>
      <c r="B1665" s="64"/>
      <c r="C1665" s="91"/>
      <c r="D1665" s="46"/>
      <c r="E1665" s="46"/>
      <c r="F1665" s="61"/>
      <c r="G1665" s="61"/>
      <c r="H1665" s="61"/>
      <c r="I1665" s="63"/>
      <c r="J1665" s="64"/>
      <c r="K1665" s="65"/>
      <c r="L1665" s="65"/>
      <c r="M1665" s="65"/>
      <c r="N1665" s="65"/>
      <c r="O1665" s="65"/>
      <c r="P1665" s="65"/>
      <c r="Q1665" s="65"/>
      <c r="R1665" s="65"/>
      <c r="S1665" s="65"/>
      <c r="T1665" s="65"/>
    </row>
    <row r="1666" spans="1:20" ht="11.25">
      <c r="A1666" s="72">
        <v>1666</v>
      </c>
      <c r="B1666" s="64"/>
      <c r="C1666" s="91"/>
      <c r="D1666" s="46"/>
      <c r="E1666" s="46"/>
      <c r="F1666" s="61"/>
      <c r="G1666" s="61"/>
      <c r="H1666" s="61"/>
      <c r="I1666" s="63"/>
      <c r="J1666" s="64"/>
      <c r="K1666" s="65"/>
      <c r="L1666" s="65"/>
      <c r="M1666" s="65"/>
      <c r="N1666" s="65"/>
      <c r="O1666" s="65"/>
      <c r="P1666" s="65"/>
      <c r="Q1666" s="65"/>
      <c r="R1666" s="65"/>
      <c r="S1666" s="65"/>
      <c r="T1666" s="65"/>
    </row>
    <row r="1667" spans="1:20" ht="11.25">
      <c r="A1667" s="72">
        <v>1667</v>
      </c>
      <c r="B1667" s="64"/>
      <c r="C1667" s="91"/>
      <c r="D1667" s="46"/>
      <c r="E1667" s="46"/>
      <c r="F1667" s="61"/>
      <c r="G1667" s="61"/>
      <c r="H1667" s="61"/>
      <c r="I1667" s="63"/>
      <c r="J1667" s="64"/>
      <c r="K1667" s="65"/>
      <c r="L1667" s="65"/>
      <c r="M1667" s="65"/>
      <c r="N1667" s="65"/>
      <c r="O1667" s="65"/>
      <c r="P1667" s="65"/>
      <c r="Q1667" s="65"/>
      <c r="R1667" s="65"/>
      <c r="S1667" s="65"/>
      <c r="T1667" s="65"/>
    </row>
    <row r="1668" spans="1:20" ht="11.25">
      <c r="A1668" s="72">
        <v>1668</v>
      </c>
      <c r="B1668" s="64"/>
      <c r="C1668" s="91"/>
      <c r="D1668" s="46"/>
      <c r="E1668" s="46"/>
      <c r="F1668" s="61"/>
      <c r="G1668" s="61"/>
      <c r="H1668" s="61"/>
      <c r="I1668" s="63"/>
      <c r="J1668" s="64"/>
      <c r="K1668" s="65"/>
      <c r="L1668" s="65"/>
      <c r="M1668" s="65"/>
      <c r="N1668" s="65"/>
      <c r="O1668" s="65"/>
      <c r="P1668" s="65"/>
      <c r="Q1668" s="65"/>
      <c r="R1668" s="65"/>
      <c r="S1668" s="65"/>
      <c r="T1668" s="65"/>
    </row>
    <row r="1669" spans="1:20" ht="11.25">
      <c r="A1669" s="72">
        <v>1669</v>
      </c>
      <c r="B1669" s="64"/>
      <c r="C1669" s="91"/>
      <c r="D1669" s="46"/>
      <c r="E1669" s="46"/>
      <c r="F1669" s="61"/>
      <c r="G1669" s="61"/>
      <c r="H1669" s="61"/>
      <c r="I1669" s="63"/>
      <c r="J1669" s="64"/>
      <c r="K1669" s="65"/>
      <c r="L1669" s="65"/>
      <c r="M1669" s="65"/>
      <c r="N1669" s="65"/>
      <c r="O1669" s="65"/>
      <c r="P1669" s="65"/>
      <c r="Q1669" s="65"/>
      <c r="R1669" s="65"/>
      <c r="S1669" s="65"/>
      <c r="T1669" s="65"/>
    </row>
    <row r="1670" spans="1:20" ht="11.25">
      <c r="A1670" s="72">
        <v>1670</v>
      </c>
      <c r="B1670" s="64"/>
      <c r="C1670" s="91"/>
      <c r="D1670" s="46"/>
      <c r="E1670" s="46"/>
      <c r="F1670" s="61"/>
      <c r="G1670" s="61"/>
      <c r="H1670" s="61"/>
      <c r="I1670" s="63"/>
      <c r="J1670" s="64"/>
      <c r="K1670" s="65"/>
      <c r="L1670" s="65"/>
      <c r="M1670" s="65"/>
      <c r="N1670" s="65"/>
      <c r="O1670" s="65"/>
      <c r="P1670" s="65"/>
      <c r="Q1670" s="65"/>
      <c r="R1670" s="65"/>
      <c r="S1670" s="65"/>
      <c r="T1670" s="65"/>
    </row>
    <row r="1671" spans="1:20" ht="11.25">
      <c r="A1671" s="72">
        <v>1671</v>
      </c>
      <c r="B1671" s="64"/>
      <c r="C1671" s="91"/>
      <c r="D1671" s="46"/>
      <c r="E1671" s="46"/>
      <c r="F1671" s="61"/>
      <c r="G1671" s="61"/>
      <c r="H1671" s="61"/>
      <c r="I1671" s="63"/>
      <c r="J1671" s="64"/>
      <c r="K1671" s="65"/>
      <c r="L1671" s="65"/>
      <c r="M1671" s="65"/>
      <c r="N1671" s="65"/>
      <c r="O1671" s="65"/>
      <c r="P1671" s="65"/>
      <c r="Q1671" s="65"/>
      <c r="R1671" s="65"/>
      <c r="S1671" s="65"/>
      <c r="T1671" s="65"/>
    </row>
    <row r="1672" spans="1:20" ht="11.25">
      <c r="A1672" s="72">
        <v>1672</v>
      </c>
      <c r="B1672" s="64"/>
      <c r="C1672" s="91"/>
      <c r="D1672" s="46"/>
      <c r="E1672" s="46"/>
      <c r="F1672" s="61"/>
      <c r="G1672" s="61"/>
      <c r="H1672" s="61"/>
      <c r="I1672" s="63"/>
      <c r="J1672" s="64"/>
      <c r="K1672" s="65"/>
      <c r="L1672" s="65"/>
      <c r="M1672" s="65"/>
      <c r="N1672" s="65"/>
      <c r="O1672" s="65"/>
      <c r="P1672" s="65"/>
      <c r="Q1672" s="65"/>
      <c r="R1672" s="65"/>
      <c r="S1672" s="65"/>
      <c r="T1672" s="65"/>
    </row>
    <row r="1673" spans="1:20" ht="11.25">
      <c r="A1673" s="72">
        <v>1673</v>
      </c>
      <c r="B1673" s="64"/>
      <c r="C1673" s="91"/>
      <c r="D1673" s="46"/>
      <c r="E1673" s="46"/>
      <c r="F1673" s="61"/>
      <c r="G1673" s="61"/>
      <c r="H1673" s="61"/>
      <c r="I1673" s="63"/>
      <c r="J1673" s="64"/>
      <c r="K1673" s="65"/>
      <c r="L1673" s="65"/>
      <c r="M1673" s="65"/>
      <c r="N1673" s="65"/>
      <c r="O1673" s="65"/>
      <c r="P1673" s="65"/>
      <c r="Q1673" s="65"/>
      <c r="R1673" s="65"/>
      <c r="S1673" s="65"/>
      <c r="T1673" s="65"/>
    </row>
    <row r="1674" spans="1:20" ht="11.25">
      <c r="A1674" s="72">
        <v>1674</v>
      </c>
      <c r="B1674" s="64"/>
      <c r="C1674" s="91"/>
      <c r="D1674" s="46"/>
      <c r="E1674" s="46"/>
      <c r="F1674" s="61"/>
      <c r="G1674" s="61"/>
      <c r="H1674" s="61"/>
      <c r="I1674" s="63"/>
      <c r="J1674" s="64"/>
      <c r="K1674" s="65"/>
      <c r="L1674" s="65"/>
      <c r="M1674" s="65"/>
      <c r="N1674" s="65"/>
      <c r="O1674" s="65"/>
      <c r="P1674" s="65"/>
      <c r="Q1674" s="65"/>
      <c r="R1674" s="65"/>
      <c r="S1674" s="65"/>
      <c r="T1674" s="65"/>
    </row>
    <row r="1675" spans="1:20" ht="11.25">
      <c r="A1675" s="72">
        <v>1675</v>
      </c>
      <c r="B1675" s="64"/>
      <c r="C1675" s="91"/>
      <c r="D1675" s="46"/>
      <c r="E1675" s="46"/>
      <c r="F1675" s="61"/>
      <c r="G1675" s="61"/>
      <c r="H1675" s="61"/>
      <c r="I1675" s="63"/>
      <c r="J1675" s="64"/>
      <c r="K1675" s="65"/>
      <c r="L1675" s="65"/>
      <c r="M1675" s="65"/>
      <c r="N1675" s="65"/>
      <c r="O1675" s="65"/>
      <c r="P1675" s="65"/>
      <c r="Q1675" s="65"/>
      <c r="R1675" s="65"/>
      <c r="S1675" s="65"/>
      <c r="T1675" s="65"/>
    </row>
    <row r="1676" spans="1:20" ht="11.25">
      <c r="A1676" s="72">
        <v>1676</v>
      </c>
      <c r="B1676" s="64"/>
      <c r="C1676" s="91"/>
      <c r="D1676" s="46"/>
      <c r="E1676" s="46"/>
      <c r="F1676" s="61"/>
      <c r="G1676" s="61"/>
      <c r="H1676" s="61"/>
      <c r="I1676" s="63"/>
      <c r="J1676" s="64"/>
      <c r="K1676" s="65"/>
      <c r="L1676" s="65"/>
      <c r="M1676" s="65"/>
      <c r="N1676" s="65"/>
      <c r="O1676" s="65"/>
      <c r="P1676" s="65"/>
      <c r="Q1676" s="65"/>
      <c r="R1676" s="65"/>
      <c r="S1676" s="65"/>
      <c r="T1676" s="65"/>
    </row>
    <row r="1677" spans="1:20" ht="11.25">
      <c r="A1677" s="72">
        <v>1677</v>
      </c>
      <c r="B1677" s="64"/>
      <c r="C1677" s="91"/>
      <c r="D1677" s="46"/>
      <c r="E1677" s="46"/>
      <c r="F1677" s="61"/>
      <c r="G1677" s="61"/>
      <c r="H1677" s="61"/>
      <c r="I1677" s="63"/>
      <c r="J1677" s="64"/>
      <c r="K1677" s="65"/>
      <c r="L1677" s="65"/>
      <c r="M1677" s="65"/>
      <c r="N1677" s="65"/>
      <c r="O1677" s="65"/>
      <c r="P1677" s="65"/>
      <c r="Q1677" s="65"/>
      <c r="R1677" s="65"/>
      <c r="S1677" s="65"/>
      <c r="T1677" s="65"/>
    </row>
    <row r="1678" spans="1:20" ht="11.25">
      <c r="A1678" s="72">
        <v>1678</v>
      </c>
      <c r="B1678" s="64"/>
      <c r="C1678" s="91"/>
      <c r="D1678" s="46"/>
      <c r="E1678" s="46"/>
      <c r="F1678" s="61"/>
      <c r="G1678" s="61"/>
      <c r="H1678" s="61"/>
      <c r="I1678" s="63"/>
      <c r="J1678" s="64"/>
      <c r="K1678" s="65"/>
      <c r="L1678" s="65"/>
      <c r="M1678" s="65"/>
      <c r="N1678" s="65"/>
      <c r="O1678" s="65"/>
      <c r="P1678" s="65"/>
      <c r="Q1678" s="65"/>
      <c r="R1678" s="65"/>
      <c r="S1678" s="65"/>
      <c r="T1678" s="65"/>
    </row>
    <row r="1679" spans="1:20" ht="11.25">
      <c r="A1679" s="72">
        <v>1679</v>
      </c>
      <c r="B1679" s="64"/>
      <c r="C1679" s="91"/>
      <c r="D1679" s="46"/>
      <c r="E1679" s="46"/>
      <c r="F1679" s="61"/>
      <c r="G1679" s="61"/>
      <c r="H1679" s="61"/>
      <c r="I1679" s="63"/>
      <c r="J1679" s="64"/>
      <c r="K1679" s="65"/>
      <c r="L1679" s="65"/>
      <c r="M1679" s="65"/>
      <c r="N1679" s="65"/>
      <c r="O1679" s="65"/>
      <c r="P1679" s="65"/>
      <c r="Q1679" s="65"/>
      <c r="R1679" s="65"/>
      <c r="S1679" s="65"/>
      <c r="T1679" s="65"/>
    </row>
    <row r="1680" spans="1:20" ht="11.25">
      <c r="A1680" s="72">
        <v>1680</v>
      </c>
      <c r="B1680" s="64"/>
      <c r="C1680" s="91"/>
      <c r="D1680" s="46"/>
      <c r="E1680" s="46"/>
      <c r="F1680" s="61"/>
      <c r="G1680" s="61"/>
      <c r="H1680" s="61"/>
      <c r="I1680" s="63"/>
      <c r="J1680" s="64"/>
      <c r="K1680" s="65"/>
      <c r="L1680" s="65"/>
      <c r="M1680" s="65"/>
      <c r="N1680" s="65"/>
      <c r="O1680" s="65"/>
      <c r="P1680" s="65"/>
      <c r="Q1680" s="65"/>
      <c r="R1680" s="65"/>
      <c r="S1680" s="65"/>
      <c r="T1680" s="65"/>
    </row>
    <row r="1681" spans="1:20" ht="11.25">
      <c r="A1681" s="72">
        <v>1681</v>
      </c>
      <c r="B1681" s="64"/>
      <c r="C1681" s="91"/>
      <c r="D1681" s="46"/>
      <c r="E1681" s="46"/>
      <c r="F1681" s="61"/>
      <c r="G1681" s="61"/>
      <c r="H1681" s="61"/>
      <c r="I1681" s="63"/>
      <c r="J1681" s="64"/>
      <c r="K1681" s="65"/>
      <c r="L1681" s="65"/>
      <c r="M1681" s="65"/>
      <c r="N1681" s="65"/>
      <c r="O1681" s="65"/>
      <c r="P1681" s="65"/>
      <c r="Q1681" s="65"/>
      <c r="R1681" s="65"/>
      <c r="S1681" s="65"/>
      <c r="T1681" s="65"/>
    </row>
    <row r="1682" spans="1:20" ht="11.25">
      <c r="A1682" s="72">
        <v>1682</v>
      </c>
      <c r="B1682" s="64"/>
      <c r="C1682" s="91"/>
      <c r="D1682" s="46"/>
      <c r="E1682" s="46"/>
      <c r="F1682" s="61"/>
      <c r="G1682" s="61"/>
      <c r="H1682" s="61"/>
      <c r="I1682" s="63"/>
      <c r="J1682" s="64"/>
      <c r="K1682" s="65"/>
      <c r="L1682" s="65"/>
      <c r="M1682" s="65"/>
      <c r="N1682" s="65"/>
      <c r="O1682" s="65"/>
      <c r="P1682" s="65"/>
      <c r="Q1682" s="65"/>
      <c r="R1682" s="65"/>
      <c r="S1682" s="65"/>
      <c r="T1682" s="65"/>
    </row>
    <row r="1683" spans="1:20" ht="11.25">
      <c r="A1683" s="72">
        <v>1683</v>
      </c>
      <c r="B1683" s="64"/>
      <c r="C1683" s="91"/>
      <c r="D1683" s="46"/>
      <c r="E1683" s="46"/>
      <c r="F1683" s="61"/>
      <c r="G1683" s="61"/>
      <c r="H1683" s="61"/>
      <c r="I1683" s="63"/>
      <c r="J1683" s="64"/>
      <c r="K1683" s="65"/>
      <c r="L1683" s="65"/>
      <c r="M1683" s="65"/>
      <c r="N1683" s="65"/>
      <c r="O1683" s="65"/>
      <c r="P1683" s="65"/>
      <c r="Q1683" s="65"/>
      <c r="R1683" s="65"/>
      <c r="S1683" s="65"/>
      <c r="T1683" s="65"/>
    </row>
    <row r="1684" spans="1:20" ht="11.25">
      <c r="A1684" s="72">
        <v>1684</v>
      </c>
      <c r="B1684" s="64"/>
      <c r="C1684" s="91"/>
      <c r="D1684" s="46"/>
      <c r="E1684" s="46"/>
      <c r="F1684" s="61"/>
      <c r="G1684" s="61"/>
      <c r="H1684" s="61"/>
      <c r="I1684" s="63"/>
      <c r="J1684" s="64"/>
      <c r="K1684" s="65"/>
      <c r="L1684" s="65"/>
      <c r="M1684" s="65"/>
      <c r="N1684" s="65"/>
      <c r="O1684" s="65"/>
      <c r="P1684" s="65"/>
      <c r="Q1684" s="65"/>
      <c r="R1684" s="65"/>
      <c r="S1684" s="65"/>
      <c r="T1684" s="65"/>
    </row>
    <row r="1685" spans="1:20" ht="11.25">
      <c r="A1685" s="72">
        <v>1685</v>
      </c>
      <c r="B1685" s="64"/>
      <c r="C1685" s="91"/>
      <c r="D1685" s="46"/>
      <c r="E1685" s="46"/>
      <c r="F1685" s="61"/>
      <c r="G1685" s="61"/>
      <c r="H1685" s="61"/>
      <c r="I1685" s="63"/>
      <c r="J1685" s="64"/>
      <c r="K1685" s="65"/>
      <c r="L1685" s="65"/>
      <c r="M1685" s="65"/>
      <c r="N1685" s="65"/>
      <c r="O1685" s="65"/>
      <c r="P1685" s="65"/>
      <c r="Q1685" s="65"/>
      <c r="R1685" s="65"/>
      <c r="S1685" s="65"/>
      <c r="T1685" s="65"/>
    </row>
    <row r="1686" spans="1:20" ht="11.25">
      <c r="A1686" s="72">
        <v>1686</v>
      </c>
      <c r="B1686" s="64"/>
      <c r="C1686" s="91"/>
      <c r="D1686" s="46"/>
      <c r="E1686" s="46"/>
      <c r="F1686" s="61"/>
      <c r="G1686" s="61"/>
      <c r="H1686" s="61"/>
      <c r="I1686" s="63"/>
      <c r="J1686" s="64"/>
      <c r="K1686" s="65"/>
      <c r="L1686" s="65"/>
      <c r="M1686" s="65"/>
      <c r="N1686" s="65"/>
      <c r="O1686" s="65"/>
      <c r="P1686" s="65"/>
      <c r="Q1686" s="65"/>
      <c r="R1686" s="65"/>
      <c r="S1686" s="65"/>
      <c r="T1686" s="65"/>
    </row>
    <row r="1687" spans="1:20" ht="11.25">
      <c r="A1687" s="72">
        <v>1687</v>
      </c>
      <c r="B1687" s="64"/>
      <c r="C1687" s="91"/>
      <c r="D1687" s="46"/>
      <c r="E1687" s="46"/>
      <c r="F1687" s="61"/>
      <c r="G1687" s="61"/>
      <c r="H1687" s="61"/>
      <c r="I1687" s="63"/>
      <c r="J1687" s="64"/>
      <c r="K1687" s="65"/>
      <c r="L1687" s="65"/>
      <c r="M1687" s="65"/>
      <c r="N1687" s="65"/>
      <c r="O1687" s="65"/>
      <c r="P1687" s="65"/>
      <c r="Q1687" s="65"/>
      <c r="R1687" s="65"/>
      <c r="S1687" s="65"/>
      <c r="T1687" s="65"/>
    </row>
    <row r="1688" spans="1:20" ht="11.25">
      <c r="A1688" s="72">
        <v>1688</v>
      </c>
      <c r="B1688" s="64"/>
      <c r="C1688" s="91"/>
      <c r="D1688" s="46"/>
      <c r="E1688" s="46"/>
      <c r="F1688" s="61"/>
      <c r="G1688" s="61"/>
      <c r="H1688" s="61"/>
      <c r="I1688" s="63"/>
      <c r="J1688" s="64"/>
      <c r="K1688" s="65"/>
      <c r="L1688" s="65"/>
      <c r="M1688" s="65"/>
      <c r="N1688" s="65"/>
      <c r="O1688" s="65"/>
      <c r="P1688" s="65"/>
      <c r="Q1688" s="65"/>
      <c r="R1688" s="65"/>
      <c r="S1688" s="65"/>
      <c r="T1688" s="65"/>
    </row>
    <row r="1689" spans="1:20" ht="11.25">
      <c r="A1689" s="72">
        <v>1689</v>
      </c>
      <c r="B1689" s="64"/>
      <c r="C1689" s="91"/>
      <c r="D1689" s="46"/>
      <c r="E1689" s="46"/>
      <c r="F1689" s="61"/>
      <c r="G1689" s="61"/>
      <c r="H1689" s="61"/>
      <c r="I1689" s="63"/>
      <c r="J1689" s="64"/>
      <c r="K1689" s="65"/>
      <c r="L1689" s="65"/>
      <c r="M1689" s="65"/>
      <c r="N1689" s="65"/>
      <c r="O1689" s="65"/>
      <c r="P1689" s="65"/>
      <c r="Q1689" s="65"/>
      <c r="R1689" s="65"/>
      <c r="S1689" s="65"/>
      <c r="T1689" s="65"/>
    </row>
    <row r="1690" spans="1:20" ht="11.25">
      <c r="A1690" s="72">
        <v>1690</v>
      </c>
      <c r="B1690" s="64"/>
      <c r="C1690" s="91"/>
      <c r="D1690" s="46"/>
      <c r="E1690" s="46"/>
      <c r="F1690" s="61"/>
      <c r="G1690" s="61"/>
      <c r="H1690" s="61"/>
      <c r="I1690" s="63"/>
      <c r="J1690" s="64"/>
      <c r="K1690" s="65"/>
      <c r="L1690" s="65"/>
      <c r="M1690" s="65"/>
      <c r="N1690" s="65"/>
      <c r="O1690" s="65"/>
      <c r="P1690" s="65"/>
      <c r="Q1690" s="65"/>
      <c r="R1690" s="65"/>
      <c r="S1690" s="65"/>
      <c r="T1690" s="65"/>
    </row>
    <row r="1691" spans="1:20" ht="11.25">
      <c r="A1691" s="72">
        <v>1691</v>
      </c>
      <c r="B1691" s="64"/>
      <c r="C1691" s="91"/>
      <c r="D1691" s="46"/>
      <c r="E1691" s="46"/>
      <c r="F1691" s="61"/>
      <c r="G1691" s="61"/>
      <c r="H1691" s="61"/>
      <c r="I1691" s="63"/>
      <c r="J1691" s="64"/>
      <c r="K1691" s="65"/>
      <c r="L1691" s="65"/>
      <c r="M1691" s="65"/>
      <c r="N1691" s="65"/>
      <c r="O1691" s="65"/>
      <c r="P1691" s="65"/>
      <c r="Q1691" s="65"/>
      <c r="R1691" s="65"/>
      <c r="S1691" s="65"/>
      <c r="T1691" s="65"/>
    </row>
    <row r="1692" spans="1:20" ht="11.25">
      <c r="A1692" s="72">
        <v>1692</v>
      </c>
      <c r="B1692" s="64"/>
      <c r="C1692" s="91"/>
      <c r="D1692" s="46"/>
      <c r="E1692" s="46"/>
      <c r="F1692" s="61"/>
      <c r="G1692" s="61"/>
      <c r="H1692" s="61"/>
      <c r="I1692" s="63"/>
      <c r="J1692" s="64"/>
      <c r="K1692" s="65"/>
      <c r="L1692" s="65"/>
      <c r="M1692" s="65"/>
      <c r="N1692" s="65"/>
      <c r="O1692" s="65"/>
      <c r="P1692" s="65"/>
      <c r="Q1692" s="65"/>
      <c r="R1692" s="65"/>
      <c r="S1692" s="65"/>
      <c r="T1692" s="65"/>
    </row>
    <row r="1693" spans="1:20" ht="11.25">
      <c r="A1693" s="72">
        <v>1693</v>
      </c>
      <c r="B1693" s="64"/>
      <c r="C1693" s="91"/>
      <c r="D1693" s="46"/>
      <c r="E1693" s="46"/>
      <c r="F1693" s="61"/>
      <c r="G1693" s="61"/>
      <c r="H1693" s="61"/>
      <c r="I1693" s="63"/>
      <c r="J1693" s="64"/>
      <c r="K1693" s="65"/>
      <c r="L1693" s="65"/>
      <c r="M1693" s="65"/>
      <c r="N1693" s="65"/>
      <c r="O1693" s="65"/>
      <c r="P1693" s="65"/>
      <c r="Q1693" s="65"/>
      <c r="R1693" s="65"/>
      <c r="S1693" s="65"/>
      <c r="T1693" s="65"/>
    </row>
    <row r="1694" spans="1:20" ht="11.25">
      <c r="A1694" s="72">
        <v>1694</v>
      </c>
      <c r="B1694" s="64"/>
      <c r="C1694" s="91"/>
      <c r="D1694" s="46"/>
      <c r="E1694" s="46"/>
      <c r="F1694" s="61"/>
      <c r="G1694" s="61"/>
      <c r="H1694" s="61"/>
      <c r="I1694" s="63"/>
      <c r="J1694" s="64"/>
      <c r="K1694" s="65"/>
      <c r="L1694" s="65"/>
      <c r="M1694" s="65"/>
      <c r="N1694" s="65"/>
      <c r="O1694" s="65"/>
      <c r="P1694" s="65"/>
      <c r="Q1694" s="65"/>
      <c r="R1694" s="65"/>
      <c r="S1694" s="65"/>
      <c r="T1694" s="65"/>
    </row>
    <row r="1695" spans="1:20" ht="11.25">
      <c r="A1695" s="72">
        <v>1695</v>
      </c>
      <c r="B1695" s="64"/>
      <c r="C1695" s="91"/>
      <c r="D1695" s="46"/>
      <c r="E1695" s="46"/>
      <c r="F1695" s="61"/>
      <c r="G1695" s="61"/>
      <c r="H1695" s="61"/>
      <c r="I1695" s="63"/>
      <c r="J1695" s="64"/>
      <c r="K1695" s="65"/>
      <c r="L1695" s="65"/>
      <c r="M1695" s="65"/>
      <c r="N1695" s="65"/>
      <c r="O1695" s="65"/>
      <c r="P1695" s="65"/>
      <c r="Q1695" s="65"/>
      <c r="R1695" s="65"/>
      <c r="S1695" s="65"/>
      <c r="T1695" s="65"/>
    </row>
    <row r="1696" spans="1:20" ht="11.25">
      <c r="A1696" s="72">
        <v>1696</v>
      </c>
      <c r="B1696" s="64"/>
      <c r="C1696" s="91"/>
      <c r="D1696" s="46"/>
      <c r="E1696" s="46"/>
      <c r="F1696" s="61"/>
      <c r="G1696" s="61"/>
      <c r="H1696" s="61"/>
      <c r="I1696" s="63"/>
      <c r="J1696" s="64"/>
      <c r="K1696" s="65"/>
      <c r="L1696" s="65"/>
      <c r="M1696" s="65"/>
      <c r="N1696" s="65"/>
      <c r="O1696" s="65"/>
      <c r="P1696" s="65"/>
      <c r="Q1696" s="65"/>
      <c r="R1696" s="65"/>
      <c r="S1696" s="65"/>
      <c r="T1696" s="65"/>
    </row>
    <row r="1697" spans="1:20" ht="11.25">
      <c r="A1697" s="72">
        <v>1697</v>
      </c>
      <c r="B1697" s="64"/>
      <c r="C1697" s="91"/>
      <c r="D1697" s="46"/>
      <c r="E1697" s="46"/>
      <c r="F1697" s="61"/>
      <c r="G1697" s="61"/>
      <c r="H1697" s="61"/>
      <c r="I1697" s="63"/>
      <c r="J1697" s="64"/>
      <c r="K1697" s="65"/>
      <c r="L1697" s="65"/>
      <c r="M1697" s="65"/>
      <c r="N1697" s="65"/>
      <c r="O1697" s="65"/>
      <c r="P1697" s="65"/>
      <c r="Q1697" s="65"/>
      <c r="R1697" s="65"/>
      <c r="S1697" s="65"/>
      <c r="T1697" s="65"/>
    </row>
    <row r="1698" spans="1:20" ht="11.25">
      <c r="A1698" s="72">
        <v>1698</v>
      </c>
      <c r="B1698" s="64"/>
      <c r="C1698" s="91"/>
      <c r="D1698" s="46"/>
      <c r="E1698" s="46"/>
      <c r="F1698" s="61"/>
      <c r="G1698" s="61"/>
      <c r="H1698" s="61"/>
      <c r="I1698" s="63"/>
      <c r="J1698" s="64"/>
      <c r="K1698" s="65"/>
      <c r="L1698" s="65"/>
      <c r="M1698" s="65"/>
      <c r="N1698" s="65"/>
      <c r="O1698" s="65"/>
      <c r="P1698" s="65"/>
      <c r="Q1698" s="65"/>
      <c r="R1698" s="65"/>
      <c r="S1698" s="65"/>
      <c r="T1698" s="65"/>
    </row>
    <row r="1699" spans="1:20" ht="11.25">
      <c r="A1699" s="72">
        <v>1699</v>
      </c>
      <c r="B1699" s="64"/>
      <c r="C1699" s="91"/>
      <c r="D1699" s="46"/>
      <c r="E1699" s="46"/>
      <c r="F1699" s="61"/>
      <c r="G1699" s="61"/>
      <c r="H1699" s="61"/>
      <c r="I1699" s="63"/>
      <c r="J1699" s="64"/>
      <c r="K1699" s="65"/>
      <c r="L1699" s="65"/>
      <c r="M1699" s="65"/>
      <c r="N1699" s="65"/>
      <c r="O1699" s="65"/>
      <c r="P1699" s="65"/>
      <c r="Q1699" s="65"/>
      <c r="R1699" s="65"/>
      <c r="S1699" s="65"/>
      <c r="T1699" s="65"/>
    </row>
    <row r="1700" spans="1:20" ht="11.25">
      <c r="A1700" s="72">
        <v>1700</v>
      </c>
      <c r="B1700" s="64"/>
      <c r="C1700" s="91"/>
      <c r="D1700" s="46"/>
      <c r="E1700" s="46"/>
      <c r="F1700" s="61"/>
      <c r="G1700" s="61"/>
      <c r="H1700" s="61"/>
      <c r="I1700" s="63"/>
      <c r="J1700" s="64"/>
      <c r="K1700" s="65"/>
      <c r="L1700" s="65"/>
      <c r="M1700" s="65"/>
      <c r="N1700" s="65"/>
      <c r="O1700" s="65"/>
      <c r="P1700" s="65"/>
      <c r="Q1700" s="65"/>
      <c r="R1700" s="65"/>
      <c r="S1700" s="65"/>
      <c r="T1700" s="65"/>
    </row>
    <row r="1701" spans="1:20" ht="11.25">
      <c r="A1701" s="72">
        <v>1701</v>
      </c>
      <c r="B1701" s="64"/>
      <c r="C1701" s="91"/>
      <c r="D1701" s="46"/>
      <c r="E1701" s="46"/>
      <c r="F1701" s="61"/>
      <c r="G1701" s="61"/>
      <c r="H1701" s="61"/>
      <c r="I1701" s="63"/>
      <c r="J1701" s="64"/>
      <c r="K1701" s="65"/>
      <c r="L1701" s="65"/>
      <c r="M1701" s="65"/>
      <c r="N1701" s="65"/>
      <c r="O1701" s="65"/>
      <c r="P1701" s="65"/>
      <c r="Q1701" s="65"/>
      <c r="R1701" s="65"/>
      <c r="S1701" s="65"/>
      <c r="T1701" s="65"/>
    </row>
    <row r="1702" spans="1:20" ht="11.25">
      <c r="A1702" s="72">
        <v>1702</v>
      </c>
      <c r="B1702" s="64"/>
      <c r="C1702" s="91"/>
      <c r="D1702" s="46"/>
      <c r="E1702" s="46"/>
      <c r="F1702" s="61"/>
      <c r="G1702" s="61"/>
      <c r="H1702" s="61"/>
      <c r="I1702" s="63"/>
      <c r="J1702" s="64"/>
      <c r="K1702" s="65"/>
      <c r="L1702" s="65"/>
      <c r="M1702" s="65"/>
      <c r="N1702" s="65"/>
      <c r="O1702" s="65"/>
      <c r="P1702" s="65"/>
      <c r="Q1702" s="65"/>
      <c r="R1702" s="65"/>
      <c r="S1702" s="65"/>
      <c r="T1702" s="65"/>
    </row>
    <row r="1703" spans="1:20" ht="11.25">
      <c r="A1703" s="72">
        <v>1703</v>
      </c>
      <c r="B1703" s="64"/>
      <c r="C1703" s="91"/>
      <c r="D1703" s="46"/>
      <c r="E1703" s="46"/>
      <c r="F1703" s="61"/>
      <c r="G1703" s="61"/>
      <c r="H1703" s="61"/>
      <c r="I1703" s="63"/>
      <c r="J1703" s="64"/>
      <c r="K1703" s="65"/>
      <c r="L1703" s="65"/>
      <c r="M1703" s="65"/>
      <c r="N1703" s="65"/>
      <c r="O1703" s="65"/>
      <c r="P1703" s="65"/>
      <c r="Q1703" s="65"/>
      <c r="R1703" s="65"/>
      <c r="S1703" s="65"/>
      <c r="T1703" s="65"/>
    </row>
    <row r="1704" spans="1:20" ht="11.25">
      <c r="A1704" s="72">
        <v>1704</v>
      </c>
      <c r="B1704" s="64"/>
      <c r="C1704" s="91"/>
      <c r="D1704" s="46"/>
      <c r="E1704" s="46"/>
      <c r="F1704" s="61"/>
      <c r="G1704" s="61"/>
      <c r="H1704" s="61"/>
      <c r="I1704" s="63"/>
      <c r="J1704" s="64"/>
      <c r="K1704" s="65"/>
      <c r="L1704" s="65"/>
      <c r="M1704" s="65"/>
      <c r="N1704" s="65"/>
      <c r="O1704" s="65"/>
      <c r="P1704" s="65"/>
      <c r="Q1704" s="65"/>
      <c r="R1704" s="65"/>
      <c r="S1704" s="65"/>
      <c r="T1704" s="65"/>
    </row>
    <row r="1705" spans="1:20" ht="11.25">
      <c r="A1705" s="72">
        <v>1705</v>
      </c>
      <c r="B1705" s="64"/>
      <c r="C1705" s="91"/>
      <c r="D1705" s="46"/>
      <c r="E1705" s="46"/>
      <c r="F1705" s="61"/>
      <c r="G1705" s="61"/>
      <c r="H1705" s="61"/>
      <c r="I1705" s="63"/>
      <c r="J1705" s="64"/>
      <c r="K1705" s="65"/>
      <c r="L1705" s="65"/>
      <c r="M1705" s="65"/>
      <c r="N1705" s="65"/>
      <c r="O1705" s="65"/>
      <c r="P1705" s="65"/>
      <c r="Q1705" s="65"/>
      <c r="R1705" s="65"/>
      <c r="S1705" s="65"/>
      <c r="T1705" s="65"/>
    </row>
    <row r="1706" spans="1:20" ht="11.25">
      <c r="A1706" s="72">
        <v>1706</v>
      </c>
      <c r="B1706" s="64"/>
      <c r="C1706" s="91"/>
      <c r="D1706" s="46"/>
      <c r="E1706" s="46"/>
      <c r="F1706" s="61"/>
      <c r="G1706" s="61"/>
      <c r="H1706" s="61"/>
      <c r="I1706" s="63"/>
      <c r="J1706" s="64"/>
      <c r="K1706" s="65"/>
      <c r="L1706" s="65"/>
      <c r="M1706" s="65"/>
      <c r="N1706" s="65"/>
      <c r="O1706" s="65"/>
      <c r="P1706" s="65"/>
      <c r="Q1706" s="65"/>
      <c r="R1706" s="65"/>
      <c r="S1706" s="65"/>
      <c r="T1706" s="65"/>
    </row>
    <row r="1707" spans="1:20" ht="11.25">
      <c r="A1707" s="72">
        <v>1707</v>
      </c>
      <c r="B1707" s="64"/>
      <c r="C1707" s="91"/>
      <c r="D1707" s="46"/>
      <c r="E1707" s="46"/>
      <c r="F1707" s="61"/>
      <c r="G1707" s="61"/>
      <c r="H1707" s="61"/>
      <c r="I1707" s="63"/>
      <c r="J1707" s="64"/>
      <c r="K1707" s="65"/>
      <c r="L1707" s="65"/>
      <c r="M1707" s="65"/>
      <c r="N1707" s="65"/>
      <c r="O1707" s="65"/>
      <c r="P1707" s="65"/>
      <c r="Q1707" s="65"/>
      <c r="R1707" s="65"/>
      <c r="S1707" s="65"/>
      <c r="T1707" s="65"/>
    </row>
    <row r="1708" spans="1:20" ht="11.25">
      <c r="A1708" s="72">
        <v>1708</v>
      </c>
      <c r="B1708" s="64"/>
      <c r="C1708" s="91"/>
      <c r="D1708" s="46"/>
      <c r="E1708" s="46"/>
      <c r="F1708" s="61"/>
      <c r="G1708" s="61"/>
      <c r="H1708" s="61"/>
      <c r="I1708" s="63"/>
      <c r="J1708" s="64"/>
      <c r="K1708" s="65"/>
      <c r="L1708" s="65"/>
      <c r="M1708" s="65"/>
      <c r="N1708" s="65"/>
      <c r="O1708" s="65"/>
      <c r="P1708" s="65"/>
      <c r="Q1708" s="65"/>
      <c r="R1708" s="65"/>
      <c r="S1708" s="65"/>
      <c r="T1708" s="65"/>
    </row>
    <row r="1709" spans="1:20" ht="11.25">
      <c r="A1709" s="72">
        <v>1709</v>
      </c>
      <c r="B1709" s="64"/>
      <c r="C1709" s="91"/>
      <c r="D1709" s="46"/>
      <c r="E1709" s="46"/>
      <c r="F1709" s="61"/>
      <c r="G1709" s="61"/>
      <c r="H1709" s="61"/>
      <c r="I1709" s="63"/>
      <c r="J1709" s="64"/>
      <c r="K1709" s="65"/>
      <c r="L1709" s="65"/>
      <c r="M1709" s="65"/>
      <c r="N1709" s="65"/>
      <c r="O1709" s="65"/>
      <c r="P1709" s="65"/>
      <c r="Q1709" s="65"/>
      <c r="R1709" s="65"/>
      <c r="S1709" s="65"/>
      <c r="T1709" s="65"/>
    </row>
    <row r="1710" spans="1:20" ht="11.25">
      <c r="A1710" s="72">
        <v>1710</v>
      </c>
      <c r="B1710" s="64"/>
      <c r="C1710" s="91"/>
      <c r="D1710" s="46"/>
      <c r="E1710" s="46"/>
      <c r="F1710" s="61"/>
      <c r="G1710" s="61"/>
      <c r="H1710" s="61"/>
      <c r="I1710" s="63"/>
      <c r="J1710" s="64"/>
      <c r="K1710" s="65"/>
      <c r="L1710" s="65"/>
      <c r="M1710" s="65"/>
      <c r="N1710" s="65"/>
      <c r="O1710" s="65"/>
      <c r="P1710" s="65"/>
      <c r="Q1710" s="65"/>
      <c r="R1710" s="65"/>
      <c r="S1710" s="65"/>
      <c r="T1710" s="65"/>
    </row>
    <row r="1711" spans="1:20" ht="11.25">
      <c r="A1711" s="72">
        <v>1711</v>
      </c>
      <c r="B1711" s="64"/>
      <c r="C1711" s="91"/>
      <c r="D1711" s="46"/>
      <c r="E1711" s="46"/>
      <c r="F1711" s="61"/>
      <c r="G1711" s="61"/>
      <c r="H1711" s="61"/>
      <c r="I1711" s="63"/>
      <c r="J1711" s="64"/>
      <c r="K1711" s="65"/>
      <c r="L1711" s="65"/>
      <c r="M1711" s="65"/>
      <c r="N1711" s="65"/>
      <c r="O1711" s="65"/>
      <c r="P1711" s="65"/>
      <c r="Q1711" s="65"/>
      <c r="R1711" s="65"/>
      <c r="S1711" s="65"/>
      <c r="T1711" s="65"/>
    </row>
    <row r="1712" spans="1:20" ht="11.25">
      <c r="A1712" s="72">
        <v>1712</v>
      </c>
      <c r="B1712" s="64"/>
      <c r="C1712" s="91"/>
      <c r="D1712" s="46"/>
      <c r="E1712" s="46"/>
      <c r="F1712" s="61"/>
      <c r="G1712" s="61"/>
      <c r="H1712" s="61"/>
      <c r="I1712" s="63"/>
      <c r="J1712" s="64"/>
      <c r="K1712" s="65"/>
      <c r="L1712" s="65"/>
      <c r="M1712" s="65"/>
      <c r="N1712" s="65"/>
      <c r="O1712" s="65"/>
      <c r="P1712" s="65"/>
      <c r="Q1712" s="65"/>
      <c r="R1712" s="65"/>
      <c r="S1712" s="65"/>
      <c r="T1712" s="65"/>
    </row>
    <row r="1713" spans="1:20" ht="11.25">
      <c r="A1713" s="72">
        <v>1713</v>
      </c>
      <c r="B1713" s="64"/>
      <c r="C1713" s="91"/>
      <c r="D1713" s="46"/>
      <c r="E1713" s="46"/>
      <c r="F1713" s="61"/>
      <c r="G1713" s="61"/>
      <c r="H1713" s="61"/>
      <c r="I1713" s="63"/>
      <c r="J1713" s="64"/>
      <c r="K1713" s="65"/>
      <c r="L1713" s="65"/>
      <c r="M1713" s="65"/>
      <c r="N1713" s="65"/>
      <c r="O1713" s="65"/>
      <c r="P1713" s="65"/>
      <c r="Q1713" s="65"/>
      <c r="R1713" s="65"/>
      <c r="S1713" s="65"/>
      <c r="T1713" s="65"/>
    </row>
    <row r="1714" spans="1:20" ht="11.25">
      <c r="A1714" s="72">
        <v>1714</v>
      </c>
      <c r="B1714" s="64"/>
      <c r="C1714" s="91"/>
      <c r="D1714" s="46"/>
      <c r="E1714" s="46"/>
      <c r="F1714" s="61"/>
      <c r="G1714" s="61"/>
      <c r="H1714" s="61"/>
      <c r="I1714" s="63"/>
      <c r="J1714" s="64"/>
      <c r="K1714" s="65"/>
      <c r="L1714" s="65"/>
      <c r="M1714" s="65"/>
      <c r="N1714" s="65"/>
      <c r="O1714" s="65"/>
      <c r="P1714" s="65"/>
      <c r="Q1714" s="65"/>
      <c r="R1714" s="65"/>
      <c r="S1714" s="65"/>
      <c r="T1714" s="65"/>
    </row>
    <row r="1715" spans="1:20" ht="11.25">
      <c r="A1715" s="72">
        <v>1715</v>
      </c>
      <c r="B1715" s="64"/>
      <c r="C1715" s="91"/>
      <c r="D1715" s="46"/>
      <c r="E1715" s="46"/>
      <c r="F1715" s="61"/>
      <c r="G1715" s="61"/>
      <c r="H1715" s="61"/>
      <c r="I1715" s="63"/>
      <c r="J1715" s="64"/>
      <c r="K1715" s="65"/>
      <c r="L1715" s="65"/>
      <c r="M1715" s="65"/>
      <c r="N1715" s="65"/>
      <c r="O1715" s="65"/>
      <c r="P1715" s="65"/>
      <c r="Q1715" s="65"/>
      <c r="R1715" s="65"/>
      <c r="S1715" s="65"/>
      <c r="T1715" s="65"/>
    </row>
    <row r="1716" spans="1:20" ht="11.25">
      <c r="A1716" s="72">
        <v>1716</v>
      </c>
      <c r="B1716" s="64"/>
      <c r="C1716" s="91"/>
      <c r="D1716" s="46"/>
      <c r="E1716" s="46"/>
      <c r="F1716" s="61"/>
      <c r="G1716" s="61"/>
      <c r="H1716" s="61"/>
      <c r="I1716" s="63"/>
      <c r="J1716" s="64"/>
      <c r="K1716" s="65"/>
      <c r="L1716" s="65"/>
      <c r="M1716" s="65"/>
      <c r="N1716" s="65"/>
      <c r="O1716" s="65"/>
      <c r="P1716" s="65"/>
      <c r="Q1716" s="65"/>
      <c r="R1716" s="65"/>
      <c r="S1716" s="65"/>
      <c r="T1716" s="65"/>
    </row>
    <row r="1717" spans="1:20" ht="11.25">
      <c r="A1717" s="72">
        <v>1717</v>
      </c>
      <c r="B1717" s="64"/>
      <c r="C1717" s="91"/>
      <c r="D1717" s="46"/>
      <c r="E1717" s="46"/>
      <c r="F1717" s="61"/>
      <c r="G1717" s="61"/>
      <c r="H1717" s="61"/>
      <c r="I1717" s="63"/>
      <c r="J1717" s="64"/>
      <c r="K1717" s="65"/>
      <c r="L1717" s="65"/>
      <c r="M1717" s="65"/>
      <c r="N1717" s="65"/>
      <c r="O1717" s="65"/>
      <c r="P1717" s="65"/>
      <c r="Q1717" s="65"/>
      <c r="R1717" s="65"/>
      <c r="S1717" s="65"/>
      <c r="T1717" s="65"/>
    </row>
    <row r="1718" spans="1:20" ht="11.25">
      <c r="A1718" s="72">
        <v>1718</v>
      </c>
      <c r="B1718" s="64"/>
      <c r="C1718" s="91"/>
      <c r="D1718" s="46"/>
      <c r="E1718" s="46"/>
      <c r="F1718" s="61"/>
      <c r="G1718" s="61"/>
      <c r="H1718" s="61"/>
      <c r="I1718" s="63"/>
      <c r="J1718" s="64"/>
      <c r="K1718" s="65"/>
      <c r="L1718" s="65"/>
      <c r="M1718" s="65"/>
      <c r="N1718" s="65"/>
      <c r="O1718" s="65"/>
      <c r="P1718" s="65"/>
      <c r="Q1718" s="65"/>
      <c r="R1718" s="65"/>
      <c r="S1718" s="65"/>
      <c r="T1718" s="65"/>
    </row>
    <row r="1719" spans="1:20" ht="11.25">
      <c r="A1719" s="72">
        <v>1719</v>
      </c>
      <c r="B1719" s="64"/>
      <c r="C1719" s="91"/>
      <c r="D1719" s="46"/>
      <c r="E1719" s="46"/>
      <c r="F1719" s="61"/>
      <c r="G1719" s="61"/>
      <c r="H1719" s="61"/>
      <c r="I1719" s="63"/>
      <c r="J1719" s="64"/>
      <c r="K1719" s="65"/>
      <c r="L1719" s="65"/>
      <c r="M1719" s="65"/>
      <c r="N1719" s="65"/>
      <c r="O1719" s="65"/>
      <c r="P1719" s="65"/>
      <c r="Q1719" s="65"/>
      <c r="R1719" s="65"/>
      <c r="S1719" s="65"/>
      <c r="T1719" s="65"/>
    </row>
    <row r="1720" spans="1:20" ht="11.25">
      <c r="A1720" s="72">
        <v>1720</v>
      </c>
      <c r="B1720" s="64"/>
      <c r="C1720" s="91"/>
      <c r="D1720" s="46"/>
      <c r="E1720" s="46"/>
      <c r="F1720" s="61"/>
      <c r="G1720" s="61"/>
      <c r="H1720" s="61"/>
      <c r="I1720" s="63"/>
      <c r="J1720" s="64"/>
      <c r="K1720" s="65"/>
      <c r="L1720" s="65"/>
      <c r="M1720" s="65"/>
      <c r="N1720" s="65"/>
      <c r="O1720" s="65"/>
      <c r="P1720" s="65"/>
      <c r="Q1720" s="65"/>
      <c r="R1720" s="65"/>
      <c r="S1720" s="65"/>
      <c r="T1720" s="65"/>
    </row>
    <row r="1721" spans="1:20" ht="11.25">
      <c r="A1721" s="72">
        <v>1721</v>
      </c>
      <c r="B1721" s="64"/>
      <c r="C1721" s="91"/>
      <c r="D1721" s="46"/>
      <c r="E1721" s="46"/>
      <c r="F1721" s="61"/>
      <c r="G1721" s="61"/>
      <c r="H1721" s="61"/>
      <c r="I1721" s="63"/>
      <c r="J1721" s="64"/>
      <c r="K1721" s="65"/>
      <c r="L1721" s="65"/>
      <c r="M1721" s="65"/>
      <c r="N1721" s="65"/>
      <c r="O1721" s="65"/>
      <c r="P1721" s="65"/>
      <c r="Q1721" s="65"/>
      <c r="R1721" s="65"/>
      <c r="S1721" s="65"/>
      <c r="T1721" s="65"/>
    </row>
    <row r="1722" spans="1:20" ht="11.25">
      <c r="A1722" s="72">
        <v>1722</v>
      </c>
      <c r="B1722" s="64"/>
      <c r="C1722" s="91"/>
      <c r="D1722" s="46"/>
      <c r="E1722" s="46"/>
      <c r="F1722" s="61"/>
      <c r="G1722" s="61"/>
      <c r="H1722" s="61"/>
      <c r="I1722" s="63"/>
      <c r="J1722" s="64"/>
      <c r="K1722" s="65"/>
      <c r="L1722" s="65"/>
      <c r="M1722" s="65"/>
      <c r="N1722" s="65"/>
      <c r="O1722" s="65"/>
      <c r="P1722" s="65"/>
      <c r="Q1722" s="65"/>
      <c r="R1722" s="65"/>
      <c r="S1722" s="65"/>
      <c r="T1722" s="65"/>
    </row>
    <row r="1723" spans="1:20" ht="11.25">
      <c r="A1723" s="72">
        <v>1723</v>
      </c>
      <c r="B1723" s="64"/>
      <c r="C1723" s="91"/>
      <c r="D1723" s="46"/>
      <c r="E1723" s="46"/>
      <c r="F1723" s="61"/>
      <c r="G1723" s="61"/>
      <c r="H1723" s="61"/>
      <c r="I1723" s="63"/>
      <c r="J1723" s="64"/>
      <c r="K1723" s="65"/>
      <c r="L1723" s="65"/>
      <c r="M1723" s="65"/>
      <c r="N1723" s="65"/>
      <c r="O1723" s="65"/>
      <c r="P1723" s="65"/>
      <c r="Q1723" s="65"/>
      <c r="R1723" s="65"/>
      <c r="S1723" s="65"/>
      <c r="T1723" s="65"/>
    </row>
    <row r="1724" spans="1:20" ht="11.25">
      <c r="A1724" s="72">
        <v>1724</v>
      </c>
      <c r="B1724" s="64"/>
      <c r="C1724" s="91"/>
      <c r="D1724" s="46"/>
      <c r="E1724" s="46"/>
      <c r="F1724" s="61"/>
      <c r="G1724" s="61"/>
      <c r="H1724" s="61"/>
      <c r="I1724" s="63"/>
      <c r="J1724" s="64"/>
      <c r="K1724" s="65"/>
      <c r="L1724" s="65"/>
      <c r="M1724" s="65"/>
      <c r="N1724" s="65"/>
      <c r="O1724" s="65"/>
      <c r="P1724" s="65"/>
      <c r="Q1724" s="65"/>
      <c r="R1724" s="65"/>
      <c r="S1724" s="65"/>
      <c r="T1724" s="65"/>
    </row>
    <row r="1725" spans="1:20" ht="11.25">
      <c r="A1725" s="72">
        <v>1725</v>
      </c>
      <c r="B1725" s="64"/>
      <c r="C1725" s="91"/>
      <c r="D1725" s="46"/>
      <c r="E1725" s="46"/>
      <c r="F1725" s="61"/>
      <c r="G1725" s="61"/>
      <c r="H1725" s="61"/>
      <c r="I1725" s="63"/>
      <c r="J1725" s="64"/>
      <c r="K1725" s="65"/>
      <c r="L1725" s="65"/>
      <c r="M1725" s="65"/>
      <c r="N1725" s="65"/>
      <c r="O1725" s="65"/>
      <c r="P1725" s="65"/>
      <c r="Q1725" s="65"/>
      <c r="R1725" s="65"/>
      <c r="S1725" s="65"/>
      <c r="T1725" s="65"/>
    </row>
    <row r="1726" spans="1:20" ht="11.25">
      <c r="A1726" s="72">
        <v>1726</v>
      </c>
      <c r="B1726" s="64"/>
      <c r="C1726" s="91"/>
      <c r="D1726" s="46"/>
      <c r="E1726" s="46"/>
      <c r="F1726" s="61"/>
      <c r="G1726" s="61"/>
      <c r="H1726" s="61"/>
      <c r="I1726" s="63"/>
      <c r="J1726" s="64"/>
      <c r="K1726" s="65"/>
      <c r="L1726" s="65"/>
      <c r="M1726" s="65"/>
      <c r="N1726" s="65"/>
      <c r="O1726" s="65"/>
      <c r="P1726" s="65"/>
      <c r="Q1726" s="65"/>
      <c r="R1726" s="65"/>
      <c r="S1726" s="65"/>
      <c r="T1726" s="65"/>
    </row>
    <row r="1727" spans="1:20" ht="11.25">
      <c r="A1727" s="72">
        <v>1727</v>
      </c>
      <c r="B1727" s="64"/>
      <c r="C1727" s="91"/>
      <c r="D1727" s="46"/>
      <c r="E1727" s="46"/>
      <c r="F1727" s="61"/>
      <c r="G1727" s="61"/>
      <c r="H1727" s="61"/>
      <c r="I1727" s="63"/>
      <c r="J1727" s="64"/>
      <c r="K1727" s="65"/>
      <c r="L1727" s="65"/>
      <c r="M1727" s="65"/>
      <c r="N1727" s="65"/>
      <c r="O1727" s="65"/>
      <c r="P1727" s="65"/>
      <c r="Q1727" s="65"/>
      <c r="R1727" s="65"/>
      <c r="S1727" s="65"/>
      <c r="T1727" s="65"/>
    </row>
    <row r="1728" spans="1:20" ht="11.25">
      <c r="A1728" s="72">
        <v>1728</v>
      </c>
      <c r="B1728" s="64"/>
      <c r="C1728" s="91"/>
      <c r="D1728" s="46"/>
      <c r="E1728" s="46"/>
      <c r="F1728" s="61"/>
      <c r="G1728" s="61"/>
      <c r="H1728" s="61"/>
      <c r="I1728" s="63"/>
      <c r="J1728" s="64"/>
      <c r="K1728" s="65"/>
      <c r="L1728" s="65"/>
      <c r="M1728" s="65"/>
      <c r="N1728" s="65"/>
      <c r="O1728" s="65"/>
      <c r="P1728" s="65"/>
      <c r="Q1728" s="65"/>
      <c r="R1728" s="65"/>
      <c r="S1728" s="65"/>
      <c r="T1728" s="65"/>
    </row>
    <row r="1729" spans="1:20" ht="11.25">
      <c r="A1729" s="72">
        <v>1729</v>
      </c>
      <c r="B1729" s="64"/>
      <c r="C1729" s="91"/>
      <c r="D1729" s="46"/>
      <c r="E1729" s="46"/>
      <c r="F1729" s="61"/>
      <c r="G1729" s="61"/>
      <c r="H1729" s="61"/>
      <c r="I1729" s="63"/>
      <c r="J1729" s="64"/>
      <c r="K1729" s="65"/>
      <c r="L1729" s="65"/>
      <c r="M1729" s="65"/>
      <c r="N1729" s="65"/>
      <c r="O1729" s="65"/>
      <c r="P1729" s="65"/>
      <c r="Q1729" s="65"/>
      <c r="R1729" s="65"/>
      <c r="S1729" s="65"/>
      <c r="T1729" s="65"/>
    </row>
    <row r="1730" spans="1:20" ht="11.25">
      <c r="A1730" s="72">
        <v>1730</v>
      </c>
      <c r="B1730" s="64"/>
      <c r="C1730" s="91"/>
      <c r="D1730" s="46"/>
      <c r="E1730" s="46"/>
      <c r="F1730" s="61"/>
      <c r="G1730" s="61"/>
      <c r="H1730" s="61"/>
      <c r="I1730" s="63"/>
      <c r="J1730" s="64"/>
      <c r="K1730" s="65"/>
      <c r="L1730" s="65"/>
      <c r="M1730" s="65"/>
      <c r="N1730" s="65"/>
      <c r="O1730" s="65"/>
      <c r="P1730" s="65"/>
      <c r="Q1730" s="65"/>
      <c r="R1730" s="65"/>
      <c r="S1730" s="65"/>
      <c r="T1730" s="65"/>
    </row>
    <row r="1731" spans="1:20" ht="11.25">
      <c r="A1731" s="72">
        <v>1731</v>
      </c>
      <c r="B1731" s="64"/>
      <c r="C1731" s="91"/>
      <c r="D1731" s="46"/>
      <c r="E1731" s="46"/>
      <c r="F1731" s="61"/>
      <c r="G1731" s="61"/>
      <c r="H1731" s="61"/>
      <c r="I1731" s="63"/>
      <c r="J1731" s="64"/>
      <c r="K1731" s="65"/>
      <c r="L1731" s="65"/>
      <c r="M1731" s="65"/>
      <c r="N1731" s="65"/>
      <c r="O1731" s="65"/>
      <c r="P1731" s="65"/>
      <c r="Q1731" s="65"/>
      <c r="R1731" s="65"/>
      <c r="S1731" s="65"/>
      <c r="T1731" s="65"/>
    </row>
    <row r="1732" spans="1:20" ht="11.25">
      <c r="A1732" s="72">
        <v>1732</v>
      </c>
      <c r="B1732" s="64"/>
      <c r="C1732" s="91"/>
      <c r="D1732" s="46"/>
      <c r="E1732" s="46"/>
      <c r="F1732" s="61"/>
      <c r="G1732" s="61"/>
      <c r="H1732" s="61"/>
      <c r="I1732" s="63"/>
      <c r="J1732" s="64"/>
      <c r="K1732" s="65"/>
      <c r="L1732" s="65"/>
      <c r="M1732" s="65"/>
      <c r="N1732" s="65"/>
      <c r="O1732" s="65"/>
      <c r="P1732" s="65"/>
      <c r="Q1732" s="65"/>
      <c r="R1732" s="65"/>
      <c r="S1732" s="65"/>
      <c r="T1732" s="65"/>
    </row>
    <row r="1733" spans="1:20" ht="11.25">
      <c r="A1733" s="72">
        <v>1733</v>
      </c>
      <c r="B1733" s="64"/>
      <c r="C1733" s="91"/>
      <c r="D1733" s="46"/>
      <c r="E1733" s="46"/>
      <c r="F1733" s="61"/>
      <c r="G1733" s="61"/>
      <c r="H1733" s="61"/>
      <c r="I1733" s="63"/>
      <c r="J1733" s="64"/>
      <c r="K1733" s="65"/>
      <c r="L1733" s="65"/>
      <c r="M1733" s="65"/>
      <c r="N1733" s="65"/>
      <c r="O1733" s="65"/>
      <c r="P1733" s="65"/>
      <c r="Q1733" s="65"/>
      <c r="R1733" s="65"/>
      <c r="S1733" s="65"/>
      <c r="T1733" s="65"/>
    </row>
    <row r="1734" spans="1:20" ht="11.25">
      <c r="A1734" s="72">
        <v>1734</v>
      </c>
      <c r="B1734" s="64"/>
      <c r="C1734" s="91"/>
      <c r="D1734" s="46"/>
      <c r="E1734" s="46"/>
      <c r="F1734" s="61"/>
      <c r="G1734" s="61"/>
      <c r="H1734" s="61"/>
      <c r="I1734" s="63"/>
      <c r="J1734" s="64"/>
      <c r="K1734" s="65"/>
      <c r="L1734" s="65"/>
      <c r="M1734" s="65"/>
      <c r="N1734" s="65"/>
      <c r="O1734" s="65"/>
      <c r="P1734" s="65"/>
      <c r="Q1734" s="65"/>
      <c r="R1734" s="65"/>
      <c r="S1734" s="65"/>
      <c r="T1734" s="65"/>
    </row>
    <row r="1735" spans="1:20" ht="11.25">
      <c r="A1735" s="72">
        <v>1735</v>
      </c>
      <c r="B1735" s="64"/>
      <c r="C1735" s="91"/>
      <c r="D1735" s="46"/>
      <c r="E1735" s="46"/>
      <c r="F1735" s="61"/>
      <c r="G1735" s="61"/>
      <c r="H1735" s="61"/>
      <c r="I1735" s="63"/>
      <c r="J1735" s="64"/>
      <c r="K1735" s="65"/>
      <c r="L1735" s="65"/>
      <c r="M1735" s="65"/>
      <c r="N1735" s="65"/>
      <c r="O1735" s="65"/>
      <c r="P1735" s="65"/>
      <c r="Q1735" s="65"/>
      <c r="R1735" s="65"/>
      <c r="S1735" s="65"/>
      <c r="T1735" s="65"/>
    </row>
    <row r="1736" spans="1:20" ht="11.25">
      <c r="A1736" s="72">
        <v>1736</v>
      </c>
      <c r="B1736" s="64"/>
      <c r="C1736" s="91"/>
      <c r="D1736" s="46"/>
      <c r="E1736" s="46"/>
      <c r="F1736" s="61"/>
      <c r="G1736" s="61"/>
      <c r="H1736" s="61"/>
      <c r="I1736" s="63"/>
      <c r="J1736" s="64"/>
      <c r="K1736" s="65"/>
      <c r="L1736" s="65"/>
      <c r="M1736" s="65"/>
      <c r="N1736" s="65"/>
      <c r="O1736" s="65"/>
      <c r="P1736" s="65"/>
      <c r="Q1736" s="65"/>
      <c r="R1736" s="65"/>
      <c r="S1736" s="65"/>
      <c r="T1736" s="65"/>
    </row>
    <row r="1737" spans="1:20" ht="11.25">
      <c r="A1737" s="72">
        <v>1737</v>
      </c>
      <c r="B1737" s="64"/>
      <c r="C1737" s="91"/>
      <c r="D1737" s="46"/>
      <c r="E1737" s="46"/>
      <c r="F1737" s="61"/>
      <c r="G1737" s="61"/>
      <c r="H1737" s="61"/>
      <c r="I1737" s="63"/>
      <c r="J1737" s="64"/>
      <c r="K1737" s="65"/>
      <c r="L1737" s="65"/>
      <c r="M1737" s="65"/>
      <c r="N1737" s="65"/>
      <c r="O1737" s="65"/>
      <c r="P1737" s="65"/>
      <c r="Q1737" s="65"/>
      <c r="R1737" s="65"/>
      <c r="S1737" s="65"/>
      <c r="T1737" s="65"/>
    </row>
    <row r="1738" spans="1:20" ht="11.25">
      <c r="A1738" s="72">
        <v>1738</v>
      </c>
      <c r="B1738" s="64"/>
      <c r="C1738" s="91"/>
      <c r="D1738" s="46"/>
      <c r="E1738" s="46"/>
      <c r="F1738" s="61"/>
      <c r="G1738" s="61"/>
      <c r="H1738" s="61"/>
      <c r="I1738" s="63"/>
      <c r="J1738" s="64"/>
      <c r="K1738" s="65"/>
      <c r="L1738" s="65"/>
      <c r="M1738" s="65"/>
      <c r="N1738" s="65"/>
      <c r="O1738" s="65"/>
      <c r="P1738" s="65"/>
      <c r="Q1738" s="65"/>
      <c r="R1738" s="65"/>
      <c r="S1738" s="65"/>
      <c r="T1738" s="65"/>
    </row>
    <row r="1739" spans="1:20" ht="11.25">
      <c r="A1739" s="72">
        <v>1739</v>
      </c>
      <c r="B1739" s="64"/>
      <c r="C1739" s="91"/>
      <c r="D1739" s="46"/>
      <c r="E1739" s="46"/>
      <c r="F1739" s="61"/>
      <c r="G1739" s="61"/>
      <c r="H1739" s="61"/>
      <c r="I1739" s="63"/>
      <c r="J1739" s="64"/>
      <c r="K1739" s="65"/>
      <c r="L1739" s="65"/>
      <c r="M1739" s="65"/>
      <c r="N1739" s="65"/>
      <c r="O1739" s="65"/>
      <c r="P1739" s="65"/>
      <c r="Q1739" s="65"/>
      <c r="R1739" s="65"/>
      <c r="S1739" s="65"/>
      <c r="T1739" s="65"/>
    </row>
    <row r="1740" spans="1:20" ht="11.25">
      <c r="A1740" s="72">
        <v>1740</v>
      </c>
      <c r="B1740" s="64"/>
      <c r="C1740" s="91"/>
      <c r="D1740" s="46"/>
      <c r="E1740" s="46"/>
      <c r="F1740" s="61"/>
      <c r="G1740" s="61"/>
      <c r="H1740" s="61"/>
      <c r="I1740" s="63"/>
      <c r="J1740" s="64"/>
      <c r="K1740" s="65"/>
      <c r="L1740" s="65"/>
      <c r="M1740" s="65"/>
      <c r="N1740" s="65"/>
      <c r="O1740" s="65"/>
      <c r="P1740" s="65"/>
      <c r="Q1740" s="65"/>
      <c r="R1740" s="65"/>
      <c r="S1740" s="65"/>
      <c r="T1740" s="65"/>
    </row>
    <row r="1741" spans="1:20" ht="11.25">
      <c r="A1741" s="72">
        <v>1741</v>
      </c>
      <c r="B1741" s="64"/>
      <c r="C1741" s="91"/>
      <c r="D1741" s="46"/>
      <c r="E1741" s="46"/>
      <c r="F1741" s="61"/>
      <c r="G1741" s="61"/>
      <c r="H1741" s="61"/>
      <c r="I1741" s="63"/>
      <c r="J1741" s="64"/>
      <c r="K1741" s="65"/>
      <c r="L1741" s="65"/>
      <c r="M1741" s="65"/>
      <c r="N1741" s="65"/>
      <c r="O1741" s="65"/>
      <c r="P1741" s="65"/>
      <c r="Q1741" s="65"/>
      <c r="R1741" s="65"/>
      <c r="S1741" s="65"/>
      <c r="T1741" s="65"/>
    </row>
    <row r="1742" spans="1:20" ht="11.25">
      <c r="A1742" s="72">
        <v>1742</v>
      </c>
      <c r="B1742" s="64"/>
      <c r="C1742" s="91"/>
      <c r="D1742" s="46"/>
      <c r="E1742" s="46"/>
      <c r="F1742" s="61"/>
      <c r="G1742" s="61"/>
      <c r="H1742" s="61"/>
      <c r="I1742" s="63"/>
      <c r="J1742" s="64"/>
      <c r="K1742" s="65"/>
      <c r="L1742" s="65"/>
      <c r="M1742" s="65"/>
      <c r="N1742" s="65"/>
      <c r="O1742" s="65"/>
      <c r="P1742" s="65"/>
      <c r="Q1742" s="65"/>
      <c r="R1742" s="65"/>
      <c r="S1742" s="65"/>
      <c r="T1742" s="65"/>
    </row>
    <row r="1743" spans="1:20" ht="11.25">
      <c r="A1743" s="72">
        <v>1743</v>
      </c>
      <c r="B1743" s="64"/>
      <c r="C1743" s="91"/>
      <c r="D1743" s="46"/>
      <c r="E1743" s="46"/>
      <c r="F1743" s="61"/>
      <c r="G1743" s="61"/>
      <c r="H1743" s="61"/>
      <c r="I1743" s="63"/>
      <c r="J1743" s="64"/>
      <c r="K1743" s="65"/>
      <c r="L1743" s="65"/>
      <c r="M1743" s="65"/>
      <c r="N1743" s="65"/>
      <c r="O1743" s="65"/>
      <c r="P1743" s="65"/>
      <c r="Q1743" s="65"/>
      <c r="R1743" s="65"/>
      <c r="S1743" s="65"/>
      <c r="T1743" s="65"/>
    </row>
    <row r="1744" spans="1:20" ht="11.25">
      <c r="A1744" s="72">
        <v>1744</v>
      </c>
      <c r="B1744" s="64"/>
      <c r="C1744" s="91"/>
      <c r="D1744" s="46"/>
      <c r="E1744" s="46"/>
      <c r="F1744" s="61"/>
      <c r="G1744" s="61"/>
      <c r="H1744" s="61"/>
      <c r="I1744" s="63"/>
      <c r="J1744" s="64"/>
      <c r="K1744" s="65"/>
      <c r="L1744" s="65"/>
      <c r="M1744" s="65"/>
      <c r="N1744" s="65"/>
      <c r="O1744" s="65"/>
      <c r="P1744" s="65"/>
      <c r="Q1744" s="65"/>
      <c r="R1744" s="65"/>
      <c r="S1744" s="65"/>
      <c r="T1744" s="65"/>
    </row>
    <row r="1745" spans="1:20" ht="11.25">
      <c r="A1745" s="72">
        <v>1745</v>
      </c>
      <c r="B1745" s="64"/>
      <c r="C1745" s="91"/>
      <c r="D1745" s="46"/>
      <c r="E1745" s="46"/>
      <c r="F1745" s="61"/>
      <c r="G1745" s="61"/>
      <c r="H1745" s="61"/>
      <c r="I1745" s="63"/>
      <c r="J1745" s="64"/>
      <c r="K1745" s="65"/>
      <c r="L1745" s="65"/>
      <c r="M1745" s="65"/>
      <c r="N1745" s="65"/>
      <c r="O1745" s="65"/>
      <c r="P1745" s="65"/>
      <c r="Q1745" s="65"/>
      <c r="R1745" s="65"/>
      <c r="S1745" s="65"/>
      <c r="T1745" s="65"/>
    </row>
    <row r="1746" spans="1:20" ht="11.25">
      <c r="A1746" s="72">
        <v>1746</v>
      </c>
      <c r="B1746" s="64"/>
      <c r="C1746" s="91"/>
      <c r="D1746" s="46"/>
      <c r="E1746" s="46"/>
      <c r="F1746" s="61"/>
      <c r="G1746" s="61"/>
      <c r="H1746" s="61"/>
      <c r="I1746" s="63"/>
      <c r="J1746" s="64"/>
      <c r="K1746" s="65"/>
      <c r="L1746" s="65"/>
      <c r="M1746" s="65"/>
      <c r="N1746" s="65"/>
      <c r="O1746" s="65"/>
      <c r="P1746" s="65"/>
      <c r="Q1746" s="65"/>
      <c r="R1746" s="65"/>
      <c r="S1746" s="65"/>
      <c r="T1746" s="65"/>
    </row>
    <row r="1747" spans="1:20" ht="11.25">
      <c r="A1747" s="72">
        <v>1747</v>
      </c>
      <c r="B1747" s="64"/>
      <c r="C1747" s="91"/>
      <c r="D1747" s="46"/>
      <c r="E1747" s="46"/>
      <c r="F1747" s="61"/>
      <c r="G1747" s="61"/>
      <c r="H1747" s="61"/>
      <c r="I1747" s="63"/>
      <c r="J1747" s="64"/>
      <c r="K1747" s="65"/>
      <c r="L1747" s="65"/>
      <c r="M1747" s="65"/>
      <c r="N1747" s="65"/>
      <c r="O1747" s="65"/>
      <c r="P1747" s="65"/>
      <c r="Q1747" s="65"/>
      <c r="R1747" s="65"/>
      <c r="S1747" s="65"/>
      <c r="T1747" s="65"/>
    </row>
    <row r="1748" spans="1:20" ht="11.25">
      <c r="A1748" s="72">
        <v>1748</v>
      </c>
      <c r="B1748" s="64"/>
      <c r="C1748" s="91"/>
      <c r="D1748" s="46"/>
      <c r="E1748" s="46"/>
      <c r="F1748" s="61"/>
      <c r="G1748" s="61"/>
      <c r="H1748" s="61"/>
      <c r="I1748" s="63"/>
      <c r="J1748" s="64"/>
      <c r="K1748" s="65"/>
      <c r="L1748" s="65"/>
      <c r="M1748" s="65"/>
      <c r="N1748" s="65"/>
      <c r="O1748" s="65"/>
      <c r="P1748" s="65"/>
      <c r="Q1748" s="65"/>
      <c r="R1748" s="65"/>
      <c r="S1748" s="65"/>
      <c r="T1748" s="65"/>
    </row>
    <row r="1749" spans="1:20" ht="11.25">
      <c r="A1749" s="72">
        <v>1749</v>
      </c>
      <c r="B1749" s="64"/>
      <c r="C1749" s="91"/>
      <c r="D1749" s="46"/>
      <c r="E1749" s="46"/>
      <c r="F1749" s="61"/>
      <c r="G1749" s="61"/>
      <c r="H1749" s="61"/>
      <c r="I1749" s="63"/>
      <c r="J1749" s="64"/>
      <c r="K1749" s="65"/>
      <c r="L1749" s="65"/>
      <c r="M1749" s="65"/>
      <c r="N1749" s="65"/>
      <c r="O1749" s="65"/>
      <c r="P1749" s="65"/>
      <c r="Q1749" s="65"/>
      <c r="R1749" s="65"/>
      <c r="S1749" s="65"/>
      <c r="T1749" s="65"/>
    </row>
    <row r="1750" spans="1:20" ht="11.25">
      <c r="A1750" s="72">
        <v>1750</v>
      </c>
      <c r="B1750" s="64"/>
      <c r="C1750" s="91"/>
      <c r="D1750" s="46"/>
      <c r="E1750" s="46"/>
      <c r="F1750" s="61"/>
      <c r="G1750" s="61"/>
      <c r="H1750" s="61"/>
      <c r="I1750" s="63"/>
      <c r="J1750" s="64"/>
      <c r="K1750" s="65"/>
      <c r="L1750" s="65"/>
      <c r="M1750" s="65"/>
      <c r="N1750" s="65"/>
      <c r="O1750" s="65"/>
      <c r="P1750" s="65"/>
      <c r="Q1750" s="65"/>
      <c r="R1750" s="65"/>
      <c r="S1750" s="65"/>
      <c r="T1750" s="65"/>
    </row>
    <row r="1751" spans="1:20" ht="11.25">
      <c r="A1751" s="72">
        <v>1751</v>
      </c>
      <c r="B1751" s="64"/>
      <c r="C1751" s="91"/>
      <c r="D1751" s="46"/>
      <c r="E1751" s="46"/>
      <c r="F1751" s="61"/>
      <c r="G1751" s="61"/>
      <c r="H1751" s="61"/>
      <c r="I1751" s="63"/>
      <c r="J1751" s="64"/>
      <c r="K1751" s="65"/>
      <c r="L1751" s="65"/>
      <c r="M1751" s="65"/>
      <c r="N1751" s="65"/>
      <c r="O1751" s="65"/>
      <c r="P1751" s="65"/>
      <c r="Q1751" s="65"/>
      <c r="R1751" s="65"/>
      <c r="S1751" s="65"/>
      <c r="T1751" s="65"/>
    </row>
    <row r="1752" spans="1:20" ht="11.25">
      <c r="A1752" s="72">
        <v>1752</v>
      </c>
      <c r="B1752" s="64"/>
      <c r="C1752" s="91"/>
      <c r="D1752" s="46"/>
      <c r="E1752" s="46"/>
      <c r="F1752" s="61"/>
      <c r="G1752" s="61"/>
      <c r="H1752" s="61"/>
      <c r="I1752" s="63"/>
      <c r="J1752" s="64"/>
      <c r="K1752" s="65"/>
      <c r="L1752" s="65"/>
      <c r="M1752" s="65"/>
      <c r="N1752" s="65"/>
      <c r="O1752" s="65"/>
      <c r="P1752" s="65"/>
      <c r="Q1752" s="65"/>
      <c r="R1752" s="65"/>
      <c r="S1752" s="65"/>
      <c r="T1752" s="65"/>
    </row>
    <row r="1753" spans="1:20" ht="11.25">
      <c r="A1753" s="72">
        <v>1753</v>
      </c>
      <c r="B1753" s="64"/>
      <c r="C1753" s="91"/>
      <c r="D1753" s="46"/>
      <c r="E1753" s="46"/>
      <c r="F1753" s="61"/>
      <c r="G1753" s="61"/>
      <c r="H1753" s="61"/>
      <c r="I1753" s="63"/>
      <c r="J1753" s="64"/>
      <c r="K1753" s="65"/>
      <c r="L1753" s="65"/>
      <c r="M1753" s="65"/>
      <c r="N1753" s="65"/>
      <c r="O1753" s="65"/>
      <c r="P1753" s="65"/>
      <c r="Q1753" s="65"/>
      <c r="R1753" s="65"/>
      <c r="S1753" s="65"/>
      <c r="T1753" s="65"/>
    </row>
    <row r="1754" spans="1:20" ht="11.25">
      <c r="A1754" s="72">
        <v>1754</v>
      </c>
      <c r="B1754" s="64"/>
      <c r="C1754" s="91"/>
      <c r="D1754" s="46"/>
      <c r="E1754" s="46"/>
      <c r="F1754" s="61"/>
      <c r="G1754" s="61"/>
      <c r="H1754" s="61"/>
      <c r="I1754" s="63"/>
      <c r="J1754" s="64"/>
      <c r="K1754" s="65"/>
      <c r="L1754" s="65"/>
      <c r="M1754" s="65"/>
      <c r="N1754" s="65"/>
      <c r="O1754" s="65"/>
      <c r="P1754" s="65"/>
      <c r="Q1754" s="65"/>
      <c r="R1754" s="65"/>
      <c r="S1754" s="65"/>
      <c r="T1754" s="65"/>
    </row>
    <row r="1755" spans="1:20" ht="11.25">
      <c r="A1755" s="72">
        <v>1755</v>
      </c>
      <c r="B1755" s="64"/>
      <c r="C1755" s="91"/>
      <c r="D1755" s="46"/>
      <c r="E1755" s="46"/>
      <c r="F1755" s="61"/>
      <c r="G1755" s="61"/>
      <c r="H1755" s="61"/>
      <c r="I1755" s="63"/>
      <c r="J1755" s="64"/>
      <c r="K1755" s="65"/>
      <c r="L1755" s="65"/>
      <c r="M1755" s="65"/>
      <c r="N1755" s="65"/>
      <c r="O1755" s="65"/>
      <c r="P1755" s="65"/>
      <c r="Q1755" s="65"/>
      <c r="R1755" s="65"/>
      <c r="S1755" s="65"/>
      <c r="T1755" s="65"/>
    </row>
    <row r="1756" spans="1:20" ht="11.25">
      <c r="A1756" s="72">
        <v>1756</v>
      </c>
      <c r="B1756" s="64"/>
      <c r="C1756" s="91"/>
      <c r="D1756" s="46"/>
      <c r="E1756" s="46"/>
      <c r="F1756" s="61"/>
      <c r="G1756" s="61"/>
      <c r="H1756" s="61"/>
      <c r="I1756" s="63"/>
      <c r="J1756" s="64"/>
      <c r="K1756" s="65"/>
      <c r="L1756" s="65"/>
      <c r="M1756" s="65"/>
      <c r="N1756" s="65"/>
      <c r="O1756" s="65"/>
      <c r="P1756" s="65"/>
      <c r="Q1756" s="65"/>
      <c r="R1756" s="65"/>
      <c r="S1756" s="65"/>
      <c r="T1756" s="65"/>
    </row>
    <row r="1757" spans="1:20" ht="11.25">
      <c r="A1757" s="72">
        <v>1757</v>
      </c>
      <c r="B1757" s="64"/>
      <c r="C1757" s="91"/>
      <c r="D1757" s="46"/>
      <c r="E1757" s="46"/>
      <c r="F1757" s="61"/>
      <c r="G1757" s="61"/>
      <c r="H1757" s="61"/>
      <c r="I1757" s="63"/>
      <c r="J1757" s="64"/>
      <c r="K1757" s="65"/>
      <c r="L1757" s="65"/>
      <c r="M1757" s="65"/>
      <c r="N1757" s="65"/>
      <c r="O1757" s="65"/>
      <c r="P1757" s="65"/>
      <c r="Q1757" s="65"/>
      <c r="R1757" s="65"/>
      <c r="S1757" s="65"/>
      <c r="T1757" s="65"/>
    </row>
    <row r="1758" spans="1:20" ht="11.25">
      <c r="A1758" s="72">
        <v>1758</v>
      </c>
      <c r="B1758" s="64"/>
      <c r="C1758" s="91"/>
      <c r="D1758" s="46"/>
      <c r="E1758" s="46"/>
      <c r="F1758" s="61"/>
      <c r="G1758" s="61"/>
      <c r="H1758" s="61"/>
      <c r="I1758" s="63"/>
      <c r="J1758" s="64"/>
      <c r="K1758" s="65"/>
      <c r="L1758" s="65"/>
      <c r="M1758" s="65"/>
      <c r="N1758" s="65"/>
      <c r="O1758" s="65"/>
      <c r="P1758" s="65"/>
      <c r="Q1758" s="65"/>
      <c r="R1758" s="65"/>
      <c r="S1758" s="65"/>
      <c r="T1758" s="65"/>
    </row>
    <row r="1759" spans="1:20" ht="11.25">
      <c r="A1759" s="72">
        <v>1759</v>
      </c>
      <c r="B1759" s="64"/>
      <c r="C1759" s="91"/>
      <c r="D1759" s="46"/>
      <c r="E1759" s="46"/>
      <c r="F1759" s="61"/>
      <c r="G1759" s="61"/>
      <c r="H1759" s="61"/>
      <c r="I1759" s="63"/>
      <c r="J1759" s="64"/>
      <c r="K1759" s="65"/>
      <c r="L1759" s="65"/>
      <c r="M1759" s="65"/>
      <c r="N1759" s="65"/>
      <c r="O1759" s="65"/>
      <c r="P1759" s="65"/>
      <c r="Q1759" s="65"/>
      <c r="R1759" s="65"/>
      <c r="S1759" s="65"/>
      <c r="T1759" s="65"/>
    </row>
    <row r="1760" spans="1:20" ht="11.25">
      <c r="A1760" s="72">
        <v>1760</v>
      </c>
      <c r="B1760" s="64"/>
      <c r="C1760" s="91"/>
      <c r="D1760" s="46"/>
      <c r="E1760" s="46"/>
      <c r="F1760" s="61"/>
      <c r="G1760" s="61"/>
      <c r="H1760" s="61"/>
      <c r="I1760" s="63"/>
      <c r="J1760" s="64"/>
      <c r="K1760" s="65"/>
      <c r="L1760" s="65"/>
      <c r="M1760" s="65"/>
      <c r="N1760" s="65"/>
      <c r="O1760" s="65"/>
      <c r="P1760" s="65"/>
      <c r="Q1760" s="65"/>
      <c r="R1760" s="65"/>
      <c r="S1760" s="65"/>
      <c r="T1760" s="65"/>
    </row>
    <row r="1761" spans="1:20" ht="11.25">
      <c r="A1761" s="72">
        <v>1761</v>
      </c>
      <c r="B1761" s="64"/>
      <c r="C1761" s="91"/>
      <c r="D1761" s="46"/>
      <c r="E1761" s="46"/>
      <c r="F1761" s="61"/>
      <c r="G1761" s="61"/>
      <c r="H1761" s="61"/>
      <c r="I1761" s="63"/>
      <c r="J1761" s="64"/>
      <c r="K1761" s="65"/>
      <c r="L1761" s="65"/>
      <c r="M1761" s="65"/>
      <c r="N1761" s="65"/>
      <c r="O1761" s="65"/>
      <c r="P1761" s="65"/>
      <c r="Q1761" s="65"/>
      <c r="R1761" s="65"/>
      <c r="S1761" s="65"/>
      <c r="T1761" s="65"/>
    </row>
    <row r="1762" spans="1:20" ht="11.25">
      <c r="A1762" s="72">
        <v>1762</v>
      </c>
      <c r="B1762" s="64"/>
      <c r="C1762" s="91"/>
      <c r="D1762" s="46"/>
      <c r="E1762" s="46"/>
      <c r="F1762" s="61"/>
      <c r="G1762" s="61"/>
      <c r="H1762" s="61"/>
      <c r="I1762" s="63"/>
      <c r="J1762" s="64"/>
      <c r="K1762" s="65"/>
      <c r="L1762" s="65"/>
      <c r="M1762" s="65"/>
      <c r="N1762" s="65"/>
      <c r="O1762" s="65"/>
      <c r="P1762" s="65"/>
      <c r="Q1762" s="65"/>
      <c r="R1762" s="65"/>
      <c r="S1762" s="65"/>
      <c r="T1762" s="65"/>
    </row>
    <row r="1763" spans="1:20" ht="11.25">
      <c r="A1763" s="72">
        <v>1763</v>
      </c>
      <c r="B1763" s="64"/>
      <c r="C1763" s="91"/>
      <c r="D1763" s="46"/>
      <c r="E1763" s="46"/>
      <c r="F1763" s="61"/>
      <c r="G1763" s="61"/>
      <c r="H1763" s="61"/>
      <c r="I1763" s="63"/>
      <c r="J1763" s="64"/>
      <c r="K1763" s="65"/>
      <c r="L1763" s="65"/>
      <c r="M1763" s="65"/>
      <c r="N1763" s="65"/>
      <c r="O1763" s="65"/>
      <c r="P1763" s="65"/>
      <c r="Q1763" s="65"/>
      <c r="R1763" s="65"/>
      <c r="S1763" s="65"/>
      <c r="T1763" s="65"/>
    </row>
    <row r="1764" spans="1:20" ht="11.25">
      <c r="A1764" s="72">
        <v>1764</v>
      </c>
      <c r="B1764" s="64"/>
      <c r="C1764" s="91"/>
      <c r="D1764" s="46"/>
      <c r="E1764" s="46"/>
      <c r="F1764" s="61"/>
      <c r="G1764" s="61"/>
      <c r="H1764" s="61"/>
      <c r="I1764" s="63"/>
      <c r="J1764" s="64"/>
      <c r="K1764" s="65"/>
      <c r="L1764" s="65"/>
      <c r="M1764" s="65"/>
      <c r="N1764" s="65"/>
      <c r="O1764" s="65"/>
      <c r="P1764" s="65"/>
      <c r="Q1764" s="65"/>
      <c r="R1764" s="65"/>
      <c r="S1764" s="65"/>
      <c r="T1764" s="65"/>
    </row>
    <row r="1765" spans="1:20" ht="11.25">
      <c r="A1765" s="72">
        <v>1765</v>
      </c>
      <c r="B1765" s="64"/>
      <c r="C1765" s="91"/>
      <c r="D1765" s="46"/>
      <c r="E1765" s="46"/>
      <c r="F1765" s="61"/>
      <c r="G1765" s="61"/>
      <c r="H1765" s="61"/>
      <c r="I1765" s="63"/>
      <c r="J1765" s="64"/>
      <c r="K1765" s="65"/>
      <c r="L1765" s="65"/>
      <c r="M1765" s="65"/>
      <c r="N1765" s="65"/>
      <c r="O1765" s="65"/>
      <c r="P1765" s="65"/>
      <c r="Q1765" s="65"/>
      <c r="R1765" s="65"/>
      <c r="S1765" s="65"/>
      <c r="T1765" s="65"/>
    </row>
    <row r="1766" spans="1:20" ht="11.25">
      <c r="A1766" s="72">
        <v>1766</v>
      </c>
      <c r="B1766" s="64"/>
      <c r="C1766" s="91"/>
      <c r="D1766" s="46"/>
      <c r="E1766" s="46"/>
      <c r="F1766" s="61"/>
      <c r="G1766" s="61"/>
      <c r="H1766" s="61"/>
      <c r="I1766" s="63"/>
      <c r="J1766" s="64"/>
      <c r="K1766" s="65"/>
      <c r="L1766" s="65"/>
      <c r="M1766" s="65"/>
      <c r="N1766" s="65"/>
      <c r="O1766" s="65"/>
      <c r="P1766" s="65"/>
      <c r="Q1766" s="65"/>
      <c r="R1766" s="65"/>
      <c r="S1766" s="65"/>
      <c r="T1766" s="65"/>
    </row>
    <row r="1767" spans="1:20" ht="11.25">
      <c r="A1767" s="72">
        <v>1767</v>
      </c>
      <c r="B1767" s="64"/>
      <c r="C1767" s="91"/>
      <c r="D1767" s="46"/>
      <c r="E1767" s="46"/>
      <c r="F1767" s="61"/>
      <c r="G1767" s="61"/>
      <c r="H1767" s="61"/>
      <c r="I1767" s="63"/>
      <c r="J1767" s="64"/>
      <c r="K1767" s="65"/>
      <c r="L1767" s="65"/>
      <c r="M1767" s="65"/>
      <c r="N1767" s="65"/>
      <c r="O1767" s="65"/>
      <c r="P1767" s="65"/>
      <c r="Q1767" s="65"/>
      <c r="R1767" s="65"/>
      <c r="S1767" s="65"/>
      <c r="T1767" s="65"/>
    </row>
    <row r="1768" spans="1:20" ht="11.25">
      <c r="A1768" s="72">
        <v>1768</v>
      </c>
      <c r="B1768" s="64"/>
      <c r="C1768" s="91"/>
      <c r="D1768" s="46"/>
      <c r="E1768" s="46"/>
      <c r="F1768" s="61"/>
      <c r="G1768" s="61"/>
      <c r="H1768" s="61"/>
      <c r="I1768" s="63"/>
      <c r="J1768" s="64"/>
      <c r="K1768" s="65"/>
      <c r="L1768" s="65"/>
      <c r="M1768" s="65"/>
      <c r="N1768" s="65"/>
      <c r="O1768" s="65"/>
      <c r="P1768" s="65"/>
      <c r="Q1768" s="65"/>
      <c r="R1768" s="65"/>
      <c r="S1768" s="65"/>
      <c r="T1768" s="65"/>
    </row>
    <row r="1769" spans="1:20" ht="11.25">
      <c r="A1769" s="72">
        <v>1769</v>
      </c>
      <c r="B1769" s="64"/>
      <c r="C1769" s="91"/>
      <c r="D1769" s="46"/>
      <c r="E1769" s="46"/>
      <c r="F1769" s="61"/>
      <c r="G1769" s="61"/>
      <c r="H1769" s="61"/>
      <c r="I1769" s="63"/>
      <c r="J1769" s="64"/>
      <c r="K1769" s="65"/>
      <c r="L1769" s="65"/>
      <c r="M1769" s="65"/>
      <c r="N1769" s="65"/>
      <c r="O1769" s="65"/>
      <c r="P1769" s="65"/>
      <c r="Q1769" s="65"/>
      <c r="R1769" s="65"/>
      <c r="S1769" s="65"/>
      <c r="T1769" s="65"/>
    </row>
    <row r="1770" spans="1:20" ht="11.25">
      <c r="A1770" s="72">
        <v>1770</v>
      </c>
      <c r="B1770" s="64"/>
      <c r="C1770" s="91"/>
      <c r="D1770" s="46"/>
      <c r="E1770" s="46"/>
      <c r="F1770" s="61"/>
      <c r="G1770" s="61"/>
      <c r="H1770" s="61"/>
      <c r="I1770" s="63"/>
      <c r="J1770" s="64"/>
      <c r="K1770" s="65"/>
      <c r="L1770" s="65"/>
      <c r="M1770" s="65"/>
      <c r="N1770" s="65"/>
      <c r="O1770" s="65"/>
      <c r="P1770" s="65"/>
      <c r="Q1770" s="65"/>
      <c r="R1770" s="65"/>
      <c r="S1770" s="65"/>
      <c r="T1770" s="65"/>
    </row>
    <row r="1771" spans="1:20" ht="11.25">
      <c r="A1771" s="72">
        <v>1771</v>
      </c>
      <c r="B1771" s="64"/>
      <c r="C1771" s="91"/>
      <c r="D1771" s="46"/>
      <c r="E1771" s="46"/>
      <c r="F1771" s="61"/>
      <c r="G1771" s="61"/>
      <c r="H1771" s="61"/>
      <c r="I1771" s="63"/>
      <c r="J1771" s="64"/>
      <c r="K1771" s="65"/>
      <c r="L1771" s="65"/>
      <c r="M1771" s="65"/>
      <c r="N1771" s="65"/>
      <c r="O1771" s="65"/>
      <c r="P1771" s="65"/>
      <c r="Q1771" s="65"/>
      <c r="R1771" s="65"/>
      <c r="S1771" s="65"/>
      <c r="T1771" s="65"/>
    </row>
    <row r="1772" spans="1:20" ht="11.25">
      <c r="A1772" s="72">
        <v>1772</v>
      </c>
      <c r="B1772" s="64"/>
      <c r="C1772" s="91"/>
      <c r="D1772" s="46"/>
      <c r="E1772" s="46"/>
      <c r="F1772" s="61"/>
      <c r="G1772" s="61"/>
      <c r="H1772" s="61"/>
      <c r="I1772" s="63"/>
      <c r="J1772" s="64"/>
      <c r="K1772" s="65"/>
      <c r="L1772" s="65"/>
      <c r="M1772" s="65"/>
      <c r="N1772" s="65"/>
      <c r="O1772" s="65"/>
      <c r="P1772" s="65"/>
      <c r="Q1772" s="65"/>
      <c r="R1772" s="65"/>
      <c r="S1772" s="65"/>
      <c r="T1772" s="65"/>
    </row>
    <row r="1773" spans="1:20" ht="11.25">
      <c r="A1773" s="72">
        <v>1773</v>
      </c>
      <c r="B1773" s="64"/>
      <c r="C1773" s="91"/>
      <c r="D1773" s="46"/>
      <c r="E1773" s="46"/>
      <c r="F1773" s="61"/>
      <c r="G1773" s="61"/>
      <c r="H1773" s="61"/>
      <c r="I1773" s="63"/>
      <c r="J1773" s="64"/>
      <c r="K1773" s="65"/>
      <c r="L1773" s="65"/>
      <c r="M1773" s="65"/>
      <c r="N1773" s="65"/>
      <c r="O1773" s="65"/>
      <c r="P1773" s="65"/>
      <c r="Q1773" s="65"/>
      <c r="R1773" s="65"/>
      <c r="S1773" s="65"/>
      <c r="T1773" s="65"/>
    </row>
    <row r="1774" spans="1:20" ht="11.25">
      <c r="A1774" s="72">
        <v>1774</v>
      </c>
      <c r="B1774" s="64"/>
      <c r="C1774" s="91"/>
      <c r="D1774" s="46"/>
      <c r="E1774" s="46"/>
      <c r="F1774" s="61"/>
      <c r="G1774" s="61"/>
      <c r="H1774" s="61"/>
      <c r="I1774" s="63"/>
      <c r="J1774" s="64"/>
      <c r="K1774" s="65"/>
      <c r="L1774" s="65"/>
      <c r="M1774" s="65"/>
      <c r="N1774" s="65"/>
      <c r="O1774" s="65"/>
      <c r="P1774" s="65"/>
      <c r="Q1774" s="65"/>
      <c r="R1774" s="65"/>
      <c r="S1774" s="65"/>
      <c r="T1774" s="65"/>
    </row>
    <row r="1775" spans="1:20" ht="11.25">
      <c r="A1775" s="72">
        <v>1775</v>
      </c>
      <c r="B1775" s="64"/>
      <c r="C1775" s="91"/>
      <c r="D1775" s="46"/>
      <c r="E1775" s="46"/>
      <c r="F1775" s="61"/>
      <c r="G1775" s="61"/>
      <c r="H1775" s="61"/>
      <c r="I1775" s="63"/>
      <c r="J1775" s="64"/>
      <c r="K1775" s="65"/>
      <c r="L1775" s="65"/>
      <c r="M1775" s="65"/>
      <c r="N1775" s="65"/>
      <c r="O1775" s="65"/>
      <c r="P1775" s="65"/>
      <c r="Q1775" s="65"/>
      <c r="R1775" s="65"/>
      <c r="S1775" s="65"/>
      <c r="T1775" s="65"/>
    </row>
    <row r="1776" spans="1:20" ht="11.25">
      <c r="A1776" s="72">
        <v>1776</v>
      </c>
      <c r="B1776" s="64"/>
      <c r="C1776" s="91"/>
      <c r="D1776" s="46"/>
      <c r="E1776" s="46"/>
      <c r="F1776" s="61"/>
      <c r="G1776" s="61"/>
      <c r="H1776" s="61"/>
      <c r="I1776" s="63"/>
      <c r="J1776" s="64"/>
      <c r="K1776" s="65"/>
      <c r="L1776" s="65"/>
      <c r="M1776" s="65"/>
      <c r="N1776" s="65"/>
      <c r="O1776" s="65"/>
      <c r="P1776" s="65"/>
      <c r="Q1776" s="65"/>
      <c r="R1776" s="65"/>
      <c r="S1776" s="65"/>
      <c r="T1776" s="65"/>
    </row>
    <row r="1777" spans="1:20" ht="11.25">
      <c r="A1777" s="72">
        <v>1777</v>
      </c>
      <c r="B1777" s="64"/>
      <c r="C1777" s="91"/>
      <c r="D1777" s="46"/>
      <c r="E1777" s="46"/>
      <c r="F1777" s="61"/>
      <c r="G1777" s="61"/>
      <c r="H1777" s="61"/>
      <c r="I1777" s="63"/>
      <c r="J1777" s="64"/>
      <c r="K1777" s="65"/>
      <c r="L1777" s="65"/>
      <c r="M1777" s="65"/>
      <c r="N1777" s="65"/>
      <c r="O1777" s="65"/>
      <c r="P1777" s="65"/>
      <c r="Q1777" s="65"/>
      <c r="R1777" s="65"/>
      <c r="S1777" s="65"/>
      <c r="T1777" s="65"/>
    </row>
    <row r="1778" spans="1:20" ht="11.25">
      <c r="A1778" s="72">
        <v>1778</v>
      </c>
      <c r="B1778" s="64"/>
      <c r="C1778" s="91"/>
      <c r="D1778" s="46"/>
      <c r="E1778" s="46"/>
      <c r="F1778" s="61"/>
      <c r="G1778" s="61"/>
      <c r="H1778" s="61"/>
      <c r="I1778" s="63"/>
      <c r="J1778" s="64"/>
      <c r="K1778" s="65"/>
      <c r="L1778" s="65"/>
      <c r="M1778" s="65"/>
      <c r="N1778" s="65"/>
      <c r="O1778" s="65"/>
      <c r="P1778" s="65"/>
      <c r="Q1778" s="65"/>
      <c r="R1778" s="65"/>
      <c r="S1778" s="65"/>
      <c r="T1778" s="65"/>
    </row>
    <row r="1779" spans="1:20" ht="11.25">
      <c r="A1779" s="72">
        <v>1779</v>
      </c>
      <c r="B1779" s="64"/>
      <c r="C1779" s="91"/>
      <c r="D1779" s="46"/>
      <c r="E1779" s="46"/>
      <c r="F1779" s="61"/>
      <c r="G1779" s="61"/>
      <c r="H1779" s="61"/>
      <c r="I1779" s="63"/>
      <c r="J1779" s="64"/>
      <c r="K1779" s="65"/>
      <c r="L1779" s="65"/>
      <c r="M1779" s="65"/>
      <c r="N1779" s="65"/>
      <c r="O1779" s="65"/>
      <c r="P1779" s="65"/>
      <c r="Q1779" s="65"/>
      <c r="R1779" s="65"/>
      <c r="S1779" s="65"/>
      <c r="T1779" s="65"/>
    </row>
    <row r="1780" spans="1:20" ht="11.25">
      <c r="A1780" s="72">
        <v>1780</v>
      </c>
      <c r="B1780" s="64"/>
      <c r="C1780" s="91"/>
      <c r="D1780" s="46"/>
      <c r="E1780" s="46"/>
      <c r="F1780" s="61"/>
      <c r="G1780" s="61"/>
      <c r="H1780" s="61"/>
      <c r="I1780" s="63"/>
      <c r="J1780" s="64"/>
      <c r="K1780" s="65"/>
      <c r="L1780" s="65"/>
      <c r="M1780" s="65"/>
      <c r="N1780" s="65"/>
      <c r="O1780" s="65"/>
      <c r="P1780" s="65"/>
      <c r="Q1780" s="65"/>
      <c r="R1780" s="65"/>
      <c r="S1780" s="65"/>
      <c r="T1780" s="65"/>
    </row>
    <row r="1781" spans="1:20" ht="11.25">
      <c r="A1781" s="72">
        <v>1781</v>
      </c>
      <c r="B1781" s="64"/>
      <c r="C1781" s="91"/>
      <c r="D1781" s="46"/>
      <c r="E1781" s="46"/>
      <c r="F1781" s="61"/>
      <c r="G1781" s="61"/>
      <c r="H1781" s="61"/>
      <c r="I1781" s="63"/>
      <c r="J1781" s="64"/>
      <c r="K1781" s="65"/>
      <c r="L1781" s="65"/>
      <c r="M1781" s="65"/>
      <c r="N1781" s="65"/>
      <c r="O1781" s="65"/>
      <c r="P1781" s="65"/>
      <c r="Q1781" s="65"/>
      <c r="R1781" s="65"/>
      <c r="S1781" s="65"/>
      <c r="T1781" s="65"/>
    </row>
    <row r="1782" spans="1:20" ht="11.25">
      <c r="A1782" s="72">
        <v>1782</v>
      </c>
      <c r="B1782" s="64"/>
      <c r="C1782" s="91"/>
      <c r="D1782" s="46"/>
      <c r="E1782" s="46"/>
      <c r="F1782" s="61"/>
      <c r="G1782" s="61"/>
      <c r="H1782" s="61"/>
      <c r="I1782" s="63"/>
      <c r="J1782" s="64"/>
      <c r="K1782" s="65"/>
      <c r="L1782" s="65"/>
      <c r="M1782" s="65"/>
      <c r="N1782" s="65"/>
      <c r="O1782" s="65"/>
      <c r="P1782" s="65"/>
      <c r="Q1782" s="65"/>
      <c r="R1782" s="65"/>
      <c r="S1782" s="65"/>
      <c r="T1782" s="65"/>
    </row>
    <row r="1783" spans="1:20" ht="11.25">
      <c r="A1783" s="72">
        <v>1783</v>
      </c>
      <c r="B1783" s="64"/>
      <c r="C1783" s="91"/>
      <c r="D1783" s="46"/>
      <c r="E1783" s="46"/>
      <c r="F1783" s="61"/>
      <c r="G1783" s="61"/>
      <c r="H1783" s="61"/>
      <c r="I1783" s="63"/>
      <c r="J1783" s="64"/>
      <c r="K1783" s="65"/>
      <c r="L1783" s="65"/>
      <c r="M1783" s="65"/>
      <c r="N1783" s="65"/>
      <c r="O1783" s="65"/>
      <c r="P1783" s="65"/>
      <c r="Q1783" s="65"/>
      <c r="R1783" s="65"/>
      <c r="S1783" s="65"/>
      <c r="T1783" s="65"/>
    </row>
    <row r="1784" spans="1:20" ht="11.25">
      <c r="A1784" s="72">
        <v>1784</v>
      </c>
      <c r="B1784" s="64"/>
      <c r="C1784" s="91"/>
      <c r="D1784" s="46"/>
      <c r="E1784" s="46"/>
      <c r="F1784" s="61"/>
      <c r="G1784" s="61"/>
      <c r="H1784" s="61"/>
      <c r="I1784" s="63"/>
      <c r="J1784" s="64"/>
      <c r="K1784" s="65"/>
      <c r="L1784" s="65"/>
      <c r="M1784" s="65"/>
      <c r="N1784" s="65"/>
      <c r="O1784" s="65"/>
      <c r="P1784" s="65"/>
      <c r="Q1784" s="65"/>
      <c r="R1784" s="65"/>
      <c r="S1784" s="65"/>
      <c r="T1784" s="65"/>
    </row>
    <row r="1785" spans="1:20" ht="11.25">
      <c r="A1785" s="72">
        <v>1785</v>
      </c>
      <c r="B1785" s="64"/>
      <c r="C1785" s="91"/>
      <c r="D1785" s="46"/>
      <c r="E1785" s="46"/>
      <c r="F1785" s="61"/>
      <c r="G1785" s="61"/>
      <c r="H1785" s="61"/>
      <c r="I1785" s="63"/>
      <c r="J1785" s="64"/>
      <c r="K1785" s="65"/>
      <c r="L1785" s="65"/>
      <c r="M1785" s="65"/>
      <c r="N1785" s="65"/>
      <c r="O1785" s="65"/>
      <c r="P1785" s="65"/>
      <c r="Q1785" s="65"/>
      <c r="R1785" s="65"/>
      <c r="S1785" s="65"/>
      <c r="T1785" s="65"/>
    </row>
    <row r="1786" spans="1:20" ht="11.25">
      <c r="A1786" s="72">
        <v>1786</v>
      </c>
      <c r="B1786" s="64"/>
      <c r="C1786" s="91"/>
      <c r="D1786" s="46"/>
      <c r="E1786" s="46"/>
      <c r="F1786" s="61"/>
      <c r="G1786" s="61"/>
      <c r="H1786" s="61"/>
      <c r="I1786" s="63"/>
      <c r="J1786" s="64"/>
      <c r="K1786" s="65"/>
      <c r="L1786" s="65"/>
      <c r="M1786" s="65"/>
      <c r="N1786" s="65"/>
      <c r="O1786" s="65"/>
      <c r="P1786" s="65"/>
      <c r="Q1786" s="65"/>
      <c r="R1786" s="65"/>
      <c r="S1786" s="65"/>
      <c r="T1786" s="65"/>
    </row>
    <row r="1787" spans="1:20" ht="11.25">
      <c r="A1787" s="72">
        <v>1787</v>
      </c>
      <c r="B1787" s="64"/>
      <c r="C1787" s="91"/>
      <c r="D1787" s="46"/>
      <c r="E1787" s="46"/>
      <c r="F1787" s="61"/>
      <c r="G1787" s="61"/>
      <c r="H1787" s="61"/>
      <c r="I1787" s="63"/>
      <c r="J1787" s="64"/>
      <c r="K1787" s="65"/>
      <c r="L1787" s="65"/>
      <c r="M1787" s="65"/>
      <c r="N1787" s="65"/>
      <c r="O1787" s="65"/>
      <c r="P1787" s="65"/>
      <c r="Q1787" s="65"/>
      <c r="R1787" s="65"/>
      <c r="S1787" s="65"/>
      <c r="T1787" s="65"/>
    </row>
    <row r="1788" spans="1:20" ht="11.25">
      <c r="A1788" s="72">
        <v>1788</v>
      </c>
      <c r="B1788" s="64"/>
      <c r="C1788" s="91"/>
      <c r="D1788" s="46"/>
      <c r="E1788" s="46"/>
      <c r="F1788" s="61"/>
      <c r="G1788" s="61"/>
      <c r="H1788" s="61"/>
      <c r="I1788" s="63"/>
      <c r="J1788" s="64"/>
      <c r="K1788" s="65"/>
      <c r="L1788" s="65"/>
      <c r="M1788" s="65"/>
      <c r="N1788" s="65"/>
      <c r="O1788" s="65"/>
      <c r="P1788" s="65"/>
      <c r="Q1788" s="65"/>
      <c r="R1788" s="65"/>
      <c r="S1788" s="65"/>
      <c r="T1788" s="65"/>
    </row>
    <row r="1789" spans="1:20" ht="11.25">
      <c r="A1789" s="72">
        <v>1789</v>
      </c>
      <c r="B1789" s="64"/>
      <c r="C1789" s="91"/>
      <c r="D1789" s="46"/>
      <c r="E1789" s="46"/>
      <c r="F1789" s="61"/>
      <c r="G1789" s="61"/>
      <c r="H1789" s="61"/>
      <c r="I1789" s="63"/>
      <c r="J1789" s="64"/>
      <c r="K1789" s="65"/>
      <c r="L1789" s="65"/>
      <c r="M1789" s="65"/>
      <c r="N1789" s="65"/>
      <c r="O1789" s="65"/>
      <c r="P1789" s="65"/>
      <c r="Q1789" s="65"/>
      <c r="R1789" s="65"/>
      <c r="S1789" s="65"/>
      <c r="T1789" s="65"/>
    </row>
    <row r="1790" spans="1:20" ht="11.25">
      <c r="A1790" s="72">
        <v>1790</v>
      </c>
      <c r="B1790" s="64"/>
      <c r="C1790" s="91"/>
      <c r="D1790" s="46"/>
      <c r="E1790" s="46"/>
      <c r="F1790" s="61"/>
      <c r="G1790" s="61"/>
      <c r="H1790" s="61"/>
      <c r="I1790" s="63"/>
      <c r="J1790" s="64"/>
      <c r="K1790" s="65"/>
      <c r="L1790" s="65"/>
      <c r="M1790" s="65"/>
      <c r="N1790" s="65"/>
      <c r="O1790" s="65"/>
      <c r="P1790" s="65"/>
      <c r="Q1790" s="65"/>
      <c r="R1790" s="65"/>
      <c r="S1790" s="65"/>
      <c r="T1790" s="65"/>
    </row>
    <row r="1791" spans="1:20" ht="11.25">
      <c r="A1791" s="72">
        <v>1791</v>
      </c>
      <c r="B1791" s="64"/>
      <c r="C1791" s="91"/>
      <c r="D1791" s="46"/>
      <c r="E1791" s="46"/>
      <c r="F1791" s="61"/>
      <c r="G1791" s="61"/>
      <c r="H1791" s="61"/>
      <c r="I1791" s="63"/>
      <c r="J1791" s="64"/>
      <c r="K1791" s="65"/>
      <c r="L1791" s="65"/>
      <c r="M1791" s="65"/>
      <c r="N1791" s="65"/>
      <c r="O1791" s="65"/>
      <c r="P1791" s="65"/>
      <c r="Q1791" s="65"/>
      <c r="R1791" s="65"/>
      <c r="S1791" s="65"/>
      <c r="T1791" s="65"/>
    </row>
    <row r="1792" spans="1:20" ht="11.25">
      <c r="A1792" s="72">
        <v>1792</v>
      </c>
      <c r="B1792" s="64"/>
      <c r="C1792" s="91"/>
      <c r="D1792" s="46"/>
      <c r="E1792" s="46"/>
      <c r="F1792" s="61"/>
      <c r="G1792" s="61"/>
      <c r="H1792" s="61"/>
      <c r="I1792" s="63"/>
      <c r="J1792" s="64"/>
      <c r="K1792" s="65"/>
      <c r="L1792" s="65"/>
      <c r="M1792" s="65"/>
      <c r="N1792" s="65"/>
      <c r="O1792" s="65"/>
      <c r="P1792" s="65"/>
      <c r="Q1792" s="65"/>
      <c r="R1792" s="65"/>
      <c r="S1792" s="65"/>
      <c r="T1792" s="65"/>
    </row>
    <row r="1793" spans="1:20" ht="11.25">
      <c r="A1793" s="72">
        <v>1793</v>
      </c>
      <c r="B1793" s="64"/>
      <c r="C1793" s="91"/>
      <c r="D1793" s="46"/>
      <c r="E1793" s="46"/>
      <c r="F1793" s="61"/>
      <c r="G1793" s="61"/>
      <c r="H1793" s="61"/>
      <c r="I1793" s="63"/>
      <c r="J1793" s="64"/>
      <c r="K1793" s="65"/>
      <c r="L1793" s="65"/>
      <c r="M1793" s="65"/>
      <c r="N1793" s="65"/>
      <c r="O1793" s="65"/>
      <c r="P1793" s="65"/>
      <c r="Q1793" s="65"/>
      <c r="R1793" s="65"/>
      <c r="S1793" s="65"/>
      <c r="T1793" s="65"/>
    </row>
    <row r="1794" spans="1:20" ht="11.25">
      <c r="A1794" s="72">
        <v>1794</v>
      </c>
      <c r="B1794" s="64"/>
      <c r="C1794" s="91"/>
      <c r="D1794" s="46"/>
      <c r="E1794" s="46"/>
      <c r="F1794" s="61"/>
      <c r="G1794" s="61"/>
      <c r="H1794" s="61"/>
      <c r="I1794" s="63"/>
      <c r="J1794" s="64"/>
      <c r="K1794" s="65"/>
      <c r="L1794" s="65"/>
      <c r="M1794" s="65"/>
      <c r="N1794" s="65"/>
      <c r="O1794" s="65"/>
      <c r="P1794" s="65"/>
      <c r="Q1794" s="65"/>
      <c r="R1794" s="65"/>
      <c r="S1794" s="65"/>
      <c r="T1794" s="65"/>
    </row>
    <row r="1795" spans="1:20" ht="11.25">
      <c r="A1795" s="72">
        <v>1795</v>
      </c>
      <c r="B1795" s="64"/>
      <c r="C1795" s="91"/>
      <c r="D1795" s="46"/>
      <c r="E1795" s="46"/>
      <c r="F1795" s="61"/>
      <c r="G1795" s="61"/>
      <c r="H1795" s="61"/>
      <c r="I1795" s="63"/>
      <c r="J1795" s="64"/>
      <c r="K1795" s="65"/>
      <c r="L1795" s="65"/>
      <c r="M1795" s="65"/>
      <c r="N1795" s="65"/>
      <c r="O1795" s="65"/>
      <c r="P1795" s="65"/>
      <c r="Q1795" s="65"/>
      <c r="R1795" s="65"/>
      <c r="S1795" s="65"/>
      <c r="T1795" s="65"/>
    </row>
    <row r="1796" spans="1:20" ht="11.25">
      <c r="A1796" s="72">
        <v>1796</v>
      </c>
      <c r="B1796" s="64"/>
      <c r="C1796" s="91"/>
      <c r="D1796" s="46"/>
      <c r="E1796" s="46"/>
      <c r="F1796" s="61"/>
      <c r="G1796" s="61"/>
      <c r="H1796" s="61"/>
      <c r="I1796" s="63"/>
      <c r="J1796" s="64"/>
      <c r="K1796" s="65"/>
      <c r="L1796" s="65"/>
      <c r="M1796" s="65"/>
      <c r="N1796" s="65"/>
      <c r="O1796" s="65"/>
      <c r="P1796" s="65"/>
      <c r="Q1796" s="65"/>
      <c r="R1796" s="65"/>
      <c r="S1796" s="65"/>
      <c r="T1796" s="65"/>
    </row>
    <row r="1797" spans="1:20" ht="11.25">
      <c r="A1797" s="72">
        <v>1797</v>
      </c>
      <c r="B1797" s="64"/>
      <c r="C1797" s="91"/>
      <c r="D1797" s="46"/>
      <c r="E1797" s="46"/>
      <c r="F1797" s="61"/>
      <c r="G1797" s="61"/>
      <c r="H1797" s="61"/>
      <c r="I1797" s="63"/>
      <c r="J1797" s="64"/>
      <c r="K1797" s="65"/>
      <c r="L1797" s="65"/>
      <c r="M1797" s="65"/>
      <c r="N1797" s="65"/>
      <c r="O1797" s="65"/>
      <c r="P1797" s="65"/>
      <c r="Q1797" s="65"/>
      <c r="R1797" s="65"/>
      <c r="S1797" s="65"/>
      <c r="T1797" s="65"/>
    </row>
    <row r="1798" spans="1:20" ht="11.25">
      <c r="A1798" s="72">
        <v>1798</v>
      </c>
      <c r="B1798" s="64"/>
      <c r="C1798" s="91"/>
      <c r="D1798" s="46"/>
      <c r="E1798" s="46"/>
      <c r="F1798" s="61"/>
      <c r="G1798" s="61"/>
      <c r="H1798" s="61"/>
      <c r="I1798" s="63"/>
      <c r="J1798" s="64"/>
      <c r="K1798" s="65"/>
      <c r="L1798" s="65"/>
      <c r="M1798" s="65"/>
      <c r="N1798" s="65"/>
      <c r="O1798" s="65"/>
      <c r="P1798" s="65"/>
      <c r="Q1798" s="65"/>
      <c r="R1798" s="65"/>
      <c r="S1798" s="65"/>
      <c r="T1798" s="65"/>
    </row>
    <row r="1799" spans="1:20" ht="11.25">
      <c r="A1799" s="72">
        <v>1799</v>
      </c>
      <c r="B1799" s="64"/>
      <c r="C1799" s="91"/>
      <c r="D1799" s="46"/>
      <c r="E1799" s="46"/>
      <c r="F1799" s="61"/>
      <c r="G1799" s="61"/>
      <c r="H1799" s="61"/>
      <c r="I1799" s="63"/>
      <c r="J1799" s="64"/>
      <c r="K1799" s="65"/>
      <c r="L1799" s="65"/>
      <c r="M1799" s="65"/>
      <c r="N1799" s="65"/>
      <c r="O1799" s="65"/>
      <c r="P1799" s="65"/>
      <c r="Q1799" s="65"/>
      <c r="R1799" s="65"/>
      <c r="S1799" s="65"/>
      <c r="T1799" s="65"/>
    </row>
    <row r="1800" spans="1:20" ht="11.25">
      <c r="A1800" s="72">
        <v>1800</v>
      </c>
      <c r="B1800" s="64"/>
      <c r="C1800" s="91"/>
      <c r="D1800" s="46"/>
      <c r="E1800" s="46"/>
      <c r="F1800" s="61"/>
      <c r="G1800" s="61"/>
      <c r="H1800" s="61"/>
      <c r="I1800" s="63"/>
      <c r="J1800" s="64"/>
      <c r="K1800" s="65"/>
      <c r="L1800" s="65"/>
      <c r="M1800" s="65"/>
      <c r="N1800" s="65"/>
      <c r="O1800" s="65"/>
      <c r="P1800" s="65"/>
      <c r="Q1800" s="65"/>
      <c r="R1800" s="65"/>
      <c r="S1800" s="65"/>
      <c r="T1800" s="65"/>
    </row>
    <row r="1801" spans="1:20" ht="11.25">
      <c r="A1801" s="72">
        <v>1801</v>
      </c>
      <c r="B1801" s="64"/>
      <c r="C1801" s="91"/>
      <c r="D1801" s="46"/>
      <c r="E1801" s="46"/>
      <c r="F1801" s="61"/>
      <c r="G1801" s="61"/>
      <c r="H1801" s="61"/>
      <c r="I1801" s="63"/>
      <c r="J1801" s="64"/>
      <c r="K1801" s="65"/>
      <c r="L1801" s="65"/>
      <c r="M1801" s="65"/>
      <c r="N1801" s="65"/>
      <c r="O1801" s="65"/>
      <c r="P1801" s="65"/>
      <c r="Q1801" s="65"/>
      <c r="R1801" s="65"/>
      <c r="S1801" s="65"/>
      <c r="T1801" s="65"/>
    </row>
    <row r="1802" spans="1:20" ht="11.25">
      <c r="A1802" s="72">
        <v>1802</v>
      </c>
      <c r="B1802" s="64"/>
      <c r="C1802" s="91"/>
      <c r="D1802" s="46"/>
      <c r="E1802" s="46"/>
      <c r="F1802" s="61"/>
      <c r="G1802" s="61"/>
      <c r="H1802" s="61"/>
      <c r="I1802" s="63"/>
      <c r="J1802" s="64"/>
      <c r="K1802" s="65"/>
      <c r="L1802" s="65"/>
      <c r="M1802" s="65"/>
      <c r="N1802" s="65"/>
      <c r="O1802" s="65"/>
      <c r="P1802" s="65"/>
      <c r="Q1802" s="65"/>
      <c r="R1802" s="65"/>
      <c r="S1802" s="65"/>
      <c r="T1802" s="65"/>
    </row>
    <row r="1803" spans="1:20" ht="11.25">
      <c r="A1803" s="72">
        <v>1803</v>
      </c>
      <c r="B1803" s="64"/>
      <c r="C1803" s="91"/>
      <c r="D1803" s="46"/>
      <c r="E1803" s="46"/>
      <c r="F1803" s="61"/>
      <c r="G1803" s="61"/>
      <c r="H1803" s="61"/>
      <c r="I1803" s="63"/>
      <c r="J1803" s="64"/>
      <c r="K1803" s="65"/>
      <c r="L1803" s="65"/>
      <c r="M1803" s="65"/>
      <c r="N1803" s="65"/>
      <c r="O1803" s="65"/>
      <c r="P1803" s="65"/>
      <c r="Q1803" s="65"/>
      <c r="R1803" s="65"/>
      <c r="S1803" s="65"/>
      <c r="T1803" s="65"/>
    </row>
    <row r="1804" spans="1:20" ht="11.25">
      <c r="A1804" s="72">
        <v>1804</v>
      </c>
      <c r="B1804" s="64"/>
      <c r="C1804" s="91"/>
      <c r="D1804" s="46"/>
      <c r="E1804" s="46"/>
      <c r="F1804" s="61"/>
      <c r="G1804" s="61"/>
      <c r="H1804" s="61"/>
      <c r="I1804" s="63"/>
      <c r="J1804" s="64"/>
      <c r="K1804" s="65"/>
      <c r="L1804" s="65"/>
      <c r="M1804" s="65"/>
      <c r="N1804" s="65"/>
      <c r="O1804" s="65"/>
      <c r="P1804" s="65"/>
      <c r="Q1804" s="65"/>
      <c r="R1804" s="65"/>
      <c r="S1804" s="65"/>
      <c r="T1804" s="65"/>
    </row>
    <row r="1805" spans="1:20" ht="11.25">
      <c r="A1805" s="72">
        <v>1805</v>
      </c>
      <c r="B1805" s="64"/>
      <c r="C1805" s="91"/>
      <c r="D1805" s="46"/>
      <c r="E1805" s="46"/>
      <c r="F1805" s="61"/>
      <c r="G1805" s="61"/>
      <c r="H1805" s="61"/>
      <c r="I1805" s="63"/>
      <c r="J1805" s="64"/>
      <c r="K1805" s="65"/>
      <c r="L1805" s="65"/>
      <c r="M1805" s="65"/>
      <c r="N1805" s="65"/>
      <c r="O1805" s="65"/>
      <c r="P1805" s="65"/>
      <c r="Q1805" s="65"/>
      <c r="R1805" s="65"/>
      <c r="S1805" s="65"/>
      <c r="T1805" s="65"/>
    </row>
    <row r="1806" spans="1:20" ht="11.25">
      <c r="A1806" s="72">
        <v>1806</v>
      </c>
      <c r="B1806" s="64"/>
      <c r="C1806" s="91"/>
      <c r="D1806" s="46"/>
      <c r="E1806" s="46"/>
      <c r="F1806" s="61"/>
      <c r="G1806" s="61"/>
      <c r="H1806" s="61"/>
      <c r="I1806" s="63"/>
      <c r="J1806" s="64"/>
      <c r="K1806" s="65"/>
      <c r="L1806" s="65"/>
      <c r="M1806" s="65"/>
      <c r="N1806" s="65"/>
      <c r="O1806" s="65"/>
      <c r="P1806" s="65"/>
      <c r="Q1806" s="65"/>
      <c r="R1806" s="65"/>
      <c r="S1806" s="65"/>
      <c r="T1806" s="65"/>
    </row>
    <row r="1807" spans="1:20" ht="11.25">
      <c r="A1807" s="72">
        <v>1807</v>
      </c>
      <c r="B1807" s="64"/>
      <c r="C1807" s="91"/>
      <c r="D1807" s="46"/>
      <c r="E1807" s="46"/>
      <c r="F1807" s="61"/>
      <c r="G1807" s="61"/>
      <c r="H1807" s="61"/>
      <c r="I1807" s="63"/>
      <c r="J1807" s="64"/>
      <c r="K1807" s="65"/>
      <c r="L1807" s="65"/>
      <c r="M1807" s="65"/>
      <c r="N1807" s="65"/>
      <c r="O1807" s="65"/>
      <c r="P1807" s="65"/>
      <c r="Q1807" s="65"/>
      <c r="R1807" s="65"/>
      <c r="S1807" s="65"/>
      <c r="T1807" s="65"/>
    </row>
    <row r="1808" spans="1:20" ht="11.25">
      <c r="A1808" s="72">
        <v>1808</v>
      </c>
      <c r="B1808" s="64"/>
      <c r="C1808" s="91"/>
      <c r="D1808" s="46"/>
      <c r="E1808" s="46"/>
      <c r="F1808" s="61"/>
      <c r="G1808" s="61"/>
      <c r="H1808" s="61"/>
      <c r="I1808" s="63"/>
      <c r="J1808" s="64"/>
      <c r="K1808" s="65"/>
      <c r="L1808" s="65"/>
      <c r="M1808" s="65"/>
      <c r="N1808" s="65"/>
      <c r="O1808" s="65"/>
      <c r="P1808" s="65"/>
      <c r="Q1808" s="65"/>
      <c r="R1808" s="65"/>
      <c r="S1808" s="65"/>
      <c r="T1808" s="65"/>
    </row>
    <row r="1809" spans="1:20" ht="11.25">
      <c r="A1809" s="72">
        <v>1809</v>
      </c>
      <c r="B1809" s="64"/>
      <c r="C1809" s="91"/>
      <c r="D1809" s="46"/>
      <c r="E1809" s="46"/>
      <c r="F1809" s="61"/>
      <c r="G1809" s="61"/>
      <c r="H1809" s="61"/>
      <c r="I1809" s="63"/>
      <c r="J1809" s="64"/>
      <c r="K1809" s="65"/>
      <c r="L1809" s="65"/>
      <c r="M1809" s="65"/>
      <c r="N1809" s="65"/>
      <c r="O1809" s="65"/>
      <c r="P1809" s="65"/>
      <c r="Q1809" s="65"/>
      <c r="R1809" s="65"/>
      <c r="S1809" s="65"/>
      <c r="T1809" s="65"/>
    </row>
    <row r="1810" spans="1:20" ht="11.25">
      <c r="A1810" s="72">
        <v>1810</v>
      </c>
      <c r="B1810" s="64"/>
      <c r="C1810" s="91"/>
      <c r="D1810" s="46"/>
      <c r="E1810" s="46"/>
      <c r="F1810" s="61"/>
      <c r="G1810" s="61"/>
      <c r="H1810" s="61"/>
      <c r="I1810" s="63"/>
      <c r="J1810" s="64"/>
      <c r="K1810" s="65"/>
      <c r="L1810" s="65"/>
      <c r="M1810" s="65"/>
      <c r="N1810" s="65"/>
      <c r="O1810" s="65"/>
      <c r="P1810" s="65"/>
      <c r="Q1810" s="65"/>
      <c r="R1810" s="65"/>
      <c r="S1810" s="65"/>
      <c r="T1810" s="65"/>
    </row>
    <row r="1811" spans="1:20" ht="11.25">
      <c r="A1811" s="72">
        <v>1811</v>
      </c>
      <c r="B1811" s="64"/>
      <c r="C1811" s="91"/>
      <c r="D1811" s="46"/>
      <c r="E1811" s="46"/>
      <c r="F1811" s="61"/>
      <c r="G1811" s="61"/>
      <c r="H1811" s="61"/>
      <c r="I1811" s="63"/>
      <c r="J1811" s="64"/>
      <c r="K1811" s="65"/>
      <c r="L1811" s="65"/>
      <c r="M1811" s="65"/>
      <c r="N1811" s="65"/>
      <c r="O1811" s="65"/>
      <c r="P1811" s="65"/>
      <c r="Q1811" s="65"/>
      <c r="R1811" s="65"/>
      <c r="S1811" s="65"/>
      <c r="T1811" s="65"/>
    </row>
    <row r="1812" spans="1:20" ht="11.25">
      <c r="A1812" s="72">
        <v>1812</v>
      </c>
      <c r="B1812" s="64"/>
      <c r="C1812" s="91"/>
      <c r="D1812" s="46"/>
      <c r="E1812" s="46"/>
      <c r="F1812" s="61"/>
      <c r="G1812" s="61"/>
      <c r="H1812" s="61"/>
      <c r="I1812" s="63"/>
      <c r="J1812" s="64"/>
      <c r="K1812" s="65"/>
      <c r="L1812" s="65"/>
      <c r="M1812" s="65"/>
      <c r="N1812" s="65"/>
      <c r="O1812" s="65"/>
      <c r="P1812" s="65"/>
      <c r="Q1812" s="65"/>
      <c r="R1812" s="65"/>
      <c r="S1812" s="65"/>
      <c r="T1812" s="65"/>
    </row>
    <row r="1813" spans="1:20" ht="11.25">
      <c r="A1813" s="72">
        <v>1813</v>
      </c>
      <c r="B1813" s="64"/>
      <c r="C1813" s="91"/>
      <c r="D1813" s="46"/>
      <c r="E1813" s="46"/>
      <c r="F1813" s="61"/>
      <c r="G1813" s="61"/>
      <c r="H1813" s="61"/>
      <c r="I1813" s="63"/>
      <c r="J1813" s="64"/>
      <c r="K1813" s="65"/>
      <c r="L1813" s="65"/>
      <c r="M1813" s="65"/>
      <c r="N1813" s="65"/>
      <c r="O1813" s="65"/>
      <c r="P1813" s="65"/>
      <c r="Q1813" s="65"/>
      <c r="R1813" s="65"/>
      <c r="S1813" s="65"/>
      <c r="T1813" s="65"/>
    </row>
    <row r="1814" spans="1:20" ht="11.25">
      <c r="A1814" s="72">
        <v>1814</v>
      </c>
      <c r="B1814" s="64"/>
      <c r="C1814" s="91"/>
      <c r="D1814" s="46"/>
      <c r="E1814" s="46"/>
      <c r="F1814" s="61"/>
      <c r="G1814" s="61"/>
      <c r="H1814" s="61"/>
      <c r="I1814" s="63"/>
      <c r="J1814" s="64"/>
      <c r="K1814" s="65"/>
      <c r="L1814" s="65"/>
      <c r="M1814" s="65"/>
      <c r="N1814" s="65"/>
      <c r="O1814" s="65"/>
      <c r="P1814" s="65"/>
      <c r="Q1814" s="65"/>
      <c r="R1814" s="65"/>
      <c r="S1814" s="65"/>
      <c r="T1814" s="65"/>
    </row>
    <row r="1815" spans="1:20" ht="11.25">
      <c r="A1815" s="72">
        <v>1815</v>
      </c>
      <c r="B1815" s="64"/>
      <c r="C1815" s="91"/>
      <c r="D1815" s="46"/>
      <c r="E1815" s="46"/>
      <c r="F1815" s="61"/>
      <c r="G1815" s="61"/>
      <c r="H1815" s="61"/>
      <c r="I1815" s="63"/>
      <c r="J1815" s="64"/>
      <c r="K1815" s="65"/>
      <c r="L1815" s="65"/>
      <c r="M1815" s="65"/>
      <c r="N1815" s="65"/>
      <c r="O1815" s="65"/>
      <c r="P1815" s="65"/>
      <c r="Q1815" s="65"/>
      <c r="R1815" s="65"/>
      <c r="S1815" s="65"/>
      <c r="T1815" s="65"/>
    </row>
    <row r="1816" spans="1:20" ht="11.25">
      <c r="A1816" s="72">
        <v>1816</v>
      </c>
      <c r="B1816" s="64"/>
      <c r="C1816" s="91"/>
      <c r="D1816" s="46"/>
      <c r="E1816" s="46"/>
      <c r="F1816" s="61"/>
      <c r="G1816" s="61"/>
      <c r="H1816" s="61"/>
      <c r="I1816" s="63"/>
      <c r="J1816" s="64"/>
      <c r="K1816" s="65"/>
      <c r="L1816" s="65"/>
      <c r="M1816" s="65"/>
      <c r="N1816" s="65"/>
      <c r="O1816" s="65"/>
      <c r="P1816" s="65"/>
      <c r="Q1816" s="65"/>
      <c r="R1816" s="65"/>
      <c r="S1816" s="65"/>
      <c r="T1816" s="65"/>
    </row>
    <row r="1817" spans="1:20" ht="11.25">
      <c r="A1817" s="72">
        <v>1817</v>
      </c>
      <c r="B1817" s="64"/>
      <c r="C1817" s="91"/>
      <c r="D1817" s="46"/>
      <c r="E1817" s="46"/>
      <c r="F1817" s="61"/>
      <c r="G1817" s="61"/>
      <c r="H1817" s="61"/>
      <c r="I1817" s="63"/>
      <c r="J1817" s="64"/>
      <c r="K1817" s="65"/>
      <c r="L1817" s="65"/>
      <c r="M1817" s="65"/>
      <c r="N1817" s="65"/>
      <c r="O1817" s="65"/>
      <c r="P1817" s="65"/>
      <c r="Q1817" s="65"/>
      <c r="R1817" s="65"/>
      <c r="S1817" s="65"/>
      <c r="T1817" s="65"/>
    </row>
    <row r="1818" spans="1:20" ht="11.25">
      <c r="A1818" s="72">
        <v>1818</v>
      </c>
      <c r="B1818" s="64"/>
      <c r="C1818" s="91"/>
      <c r="D1818" s="46"/>
      <c r="E1818" s="46"/>
      <c r="F1818" s="61"/>
      <c r="G1818" s="61"/>
      <c r="H1818" s="61"/>
      <c r="I1818" s="63"/>
      <c r="J1818" s="64"/>
      <c r="K1818" s="65"/>
      <c r="L1818" s="65"/>
      <c r="M1818" s="65"/>
      <c r="N1818" s="65"/>
      <c r="O1818" s="65"/>
      <c r="P1818" s="65"/>
      <c r="Q1818" s="65"/>
      <c r="R1818" s="65"/>
      <c r="S1818" s="65"/>
      <c r="T1818" s="65"/>
    </row>
    <row r="1819" spans="1:20" ht="11.25">
      <c r="A1819" s="72">
        <v>1819</v>
      </c>
      <c r="B1819" s="64"/>
      <c r="C1819" s="91"/>
      <c r="D1819" s="46"/>
      <c r="E1819" s="46"/>
      <c r="F1819" s="61"/>
      <c r="G1819" s="61"/>
      <c r="H1819" s="61"/>
      <c r="I1819" s="63"/>
      <c r="J1819" s="64"/>
      <c r="K1819" s="65"/>
      <c r="L1819" s="65"/>
      <c r="M1819" s="65"/>
      <c r="N1819" s="65"/>
      <c r="O1819" s="65"/>
      <c r="P1819" s="65"/>
      <c r="Q1819" s="65"/>
      <c r="R1819" s="65"/>
      <c r="S1819" s="65"/>
      <c r="T1819" s="65"/>
    </row>
    <row r="1820" spans="1:20" ht="11.25">
      <c r="A1820" s="72">
        <v>1820</v>
      </c>
      <c r="B1820" s="64"/>
      <c r="C1820" s="91"/>
      <c r="D1820" s="46"/>
      <c r="E1820" s="46"/>
      <c r="F1820" s="61"/>
      <c r="G1820" s="61"/>
      <c r="H1820" s="61"/>
      <c r="I1820" s="63"/>
      <c r="J1820" s="64"/>
      <c r="K1820" s="65"/>
      <c r="L1820" s="65"/>
      <c r="M1820" s="65"/>
      <c r="N1820" s="65"/>
      <c r="O1820" s="65"/>
      <c r="P1820" s="65"/>
      <c r="Q1820" s="65"/>
      <c r="R1820" s="65"/>
      <c r="S1820" s="65"/>
      <c r="T1820" s="65"/>
    </row>
    <row r="1821" spans="1:20" ht="11.25">
      <c r="A1821" s="72">
        <v>1821</v>
      </c>
      <c r="B1821" s="64"/>
      <c r="C1821" s="91"/>
      <c r="D1821" s="46"/>
      <c r="E1821" s="46"/>
      <c r="F1821" s="61"/>
      <c r="G1821" s="61"/>
      <c r="H1821" s="61"/>
      <c r="I1821" s="63"/>
      <c r="J1821" s="64"/>
      <c r="K1821" s="65"/>
      <c r="L1821" s="65"/>
      <c r="M1821" s="65"/>
      <c r="N1821" s="65"/>
      <c r="O1821" s="65"/>
      <c r="P1821" s="65"/>
      <c r="Q1821" s="65"/>
      <c r="R1821" s="65"/>
      <c r="S1821" s="65"/>
      <c r="T1821" s="65"/>
    </row>
    <row r="1822" spans="1:20" ht="11.25">
      <c r="A1822" s="72">
        <v>1822</v>
      </c>
      <c r="B1822" s="64"/>
      <c r="C1822" s="91"/>
      <c r="D1822" s="46"/>
      <c r="E1822" s="46"/>
      <c r="F1822" s="61"/>
      <c r="G1822" s="61"/>
      <c r="H1822" s="61"/>
      <c r="I1822" s="63"/>
      <c r="J1822" s="64"/>
      <c r="K1822" s="65"/>
      <c r="L1822" s="65"/>
      <c r="M1822" s="65"/>
      <c r="N1822" s="65"/>
      <c r="O1822" s="65"/>
      <c r="P1822" s="65"/>
      <c r="Q1822" s="65"/>
      <c r="R1822" s="65"/>
      <c r="S1822" s="65"/>
      <c r="T1822" s="65"/>
    </row>
    <row r="1823" spans="1:20" ht="11.25">
      <c r="A1823" s="72">
        <v>1823</v>
      </c>
      <c r="B1823" s="64"/>
      <c r="C1823" s="91"/>
      <c r="D1823" s="46"/>
      <c r="E1823" s="46"/>
      <c r="F1823" s="61"/>
      <c r="G1823" s="61"/>
      <c r="H1823" s="61"/>
      <c r="I1823" s="63"/>
      <c r="J1823" s="64"/>
      <c r="K1823" s="65"/>
      <c r="L1823" s="65"/>
      <c r="M1823" s="65"/>
      <c r="N1823" s="65"/>
      <c r="O1823" s="65"/>
      <c r="P1823" s="65"/>
      <c r="Q1823" s="65"/>
      <c r="R1823" s="65"/>
      <c r="S1823" s="65"/>
      <c r="T1823" s="65"/>
    </row>
    <row r="1824" spans="1:20" ht="11.25">
      <c r="A1824" s="72">
        <v>1824</v>
      </c>
      <c r="B1824" s="64"/>
      <c r="C1824" s="91"/>
      <c r="D1824" s="46"/>
      <c r="E1824" s="46"/>
      <c r="F1824" s="61"/>
      <c r="G1824" s="61"/>
      <c r="H1824" s="61"/>
      <c r="I1824" s="63"/>
      <c r="J1824" s="64"/>
      <c r="K1824" s="65"/>
      <c r="L1824" s="65"/>
      <c r="M1824" s="65"/>
      <c r="N1824" s="65"/>
      <c r="O1824" s="65"/>
      <c r="P1824" s="65"/>
      <c r="Q1824" s="65"/>
      <c r="R1824" s="65"/>
      <c r="S1824" s="65"/>
      <c r="T1824" s="65"/>
    </row>
    <row r="1825" spans="1:20" ht="11.25">
      <c r="A1825" s="72">
        <v>1825</v>
      </c>
      <c r="B1825" s="64"/>
      <c r="C1825" s="91"/>
      <c r="D1825" s="46"/>
      <c r="E1825" s="46"/>
      <c r="F1825" s="61"/>
      <c r="G1825" s="61"/>
      <c r="H1825" s="61"/>
      <c r="I1825" s="63"/>
      <c r="J1825" s="64"/>
      <c r="K1825" s="65"/>
      <c r="L1825" s="65"/>
      <c r="M1825" s="65"/>
      <c r="N1825" s="65"/>
      <c r="O1825" s="65"/>
      <c r="P1825" s="65"/>
      <c r="Q1825" s="65"/>
      <c r="R1825" s="65"/>
      <c r="S1825" s="65"/>
      <c r="T1825" s="65"/>
    </row>
    <row r="1826" spans="1:20" ht="11.25">
      <c r="A1826" s="72">
        <v>1826</v>
      </c>
      <c r="B1826" s="64"/>
      <c r="C1826" s="91"/>
      <c r="D1826" s="46"/>
      <c r="E1826" s="46"/>
      <c r="F1826" s="61"/>
      <c r="G1826" s="61"/>
      <c r="H1826" s="61"/>
      <c r="I1826" s="63"/>
      <c r="J1826" s="64"/>
      <c r="K1826" s="65"/>
      <c r="L1826" s="65"/>
      <c r="M1826" s="65"/>
      <c r="N1826" s="65"/>
      <c r="O1826" s="65"/>
      <c r="P1826" s="65"/>
      <c r="Q1826" s="65"/>
      <c r="R1826" s="65"/>
      <c r="S1826" s="65"/>
      <c r="T1826" s="65"/>
    </row>
    <row r="1827" spans="1:20" ht="11.25">
      <c r="A1827" s="72">
        <v>1827</v>
      </c>
      <c r="B1827" s="64"/>
      <c r="C1827" s="91"/>
      <c r="D1827" s="46"/>
      <c r="E1827" s="46"/>
      <c r="F1827" s="61"/>
      <c r="G1827" s="61"/>
      <c r="H1827" s="61"/>
      <c r="I1827" s="63"/>
      <c r="J1827" s="64"/>
      <c r="K1827" s="65"/>
      <c r="L1827" s="65"/>
      <c r="M1827" s="65"/>
      <c r="N1827" s="65"/>
      <c r="O1827" s="65"/>
      <c r="P1827" s="65"/>
      <c r="Q1827" s="65"/>
      <c r="R1827" s="65"/>
      <c r="S1827" s="65"/>
      <c r="T1827" s="65"/>
    </row>
    <row r="1828" spans="1:20" ht="11.25">
      <c r="A1828" s="72">
        <v>1828</v>
      </c>
      <c r="B1828" s="64"/>
      <c r="C1828" s="91"/>
      <c r="D1828" s="46"/>
      <c r="E1828" s="46"/>
      <c r="F1828" s="61"/>
      <c r="G1828" s="61"/>
      <c r="H1828" s="61"/>
      <c r="I1828" s="63"/>
      <c r="J1828" s="64"/>
      <c r="K1828" s="65"/>
      <c r="L1828" s="65"/>
      <c r="M1828" s="65"/>
      <c r="N1828" s="65"/>
      <c r="O1828" s="65"/>
      <c r="P1828" s="65"/>
      <c r="Q1828" s="65"/>
      <c r="R1828" s="65"/>
      <c r="S1828" s="65"/>
      <c r="T1828" s="65"/>
    </row>
    <row r="1829" spans="1:20" ht="11.25">
      <c r="A1829" s="72">
        <v>1829</v>
      </c>
      <c r="B1829" s="64"/>
      <c r="C1829" s="91"/>
      <c r="D1829" s="46"/>
      <c r="E1829" s="46"/>
      <c r="F1829" s="61"/>
      <c r="G1829" s="61"/>
      <c r="H1829" s="61"/>
      <c r="I1829" s="63"/>
      <c r="J1829" s="64"/>
      <c r="K1829" s="65"/>
      <c r="L1829" s="65"/>
      <c r="M1829" s="65"/>
      <c r="N1829" s="65"/>
      <c r="O1829" s="65"/>
      <c r="P1829" s="65"/>
      <c r="Q1829" s="65"/>
      <c r="R1829" s="65"/>
      <c r="S1829" s="65"/>
      <c r="T1829" s="65"/>
    </row>
    <row r="1830" spans="1:20" ht="11.25">
      <c r="A1830" s="72">
        <v>1830</v>
      </c>
      <c r="B1830" s="64"/>
      <c r="C1830" s="91"/>
      <c r="D1830" s="46"/>
      <c r="E1830" s="46"/>
      <c r="F1830" s="61"/>
      <c r="G1830" s="61"/>
      <c r="H1830" s="61"/>
      <c r="I1830" s="63"/>
      <c r="J1830" s="64"/>
      <c r="K1830" s="65"/>
      <c r="L1830" s="65"/>
      <c r="M1830" s="65"/>
      <c r="N1830" s="65"/>
      <c r="O1830" s="65"/>
      <c r="P1830" s="65"/>
      <c r="Q1830" s="65"/>
      <c r="R1830" s="65"/>
      <c r="S1830" s="65"/>
      <c r="T1830" s="65"/>
    </row>
    <row r="1831" spans="1:20" ht="11.25">
      <c r="A1831" s="72">
        <v>1831</v>
      </c>
      <c r="B1831" s="64"/>
      <c r="C1831" s="91"/>
      <c r="D1831" s="46"/>
      <c r="E1831" s="46"/>
      <c r="F1831" s="61"/>
      <c r="G1831" s="61"/>
      <c r="H1831" s="61"/>
      <c r="I1831" s="63"/>
      <c r="J1831" s="64"/>
      <c r="K1831" s="65"/>
      <c r="L1831" s="65"/>
      <c r="M1831" s="65"/>
      <c r="N1831" s="65"/>
      <c r="O1831" s="65"/>
      <c r="P1831" s="65"/>
      <c r="Q1831" s="65"/>
      <c r="R1831" s="65"/>
      <c r="S1831" s="65"/>
      <c r="T1831" s="65"/>
    </row>
    <row r="1832" spans="1:20" ht="11.25">
      <c r="A1832" s="72">
        <v>1832</v>
      </c>
      <c r="B1832" s="64"/>
      <c r="C1832" s="91"/>
      <c r="D1832" s="46"/>
      <c r="E1832" s="46"/>
      <c r="F1832" s="61"/>
      <c r="G1832" s="61"/>
      <c r="H1832" s="61"/>
      <c r="I1832" s="63"/>
      <c r="J1832" s="64"/>
      <c r="K1832" s="65"/>
      <c r="L1832" s="65"/>
      <c r="M1832" s="65"/>
      <c r="N1832" s="65"/>
      <c r="O1832" s="65"/>
      <c r="P1832" s="65"/>
      <c r="Q1832" s="65"/>
      <c r="R1832" s="65"/>
      <c r="S1832" s="65"/>
      <c r="T1832" s="65"/>
    </row>
    <row r="1833" spans="1:20" ht="11.25">
      <c r="A1833" s="72">
        <v>1833</v>
      </c>
      <c r="B1833" s="64"/>
      <c r="C1833" s="91"/>
      <c r="D1833" s="46"/>
      <c r="E1833" s="46"/>
      <c r="F1833" s="61"/>
      <c r="G1833" s="61"/>
      <c r="H1833" s="61"/>
      <c r="I1833" s="63"/>
      <c r="J1833" s="64"/>
      <c r="K1833" s="65"/>
      <c r="L1833" s="65"/>
      <c r="M1833" s="65"/>
      <c r="N1833" s="65"/>
      <c r="O1833" s="65"/>
      <c r="P1833" s="65"/>
      <c r="Q1833" s="65"/>
      <c r="R1833" s="65"/>
      <c r="S1833" s="65"/>
      <c r="T1833" s="65"/>
    </row>
    <row r="1834" spans="1:20" ht="11.25">
      <c r="A1834" s="72">
        <v>1834</v>
      </c>
      <c r="B1834" s="64"/>
      <c r="C1834" s="91"/>
      <c r="D1834" s="46"/>
      <c r="E1834" s="46"/>
      <c r="F1834" s="61"/>
      <c r="G1834" s="61"/>
      <c r="H1834" s="61"/>
      <c r="I1834" s="63"/>
      <c r="J1834" s="64"/>
      <c r="K1834" s="65"/>
      <c r="L1834" s="65"/>
      <c r="M1834" s="65"/>
      <c r="N1834" s="65"/>
      <c r="O1834" s="65"/>
      <c r="P1834" s="65"/>
      <c r="Q1834" s="65"/>
      <c r="R1834" s="65"/>
      <c r="S1834" s="65"/>
      <c r="T1834" s="65"/>
    </row>
    <row r="1835" spans="1:20" ht="11.25">
      <c r="A1835" s="72">
        <v>1835</v>
      </c>
      <c r="B1835" s="64"/>
      <c r="C1835" s="91"/>
      <c r="D1835" s="46"/>
      <c r="E1835" s="46"/>
      <c r="F1835" s="61"/>
      <c r="G1835" s="61"/>
      <c r="H1835" s="61"/>
      <c r="I1835" s="63"/>
      <c r="J1835" s="64"/>
      <c r="K1835" s="65"/>
      <c r="L1835" s="65"/>
      <c r="M1835" s="65"/>
      <c r="N1835" s="65"/>
      <c r="O1835" s="65"/>
      <c r="P1835" s="65"/>
      <c r="Q1835" s="65"/>
      <c r="R1835" s="65"/>
      <c r="S1835" s="65"/>
      <c r="T1835" s="65"/>
    </row>
    <row r="1836" spans="1:20" ht="11.25">
      <c r="A1836" s="72">
        <v>1836</v>
      </c>
      <c r="B1836" s="64"/>
      <c r="C1836" s="91"/>
      <c r="D1836" s="46"/>
      <c r="E1836" s="46"/>
      <c r="F1836" s="61"/>
      <c r="G1836" s="61"/>
      <c r="H1836" s="61"/>
      <c r="I1836" s="63"/>
      <c r="J1836" s="64"/>
      <c r="K1836" s="65"/>
      <c r="L1836" s="65"/>
      <c r="M1836" s="65"/>
      <c r="N1836" s="65"/>
      <c r="O1836" s="65"/>
      <c r="P1836" s="65"/>
      <c r="Q1836" s="65"/>
      <c r="R1836" s="65"/>
      <c r="S1836" s="65"/>
      <c r="T1836" s="65"/>
    </row>
    <row r="1837" spans="1:20" ht="11.25">
      <c r="A1837" s="72">
        <v>1837</v>
      </c>
      <c r="B1837" s="64"/>
      <c r="C1837" s="91"/>
      <c r="D1837" s="46"/>
      <c r="E1837" s="46"/>
      <c r="F1837" s="61"/>
      <c r="G1837" s="61"/>
      <c r="H1837" s="61"/>
      <c r="I1837" s="63"/>
      <c r="J1837" s="64"/>
      <c r="K1837" s="65"/>
      <c r="L1837" s="65"/>
      <c r="M1837" s="65"/>
      <c r="N1837" s="65"/>
      <c r="O1837" s="65"/>
      <c r="P1837" s="65"/>
      <c r="Q1837" s="65"/>
      <c r="R1837" s="65"/>
      <c r="S1837" s="65"/>
      <c r="T1837" s="65"/>
    </row>
    <row r="1838" spans="1:20" ht="11.25">
      <c r="A1838" s="72">
        <v>1838</v>
      </c>
      <c r="B1838" s="64"/>
      <c r="C1838" s="91"/>
      <c r="D1838" s="46"/>
      <c r="E1838" s="46"/>
      <c r="F1838" s="61"/>
      <c r="G1838" s="61"/>
      <c r="H1838" s="61"/>
      <c r="I1838" s="63"/>
      <c r="J1838" s="64"/>
      <c r="K1838" s="65"/>
      <c r="L1838" s="65"/>
      <c r="M1838" s="65"/>
      <c r="N1838" s="65"/>
      <c r="O1838" s="65"/>
      <c r="P1838" s="65"/>
      <c r="Q1838" s="65"/>
      <c r="R1838" s="65"/>
      <c r="S1838" s="65"/>
      <c r="T1838" s="65"/>
    </row>
    <row r="1839" spans="1:20" ht="11.25">
      <c r="A1839" s="72">
        <v>1839</v>
      </c>
      <c r="B1839" s="64"/>
      <c r="C1839" s="91"/>
      <c r="D1839" s="46"/>
      <c r="E1839" s="46"/>
      <c r="F1839" s="61"/>
      <c r="G1839" s="61"/>
      <c r="H1839" s="61"/>
      <c r="I1839" s="63"/>
      <c r="J1839" s="64"/>
      <c r="K1839" s="65"/>
      <c r="L1839" s="65"/>
      <c r="M1839" s="65"/>
      <c r="N1839" s="65"/>
      <c r="O1839" s="65"/>
      <c r="P1839" s="65"/>
      <c r="Q1839" s="65"/>
      <c r="R1839" s="65"/>
      <c r="S1839" s="65"/>
      <c r="T1839" s="65"/>
    </row>
    <row r="1840" spans="1:20" ht="11.25">
      <c r="A1840" s="72">
        <v>1840</v>
      </c>
      <c r="B1840" s="64"/>
      <c r="C1840" s="91"/>
      <c r="D1840" s="46"/>
      <c r="E1840" s="46"/>
      <c r="F1840" s="61"/>
      <c r="G1840" s="61"/>
      <c r="H1840" s="61"/>
      <c r="I1840" s="63"/>
      <c r="J1840" s="64"/>
      <c r="K1840" s="65"/>
      <c r="L1840" s="65"/>
      <c r="M1840" s="65"/>
      <c r="N1840" s="65"/>
      <c r="O1840" s="65"/>
      <c r="P1840" s="65"/>
      <c r="Q1840" s="65"/>
      <c r="R1840" s="65"/>
      <c r="S1840" s="65"/>
      <c r="T1840" s="65"/>
    </row>
    <row r="1841" spans="1:20" ht="11.25">
      <c r="A1841" s="72">
        <v>1841</v>
      </c>
      <c r="B1841" s="64"/>
      <c r="C1841" s="91"/>
      <c r="D1841" s="46"/>
      <c r="E1841" s="46"/>
      <c r="F1841" s="61"/>
      <c r="G1841" s="61"/>
      <c r="H1841" s="61"/>
      <c r="I1841" s="63"/>
      <c r="J1841" s="64"/>
      <c r="K1841" s="65"/>
      <c r="L1841" s="65"/>
      <c r="M1841" s="65"/>
      <c r="N1841" s="65"/>
      <c r="O1841" s="65"/>
      <c r="P1841" s="65"/>
      <c r="Q1841" s="65"/>
      <c r="R1841" s="65"/>
      <c r="S1841" s="65"/>
      <c r="T1841" s="65"/>
    </row>
    <row r="1842" spans="1:20" ht="11.25">
      <c r="A1842" s="72">
        <v>1842</v>
      </c>
      <c r="B1842" s="64"/>
      <c r="C1842" s="91"/>
      <c r="D1842" s="46"/>
      <c r="E1842" s="46"/>
      <c r="F1842" s="61"/>
      <c r="G1842" s="61"/>
      <c r="H1842" s="61"/>
      <c r="I1842" s="63"/>
      <c r="J1842" s="64"/>
      <c r="K1842" s="65"/>
      <c r="L1842" s="65"/>
      <c r="M1842" s="65"/>
      <c r="N1842" s="65"/>
      <c r="O1842" s="65"/>
      <c r="P1842" s="65"/>
      <c r="Q1842" s="65"/>
      <c r="R1842" s="65"/>
      <c r="S1842" s="65"/>
      <c r="T1842" s="65"/>
    </row>
    <row r="1843" spans="1:20" ht="11.25">
      <c r="A1843" s="72">
        <v>1843</v>
      </c>
      <c r="B1843" s="64"/>
      <c r="C1843" s="91"/>
      <c r="D1843" s="46"/>
      <c r="E1843" s="46"/>
      <c r="F1843" s="61"/>
      <c r="G1843" s="61"/>
      <c r="H1843" s="61"/>
      <c r="I1843" s="63"/>
      <c r="J1843" s="64"/>
      <c r="K1843" s="65"/>
      <c r="L1843" s="65"/>
      <c r="M1843" s="65"/>
      <c r="N1843" s="65"/>
      <c r="O1843" s="65"/>
      <c r="P1843" s="65"/>
      <c r="Q1843" s="65"/>
      <c r="R1843" s="65"/>
      <c r="S1843" s="65"/>
      <c r="T1843" s="65"/>
    </row>
    <row r="1844" spans="1:20" ht="11.25">
      <c r="A1844" s="72">
        <v>1844</v>
      </c>
      <c r="B1844" s="64"/>
      <c r="C1844" s="91"/>
      <c r="D1844" s="46"/>
      <c r="E1844" s="46"/>
      <c r="F1844" s="61"/>
      <c r="G1844" s="61"/>
      <c r="H1844" s="61"/>
      <c r="I1844" s="63"/>
      <c r="J1844" s="64"/>
      <c r="K1844" s="65"/>
      <c r="L1844" s="65"/>
      <c r="M1844" s="65"/>
      <c r="N1844" s="65"/>
      <c r="O1844" s="65"/>
      <c r="P1844" s="65"/>
      <c r="Q1844" s="65"/>
      <c r="R1844" s="65"/>
      <c r="S1844" s="65"/>
      <c r="T1844" s="65"/>
    </row>
    <row r="1845" spans="1:20" ht="11.25">
      <c r="A1845" s="72">
        <v>1845</v>
      </c>
      <c r="B1845" s="64"/>
      <c r="C1845" s="91"/>
      <c r="D1845" s="46"/>
      <c r="E1845" s="46"/>
      <c r="F1845" s="61"/>
      <c r="G1845" s="61"/>
      <c r="H1845" s="61"/>
      <c r="I1845" s="63"/>
      <c r="J1845" s="64"/>
      <c r="K1845" s="65"/>
      <c r="L1845" s="65"/>
      <c r="M1845" s="65"/>
      <c r="N1845" s="65"/>
      <c r="O1845" s="65"/>
      <c r="P1845" s="65"/>
      <c r="Q1845" s="65"/>
      <c r="R1845" s="65"/>
      <c r="S1845" s="65"/>
      <c r="T1845" s="65"/>
    </row>
    <row r="1846" spans="1:20" ht="11.25">
      <c r="A1846" s="72">
        <v>1846</v>
      </c>
      <c r="B1846" s="64"/>
      <c r="C1846" s="91"/>
      <c r="D1846" s="46"/>
      <c r="E1846" s="46"/>
      <c r="F1846" s="61"/>
      <c r="G1846" s="61"/>
      <c r="H1846" s="61"/>
      <c r="I1846" s="63"/>
      <c r="J1846" s="64"/>
      <c r="K1846" s="65"/>
      <c r="L1846" s="65"/>
      <c r="M1846" s="65"/>
      <c r="N1846" s="65"/>
      <c r="O1846" s="65"/>
      <c r="P1846" s="65"/>
      <c r="Q1846" s="65"/>
      <c r="R1846" s="65"/>
      <c r="S1846" s="65"/>
      <c r="T1846" s="65"/>
    </row>
    <row r="1847" spans="1:20" ht="11.25">
      <c r="A1847" s="72">
        <v>1847</v>
      </c>
      <c r="B1847" s="64"/>
      <c r="C1847" s="91"/>
      <c r="D1847" s="46"/>
      <c r="E1847" s="46"/>
      <c r="F1847" s="61"/>
      <c r="G1847" s="61"/>
      <c r="H1847" s="61"/>
      <c r="I1847" s="63"/>
      <c r="J1847" s="64"/>
      <c r="K1847" s="65"/>
      <c r="L1847" s="65"/>
      <c r="M1847" s="65"/>
      <c r="N1847" s="65"/>
      <c r="O1847" s="65"/>
      <c r="P1847" s="65"/>
      <c r="Q1847" s="65"/>
      <c r="R1847" s="65"/>
      <c r="S1847" s="65"/>
      <c r="T1847" s="65"/>
    </row>
    <row r="1848" spans="1:20" ht="11.25">
      <c r="A1848" s="72">
        <v>1848</v>
      </c>
      <c r="B1848" s="64"/>
      <c r="C1848" s="91"/>
      <c r="D1848" s="46"/>
      <c r="E1848" s="46"/>
      <c r="F1848" s="61"/>
      <c r="G1848" s="61"/>
      <c r="H1848" s="61"/>
      <c r="I1848" s="63"/>
      <c r="J1848" s="64"/>
      <c r="K1848" s="65"/>
      <c r="L1848" s="65"/>
      <c r="M1848" s="65"/>
      <c r="N1848" s="65"/>
      <c r="O1848" s="65"/>
      <c r="P1848" s="65"/>
      <c r="Q1848" s="65"/>
      <c r="R1848" s="65"/>
      <c r="S1848" s="65"/>
      <c r="T1848" s="65"/>
    </row>
    <row r="1849" spans="1:20" ht="11.25">
      <c r="A1849" s="72">
        <v>1849</v>
      </c>
      <c r="B1849" s="64"/>
      <c r="C1849" s="91"/>
      <c r="D1849" s="46"/>
      <c r="E1849" s="46"/>
      <c r="F1849" s="61"/>
      <c r="G1849" s="61"/>
      <c r="H1849" s="61"/>
      <c r="I1849" s="63"/>
      <c r="J1849" s="64"/>
      <c r="K1849" s="65"/>
      <c r="L1849" s="65"/>
      <c r="M1849" s="65"/>
      <c r="N1849" s="65"/>
      <c r="O1849" s="65"/>
      <c r="P1849" s="65"/>
      <c r="Q1849" s="65"/>
      <c r="R1849" s="65"/>
      <c r="S1849" s="65"/>
      <c r="T1849" s="65"/>
    </row>
    <row r="1850" spans="1:20" ht="11.25">
      <c r="A1850" s="72">
        <v>1850</v>
      </c>
      <c r="B1850" s="64"/>
      <c r="C1850" s="91"/>
      <c r="D1850" s="46"/>
      <c r="E1850" s="46"/>
      <c r="F1850" s="61"/>
      <c r="G1850" s="61"/>
      <c r="H1850" s="61"/>
      <c r="I1850" s="63"/>
      <c r="J1850" s="64"/>
      <c r="K1850" s="65"/>
      <c r="L1850" s="65"/>
      <c r="M1850" s="65"/>
      <c r="N1850" s="65"/>
      <c r="O1850" s="65"/>
      <c r="P1850" s="65"/>
      <c r="Q1850" s="65"/>
      <c r="R1850" s="65"/>
      <c r="S1850" s="65"/>
      <c r="T1850" s="65"/>
    </row>
    <row r="1851" spans="1:20" ht="11.25">
      <c r="A1851" s="72">
        <v>1851</v>
      </c>
      <c r="B1851" s="64"/>
      <c r="C1851" s="91"/>
      <c r="D1851" s="46"/>
      <c r="E1851" s="46"/>
      <c r="F1851" s="61"/>
      <c r="G1851" s="61"/>
      <c r="H1851" s="61"/>
      <c r="I1851" s="63"/>
      <c r="J1851" s="64"/>
      <c r="K1851" s="65"/>
      <c r="L1851" s="65"/>
      <c r="M1851" s="65"/>
      <c r="N1851" s="65"/>
      <c r="O1851" s="65"/>
      <c r="P1851" s="65"/>
      <c r="Q1851" s="65"/>
      <c r="R1851" s="65"/>
      <c r="S1851" s="65"/>
      <c r="T1851" s="65"/>
    </row>
    <row r="1852" spans="1:20" ht="11.25">
      <c r="A1852" s="72">
        <v>1852</v>
      </c>
      <c r="B1852" s="64"/>
      <c r="C1852" s="91"/>
      <c r="D1852" s="46"/>
      <c r="E1852" s="46"/>
      <c r="F1852" s="61"/>
      <c r="G1852" s="61"/>
      <c r="H1852" s="61"/>
      <c r="I1852" s="63"/>
      <c r="J1852" s="64"/>
      <c r="K1852" s="65"/>
      <c r="L1852" s="65"/>
      <c r="M1852" s="65"/>
      <c r="N1852" s="65"/>
      <c r="O1852" s="65"/>
      <c r="P1852" s="65"/>
      <c r="Q1852" s="65"/>
      <c r="R1852" s="65"/>
      <c r="S1852" s="65"/>
      <c r="T1852" s="65"/>
    </row>
    <row r="1853" spans="1:20" ht="11.25">
      <c r="A1853" s="72">
        <v>1853</v>
      </c>
      <c r="B1853" s="64"/>
      <c r="C1853" s="91"/>
      <c r="D1853" s="46"/>
      <c r="E1853" s="46"/>
      <c r="F1853" s="61"/>
      <c r="G1853" s="61"/>
      <c r="H1853" s="61"/>
      <c r="I1853" s="63"/>
      <c r="J1853" s="64"/>
      <c r="K1853" s="65"/>
      <c r="L1853" s="65"/>
      <c r="M1853" s="65"/>
      <c r="N1853" s="65"/>
      <c r="O1853" s="65"/>
      <c r="P1853" s="65"/>
      <c r="Q1853" s="65"/>
      <c r="R1853" s="65"/>
      <c r="S1853" s="65"/>
      <c r="T1853" s="65"/>
    </row>
    <row r="1854" spans="1:20" ht="11.25">
      <c r="A1854" s="72">
        <v>1854</v>
      </c>
      <c r="B1854" s="64"/>
      <c r="C1854" s="91"/>
      <c r="D1854" s="46"/>
      <c r="E1854" s="46"/>
      <c r="F1854" s="61"/>
      <c r="G1854" s="61"/>
      <c r="H1854" s="61"/>
      <c r="I1854" s="63"/>
      <c r="J1854" s="64"/>
      <c r="K1854" s="65"/>
      <c r="L1854" s="65"/>
      <c r="M1854" s="65"/>
      <c r="N1854" s="65"/>
      <c r="O1854" s="65"/>
      <c r="P1854" s="65"/>
      <c r="Q1854" s="65"/>
      <c r="R1854" s="65"/>
      <c r="S1854" s="65"/>
      <c r="T1854" s="65"/>
    </row>
    <row r="1855" spans="1:20" ht="11.25">
      <c r="A1855" s="72">
        <v>1855</v>
      </c>
      <c r="B1855" s="64"/>
      <c r="C1855" s="91"/>
      <c r="D1855" s="46"/>
      <c r="E1855" s="46"/>
      <c r="F1855" s="61"/>
      <c r="G1855" s="61"/>
      <c r="H1855" s="61"/>
      <c r="I1855" s="63"/>
      <c r="J1855" s="64"/>
      <c r="K1855" s="65"/>
      <c r="L1855" s="65"/>
      <c r="M1855" s="65"/>
      <c r="N1855" s="65"/>
      <c r="O1855" s="65"/>
      <c r="P1855" s="65"/>
      <c r="Q1855" s="65"/>
      <c r="R1855" s="65"/>
      <c r="S1855" s="65"/>
      <c r="T1855" s="65"/>
    </row>
    <row r="1856" spans="1:20" ht="11.25">
      <c r="A1856" s="72">
        <v>1856</v>
      </c>
      <c r="B1856" s="64"/>
      <c r="C1856" s="91"/>
      <c r="D1856" s="46"/>
      <c r="E1856" s="46"/>
      <c r="F1856" s="61"/>
      <c r="G1856" s="61"/>
      <c r="H1856" s="61"/>
      <c r="I1856" s="63"/>
      <c r="J1856" s="64"/>
      <c r="K1856" s="65"/>
      <c r="L1856" s="65"/>
      <c r="M1856" s="65"/>
      <c r="N1856" s="65"/>
      <c r="O1856" s="65"/>
      <c r="P1856" s="65"/>
      <c r="Q1856" s="65"/>
      <c r="R1856" s="65"/>
      <c r="S1856" s="65"/>
      <c r="T1856" s="65"/>
    </row>
    <row r="1857" spans="1:20" ht="11.25">
      <c r="A1857" s="72">
        <v>1857</v>
      </c>
      <c r="B1857" s="64"/>
      <c r="C1857" s="91"/>
      <c r="D1857" s="46"/>
      <c r="E1857" s="46"/>
      <c r="F1857" s="61"/>
      <c r="G1857" s="61"/>
      <c r="H1857" s="61"/>
      <c r="I1857" s="63"/>
      <c r="J1857" s="64"/>
      <c r="K1857" s="65"/>
      <c r="L1857" s="65"/>
      <c r="M1857" s="65"/>
      <c r="N1857" s="65"/>
      <c r="O1857" s="65"/>
      <c r="P1857" s="65"/>
      <c r="Q1857" s="65"/>
      <c r="R1857" s="65"/>
      <c r="S1857" s="65"/>
      <c r="T1857" s="65"/>
    </row>
    <row r="1858" spans="1:20" ht="11.25">
      <c r="A1858" s="72">
        <v>1858</v>
      </c>
      <c r="B1858" s="64"/>
      <c r="C1858" s="91"/>
      <c r="D1858" s="46"/>
      <c r="E1858" s="46"/>
      <c r="F1858" s="61"/>
      <c r="G1858" s="61"/>
      <c r="H1858" s="61"/>
      <c r="I1858" s="63"/>
      <c r="J1858" s="64"/>
      <c r="K1858" s="65"/>
      <c r="L1858" s="65"/>
      <c r="M1858" s="65"/>
      <c r="N1858" s="65"/>
      <c r="O1858" s="65"/>
      <c r="P1858" s="65"/>
      <c r="Q1858" s="65"/>
      <c r="R1858" s="65"/>
      <c r="S1858" s="65"/>
      <c r="T1858" s="65"/>
    </row>
    <row r="1859" spans="1:20" ht="11.25">
      <c r="A1859" s="72">
        <v>1859</v>
      </c>
      <c r="B1859" s="64"/>
      <c r="C1859" s="91"/>
      <c r="D1859" s="46"/>
      <c r="E1859" s="46"/>
      <c r="F1859" s="61"/>
      <c r="G1859" s="61"/>
      <c r="H1859" s="61"/>
      <c r="I1859" s="63"/>
      <c r="J1859" s="64"/>
      <c r="K1859" s="65"/>
      <c r="L1859" s="65"/>
      <c r="M1859" s="65"/>
      <c r="N1859" s="65"/>
      <c r="O1859" s="65"/>
      <c r="P1859" s="65"/>
      <c r="Q1859" s="65"/>
      <c r="R1859" s="65"/>
      <c r="S1859" s="65"/>
      <c r="T1859" s="65"/>
    </row>
    <row r="1860" spans="1:20" ht="11.25">
      <c r="A1860" s="72">
        <v>1860</v>
      </c>
      <c r="B1860" s="64"/>
      <c r="C1860" s="91"/>
      <c r="D1860" s="46"/>
      <c r="E1860" s="46"/>
      <c r="F1860" s="61"/>
      <c r="G1860" s="61"/>
      <c r="H1860" s="61"/>
      <c r="I1860" s="63"/>
      <c r="J1860" s="64"/>
      <c r="K1860" s="65"/>
      <c r="L1860" s="65"/>
      <c r="M1860" s="65"/>
      <c r="N1860" s="65"/>
      <c r="O1860" s="65"/>
      <c r="P1860" s="65"/>
      <c r="Q1860" s="65"/>
      <c r="R1860" s="65"/>
      <c r="S1860" s="65"/>
      <c r="T1860" s="65"/>
    </row>
    <row r="1861" spans="1:20" ht="11.25">
      <c r="A1861" s="72">
        <v>1861</v>
      </c>
      <c r="B1861" s="64"/>
      <c r="C1861" s="91"/>
      <c r="D1861" s="46"/>
      <c r="E1861" s="46"/>
      <c r="F1861" s="61"/>
      <c r="G1861" s="61"/>
      <c r="H1861" s="61"/>
      <c r="I1861" s="63"/>
      <c r="J1861" s="64"/>
      <c r="K1861" s="65"/>
      <c r="L1861" s="65"/>
      <c r="M1861" s="65"/>
      <c r="N1861" s="65"/>
      <c r="O1861" s="65"/>
      <c r="P1861" s="65"/>
      <c r="Q1861" s="65"/>
      <c r="R1861" s="65"/>
      <c r="S1861" s="65"/>
      <c r="T1861" s="65"/>
    </row>
    <row r="1862" spans="1:20" ht="11.25">
      <c r="A1862" s="72">
        <v>1862</v>
      </c>
      <c r="B1862" s="64"/>
      <c r="C1862" s="91"/>
      <c r="D1862" s="46"/>
      <c r="E1862" s="46"/>
      <c r="F1862" s="61"/>
      <c r="G1862" s="61"/>
      <c r="H1862" s="61"/>
      <c r="I1862" s="63"/>
      <c r="J1862" s="64"/>
      <c r="K1862" s="65"/>
      <c r="L1862" s="65"/>
      <c r="M1862" s="65"/>
      <c r="N1862" s="65"/>
      <c r="O1862" s="65"/>
      <c r="P1862" s="65"/>
      <c r="Q1862" s="65"/>
      <c r="R1862" s="65"/>
      <c r="S1862" s="65"/>
      <c r="T1862" s="65"/>
    </row>
    <row r="1863" spans="1:20" ht="11.25">
      <c r="A1863" s="72">
        <v>1863</v>
      </c>
      <c r="B1863" s="64"/>
      <c r="C1863" s="91"/>
      <c r="D1863" s="46"/>
      <c r="E1863" s="46"/>
      <c r="F1863" s="61"/>
      <c r="G1863" s="61"/>
      <c r="H1863" s="61"/>
      <c r="I1863" s="63"/>
      <c r="J1863" s="64"/>
      <c r="K1863" s="65"/>
      <c r="L1863" s="65"/>
      <c r="M1863" s="65"/>
      <c r="N1863" s="65"/>
      <c r="O1863" s="65"/>
      <c r="P1863" s="65"/>
      <c r="Q1863" s="65"/>
      <c r="R1863" s="65"/>
      <c r="S1863" s="65"/>
      <c r="T1863" s="65"/>
    </row>
    <row r="1864" spans="1:20" ht="11.25">
      <c r="A1864" s="72">
        <v>1864</v>
      </c>
      <c r="B1864" s="64"/>
      <c r="C1864" s="91"/>
      <c r="D1864" s="46"/>
      <c r="E1864" s="46"/>
      <c r="F1864" s="61"/>
      <c r="G1864" s="61"/>
      <c r="H1864" s="61"/>
      <c r="I1864" s="63"/>
      <c r="J1864" s="64"/>
      <c r="K1864" s="65"/>
      <c r="L1864" s="65"/>
      <c r="M1864" s="65"/>
      <c r="N1864" s="65"/>
      <c r="O1864" s="65"/>
      <c r="P1864" s="65"/>
      <c r="Q1864" s="65"/>
      <c r="R1864" s="65"/>
      <c r="S1864" s="65"/>
      <c r="T1864" s="65"/>
    </row>
    <row r="1865" spans="1:20" ht="11.25">
      <c r="A1865" s="72">
        <v>1865</v>
      </c>
      <c r="B1865" s="64"/>
      <c r="C1865" s="91"/>
      <c r="D1865" s="46"/>
      <c r="E1865" s="46"/>
      <c r="F1865" s="61"/>
      <c r="G1865" s="61"/>
      <c r="H1865" s="61"/>
      <c r="I1865" s="63"/>
      <c r="J1865" s="64"/>
      <c r="K1865" s="65"/>
      <c r="L1865" s="65"/>
      <c r="M1865" s="65"/>
      <c r="N1865" s="65"/>
      <c r="O1865" s="65"/>
      <c r="P1865" s="65"/>
      <c r="Q1865" s="65"/>
      <c r="R1865" s="65"/>
      <c r="S1865" s="65"/>
      <c r="T1865" s="65"/>
    </row>
    <row r="1866" spans="1:20" ht="11.25">
      <c r="A1866" s="72">
        <v>1866</v>
      </c>
      <c r="B1866" s="64"/>
      <c r="C1866" s="91"/>
      <c r="D1866" s="46"/>
      <c r="E1866" s="46"/>
      <c r="F1866" s="61"/>
      <c r="G1866" s="61"/>
      <c r="H1866" s="61"/>
      <c r="I1866" s="63"/>
      <c r="J1866" s="64"/>
      <c r="K1866" s="65"/>
      <c r="L1866" s="65"/>
      <c r="M1866" s="65"/>
      <c r="N1866" s="65"/>
      <c r="O1866" s="65"/>
      <c r="P1866" s="65"/>
      <c r="Q1866" s="65"/>
      <c r="R1866" s="65"/>
      <c r="S1866" s="65"/>
      <c r="T1866" s="65"/>
    </row>
    <row r="1867" spans="1:20" ht="11.25">
      <c r="A1867" s="72">
        <v>1867</v>
      </c>
      <c r="B1867" s="64"/>
      <c r="C1867" s="91"/>
      <c r="D1867" s="46"/>
      <c r="E1867" s="46"/>
      <c r="F1867" s="61"/>
      <c r="G1867" s="61"/>
      <c r="H1867" s="61"/>
      <c r="I1867" s="63"/>
      <c r="J1867" s="64"/>
      <c r="K1867" s="65"/>
      <c r="L1867" s="65"/>
      <c r="M1867" s="65"/>
      <c r="N1867" s="65"/>
      <c r="O1867" s="65"/>
      <c r="P1867" s="65"/>
      <c r="Q1867" s="65"/>
      <c r="R1867" s="65"/>
      <c r="S1867" s="65"/>
      <c r="T1867" s="65"/>
    </row>
    <row r="1868" spans="1:20" ht="11.25">
      <c r="A1868" s="72">
        <v>1868</v>
      </c>
      <c r="B1868" s="64"/>
      <c r="C1868" s="91"/>
      <c r="D1868" s="46"/>
      <c r="E1868" s="46"/>
      <c r="F1868" s="61"/>
      <c r="G1868" s="61"/>
      <c r="H1868" s="61"/>
      <c r="I1868" s="63"/>
      <c r="J1868" s="64"/>
      <c r="K1868" s="65"/>
      <c r="L1868" s="65"/>
      <c r="M1868" s="65"/>
      <c r="N1868" s="65"/>
      <c r="O1868" s="65"/>
      <c r="P1868" s="65"/>
      <c r="Q1868" s="65"/>
      <c r="R1868" s="65"/>
      <c r="S1868" s="65"/>
      <c r="T1868" s="65"/>
    </row>
    <row r="1869" spans="1:20" ht="11.25">
      <c r="A1869" s="72">
        <v>1869</v>
      </c>
      <c r="B1869" s="64"/>
      <c r="C1869" s="91"/>
      <c r="D1869" s="46"/>
      <c r="E1869" s="46"/>
      <c r="F1869" s="61"/>
      <c r="G1869" s="61"/>
      <c r="H1869" s="61"/>
      <c r="I1869" s="63"/>
      <c r="J1869" s="64"/>
      <c r="K1869" s="65"/>
      <c r="L1869" s="65"/>
      <c r="M1869" s="65"/>
      <c r="N1869" s="65"/>
      <c r="O1869" s="65"/>
      <c r="P1869" s="65"/>
      <c r="Q1869" s="65"/>
      <c r="R1869" s="65"/>
      <c r="S1869" s="65"/>
      <c r="T1869" s="65"/>
    </row>
    <row r="1870" spans="1:20" ht="11.25">
      <c r="A1870" s="72">
        <v>1870</v>
      </c>
      <c r="B1870" s="64"/>
      <c r="C1870" s="91"/>
      <c r="D1870" s="46"/>
      <c r="E1870" s="46"/>
      <c r="F1870" s="61"/>
      <c r="G1870" s="61"/>
      <c r="H1870" s="61"/>
      <c r="I1870" s="63"/>
      <c r="J1870" s="64"/>
      <c r="K1870" s="65"/>
      <c r="L1870" s="65"/>
      <c r="M1870" s="65"/>
      <c r="N1870" s="65"/>
      <c r="O1870" s="65"/>
      <c r="P1870" s="65"/>
      <c r="Q1870" s="65"/>
      <c r="R1870" s="65"/>
      <c r="S1870" s="65"/>
      <c r="T1870" s="65"/>
    </row>
    <row r="1871" spans="1:20" ht="11.25">
      <c r="A1871" s="72">
        <v>1871</v>
      </c>
      <c r="B1871" s="64"/>
      <c r="C1871" s="91"/>
      <c r="D1871" s="46"/>
      <c r="E1871" s="46"/>
      <c r="F1871" s="61"/>
      <c r="G1871" s="61"/>
      <c r="H1871" s="61"/>
      <c r="I1871" s="63"/>
      <c r="J1871" s="64"/>
      <c r="K1871" s="65"/>
      <c r="L1871" s="65"/>
      <c r="M1871" s="65"/>
      <c r="N1871" s="65"/>
      <c r="O1871" s="65"/>
      <c r="P1871" s="65"/>
      <c r="Q1871" s="65"/>
      <c r="R1871" s="65"/>
      <c r="S1871" s="65"/>
      <c r="T1871" s="65"/>
    </row>
    <row r="1872" spans="1:20" ht="11.25">
      <c r="A1872" s="72">
        <v>1872</v>
      </c>
      <c r="B1872" s="64"/>
      <c r="C1872" s="91"/>
      <c r="D1872" s="46"/>
      <c r="E1872" s="46"/>
      <c r="F1872" s="61"/>
      <c r="G1872" s="61"/>
      <c r="H1872" s="61"/>
      <c r="I1872" s="63"/>
      <c r="J1872" s="64"/>
      <c r="K1872" s="65"/>
      <c r="L1872" s="65"/>
      <c r="M1872" s="65"/>
      <c r="N1872" s="65"/>
      <c r="O1872" s="65"/>
      <c r="P1872" s="65"/>
      <c r="Q1872" s="65"/>
      <c r="R1872" s="65"/>
      <c r="S1872" s="65"/>
      <c r="T1872" s="65"/>
    </row>
    <row r="1873" spans="1:20" ht="11.25">
      <c r="A1873" s="72">
        <v>1873</v>
      </c>
      <c r="B1873" s="64"/>
      <c r="C1873" s="91"/>
      <c r="D1873" s="46"/>
      <c r="E1873" s="46"/>
      <c r="F1873" s="61"/>
      <c r="G1873" s="61"/>
      <c r="H1873" s="61"/>
      <c r="I1873" s="63"/>
      <c r="J1873" s="64"/>
      <c r="K1873" s="65"/>
      <c r="L1873" s="65"/>
      <c r="M1873" s="65"/>
      <c r="N1873" s="65"/>
      <c r="O1873" s="65"/>
      <c r="P1873" s="65"/>
      <c r="Q1873" s="65"/>
      <c r="R1873" s="65"/>
      <c r="S1873" s="65"/>
      <c r="T1873" s="65"/>
    </row>
    <row r="1874" spans="1:20" ht="11.25">
      <c r="A1874" s="72">
        <v>1874</v>
      </c>
      <c r="B1874" s="64"/>
      <c r="C1874" s="91"/>
      <c r="D1874" s="46"/>
      <c r="E1874" s="46"/>
      <c r="F1874" s="61"/>
      <c r="G1874" s="61"/>
      <c r="H1874" s="61"/>
      <c r="I1874" s="63"/>
      <c r="J1874" s="64"/>
      <c r="K1874" s="65"/>
      <c r="L1874" s="65"/>
      <c r="M1874" s="65"/>
      <c r="N1874" s="65"/>
      <c r="O1874" s="65"/>
      <c r="P1874" s="65"/>
      <c r="Q1874" s="65"/>
      <c r="R1874" s="65"/>
      <c r="S1874" s="65"/>
      <c r="T1874" s="65"/>
    </row>
    <row r="1875" spans="1:20" ht="11.25">
      <c r="A1875" s="72">
        <v>1875</v>
      </c>
      <c r="B1875" s="64"/>
      <c r="C1875" s="91"/>
      <c r="D1875" s="46"/>
      <c r="E1875" s="46"/>
      <c r="F1875" s="61"/>
      <c r="G1875" s="61"/>
      <c r="H1875" s="61"/>
      <c r="I1875" s="63"/>
      <c r="J1875" s="64"/>
      <c r="K1875" s="65"/>
      <c r="L1875" s="65"/>
      <c r="M1875" s="65"/>
      <c r="N1875" s="65"/>
      <c r="O1875" s="65"/>
      <c r="P1875" s="65"/>
      <c r="Q1875" s="65"/>
      <c r="R1875" s="65"/>
      <c r="S1875" s="65"/>
      <c r="T1875" s="65"/>
    </row>
    <row r="1876" spans="1:20" ht="11.25">
      <c r="A1876" s="72">
        <v>1876</v>
      </c>
      <c r="B1876" s="64"/>
      <c r="C1876" s="91"/>
      <c r="D1876" s="46"/>
      <c r="E1876" s="46"/>
      <c r="F1876" s="61"/>
      <c r="G1876" s="61"/>
      <c r="H1876" s="61"/>
      <c r="I1876" s="63"/>
      <c r="J1876" s="64"/>
      <c r="K1876" s="65"/>
      <c r="L1876" s="65"/>
      <c r="M1876" s="65"/>
      <c r="N1876" s="65"/>
      <c r="O1876" s="65"/>
      <c r="P1876" s="65"/>
      <c r="Q1876" s="65"/>
      <c r="R1876" s="65"/>
      <c r="S1876" s="65"/>
      <c r="T1876" s="65"/>
    </row>
    <row r="1877" spans="1:20" ht="11.25">
      <c r="A1877" s="72">
        <v>1877</v>
      </c>
      <c r="B1877" s="64"/>
      <c r="C1877" s="91"/>
      <c r="D1877" s="46"/>
      <c r="E1877" s="46"/>
      <c r="F1877" s="61"/>
      <c r="G1877" s="61"/>
      <c r="H1877" s="61"/>
      <c r="I1877" s="63"/>
      <c r="J1877" s="64"/>
      <c r="K1877" s="65"/>
      <c r="L1877" s="65"/>
      <c r="M1877" s="65"/>
      <c r="N1877" s="65"/>
      <c r="O1877" s="65"/>
      <c r="P1877" s="65"/>
      <c r="Q1877" s="65"/>
      <c r="R1877" s="65"/>
      <c r="S1877" s="65"/>
      <c r="T1877" s="65"/>
    </row>
    <row r="1878" spans="1:20" ht="11.25">
      <c r="A1878" s="72">
        <v>1878</v>
      </c>
      <c r="B1878" s="64"/>
      <c r="C1878" s="91"/>
      <c r="D1878" s="46"/>
      <c r="E1878" s="46"/>
      <c r="F1878" s="61"/>
      <c r="G1878" s="61"/>
      <c r="H1878" s="61"/>
      <c r="I1878" s="63"/>
      <c r="J1878" s="64"/>
      <c r="K1878" s="65"/>
      <c r="L1878" s="65"/>
      <c r="M1878" s="65"/>
      <c r="N1878" s="65"/>
      <c r="O1878" s="65"/>
      <c r="P1878" s="65"/>
      <c r="Q1878" s="65"/>
      <c r="R1878" s="65"/>
      <c r="S1878" s="65"/>
      <c r="T1878" s="65"/>
    </row>
    <row r="1879" spans="1:20" ht="11.25">
      <c r="A1879" s="72">
        <v>1879</v>
      </c>
      <c r="B1879" s="64"/>
      <c r="C1879" s="91"/>
      <c r="D1879" s="46"/>
      <c r="E1879" s="46"/>
      <c r="F1879" s="61"/>
      <c r="G1879" s="61"/>
      <c r="H1879" s="61"/>
      <c r="I1879" s="63"/>
      <c r="J1879" s="64"/>
      <c r="K1879" s="65"/>
      <c r="L1879" s="65"/>
      <c r="M1879" s="65"/>
      <c r="N1879" s="65"/>
      <c r="O1879" s="65"/>
      <c r="P1879" s="65"/>
      <c r="Q1879" s="65"/>
      <c r="R1879" s="65"/>
      <c r="S1879" s="65"/>
      <c r="T1879" s="65"/>
    </row>
    <row r="1880" spans="1:20" ht="11.25">
      <c r="A1880" s="72">
        <v>1880</v>
      </c>
      <c r="B1880" s="64"/>
      <c r="C1880" s="91"/>
      <c r="D1880" s="46"/>
      <c r="E1880" s="46"/>
      <c r="F1880" s="61"/>
      <c r="G1880" s="61"/>
      <c r="H1880" s="61"/>
      <c r="I1880" s="63"/>
      <c r="J1880" s="64"/>
      <c r="K1880" s="65"/>
      <c r="L1880" s="65"/>
      <c r="M1880" s="65"/>
      <c r="N1880" s="65"/>
      <c r="O1880" s="65"/>
      <c r="P1880" s="65"/>
      <c r="Q1880" s="65"/>
      <c r="R1880" s="65"/>
      <c r="S1880" s="65"/>
      <c r="T1880" s="65"/>
    </row>
    <row r="1881" spans="1:20" ht="11.25">
      <c r="A1881" s="72">
        <v>1881</v>
      </c>
      <c r="B1881" s="64"/>
      <c r="C1881" s="91"/>
      <c r="D1881" s="46"/>
      <c r="E1881" s="46"/>
      <c r="F1881" s="61"/>
      <c r="G1881" s="61"/>
      <c r="H1881" s="61"/>
      <c r="I1881" s="63"/>
      <c r="J1881" s="64"/>
      <c r="K1881" s="65"/>
      <c r="L1881" s="65"/>
      <c r="M1881" s="65"/>
      <c r="N1881" s="65"/>
      <c r="O1881" s="65"/>
      <c r="P1881" s="65"/>
      <c r="Q1881" s="65"/>
      <c r="R1881" s="65"/>
      <c r="S1881" s="65"/>
      <c r="T1881" s="65"/>
    </row>
    <row r="1882" spans="1:20" ht="11.25">
      <c r="A1882" s="72">
        <v>1882</v>
      </c>
      <c r="B1882" s="64"/>
      <c r="C1882" s="91"/>
      <c r="D1882" s="46"/>
      <c r="E1882" s="46"/>
      <c r="F1882" s="61"/>
      <c r="G1882" s="61"/>
      <c r="H1882" s="61"/>
      <c r="I1882" s="63"/>
      <c r="J1882" s="64"/>
      <c r="K1882" s="65"/>
      <c r="L1882" s="65"/>
      <c r="M1882" s="65"/>
      <c r="N1882" s="65"/>
      <c r="O1882" s="65"/>
      <c r="P1882" s="65"/>
      <c r="Q1882" s="65"/>
      <c r="R1882" s="65"/>
      <c r="S1882" s="65"/>
      <c r="T1882" s="65"/>
    </row>
    <row r="1883" spans="1:20" ht="11.25">
      <c r="A1883" s="72">
        <v>1883</v>
      </c>
      <c r="B1883" s="64"/>
      <c r="C1883" s="91"/>
      <c r="D1883" s="46"/>
      <c r="E1883" s="46"/>
      <c r="F1883" s="61"/>
      <c r="G1883" s="61"/>
      <c r="H1883" s="61"/>
      <c r="I1883" s="63"/>
      <c r="J1883" s="64"/>
      <c r="K1883" s="65"/>
      <c r="L1883" s="65"/>
      <c r="M1883" s="65"/>
      <c r="N1883" s="65"/>
      <c r="O1883" s="65"/>
      <c r="P1883" s="65"/>
      <c r="Q1883" s="65"/>
      <c r="R1883" s="65"/>
      <c r="S1883" s="65"/>
      <c r="T1883" s="65"/>
    </row>
    <row r="1884" spans="1:20" ht="11.25">
      <c r="A1884" s="72">
        <v>1884</v>
      </c>
      <c r="B1884" s="64"/>
      <c r="C1884" s="91"/>
      <c r="D1884" s="46"/>
      <c r="E1884" s="46"/>
      <c r="F1884" s="61"/>
      <c r="G1884" s="61"/>
      <c r="H1884" s="61"/>
      <c r="I1884" s="63"/>
      <c r="J1884" s="64"/>
      <c r="K1884" s="65"/>
      <c r="L1884" s="65"/>
      <c r="M1884" s="65"/>
      <c r="N1884" s="65"/>
      <c r="O1884" s="65"/>
      <c r="P1884" s="65"/>
      <c r="Q1884" s="65"/>
      <c r="R1884" s="65"/>
      <c r="S1884" s="65"/>
      <c r="T1884" s="65"/>
    </row>
    <row r="1885" spans="1:20" ht="11.25">
      <c r="A1885" s="72">
        <v>1885</v>
      </c>
      <c r="B1885" s="64"/>
      <c r="C1885" s="91"/>
      <c r="D1885" s="46"/>
      <c r="E1885" s="46"/>
      <c r="F1885" s="61"/>
      <c r="G1885" s="61"/>
      <c r="H1885" s="61"/>
      <c r="I1885" s="63"/>
      <c r="J1885" s="64"/>
      <c r="K1885" s="65"/>
      <c r="L1885" s="65"/>
      <c r="M1885" s="65"/>
      <c r="N1885" s="65"/>
      <c r="O1885" s="65"/>
      <c r="P1885" s="65"/>
      <c r="Q1885" s="65"/>
      <c r="R1885" s="65"/>
      <c r="S1885" s="65"/>
      <c r="T1885" s="65"/>
    </row>
    <row r="1886" spans="1:20" ht="11.25">
      <c r="A1886" s="72">
        <v>1886</v>
      </c>
      <c r="B1886" s="64"/>
      <c r="C1886" s="91"/>
      <c r="D1886" s="46"/>
      <c r="E1886" s="46"/>
      <c r="F1886" s="61"/>
      <c r="G1886" s="61"/>
      <c r="H1886" s="61"/>
      <c r="I1886" s="63"/>
      <c r="J1886" s="64"/>
      <c r="K1886" s="65"/>
      <c r="L1886" s="65"/>
      <c r="M1886" s="65"/>
      <c r="N1886" s="65"/>
      <c r="O1886" s="65"/>
      <c r="P1886" s="65"/>
      <c r="Q1886" s="65"/>
      <c r="R1886" s="65"/>
      <c r="S1886" s="65"/>
      <c r="T1886" s="65"/>
    </row>
    <row r="1887" spans="1:20" ht="11.25">
      <c r="A1887" s="72">
        <v>1887</v>
      </c>
      <c r="B1887" s="64"/>
      <c r="C1887" s="91"/>
      <c r="D1887" s="46"/>
      <c r="E1887" s="46"/>
      <c r="F1887" s="61"/>
      <c r="G1887" s="61"/>
      <c r="H1887" s="61"/>
      <c r="I1887" s="63"/>
      <c r="J1887" s="64"/>
      <c r="K1887" s="65"/>
      <c r="L1887" s="65"/>
      <c r="M1887" s="65"/>
      <c r="N1887" s="65"/>
      <c r="O1887" s="65"/>
      <c r="P1887" s="65"/>
      <c r="Q1887" s="65"/>
      <c r="R1887" s="65"/>
      <c r="S1887" s="65"/>
      <c r="T1887" s="65"/>
    </row>
    <row r="1888" spans="1:20" ht="11.25">
      <c r="A1888" s="72">
        <v>1888</v>
      </c>
      <c r="B1888" s="64"/>
      <c r="C1888" s="91"/>
      <c r="D1888" s="46"/>
      <c r="E1888" s="46"/>
      <c r="F1888" s="61"/>
      <c r="G1888" s="61"/>
      <c r="H1888" s="61"/>
      <c r="I1888" s="63"/>
      <c r="J1888" s="64"/>
      <c r="K1888" s="65"/>
      <c r="L1888" s="65"/>
      <c r="M1888" s="65"/>
      <c r="N1888" s="65"/>
      <c r="O1888" s="65"/>
      <c r="P1888" s="65"/>
      <c r="Q1888" s="65"/>
      <c r="R1888" s="65"/>
      <c r="S1888" s="65"/>
      <c r="T1888" s="65"/>
    </row>
    <row r="1889" spans="1:20" ht="11.25">
      <c r="A1889" s="72">
        <v>1889</v>
      </c>
      <c r="B1889" s="64"/>
      <c r="C1889" s="91"/>
      <c r="D1889" s="46"/>
      <c r="E1889" s="46"/>
      <c r="F1889" s="61"/>
      <c r="G1889" s="61"/>
      <c r="H1889" s="61"/>
      <c r="I1889" s="63"/>
      <c r="J1889" s="64"/>
      <c r="K1889" s="65"/>
      <c r="L1889" s="65"/>
      <c r="M1889" s="65"/>
      <c r="N1889" s="65"/>
      <c r="O1889" s="65"/>
      <c r="P1889" s="65"/>
      <c r="Q1889" s="65"/>
      <c r="R1889" s="65"/>
      <c r="S1889" s="65"/>
      <c r="T1889" s="65"/>
    </row>
    <row r="1890" spans="1:20" ht="11.25">
      <c r="A1890" s="72">
        <v>1890</v>
      </c>
      <c r="B1890" s="64"/>
      <c r="C1890" s="91"/>
      <c r="D1890" s="46"/>
      <c r="E1890" s="46"/>
      <c r="F1890" s="61"/>
      <c r="G1890" s="61"/>
      <c r="H1890" s="61"/>
      <c r="I1890" s="63"/>
      <c r="J1890" s="64"/>
      <c r="K1890" s="65"/>
      <c r="L1890" s="65"/>
      <c r="M1890" s="65"/>
      <c r="N1890" s="65"/>
      <c r="O1890" s="65"/>
      <c r="P1890" s="65"/>
      <c r="Q1890" s="65"/>
      <c r="R1890" s="65"/>
      <c r="S1890" s="65"/>
      <c r="T1890" s="65"/>
    </row>
    <row r="1891" spans="1:20" ht="11.25">
      <c r="A1891" s="72">
        <v>1891</v>
      </c>
      <c r="B1891" s="64"/>
      <c r="C1891" s="91"/>
      <c r="D1891" s="46"/>
      <c r="E1891" s="46"/>
      <c r="F1891" s="61"/>
      <c r="G1891" s="61"/>
      <c r="H1891" s="61"/>
      <c r="I1891" s="63"/>
      <c r="J1891" s="64"/>
      <c r="K1891" s="65"/>
      <c r="L1891" s="65"/>
      <c r="M1891" s="65"/>
      <c r="N1891" s="65"/>
      <c r="O1891" s="65"/>
      <c r="P1891" s="65"/>
      <c r="Q1891" s="65"/>
      <c r="R1891" s="65"/>
      <c r="S1891" s="65"/>
      <c r="T1891" s="65"/>
    </row>
    <row r="1892" spans="1:20" ht="11.25">
      <c r="A1892" s="72">
        <v>1892</v>
      </c>
      <c r="B1892" s="64"/>
      <c r="C1892" s="91"/>
      <c r="D1892" s="46"/>
      <c r="E1892" s="46"/>
      <c r="F1892" s="61"/>
      <c r="G1892" s="61"/>
      <c r="H1892" s="61"/>
      <c r="I1892" s="63"/>
      <c r="J1892" s="64"/>
      <c r="K1892" s="65"/>
      <c r="L1892" s="65"/>
      <c r="M1892" s="65"/>
      <c r="N1892" s="65"/>
      <c r="O1892" s="65"/>
      <c r="P1892" s="65"/>
      <c r="Q1892" s="65"/>
      <c r="R1892" s="65"/>
      <c r="S1892" s="65"/>
      <c r="T1892" s="65"/>
    </row>
    <row r="1893" spans="1:20" ht="11.25">
      <c r="A1893" s="72">
        <v>1893</v>
      </c>
      <c r="B1893" s="64"/>
      <c r="C1893" s="91"/>
      <c r="D1893" s="46"/>
      <c r="E1893" s="46"/>
      <c r="F1893" s="61"/>
      <c r="G1893" s="61"/>
      <c r="H1893" s="61"/>
      <c r="I1893" s="63"/>
      <c r="J1893" s="64"/>
      <c r="K1893" s="65"/>
      <c r="L1893" s="65"/>
      <c r="M1893" s="65"/>
      <c r="N1893" s="65"/>
      <c r="O1893" s="65"/>
      <c r="P1893" s="65"/>
      <c r="Q1893" s="65"/>
      <c r="R1893" s="65"/>
      <c r="S1893" s="65"/>
      <c r="T1893" s="65"/>
    </row>
    <row r="1894" spans="1:20" ht="11.25">
      <c r="A1894" s="72">
        <v>1894</v>
      </c>
      <c r="B1894" s="64"/>
      <c r="C1894" s="91"/>
      <c r="D1894" s="46"/>
      <c r="E1894" s="46"/>
      <c r="F1894" s="61"/>
      <c r="G1894" s="61"/>
      <c r="H1894" s="61"/>
      <c r="I1894" s="63"/>
      <c r="J1894" s="64"/>
      <c r="K1894" s="65"/>
      <c r="L1894" s="65"/>
      <c r="M1894" s="65"/>
      <c r="N1894" s="65"/>
      <c r="O1894" s="65"/>
      <c r="P1894" s="65"/>
      <c r="Q1894" s="65"/>
      <c r="R1894" s="65"/>
      <c r="S1894" s="65"/>
      <c r="T1894" s="65"/>
    </row>
    <row r="1895" spans="1:20" ht="11.25">
      <c r="A1895" s="72">
        <v>1895</v>
      </c>
      <c r="B1895" s="64"/>
      <c r="C1895" s="91"/>
      <c r="D1895" s="46"/>
      <c r="E1895" s="46"/>
      <c r="F1895" s="61"/>
      <c r="G1895" s="61"/>
      <c r="H1895" s="61"/>
      <c r="I1895" s="63"/>
      <c r="J1895" s="64"/>
      <c r="K1895" s="65"/>
      <c r="L1895" s="65"/>
      <c r="M1895" s="65"/>
      <c r="N1895" s="65"/>
      <c r="O1895" s="65"/>
      <c r="P1895" s="65"/>
      <c r="Q1895" s="65"/>
      <c r="R1895" s="65"/>
      <c r="S1895" s="65"/>
      <c r="T1895" s="65"/>
    </row>
    <row r="1896" spans="1:20" ht="11.25">
      <c r="A1896" s="72">
        <v>1896</v>
      </c>
      <c r="B1896" s="64"/>
      <c r="C1896" s="91"/>
      <c r="D1896" s="46"/>
      <c r="E1896" s="46"/>
      <c r="F1896" s="61"/>
      <c r="G1896" s="61"/>
      <c r="H1896" s="61"/>
      <c r="I1896" s="63"/>
      <c r="J1896" s="64"/>
      <c r="K1896" s="65"/>
      <c r="L1896" s="65"/>
      <c r="M1896" s="65"/>
      <c r="N1896" s="65"/>
      <c r="O1896" s="65"/>
      <c r="P1896" s="65"/>
      <c r="Q1896" s="65"/>
      <c r="R1896" s="65"/>
      <c r="S1896" s="65"/>
      <c r="T1896" s="65"/>
    </row>
    <row r="1897" spans="1:20" ht="11.25">
      <c r="A1897" s="72">
        <v>1897</v>
      </c>
      <c r="B1897" s="64"/>
      <c r="C1897" s="91"/>
      <c r="D1897" s="46"/>
      <c r="E1897" s="46"/>
      <c r="F1897" s="61"/>
      <c r="G1897" s="61"/>
      <c r="H1897" s="61"/>
      <c r="I1897" s="63"/>
      <c r="J1897" s="64"/>
      <c r="K1897" s="65"/>
      <c r="L1897" s="65"/>
      <c r="M1897" s="65"/>
      <c r="N1897" s="65"/>
      <c r="O1897" s="65"/>
      <c r="P1897" s="65"/>
      <c r="Q1897" s="65"/>
      <c r="R1897" s="65"/>
      <c r="S1897" s="65"/>
      <c r="T1897" s="65"/>
    </row>
    <row r="1898" spans="1:20" ht="11.25">
      <c r="A1898" s="72">
        <v>1898</v>
      </c>
      <c r="B1898" s="64"/>
      <c r="C1898" s="91"/>
      <c r="D1898" s="46"/>
      <c r="E1898" s="46"/>
      <c r="F1898" s="61"/>
      <c r="G1898" s="61"/>
      <c r="H1898" s="61"/>
      <c r="I1898" s="63"/>
      <c r="J1898" s="64"/>
      <c r="K1898" s="65"/>
      <c r="L1898" s="65"/>
      <c r="M1898" s="65"/>
      <c r="N1898" s="65"/>
      <c r="O1898" s="65"/>
      <c r="P1898" s="65"/>
      <c r="Q1898" s="65"/>
      <c r="R1898" s="65"/>
      <c r="S1898" s="65"/>
      <c r="T1898" s="65"/>
    </row>
    <row r="1899" spans="1:20" ht="11.25">
      <c r="A1899" s="72">
        <v>1899</v>
      </c>
      <c r="B1899" s="64"/>
      <c r="C1899" s="91"/>
      <c r="D1899" s="46"/>
      <c r="E1899" s="46"/>
      <c r="F1899" s="61"/>
      <c r="G1899" s="61"/>
      <c r="H1899" s="61"/>
      <c r="I1899" s="63"/>
      <c r="J1899" s="64"/>
      <c r="K1899" s="65"/>
      <c r="L1899" s="65"/>
      <c r="M1899" s="65"/>
      <c r="N1899" s="65"/>
      <c r="O1899" s="65"/>
      <c r="P1899" s="65"/>
      <c r="Q1899" s="65"/>
      <c r="R1899" s="65"/>
      <c r="S1899" s="65"/>
      <c r="T1899" s="65"/>
    </row>
    <row r="1900" spans="1:20" ht="11.25">
      <c r="A1900" s="72">
        <v>1900</v>
      </c>
      <c r="B1900" s="64"/>
      <c r="C1900" s="91"/>
      <c r="D1900" s="46"/>
      <c r="E1900" s="46"/>
      <c r="F1900" s="61"/>
      <c r="G1900" s="61"/>
      <c r="H1900" s="61"/>
      <c r="I1900" s="63"/>
      <c r="J1900" s="64"/>
      <c r="K1900" s="65"/>
      <c r="L1900" s="65"/>
      <c r="M1900" s="65"/>
      <c r="N1900" s="65"/>
      <c r="O1900" s="65"/>
      <c r="P1900" s="65"/>
      <c r="Q1900" s="65"/>
      <c r="R1900" s="65"/>
      <c r="S1900" s="65"/>
      <c r="T1900" s="65"/>
    </row>
    <row r="1901" spans="1:20" ht="11.25">
      <c r="A1901" s="72">
        <v>1901</v>
      </c>
      <c r="B1901" s="64"/>
      <c r="C1901" s="91"/>
      <c r="D1901" s="46"/>
      <c r="E1901" s="46"/>
      <c r="F1901" s="61"/>
      <c r="G1901" s="61"/>
      <c r="H1901" s="61"/>
      <c r="I1901" s="63"/>
      <c r="J1901" s="64"/>
      <c r="K1901" s="65"/>
      <c r="L1901" s="65"/>
      <c r="M1901" s="65"/>
      <c r="N1901" s="65"/>
      <c r="O1901" s="65"/>
      <c r="P1901" s="65"/>
      <c r="Q1901" s="65"/>
      <c r="R1901" s="65"/>
      <c r="S1901" s="65"/>
      <c r="T1901" s="65"/>
    </row>
    <row r="1902" spans="1:20" ht="11.25">
      <c r="A1902" s="72">
        <v>1902</v>
      </c>
      <c r="B1902" s="64"/>
      <c r="C1902" s="91"/>
      <c r="D1902" s="46"/>
      <c r="E1902" s="46"/>
      <c r="F1902" s="61"/>
      <c r="G1902" s="61"/>
      <c r="H1902" s="61"/>
      <c r="I1902" s="63"/>
      <c r="J1902" s="64"/>
      <c r="K1902" s="65"/>
      <c r="L1902" s="65"/>
      <c r="M1902" s="65"/>
      <c r="N1902" s="65"/>
      <c r="O1902" s="65"/>
      <c r="P1902" s="65"/>
      <c r="Q1902" s="65"/>
      <c r="R1902" s="65"/>
      <c r="S1902" s="65"/>
      <c r="T1902" s="65"/>
    </row>
    <row r="1903" spans="1:20" ht="11.25">
      <c r="A1903" s="72">
        <v>1903</v>
      </c>
      <c r="B1903" s="64"/>
      <c r="C1903" s="91"/>
      <c r="D1903" s="46"/>
      <c r="E1903" s="46"/>
      <c r="F1903" s="61"/>
      <c r="G1903" s="61"/>
      <c r="H1903" s="61"/>
      <c r="I1903" s="63"/>
      <c r="J1903" s="64"/>
      <c r="K1903" s="65"/>
      <c r="L1903" s="65"/>
      <c r="M1903" s="65"/>
      <c r="N1903" s="65"/>
      <c r="O1903" s="65"/>
      <c r="P1903" s="65"/>
      <c r="Q1903" s="65"/>
      <c r="R1903" s="65"/>
      <c r="S1903" s="65"/>
      <c r="T1903" s="65"/>
    </row>
    <row r="1904" spans="1:20" ht="11.25">
      <c r="A1904" s="72">
        <v>1904</v>
      </c>
      <c r="B1904" s="64"/>
      <c r="C1904" s="91"/>
      <c r="D1904" s="46"/>
      <c r="E1904" s="46"/>
      <c r="F1904" s="61"/>
      <c r="G1904" s="61"/>
      <c r="H1904" s="61"/>
      <c r="I1904" s="63"/>
      <c r="J1904" s="64"/>
      <c r="K1904" s="65"/>
      <c r="L1904" s="65"/>
      <c r="M1904" s="65"/>
      <c r="N1904" s="65"/>
      <c r="O1904" s="65"/>
      <c r="P1904" s="65"/>
      <c r="Q1904" s="65"/>
      <c r="R1904" s="65"/>
      <c r="S1904" s="65"/>
      <c r="T1904" s="65"/>
    </row>
    <row r="1905" spans="1:20" ht="11.25">
      <c r="A1905" s="72">
        <v>1905</v>
      </c>
      <c r="B1905" s="64"/>
      <c r="C1905" s="91"/>
      <c r="D1905" s="46"/>
      <c r="E1905" s="46"/>
      <c r="F1905" s="61"/>
      <c r="G1905" s="61"/>
      <c r="H1905" s="61"/>
      <c r="I1905" s="63"/>
      <c r="J1905" s="64"/>
      <c r="K1905" s="65"/>
      <c r="L1905" s="65"/>
      <c r="M1905" s="65"/>
      <c r="N1905" s="65"/>
      <c r="O1905" s="65"/>
      <c r="P1905" s="65"/>
      <c r="Q1905" s="65"/>
      <c r="R1905" s="65"/>
      <c r="S1905" s="65"/>
      <c r="T1905" s="65"/>
    </row>
    <row r="1906" spans="1:20" ht="11.25">
      <c r="A1906" s="72">
        <v>1906</v>
      </c>
      <c r="B1906" s="64"/>
      <c r="C1906" s="91"/>
      <c r="D1906" s="46"/>
      <c r="E1906" s="46"/>
      <c r="F1906" s="61"/>
      <c r="G1906" s="61"/>
      <c r="H1906" s="61"/>
      <c r="I1906" s="63"/>
      <c r="J1906" s="64"/>
      <c r="K1906" s="65"/>
      <c r="L1906" s="65"/>
      <c r="M1906" s="65"/>
      <c r="N1906" s="65"/>
      <c r="O1906" s="65"/>
      <c r="P1906" s="65"/>
      <c r="Q1906" s="65"/>
      <c r="R1906" s="65"/>
      <c r="S1906" s="65"/>
      <c r="T1906" s="65"/>
    </row>
    <row r="1907" spans="1:20" ht="11.25">
      <c r="A1907" s="72">
        <v>1907</v>
      </c>
      <c r="B1907" s="64"/>
      <c r="C1907" s="91"/>
      <c r="D1907" s="46"/>
      <c r="E1907" s="46"/>
      <c r="F1907" s="61"/>
      <c r="G1907" s="61"/>
      <c r="H1907" s="61"/>
      <c r="I1907" s="63"/>
      <c r="J1907" s="64"/>
      <c r="K1907" s="65"/>
      <c r="L1907" s="65"/>
      <c r="M1907" s="65"/>
      <c r="N1907" s="65"/>
      <c r="O1907" s="65"/>
      <c r="P1907" s="65"/>
      <c r="Q1907" s="65"/>
      <c r="R1907" s="65"/>
      <c r="S1907" s="65"/>
      <c r="T1907" s="65"/>
    </row>
    <row r="1908" spans="1:20" ht="11.25">
      <c r="A1908" s="72">
        <v>1908</v>
      </c>
      <c r="B1908" s="64"/>
      <c r="C1908" s="91"/>
      <c r="D1908" s="46"/>
      <c r="E1908" s="46"/>
      <c r="F1908" s="61"/>
      <c r="G1908" s="61"/>
      <c r="H1908" s="61"/>
      <c r="I1908" s="63"/>
      <c r="J1908" s="64"/>
      <c r="K1908" s="65"/>
      <c r="L1908" s="65"/>
      <c r="M1908" s="65"/>
      <c r="N1908" s="65"/>
      <c r="O1908" s="65"/>
      <c r="P1908" s="65"/>
      <c r="Q1908" s="65"/>
      <c r="R1908" s="65"/>
      <c r="S1908" s="65"/>
      <c r="T1908" s="65"/>
    </row>
    <row r="1909" spans="1:20" ht="11.25">
      <c r="A1909" s="72">
        <v>1909</v>
      </c>
      <c r="B1909" s="64"/>
      <c r="C1909" s="91"/>
      <c r="D1909" s="46"/>
      <c r="E1909" s="46"/>
      <c r="F1909" s="61"/>
      <c r="G1909" s="61"/>
      <c r="H1909" s="61"/>
      <c r="I1909" s="63"/>
      <c r="J1909" s="64"/>
      <c r="K1909" s="65"/>
      <c r="L1909" s="65"/>
      <c r="M1909" s="65"/>
      <c r="N1909" s="65"/>
      <c r="O1909" s="65"/>
      <c r="P1909" s="65"/>
      <c r="Q1909" s="65"/>
      <c r="R1909" s="65"/>
      <c r="S1909" s="65"/>
      <c r="T1909" s="65"/>
    </row>
    <row r="1910" spans="1:20" ht="11.25">
      <c r="A1910" s="72">
        <v>1910</v>
      </c>
      <c r="B1910" s="64"/>
      <c r="C1910" s="91"/>
      <c r="D1910" s="46"/>
      <c r="E1910" s="46"/>
      <c r="F1910" s="61"/>
      <c r="G1910" s="61"/>
      <c r="H1910" s="61"/>
      <c r="I1910" s="63"/>
      <c r="J1910" s="64"/>
      <c r="K1910" s="65"/>
      <c r="L1910" s="65"/>
      <c r="M1910" s="65"/>
      <c r="N1910" s="65"/>
      <c r="O1910" s="65"/>
      <c r="P1910" s="65"/>
      <c r="Q1910" s="65"/>
      <c r="R1910" s="65"/>
      <c r="S1910" s="65"/>
      <c r="T1910" s="65"/>
    </row>
    <row r="1911" spans="1:20" ht="11.25">
      <c r="A1911" s="72">
        <v>1911</v>
      </c>
      <c r="B1911" s="64"/>
      <c r="C1911" s="91"/>
      <c r="D1911" s="46"/>
      <c r="E1911" s="46"/>
      <c r="F1911" s="61"/>
      <c r="G1911" s="61"/>
      <c r="H1911" s="61"/>
      <c r="I1911" s="63"/>
      <c r="J1911" s="64"/>
      <c r="K1911" s="65"/>
      <c r="L1911" s="65"/>
      <c r="M1911" s="65"/>
      <c r="N1911" s="65"/>
      <c r="O1911" s="65"/>
      <c r="P1911" s="65"/>
      <c r="Q1911" s="65"/>
      <c r="R1911" s="65"/>
      <c r="S1911" s="65"/>
      <c r="T1911" s="65"/>
    </row>
    <row r="1912" spans="1:20" ht="11.25">
      <c r="A1912" s="72">
        <v>1912</v>
      </c>
      <c r="B1912" s="64"/>
      <c r="C1912" s="91"/>
      <c r="D1912" s="46"/>
      <c r="E1912" s="46"/>
      <c r="F1912" s="61"/>
      <c r="G1912" s="61"/>
      <c r="H1912" s="61"/>
      <c r="I1912" s="63"/>
      <c r="J1912" s="64"/>
      <c r="K1912" s="65"/>
      <c r="L1912" s="65"/>
      <c r="M1912" s="65"/>
      <c r="N1912" s="65"/>
      <c r="O1912" s="65"/>
      <c r="P1912" s="65"/>
      <c r="Q1912" s="65"/>
      <c r="R1912" s="65"/>
      <c r="S1912" s="65"/>
      <c r="T1912" s="65"/>
    </row>
    <row r="1913" spans="1:20" ht="11.25">
      <c r="A1913" s="72">
        <v>1913</v>
      </c>
      <c r="B1913" s="64"/>
      <c r="C1913" s="91"/>
      <c r="D1913" s="46"/>
      <c r="E1913" s="46"/>
      <c r="F1913" s="61"/>
      <c r="G1913" s="61"/>
      <c r="H1913" s="61"/>
      <c r="I1913" s="63"/>
      <c r="J1913" s="64"/>
      <c r="K1913" s="65"/>
      <c r="L1913" s="65"/>
      <c r="M1913" s="65"/>
      <c r="N1913" s="65"/>
      <c r="O1913" s="65"/>
      <c r="P1913" s="65"/>
      <c r="Q1913" s="65"/>
      <c r="R1913" s="65"/>
      <c r="S1913" s="65"/>
      <c r="T1913" s="65"/>
    </row>
    <row r="1914" spans="1:20" ht="11.25">
      <c r="A1914" s="72">
        <v>1914</v>
      </c>
      <c r="B1914" s="64"/>
      <c r="C1914" s="91"/>
      <c r="D1914" s="46"/>
      <c r="E1914" s="46"/>
      <c r="F1914" s="61"/>
      <c r="G1914" s="61"/>
      <c r="H1914" s="61"/>
      <c r="I1914" s="63"/>
      <c r="J1914" s="64"/>
      <c r="K1914" s="65"/>
      <c r="L1914" s="65"/>
      <c r="M1914" s="65"/>
      <c r="N1914" s="65"/>
      <c r="O1914" s="65"/>
      <c r="P1914" s="65"/>
      <c r="Q1914" s="65"/>
      <c r="R1914" s="65"/>
      <c r="S1914" s="65"/>
      <c r="T1914" s="65"/>
    </row>
    <row r="1915" spans="1:20" ht="11.25">
      <c r="A1915" s="72">
        <v>1915</v>
      </c>
      <c r="B1915" s="64"/>
      <c r="C1915" s="91"/>
      <c r="D1915" s="46"/>
      <c r="E1915" s="46"/>
      <c r="F1915" s="61"/>
      <c r="G1915" s="61"/>
      <c r="H1915" s="61"/>
      <c r="I1915" s="63"/>
      <c r="J1915" s="64"/>
      <c r="K1915" s="65"/>
      <c r="L1915" s="65"/>
      <c r="M1915" s="65"/>
      <c r="N1915" s="65"/>
      <c r="O1915" s="65"/>
      <c r="P1915" s="65"/>
      <c r="Q1915" s="65"/>
      <c r="R1915" s="65"/>
      <c r="S1915" s="65"/>
      <c r="T1915" s="65"/>
    </row>
    <row r="1916" spans="1:20" ht="11.25">
      <c r="A1916" s="72">
        <v>1916</v>
      </c>
      <c r="B1916" s="64"/>
      <c r="C1916" s="91"/>
      <c r="D1916" s="46"/>
      <c r="E1916" s="46"/>
      <c r="F1916" s="61"/>
      <c r="G1916" s="61"/>
      <c r="H1916" s="61"/>
      <c r="I1916" s="63"/>
      <c r="J1916" s="64"/>
      <c r="K1916" s="65"/>
      <c r="L1916" s="65"/>
      <c r="M1916" s="65"/>
      <c r="N1916" s="65"/>
      <c r="O1916" s="65"/>
      <c r="P1916" s="65"/>
      <c r="Q1916" s="65"/>
      <c r="R1916" s="65"/>
      <c r="S1916" s="65"/>
      <c r="T1916" s="65"/>
    </row>
    <row r="1917" spans="1:20" ht="11.25">
      <c r="A1917" s="72">
        <v>1917</v>
      </c>
      <c r="B1917" s="64"/>
      <c r="C1917" s="91"/>
      <c r="D1917" s="46"/>
      <c r="E1917" s="46"/>
      <c r="F1917" s="61"/>
      <c r="G1917" s="61"/>
      <c r="H1917" s="61"/>
      <c r="I1917" s="63"/>
      <c r="J1917" s="64"/>
      <c r="K1917" s="65"/>
      <c r="L1917" s="65"/>
      <c r="M1917" s="65"/>
      <c r="N1917" s="65"/>
      <c r="O1917" s="65"/>
      <c r="P1917" s="65"/>
      <c r="Q1917" s="65"/>
      <c r="R1917" s="65"/>
      <c r="S1917" s="65"/>
      <c r="T1917" s="65"/>
    </row>
    <row r="1918" spans="1:20" ht="11.25">
      <c r="A1918" s="72">
        <v>1918</v>
      </c>
      <c r="B1918" s="64"/>
      <c r="C1918" s="91"/>
      <c r="D1918" s="46"/>
      <c r="E1918" s="46"/>
      <c r="F1918" s="61"/>
      <c r="G1918" s="61"/>
      <c r="H1918" s="61"/>
      <c r="I1918" s="63"/>
      <c r="J1918" s="64"/>
      <c r="K1918" s="65"/>
      <c r="L1918" s="65"/>
      <c r="M1918" s="65"/>
      <c r="N1918" s="65"/>
      <c r="O1918" s="65"/>
      <c r="P1918" s="65"/>
      <c r="Q1918" s="65"/>
      <c r="R1918" s="65"/>
      <c r="S1918" s="65"/>
      <c r="T1918" s="65"/>
    </row>
    <row r="1919" spans="1:20" ht="11.25">
      <c r="A1919" s="72">
        <v>1919</v>
      </c>
      <c r="B1919" s="64"/>
      <c r="C1919" s="91"/>
      <c r="D1919" s="46"/>
      <c r="E1919" s="46"/>
      <c r="F1919" s="61"/>
      <c r="G1919" s="61"/>
      <c r="H1919" s="61"/>
      <c r="I1919" s="63"/>
      <c r="J1919" s="64"/>
      <c r="K1919" s="65"/>
      <c r="L1919" s="65"/>
      <c r="M1919" s="65"/>
      <c r="N1919" s="65"/>
      <c r="O1919" s="65"/>
      <c r="P1919" s="65"/>
      <c r="Q1919" s="65"/>
      <c r="R1919" s="65"/>
      <c r="S1919" s="65"/>
      <c r="T1919" s="65"/>
    </row>
    <row r="1920" spans="1:20" ht="11.25">
      <c r="A1920" s="72">
        <v>1920</v>
      </c>
      <c r="B1920" s="64"/>
      <c r="C1920" s="91"/>
      <c r="D1920" s="46"/>
      <c r="E1920" s="46"/>
      <c r="F1920" s="61"/>
      <c r="G1920" s="61"/>
      <c r="H1920" s="61"/>
      <c r="I1920" s="63"/>
      <c r="J1920" s="64"/>
      <c r="K1920" s="65"/>
      <c r="L1920" s="65"/>
      <c r="M1920" s="65"/>
      <c r="N1920" s="65"/>
      <c r="O1920" s="65"/>
      <c r="P1920" s="65"/>
      <c r="Q1920" s="65"/>
      <c r="R1920" s="65"/>
      <c r="S1920" s="65"/>
      <c r="T1920" s="65"/>
    </row>
    <row r="1921" spans="1:20" ht="11.25">
      <c r="A1921" s="72">
        <v>1921</v>
      </c>
      <c r="B1921" s="64"/>
      <c r="C1921" s="91"/>
      <c r="D1921" s="46"/>
      <c r="E1921" s="46"/>
      <c r="F1921" s="61"/>
      <c r="G1921" s="61"/>
      <c r="H1921" s="61"/>
      <c r="I1921" s="63"/>
      <c r="J1921" s="64"/>
      <c r="K1921" s="65"/>
      <c r="L1921" s="65"/>
      <c r="M1921" s="65"/>
      <c r="N1921" s="65"/>
      <c r="O1921" s="65"/>
      <c r="P1921" s="65"/>
      <c r="Q1921" s="65"/>
      <c r="R1921" s="65"/>
      <c r="S1921" s="65"/>
      <c r="T1921" s="65"/>
    </row>
    <row r="1922" spans="1:20" ht="11.25">
      <c r="A1922" s="72">
        <v>1922</v>
      </c>
      <c r="B1922" s="64"/>
      <c r="C1922" s="91"/>
      <c r="D1922" s="46"/>
      <c r="E1922" s="46"/>
      <c r="F1922" s="61"/>
      <c r="G1922" s="61"/>
      <c r="H1922" s="61"/>
      <c r="I1922" s="63"/>
      <c r="J1922" s="64"/>
      <c r="K1922" s="65"/>
      <c r="L1922" s="65"/>
      <c r="M1922" s="65"/>
      <c r="N1922" s="65"/>
      <c r="O1922" s="65"/>
      <c r="P1922" s="65"/>
      <c r="Q1922" s="65"/>
      <c r="R1922" s="65"/>
      <c r="S1922" s="65"/>
      <c r="T1922" s="65"/>
    </row>
    <row r="1923" spans="1:20" ht="11.25">
      <c r="A1923" s="72">
        <v>1923</v>
      </c>
      <c r="B1923" s="64"/>
      <c r="C1923" s="91"/>
      <c r="D1923" s="46"/>
      <c r="E1923" s="46"/>
      <c r="F1923" s="61"/>
      <c r="G1923" s="61"/>
      <c r="H1923" s="61"/>
      <c r="I1923" s="63"/>
      <c r="J1923" s="64"/>
      <c r="K1923" s="65"/>
      <c r="L1923" s="65"/>
      <c r="M1923" s="65"/>
      <c r="N1923" s="65"/>
      <c r="O1923" s="65"/>
      <c r="P1923" s="65"/>
      <c r="Q1923" s="65"/>
      <c r="R1923" s="65"/>
      <c r="S1923" s="65"/>
      <c r="T1923" s="65"/>
    </row>
    <row r="1924" spans="1:20" ht="11.25">
      <c r="A1924" s="72">
        <v>1924</v>
      </c>
      <c r="B1924" s="64"/>
      <c r="C1924" s="91"/>
      <c r="D1924" s="46"/>
      <c r="E1924" s="46"/>
      <c r="F1924" s="61"/>
      <c r="G1924" s="61"/>
      <c r="H1924" s="61"/>
      <c r="I1924" s="63"/>
      <c r="J1924" s="64"/>
      <c r="K1924" s="65"/>
      <c r="L1924" s="65"/>
      <c r="M1924" s="65"/>
      <c r="N1924" s="65"/>
      <c r="O1924" s="65"/>
      <c r="P1924" s="65"/>
      <c r="Q1924" s="65"/>
      <c r="R1924" s="65"/>
      <c r="S1924" s="65"/>
      <c r="T1924" s="65"/>
    </row>
    <row r="1925" spans="1:20" ht="11.25">
      <c r="A1925" s="72">
        <v>1925</v>
      </c>
      <c r="B1925" s="64"/>
      <c r="C1925" s="91"/>
      <c r="D1925" s="46"/>
      <c r="E1925" s="46"/>
      <c r="F1925" s="61"/>
      <c r="G1925" s="61"/>
      <c r="H1925" s="61"/>
      <c r="I1925" s="63"/>
      <c r="J1925" s="64"/>
      <c r="K1925" s="65"/>
      <c r="L1925" s="65"/>
      <c r="M1925" s="65"/>
      <c r="N1925" s="65"/>
      <c r="O1925" s="65"/>
      <c r="P1925" s="65"/>
      <c r="Q1925" s="65"/>
      <c r="R1925" s="65"/>
      <c r="S1925" s="65"/>
      <c r="T1925" s="65"/>
    </row>
    <row r="1926" spans="1:20" ht="11.25">
      <c r="A1926" s="72">
        <v>1926</v>
      </c>
      <c r="B1926" s="64"/>
      <c r="C1926" s="91"/>
      <c r="D1926" s="46"/>
      <c r="E1926" s="46"/>
      <c r="F1926" s="61"/>
      <c r="G1926" s="61"/>
      <c r="H1926" s="61"/>
      <c r="I1926" s="63"/>
      <c r="J1926" s="64"/>
      <c r="K1926" s="65"/>
      <c r="L1926" s="65"/>
      <c r="M1926" s="65"/>
      <c r="N1926" s="65"/>
      <c r="O1926" s="65"/>
      <c r="P1926" s="65"/>
      <c r="Q1926" s="65"/>
      <c r="R1926" s="65"/>
      <c r="S1926" s="65"/>
      <c r="T1926" s="65"/>
    </row>
    <row r="1927" spans="1:20" ht="11.25">
      <c r="A1927" s="72">
        <v>1927</v>
      </c>
      <c r="B1927" s="64"/>
      <c r="C1927" s="91"/>
      <c r="D1927" s="46"/>
      <c r="E1927" s="46"/>
      <c r="F1927" s="61"/>
      <c r="G1927" s="61"/>
      <c r="H1927" s="61"/>
      <c r="I1927" s="63"/>
      <c r="J1927" s="64"/>
      <c r="K1927" s="65"/>
      <c r="L1927" s="65"/>
      <c r="M1927" s="65"/>
      <c r="N1927" s="65"/>
      <c r="O1927" s="65"/>
      <c r="P1927" s="65"/>
      <c r="Q1927" s="65"/>
      <c r="R1927" s="65"/>
      <c r="S1927" s="65"/>
      <c r="T1927" s="65"/>
    </row>
    <row r="1928" spans="1:20" ht="11.25">
      <c r="A1928" s="72">
        <v>1928</v>
      </c>
      <c r="B1928" s="64"/>
      <c r="C1928" s="91"/>
      <c r="D1928" s="46"/>
      <c r="E1928" s="46"/>
      <c r="F1928" s="61"/>
      <c r="G1928" s="61"/>
      <c r="H1928" s="61"/>
      <c r="I1928" s="63"/>
      <c r="J1928" s="64"/>
      <c r="K1928" s="65"/>
      <c r="L1928" s="65"/>
      <c r="M1928" s="65"/>
      <c r="N1928" s="65"/>
      <c r="O1928" s="65"/>
      <c r="P1928" s="65"/>
      <c r="Q1928" s="65"/>
      <c r="R1928" s="65"/>
      <c r="S1928" s="65"/>
      <c r="T1928" s="65"/>
    </row>
    <row r="1929" spans="1:20" ht="11.25">
      <c r="A1929" s="72">
        <v>1929</v>
      </c>
      <c r="B1929" s="64"/>
      <c r="C1929" s="91"/>
      <c r="D1929" s="46"/>
      <c r="E1929" s="46"/>
      <c r="F1929" s="61"/>
      <c r="G1929" s="61"/>
      <c r="H1929" s="61"/>
      <c r="I1929" s="63"/>
      <c r="J1929" s="64"/>
      <c r="K1929" s="65"/>
      <c r="L1929" s="65"/>
      <c r="M1929" s="65"/>
      <c r="N1929" s="65"/>
      <c r="O1929" s="65"/>
      <c r="P1929" s="65"/>
      <c r="Q1929" s="65"/>
      <c r="R1929" s="65"/>
      <c r="S1929" s="65"/>
      <c r="T1929" s="65"/>
    </row>
    <row r="1930" spans="1:20" ht="11.25">
      <c r="A1930" s="72">
        <v>1930</v>
      </c>
      <c r="B1930" s="64"/>
      <c r="C1930" s="91"/>
      <c r="D1930" s="46"/>
      <c r="E1930" s="46"/>
      <c r="F1930" s="61"/>
      <c r="G1930" s="61"/>
      <c r="H1930" s="61"/>
      <c r="I1930" s="63"/>
      <c r="J1930" s="64"/>
      <c r="K1930" s="65"/>
      <c r="L1930" s="65"/>
      <c r="M1930" s="65"/>
      <c r="N1930" s="65"/>
      <c r="O1930" s="65"/>
      <c r="P1930" s="65"/>
      <c r="Q1930" s="65"/>
      <c r="R1930" s="65"/>
      <c r="S1930" s="65"/>
      <c r="T1930" s="65"/>
    </row>
    <row r="1931" spans="1:20" ht="11.25">
      <c r="A1931" s="72">
        <v>1931</v>
      </c>
      <c r="B1931" s="64"/>
      <c r="C1931" s="91"/>
      <c r="D1931" s="46"/>
      <c r="E1931" s="46"/>
      <c r="F1931" s="61"/>
      <c r="G1931" s="61"/>
      <c r="H1931" s="61"/>
      <c r="I1931" s="63"/>
      <c r="J1931" s="64"/>
      <c r="K1931" s="65"/>
      <c r="L1931" s="65"/>
      <c r="M1931" s="65"/>
      <c r="N1931" s="65"/>
      <c r="O1931" s="65"/>
      <c r="P1931" s="65"/>
      <c r="Q1931" s="65"/>
      <c r="R1931" s="65"/>
      <c r="S1931" s="65"/>
      <c r="T1931" s="65"/>
    </row>
    <row r="1932" spans="1:20" ht="11.25">
      <c r="A1932" s="72">
        <v>1932</v>
      </c>
      <c r="B1932" s="64"/>
      <c r="C1932" s="91"/>
      <c r="D1932" s="46"/>
      <c r="E1932" s="46"/>
      <c r="F1932" s="61"/>
      <c r="G1932" s="61"/>
      <c r="H1932" s="61"/>
      <c r="I1932" s="63"/>
      <c r="J1932" s="64"/>
      <c r="K1932" s="65"/>
      <c r="L1932" s="65"/>
      <c r="M1932" s="65"/>
      <c r="N1932" s="65"/>
      <c r="O1932" s="65"/>
      <c r="P1932" s="65"/>
      <c r="Q1932" s="65"/>
      <c r="R1932" s="65"/>
      <c r="S1932" s="65"/>
      <c r="T1932" s="65"/>
    </row>
    <row r="1933" spans="1:20" ht="11.25">
      <c r="A1933" s="72">
        <v>1933</v>
      </c>
      <c r="B1933" s="64"/>
      <c r="C1933" s="91"/>
      <c r="D1933" s="46"/>
      <c r="E1933" s="46"/>
      <c r="F1933" s="61"/>
      <c r="G1933" s="61"/>
      <c r="H1933" s="61"/>
      <c r="I1933" s="63"/>
      <c r="J1933" s="64"/>
      <c r="K1933" s="65"/>
      <c r="L1933" s="65"/>
      <c r="M1933" s="65"/>
      <c r="N1933" s="65"/>
      <c r="O1933" s="65"/>
      <c r="P1933" s="65"/>
      <c r="Q1933" s="65"/>
      <c r="R1933" s="65"/>
      <c r="S1933" s="65"/>
      <c r="T1933" s="65"/>
    </row>
    <row r="1934" spans="1:20" ht="11.25">
      <c r="A1934" s="72">
        <v>1934</v>
      </c>
      <c r="B1934" s="64"/>
      <c r="C1934" s="91"/>
      <c r="D1934" s="46"/>
      <c r="E1934" s="46"/>
      <c r="F1934" s="61"/>
      <c r="G1934" s="61"/>
      <c r="H1934" s="61"/>
      <c r="I1934" s="63"/>
      <c r="J1934" s="64"/>
      <c r="K1934" s="65"/>
      <c r="L1934" s="65"/>
      <c r="M1934" s="65"/>
      <c r="N1934" s="65"/>
      <c r="O1934" s="65"/>
      <c r="P1934" s="65"/>
      <c r="Q1934" s="65"/>
      <c r="R1934" s="65"/>
      <c r="S1934" s="65"/>
      <c r="T1934" s="65"/>
    </row>
    <row r="1935" spans="1:20" ht="11.25">
      <c r="A1935" s="72">
        <v>1935</v>
      </c>
      <c r="B1935" s="64"/>
      <c r="C1935" s="91"/>
      <c r="D1935" s="46"/>
      <c r="E1935" s="46"/>
      <c r="F1935" s="61"/>
      <c r="G1935" s="61"/>
      <c r="H1935" s="61"/>
      <c r="I1935" s="63"/>
      <c r="J1935" s="64"/>
      <c r="K1935" s="65"/>
      <c r="L1935" s="65"/>
      <c r="M1935" s="65"/>
      <c r="N1935" s="65"/>
      <c r="O1935" s="65"/>
      <c r="P1935" s="65"/>
      <c r="Q1935" s="65"/>
      <c r="R1935" s="65"/>
      <c r="S1935" s="65"/>
      <c r="T1935" s="65"/>
    </row>
    <row r="1936" spans="1:20" ht="11.25">
      <c r="A1936" s="72">
        <v>1936</v>
      </c>
      <c r="B1936" s="64"/>
      <c r="C1936" s="91"/>
      <c r="D1936" s="46"/>
      <c r="E1936" s="46"/>
      <c r="F1936" s="61"/>
      <c r="G1936" s="61"/>
      <c r="H1936" s="61"/>
      <c r="I1936" s="63"/>
      <c r="J1936" s="64"/>
      <c r="K1936" s="65"/>
      <c r="L1936" s="65"/>
      <c r="M1936" s="65"/>
      <c r="N1936" s="65"/>
      <c r="O1936" s="65"/>
      <c r="P1936" s="65"/>
      <c r="Q1936" s="65"/>
      <c r="R1936" s="65"/>
      <c r="S1936" s="65"/>
      <c r="T1936" s="65"/>
    </row>
    <row r="1937" spans="1:20" ht="11.25">
      <c r="A1937" s="72">
        <v>1937</v>
      </c>
      <c r="B1937" s="64"/>
      <c r="C1937" s="91"/>
      <c r="D1937" s="46"/>
      <c r="E1937" s="46"/>
      <c r="F1937" s="61"/>
      <c r="G1937" s="61"/>
      <c r="H1937" s="61"/>
      <c r="I1937" s="63"/>
      <c r="J1937" s="64"/>
      <c r="K1937" s="65"/>
      <c r="L1937" s="65"/>
      <c r="M1937" s="65"/>
      <c r="N1937" s="65"/>
      <c r="O1937" s="65"/>
      <c r="P1937" s="65"/>
      <c r="Q1937" s="65"/>
      <c r="R1937" s="65"/>
      <c r="S1937" s="65"/>
      <c r="T1937" s="65"/>
    </row>
    <row r="1938" spans="1:20" ht="11.25">
      <c r="A1938" s="72">
        <v>1938</v>
      </c>
      <c r="B1938" s="64"/>
      <c r="C1938" s="91"/>
      <c r="D1938" s="46"/>
      <c r="E1938" s="46"/>
      <c r="F1938" s="61"/>
      <c r="G1938" s="61"/>
      <c r="H1938" s="61"/>
      <c r="I1938" s="63"/>
      <c r="J1938" s="64"/>
      <c r="K1938" s="65"/>
      <c r="L1938" s="65"/>
      <c r="M1938" s="65"/>
      <c r="N1938" s="65"/>
      <c r="O1938" s="65"/>
      <c r="P1938" s="65"/>
      <c r="Q1938" s="65"/>
      <c r="R1938" s="65"/>
      <c r="S1938" s="65"/>
      <c r="T1938" s="65"/>
    </row>
    <row r="1939" spans="1:20" ht="11.25">
      <c r="A1939" s="72">
        <v>1939</v>
      </c>
      <c r="B1939" s="64"/>
      <c r="C1939" s="91"/>
      <c r="D1939" s="46"/>
      <c r="E1939" s="46"/>
      <c r="F1939" s="61"/>
      <c r="G1939" s="61"/>
      <c r="H1939" s="61"/>
      <c r="I1939" s="63"/>
      <c r="J1939" s="64"/>
      <c r="K1939" s="65"/>
      <c r="L1939" s="65"/>
      <c r="M1939" s="65"/>
      <c r="N1939" s="65"/>
      <c r="O1939" s="65"/>
      <c r="P1939" s="65"/>
      <c r="Q1939" s="65"/>
      <c r="R1939" s="65"/>
      <c r="S1939" s="65"/>
      <c r="T1939" s="65"/>
    </row>
    <row r="1940" spans="1:20" ht="11.25">
      <c r="A1940" s="72">
        <v>1940</v>
      </c>
      <c r="B1940" s="64"/>
      <c r="C1940" s="91"/>
      <c r="D1940" s="46"/>
      <c r="E1940" s="46"/>
      <c r="F1940" s="61"/>
      <c r="G1940" s="61"/>
      <c r="H1940" s="61"/>
      <c r="I1940" s="63"/>
      <c r="J1940" s="64"/>
      <c r="K1940" s="65"/>
      <c r="L1940" s="65"/>
      <c r="M1940" s="65"/>
      <c r="N1940" s="65"/>
      <c r="O1940" s="65"/>
      <c r="P1940" s="65"/>
      <c r="Q1940" s="65"/>
      <c r="R1940" s="65"/>
      <c r="S1940" s="65"/>
      <c r="T1940" s="65"/>
    </row>
    <row r="1941" spans="1:20" ht="11.25">
      <c r="A1941" s="72">
        <v>1941</v>
      </c>
      <c r="B1941" s="64"/>
      <c r="C1941" s="91"/>
      <c r="D1941" s="46"/>
      <c r="E1941" s="46"/>
      <c r="F1941" s="61"/>
      <c r="G1941" s="61"/>
      <c r="H1941" s="61"/>
      <c r="I1941" s="63"/>
      <c r="J1941" s="64"/>
      <c r="K1941" s="65"/>
      <c r="L1941" s="65"/>
      <c r="M1941" s="65"/>
      <c r="N1941" s="65"/>
      <c r="O1941" s="65"/>
      <c r="P1941" s="65"/>
      <c r="Q1941" s="65"/>
      <c r="R1941" s="65"/>
      <c r="S1941" s="65"/>
      <c r="T1941" s="65"/>
    </row>
    <row r="1942" spans="1:20" ht="11.25">
      <c r="A1942" s="72">
        <v>1942</v>
      </c>
      <c r="B1942" s="64"/>
      <c r="C1942" s="91"/>
      <c r="D1942" s="46"/>
      <c r="E1942" s="46"/>
      <c r="F1942" s="61"/>
      <c r="G1942" s="61"/>
      <c r="H1942" s="61"/>
      <c r="I1942" s="63"/>
      <c r="J1942" s="64"/>
      <c r="K1942" s="65"/>
      <c r="L1942" s="65"/>
      <c r="M1942" s="65"/>
      <c r="N1942" s="65"/>
      <c r="O1942" s="65"/>
      <c r="P1942" s="65"/>
      <c r="Q1942" s="65"/>
      <c r="R1942" s="65"/>
      <c r="S1942" s="65"/>
      <c r="T1942" s="65"/>
    </row>
    <row r="1943" spans="1:20" ht="11.25">
      <c r="A1943" s="72">
        <v>1943</v>
      </c>
      <c r="B1943" s="64"/>
      <c r="C1943" s="91"/>
      <c r="D1943" s="46"/>
      <c r="E1943" s="46"/>
      <c r="F1943" s="61"/>
      <c r="G1943" s="61"/>
      <c r="H1943" s="61"/>
      <c r="I1943" s="63"/>
      <c r="J1943" s="64"/>
      <c r="K1943" s="65"/>
      <c r="L1943" s="65"/>
      <c r="M1943" s="65"/>
      <c r="N1943" s="65"/>
      <c r="O1943" s="65"/>
      <c r="P1943" s="65"/>
      <c r="Q1943" s="65"/>
      <c r="R1943" s="65"/>
      <c r="S1943" s="65"/>
      <c r="T1943" s="65"/>
    </row>
    <row r="1944" spans="1:20" ht="11.25">
      <c r="A1944" s="72">
        <v>1944</v>
      </c>
      <c r="B1944" s="64"/>
      <c r="C1944" s="91"/>
      <c r="D1944" s="46"/>
      <c r="E1944" s="46"/>
      <c r="F1944" s="61"/>
      <c r="G1944" s="61"/>
      <c r="H1944" s="61"/>
      <c r="I1944" s="63"/>
      <c r="J1944" s="64"/>
      <c r="K1944" s="65"/>
      <c r="L1944" s="65"/>
      <c r="M1944" s="65"/>
      <c r="N1944" s="65"/>
      <c r="O1944" s="65"/>
      <c r="P1944" s="65"/>
      <c r="Q1944" s="65"/>
      <c r="R1944" s="65"/>
      <c r="S1944" s="65"/>
      <c r="T1944" s="65"/>
    </row>
    <row r="1945" spans="1:20" ht="11.25">
      <c r="A1945" s="72">
        <v>1945</v>
      </c>
      <c r="B1945" s="64"/>
      <c r="C1945" s="91"/>
      <c r="D1945" s="46"/>
      <c r="E1945" s="46"/>
      <c r="F1945" s="61"/>
      <c r="G1945" s="61"/>
      <c r="H1945" s="61"/>
      <c r="I1945" s="63"/>
      <c r="J1945" s="64"/>
      <c r="K1945" s="65"/>
      <c r="L1945" s="65"/>
      <c r="M1945" s="65"/>
      <c r="N1945" s="65"/>
      <c r="O1945" s="65"/>
      <c r="P1945" s="65"/>
      <c r="Q1945" s="65"/>
      <c r="R1945" s="65"/>
      <c r="S1945" s="65"/>
      <c r="T1945" s="65"/>
    </row>
    <row r="1946" spans="1:20" ht="11.25">
      <c r="A1946" s="72">
        <v>1946</v>
      </c>
      <c r="B1946" s="64"/>
      <c r="C1946" s="91"/>
      <c r="D1946" s="46"/>
      <c r="E1946" s="46"/>
      <c r="F1946" s="61"/>
      <c r="G1946" s="61"/>
      <c r="H1946" s="61"/>
      <c r="I1946" s="63"/>
      <c r="J1946" s="64"/>
      <c r="K1946" s="65"/>
      <c r="L1946" s="65"/>
      <c r="M1946" s="65"/>
      <c r="N1946" s="65"/>
      <c r="O1946" s="65"/>
      <c r="P1946" s="65"/>
      <c r="Q1946" s="65"/>
      <c r="R1946" s="65"/>
      <c r="S1946" s="65"/>
      <c r="T1946" s="65"/>
    </row>
    <row r="1947" spans="1:20" ht="11.25">
      <c r="A1947" s="72">
        <v>1947</v>
      </c>
      <c r="B1947" s="64"/>
      <c r="C1947" s="91"/>
      <c r="D1947" s="46"/>
      <c r="E1947" s="46"/>
      <c r="F1947" s="61"/>
      <c r="G1947" s="61"/>
      <c r="H1947" s="61"/>
      <c r="I1947" s="63"/>
      <c r="J1947" s="64"/>
      <c r="K1947" s="65"/>
      <c r="L1947" s="65"/>
      <c r="M1947" s="65"/>
      <c r="N1947" s="65"/>
      <c r="O1947" s="65"/>
      <c r="P1947" s="65"/>
      <c r="Q1947" s="65"/>
      <c r="R1947" s="65"/>
      <c r="S1947" s="65"/>
      <c r="T1947" s="65"/>
    </row>
    <row r="1948" spans="1:20" ht="11.25">
      <c r="A1948" s="72">
        <v>1948</v>
      </c>
      <c r="B1948" s="64"/>
      <c r="C1948" s="91"/>
      <c r="D1948" s="46"/>
      <c r="E1948" s="46"/>
      <c r="F1948" s="61"/>
      <c r="G1948" s="61"/>
      <c r="H1948" s="61"/>
      <c r="I1948" s="63"/>
      <c r="J1948" s="64"/>
      <c r="K1948" s="65"/>
      <c r="L1948" s="65"/>
      <c r="M1948" s="65"/>
      <c r="N1948" s="65"/>
      <c r="O1948" s="65"/>
      <c r="P1948" s="65"/>
      <c r="Q1948" s="65"/>
      <c r="R1948" s="65"/>
      <c r="S1948" s="65"/>
      <c r="T1948" s="65"/>
    </row>
    <row r="1949" spans="1:20" ht="11.25">
      <c r="A1949" s="72">
        <v>1949</v>
      </c>
      <c r="B1949" s="64"/>
      <c r="C1949" s="91"/>
      <c r="D1949" s="46"/>
      <c r="E1949" s="46"/>
      <c r="F1949" s="61"/>
      <c r="G1949" s="61"/>
      <c r="H1949" s="61"/>
      <c r="I1949" s="63"/>
      <c r="J1949" s="64"/>
      <c r="K1949" s="65"/>
      <c r="L1949" s="65"/>
      <c r="M1949" s="65"/>
      <c r="N1949" s="65"/>
      <c r="O1949" s="65"/>
      <c r="P1949" s="65"/>
      <c r="Q1949" s="65"/>
      <c r="R1949" s="65"/>
      <c r="S1949" s="65"/>
      <c r="T1949" s="65"/>
    </row>
    <row r="1950" spans="1:20" ht="11.25">
      <c r="A1950" s="72">
        <v>1950</v>
      </c>
      <c r="B1950" s="64"/>
      <c r="C1950" s="91"/>
      <c r="D1950" s="46"/>
      <c r="E1950" s="46"/>
      <c r="F1950" s="61"/>
      <c r="G1950" s="61"/>
      <c r="H1950" s="61"/>
      <c r="I1950" s="63"/>
      <c r="J1950" s="64"/>
      <c r="K1950" s="65"/>
      <c r="L1950" s="65"/>
      <c r="M1950" s="65"/>
      <c r="N1950" s="65"/>
      <c r="O1950" s="65"/>
      <c r="P1950" s="65"/>
      <c r="Q1950" s="65"/>
      <c r="R1950" s="65"/>
      <c r="S1950" s="65"/>
      <c r="T1950" s="65"/>
    </row>
    <row r="1951" spans="1:20" ht="11.25">
      <c r="A1951" s="72">
        <v>1951</v>
      </c>
      <c r="B1951" s="64"/>
      <c r="C1951" s="91"/>
      <c r="D1951" s="46"/>
      <c r="E1951" s="46"/>
      <c r="F1951" s="61"/>
      <c r="G1951" s="61"/>
      <c r="H1951" s="61"/>
      <c r="I1951" s="63"/>
      <c r="J1951" s="64"/>
      <c r="K1951" s="65"/>
      <c r="L1951" s="65"/>
      <c r="M1951" s="65"/>
      <c r="N1951" s="65"/>
      <c r="O1951" s="65"/>
      <c r="P1951" s="65"/>
      <c r="Q1951" s="65"/>
      <c r="R1951" s="65"/>
      <c r="S1951" s="65"/>
      <c r="T1951" s="65"/>
    </row>
    <row r="1952" spans="1:20" ht="11.25">
      <c r="A1952" s="72">
        <v>1952</v>
      </c>
      <c r="B1952" s="64"/>
      <c r="C1952" s="91"/>
      <c r="D1952" s="46"/>
      <c r="E1952" s="46"/>
      <c r="F1952" s="61"/>
      <c r="G1952" s="61"/>
      <c r="H1952" s="61"/>
      <c r="I1952" s="63"/>
      <c r="J1952" s="64"/>
      <c r="K1952" s="65"/>
      <c r="L1952" s="65"/>
      <c r="M1952" s="65"/>
      <c r="N1952" s="65"/>
      <c r="O1952" s="65"/>
      <c r="P1952" s="65"/>
      <c r="Q1952" s="65"/>
      <c r="R1952" s="65"/>
      <c r="S1952" s="65"/>
      <c r="T1952" s="65"/>
    </row>
    <row r="1953" spans="1:20" ht="11.25">
      <c r="A1953" s="72">
        <v>1953</v>
      </c>
      <c r="B1953" s="64"/>
      <c r="C1953" s="91"/>
      <c r="D1953" s="46"/>
      <c r="E1953" s="46"/>
      <c r="F1953" s="61"/>
      <c r="G1953" s="61"/>
      <c r="H1953" s="61"/>
      <c r="I1953" s="63"/>
      <c r="J1953" s="64"/>
      <c r="K1953" s="65"/>
      <c r="L1953" s="65"/>
      <c r="M1953" s="65"/>
      <c r="N1953" s="65"/>
      <c r="O1953" s="65"/>
      <c r="P1953" s="65"/>
      <c r="Q1953" s="65"/>
      <c r="R1953" s="65"/>
      <c r="S1953" s="65"/>
      <c r="T1953" s="65"/>
    </row>
    <row r="1954" spans="1:20" ht="11.25">
      <c r="A1954" s="72">
        <v>1954</v>
      </c>
      <c r="B1954" s="64"/>
      <c r="C1954" s="91"/>
      <c r="D1954" s="46"/>
      <c r="E1954" s="46"/>
      <c r="F1954" s="61"/>
      <c r="G1954" s="61"/>
      <c r="H1954" s="61"/>
      <c r="I1954" s="63"/>
      <c r="J1954" s="64"/>
      <c r="K1954" s="65"/>
      <c r="L1954" s="65"/>
      <c r="M1954" s="65"/>
      <c r="N1954" s="65"/>
      <c r="O1954" s="65"/>
      <c r="P1954" s="65"/>
      <c r="Q1954" s="65"/>
      <c r="R1954" s="65"/>
      <c r="S1954" s="65"/>
      <c r="T1954" s="65"/>
    </row>
    <row r="1955" spans="1:20" ht="11.25">
      <c r="A1955" s="72">
        <v>1955</v>
      </c>
      <c r="B1955" s="64"/>
      <c r="C1955" s="91"/>
      <c r="D1955" s="46"/>
      <c r="E1955" s="46"/>
      <c r="F1955" s="61"/>
      <c r="G1955" s="61"/>
      <c r="H1955" s="61"/>
      <c r="I1955" s="63"/>
      <c r="J1955" s="64"/>
      <c r="K1955" s="65"/>
      <c r="L1955" s="65"/>
      <c r="M1955" s="65"/>
      <c r="N1955" s="65"/>
      <c r="O1955" s="65"/>
      <c r="P1955" s="65"/>
      <c r="Q1955" s="65"/>
      <c r="R1955" s="65"/>
      <c r="S1955" s="65"/>
      <c r="T1955" s="65"/>
    </row>
    <row r="1956" spans="1:20" ht="11.25">
      <c r="A1956" s="72">
        <v>1956</v>
      </c>
      <c r="B1956" s="64"/>
      <c r="C1956" s="91"/>
      <c r="D1956" s="46"/>
      <c r="E1956" s="46"/>
      <c r="F1956" s="61"/>
      <c r="G1956" s="61"/>
      <c r="H1956" s="61"/>
      <c r="I1956" s="63"/>
      <c r="J1956" s="64"/>
      <c r="K1956" s="65"/>
      <c r="L1956" s="65"/>
      <c r="M1956" s="65"/>
      <c r="N1956" s="65"/>
      <c r="O1956" s="65"/>
      <c r="P1956" s="65"/>
      <c r="Q1956" s="65"/>
      <c r="R1956" s="65"/>
      <c r="S1956" s="65"/>
      <c r="T1956" s="65"/>
    </row>
    <row r="1957" spans="1:20" ht="11.25">
      <c r="A1957" s="72">
        <v>1957</v>
      </c>
      <c r="B1957" s="64"/>
      <c r="C1957" s="91"/>
      <c r="D1957" s="46"/>
      <c r="E1957" s="46"/>
      <c r="F1957" s="61"/>
      <c r="G1957" s="61"/>
      <c r="H1957" s="61"/>
      <c r="I1957" s="63"/>
      <c r="J1957" s="64"/>
      <c r="K1957" s="65"/>
      <c r="L1957" s="65"/>
      <c r="M1957" s="65"/>
      <c r="N1957" s="65"/>
      <c r="O1957" s="65"/>
      <c r="P1957" s="65"/>
      <c r="Q1957" s="65"/>
      <c r="R1957" s="65"/>
      <c r="S1957" s="65"/>
      <c r="T1957" s="65"/>
    </row>
    <row r="1958" spans="1:20" ht="11.25">
      <c r="A1958" s="72">
        <v>1958</v>
      </c>
      <c r="B1958" s="64"/>
      <c r="C1958" s="91"/>
      <c r="D1958" s="46"/>
      <c r="E1958" s="46"/>
      <c r="F1958" s="61"/>
      <c r="G1958" s="61"/>
      <c r="H1958" s="61"/>
      <c r="I1958" s="63"/>
      <c r="J1958" s="64"/>
      <c r="K1958" s="65"/>
      <c r="L1958" s="65"/>
      <c r="M1958" s="65"/>
      <c r="N1958" s="65"/>
      <c r="O1958" s="65"/>
      <c r="P1958" s="65"/>
      <c r="Q1958" s="65"/>
      <c r="R1958" s="65"/>
      <c r="S1958" s="65"/>
      <c r="T1958" s="65"/>
    </row>
    <row r="1959" spans="1:20" ht="11.25">
      <c r="A1959" s="72">
        <v>1959</v>
      </c>
      <c r="B1959" s="64"/>
      <c r="C1959" s="91"/>
      <c r="D1959" s="46"/>
      <c r="E1959" s="46"/>
      <c r="F1959" s="61"/>
      <c r="G1959" s="61"/>
      <c r="H1959" s="61"/>
      <c r="I1959" s="63"/>
      <c r="J1959" s="64"/>
      <c r="K1959" s="65"/>
      <c r="L1959" s="65"/>
      <c r="M1959" s="65"/>
      <c r="N1959" s="65"/>
      <c r="O1959" s="65"/>
      <c r="P1959" s="65"/>
      <c r="Q1959" s="65"/>
      <c r="R1959" s="65"/>
      <c r="S1959" s="65"/>
      <c r="T1959" s="65"/>
    </row>
    <row r="1960" spans="1:20" ht="11.25">
      <c r="A1960" s="72">
        <v>1960</v>
      </c>
      <c r="B1960" s="64"/>
      <c r="C1960" s="91"/>
      <c r="D1960" s="46"/>
      <c r="E1960" s="46"/>
      <c r="F1960" s="61"/>
      <c r="G1960" s="61"/>
      <c r="H1960" s="61"/>
      <c r="I1960" s="63"/>
      <c r="J1960" s="64"/>
      <c r="K1960" s="65"/>
      <c r="L1960" s="65"/>
      <c r="M1960" s="65"/>
      <c r="N1960" s="65"/>
      <c r="O1960" s="65"/>
      <c r="P1960" s="65"/>
      <c r="Q1960" s="65"/>
      <c r="R1960" s="65"/>
      <c r="S1960" s="65"/>
      <c r="T1960" s="65"/>
    </row>
    <row r="1961" spans="1:20" ht="11.25">
      <c r="A1961" s="72">
        <v>1961</v>
      </c>
      <c r="B1961" s="64"/>
      <c r="C1961" s="91"/>
      <c r="D1961" s="46"/>
      <c r="E1961" s="46"/>
      <c r="F1961" s="61"/>
      <c r="G1961" s="61"/>
      <c r="H1961" s="61"/>
      <c r="I1961" s="63"/>
      <c r="J1961" s="64"/>
      <c r="K1961" s="65"/>
      <c r="L1961" s="65"/>
      <c r="M1961" s="65"/>
      <c r="N1961" s="65"/>
      <c r="O1961" s="65"/>
      <c r="P1961" s="65"/>
      <c r="Q1961" s="65"/>
      <c r="R1961" s="65"/>
      <c r="S1961" s="65"/>
      <c r="T1961" s="65"/>
    </row>
    <row r="1962" spans="1:20" ht="11.25">
      <c r="A1962" s="72">
        <v>1962</v>
      </c>
      <c r="B1962" s="64"/>
      <c r="C1962" s="91"/>
      <c r="D1962" s="46"/>
      <c r="E1962" s="46"/>
      <c r="F1962" s="61"/>
      <c r="G1962" s="61"/>
      <c r="H1962" s="61"/>
      <c r="I1962" s="63"/>
      <c r="J1962" s="64"/>
      <c r="K1962" s="65"/>
      <c r="L1962" s="65"/>
      <c r="M1962" s="65"/>
      <c r="N1962" s="65"/>
      <c r="O1962" s="65"/>
      <c r="P1962" s="65"/>
      <c r="Q1962" s="65"/>
      <c r="R1962" s="65"/>
      <c r="S1962" s="65"/>
      <c r="T1962" s="65"/>
    </row>
    <row r="1963" spans="1:20" ht="11.25">
      <c r="A1963" s="72">
        <v>1963</v>
      </c>
      <c r="B1963" s="64"/>
      <c r="C1963" s="91"/>
      <c r="D1963" s="46"/>
      <c r="E1963" s="46"/>
      <c r="F1963" s="61"/>
      <c r="G1963" s="61"/>
      <c r="H1963" s="61"/>
      <c r="I1963" s="63"/>
      <c r="J1963" s="64"/>
      <c r="K1963" s="65"/>
      <c r="L1963" s="65"/>
      <c r="M1963" s="65"/>
      <c r="N1963" s="65"/>
      <c r="O1963" s="65"/>
      <c r="P1963" s="65"/>
      <c r="Q1963" s="65"/>
      <c r="R1963" s="65"/>
      <c r="S1963" s="65"/>
      <c r="T1963" s="65"/>
    </row>
    <row r="1964" spans="1:20" ht="11.25">
      <c r="A1964" s="72">
        <v>1964</v>
      </c>
      <c r="B1964" s="64"/>
      <c r="C1964" s="91"/>
      <c r="D1964" s="46"/>
      <c r="E1964" s="46"/>
      <c r="F1964" s="61"/>
      <c r="G1964" s="61"/>
      <c r="H1964" s="61"/>
      <c r="I1964" s="63"/>
      <c r="J1964" s="64"/>
      <c r="K1964" s="65"/>
      <c r="L1964" s="65"/>
      <c r="M1964" s="65"/>
      <c r="N1964" s="65"/>
      <c r="O1964" s="65"/>
      <c r="P1964" s="65"/>
      <c r="Q1964" s="65"/>
      <c r="R1964" s="65"/>
      <c r="S1964" s="65"/>
      <c r="T1964" s="65"/>
    </row>
    <row r="1965" spans="1:20" ht="11.25">
      <c r="A1965" s="72">
        <v>1965</v>
      </c>
      <c r="B1965" s="64"/>
      <c r="C1965" s="91"/>
      <c r="D1965" s="46"/>
      <c r="E1965" s="46"/>
      <c r="F1965" s="61"/>
      <c r="G1965" s="61"/>
      <c r="H1965" s="61"/>
      <c r="I1965" s="63"/>
      <c r="J1965" s="64"/>
      <c r="K1965" s="65"/>
      <c r="L1965" s="65"/>
      <c r="M1965" s="65"/>
      <c r="N1965" s="65"/>
      <c r="O1965" s="65"/>
      <c r="P1965" s="65"/>
      <c r="Q1965" s="65"/>
      <c r="R1965" s="65"/>
      <c r="S1965" s="65"/>
      <c r="T1965" s="65"/>
    </row>
    <row r="1966" spans="1:20" ht="11.25">
      <c r="A1966" s="72">
        <v>1966</v>
      </c>
      <c r="B1966" s="64"/>
      <c r="C1966" s="91"/>
      <c r="D1966" s="46"/>
      <c r="E1966" s="46"/>
      <c r="F1966" s="61"/>
      <c r="G1966" s="61"/>
      <c r="H1966" s="61"/>
      <c r="I1966" s="63"/>
      <c r="J1966" s="64"/>
      <c r="K1966" s="65"/>
      <c r="L1966" s="65"/>
      <c r="M1966" s="65"/>
      <c r="N1966" s="65"/>
      <c r="O1966" s="65"/>
      <c r="P1966" s="65"/>
      <c r="Q1966" s="65"/>
      <c r="R1966" s="65"/>
      <c r="S1966" s="65"/>
      <c r="T1966" s="65"/>
    </row>
    <row r="1967" spans="1:20" ht="11.25">
      <c r="A1967" s="72">
        <v>1967</v>
      </c>
      <c r="B1967" s="64"/>
      <c r="C1967" s="91"/>
      <c r="D1967" s="46"/>
      <c r="E1967" s="46"/>
      <c r="F1967" s="61"/>
      <c r="G1967" s="61"/>
      <c r="H1967" s="61"/>
      <c r="I1967" s="63"/>
      <c r="J1967" s="64"/>
      <c r="K1967" s="65"/>
      <c r="L1967" s="65"/>
      <c r="M1967" s="65"/>
      <c r="N1967" s="65"/>
      <c r="O1967" s="65"/>
      <c r="P1967" s="65"/>
      <c r="Q1967" s="65"/>
      <c r="R1967" s="65"/>
      <c r="S1967" s="65"/>
      <c r="T1967" s="65"/>
    </row>
    <row r="1968" spans="1:20" ht="11.25">
      <c r="A1968" s="72">
        <v>1968</v>
      </c>
      <c r="B1968" s="64"/>
      <c r="C1968" s="91"/>
      <c r="D1968" s="46"/>
      <c r="E1968" s="46"/>
      <c r="F1968" s="61"/>
      <c r="G1968" s="61"/>
      <c r="H1968" s="61"/>
      <c r="I1968" s="63"/>
      <c r="J1968" s="64"/>
      <c r="K1968" s="65"/>
      <c r="L1968" s="65"/>
      <c r="M1968" s="65"/>
      <c r="N1968" s="65"/>
      <c r="O1968" s="65"/>
      <c r="P1968" s="65"/>
      <c r="Q1968" s="65"/>
      <c r="R1968" s="65"/>
      <c r="S1968" s="65"/>
      <c r="T1968" s="65"/>
    </row>
    <row r="1969" spans="1:20" ht="11.25">
      <c r="A1969" s="72">
        <v>1969</v>
      </c>
      <c r="B1969" s="64"/>
      <c r="C1969" s="91"/>
      <c r="D1969" s="46"/>
      <c r="E1969" s="46"/>
      <c r="F1969" s="61"/>
      <c r="G1969" s="61"/>
      <c r="H1969" s="61"/>
      <c r="I1969" s="63"/>
      <c r="J1969" s="64"/>
      <c r="K1969" s="65"/>
      <c r="L1969" s="65"/>
      <c r="M1969" s="65"/>
      <c r="N1969" s="65"/>
      <c r="O1969" s="65"/>
      <c r="P1969" s="65"/>
      <c r="Q1969" s="65"/>
      <c r="R1969" s="65"/>
      <c r="S1969" s="65"/>
      <c r="T1969" s="65"/>
    </row>
    <row r="1970" spans="1:20" ht="11.25">
      <c r="A1970" s="72">
        <v>1970</v>
      </c>
      <c r="B1970" s="64"/>
      <c r="C1970" s="91"/>
      <c r="D1970" s="46"/>
      <c r="E1970" s="46"/>
      <c r="F1970" s="61"/>
      <c r="G1970" s="61"/>
      <c r="H1970" s="61"/>
      <c r="I1970" s="63"/>
      <c r="J1970" s="64"/>
      <c r="K1970" s="65"/>
      <c r="L1970" s="65"/>
      <c r="M1970" s="65"/>
      <c r="N1970" s="65"/>
      <c r="O1970" s="65"/>
      <c r="P1970" s="65"/>
      <c r="Q1970" s="65"/>
      <c r="R1970" s="65"/>
      <c r="S1970" s="65"/>
      <c r="T1970" s="65"/>
    </row>
    <row r="1971" spans="1:20" ht="11.25">
      <c r="A1971" s="72">
        <v>1971</v>
      </c>
      <c r="B1971" s="64"/>
      <c r="C1971" s="91"/>
      <c r="D1971" s="46"/>
      <c r="E1971" s="46"/>
      <c r="F1971" s="61"/>
      <c r="G1971" s="61"/>
      <c r="H1971" s="61"/>
      <c r="I1971" s="63"/>
      <c r="J1971" s="64"/>
      <c r="K1971" s="65"/>
      <c r="L1971" s="65"/>
      <c r="M1971" s="65"/>
      <c r="N1971" s="65"/>
      <c r="O1971" s="65"/>
      <c r="P1971" s="65"/>
      <c r="Q1971" s="65"/>
      <c r="R1971" s="65"/>
      <c r="S1971" s="65"/>
      <c r="T1971" s="65"/>
    </row>
    <row r="1972" spans="1:20" ht="11.25">
      <c r="A1972" s="72">
        <v>1972</v>
      </c>
      <c r="B1972" s="64"/>
      <c r="C1972" s="91"/>
      <c r="D1972" s="46"/>
      <c r="E1972" s="46"/>
      <c r="F1972" s="61"/>
      <c r="G1972" s="61"/>
      <c r="H1972" s="61"/>
      <c r="I1972" s="63"/>
      <c r="J1972" s="64"/>
      <c r="K1972" s="65"/>
      <c r="L1972" s="65"/>
      <c r="M1972" s="65"/>
      <c r="N1972" s="65"/>
      <c r="O1972" s="65"/>
      <c r="P1972" s="65"/>
      <c r="Q1972" s="65"/>
      <c r="R1972" s="65"/>
      <c r="S1972" s="65"/>
      <c r="T1972" s="65"/>
    </row>
    <row r="1973" spans="1:20" ht="11.25">
      <c r="A1973" s="72">
        <v>1973</v>
      </c>
      <c r="B1973" s="64"/>
      <c r="C1973" s="91"/>
      <c r="D1973" s="46"/>
      <c r="E1973" s="46"/>
      <c r="F1973" s="61"/>
      <c r="G1973" s="61"/>
      <c r="H1973" s="61"/>
      <c r="I1973" s="63"/>
      <c r="J1973" s="64"/>
      <c r="K1973" s="65"/>
      <c r="L1973" s="65"/>
      <c r="M1973" s="65"/>
      <c r="N1973" s="65"/>
      <c r="O1973" s="65"/>
      <c r="P1973" s="65"/>
      <c r="Q1973" s="65"/>
      <c r="R1973" s="65"/>
      <c r="S1973" s="65"/>
      <c r="T1973" s="65"/>
    </row>
    <row r="1974" spans="1:20" ht="11.25">
      <c r="A1974" s="72">
        <v>1974</v>
      </c>
      <c r="B1974" s="64"/>
      <c r="C1974" s="91"/>
      <c r="D1974" s="46"/>
      <c r="E1974" s="46"/>
      <c r="F1974" s="61"/>
      <c r="G1974" s="61"/>
      <c r="H1974" s="61"/>
      <c r="I1974" s="63"/>
      <c r="J1974" s="64"/>
      <c r="K1974" s="65"/>
      <c r="L1974" s="65"/>
      <c r="M1974" s="65"/>
      <c r="N1974" s="65"/>
      <c r="O1974" s="65"/>
      <c r="P1974" s="65"/>
      <c r="Q1974" s="65"/>
      <c r="R1974" s="65"/>
      <c r="S1974" s="65"/>
      <c r="T1974" s="65"/>
    </row>
    <row r="1975" spans="1:20" ht="11.25">
      <c r="A1975" s="72">
        <v>1975</v>
      </c>
      <c r="B1975" s="64"/>
      <c r="C1975" s="91"/>
      <c r="D1975" s="46"/>
      <c r="E1975" s="46"/>
      <c r="F1975" s="61"/>
      <c r="G1975" s="61"/>
      <c r="H1975" s="61"/>
      <c r="I1975" s="63"/>
      <c r="J1975" s="64"/>
      <c r="K1975" s="65"/>
      <c r="L1975" s="65"/>
      <c r="M1975" s="65"/>
      <c r="N1975" s="65"/>
      <c r="O1975" s="65"/>
      <c r="P1975" s="65"/>
      <c r="Q1975" s="65"/>
      <c r="R1975" s="65"/>
      <c r="S1975" s="65"/>
      <c r="T1975" s="65"/>
    </row>
    <row r="1976" spans="1:20" ht="11.25">
      <c r="A1976" s="72">
        <v>1976</v>
      </c>
      <c r="B1976" s="64"/>
      <c r="C1976" s="91"/>
      <c r="D1976" s="46"/>
      <c r="E1976" s="46"/>
      <c r="F1976" s="61"/>
      <c r="G1976" s="61"/>
      <c r="H1976" s="61"/>
      <c r="I1976" s="63"/>
      <c r="J1976" s="64"/>
      <c r="K1976" s="65"/>
      <c r="L1976" s="65"/>
      <c r="M1976" s="65"/>
      <c r="N1976" s="65"/>
      <c r="O1976" s="65"/>
      <c r="P1976" s="65"/>
      <c r="Q1976" s="65"/>
      <c r="R1976" s="65"/>
      <c r="S1976" s="65"/>
      <c r="T1976" s="65"/>
    </row>
    <row r="1977" spans="1:20" ht="11.25">
      <c r="A1977" s="72">
        <v>1977</v>
      </c>
      <c r="B1977" s="64"/>
      <c r="C1977" s="91"/>
      <c r="D1977" s="46"/>
      <c r="E1977" s="46"/>
      <c r="F1977" s="61"/>
      <c r="G1977" s="61"/>
      <c r="H1977" s="61"/>
      <c r="I1977" s="63"/>
      <c r="J1977" s="64"/>
      <c r="K1977" s="65"/>
      <c r="L1977" s="65"/>
      <c r="M1977" s="65"/>
      <c r="N1977" s="65"/>
      <c r="O1977" s="65"/>
      <c r="P1977" s="65"/>
      <c r="Q1977" s="65"/>
      <c r="R1977" s="65"/>
      <c r="S1977" s="65"/>
      <c r="T1977" s="65"/>
    </row>
    <row r="1978" spans="1:20" ht="11.25">
      <c r="A1978" s="72">
        <v>1978</v>
      </c>
      <c r="B1978" s="64"/>
      <c r="C1978" s="91"/>
      <c r="D1978" s="46"/>
      <c r="E1978" s="46"/>
      <c r="F1978" s="61"/>
      <c r="G1978" s="61"/>
      <c r="H1978" s="61"/>
      <c r="I1978" s="63"/>
      <c r="J1978" s="64"/>
      <c r="K1978" s="65"/>
      <c r="L1978" s="65"/>
      <c r="M1978" s="65"/>
      <c r="N1978" s="65"/>
      <c r="O1978" s="65"/>
      <c r="P1978" s="65"/>
      <c r="Q1978" s="65"/>
      <c r="R1978" s="65"/>
      <c r="S1978" s="65"/>
      <c r="T1978" s="65"/>
    </row>
    <row r="1979" spans="1:20" ht="11.25">
      <c r="A1979" s="72">
        <v>1979</v>
      </c>
      <c r="B1979" s="64"/>
      <c r="C1979" s="91"/>
      <c r="D1979" s="46"/>
      <c r="E1979" s="46"/>
      <c r="F1979" s="61"/>
      <c r="G1979" s="61"/>
      <c r="H1979" s="61"/>
      <c r="I1979" s="63"/>
      <c r="J1979" s="64"/>
      <c r="K1979" s="65"/>
      <c r="L1979" s="65"/>
      <c r="M1979" s="65"/>
      <c r="N1979" s="65"/>
      <c r="O1979" s="65"/>
      <c r="P1979" s="65"/>
      <c r="Q1979" s="65"/>
      <c r="R1979" s="65"/>
      <c r="S1979" s="65"/>
      <c r="T1979" s="65"/>
    </row>
    <row r="1980" spans="1:20" ht="11.25">
      <c r="A1980" s="72">
        <v>1980</v>
      </c>
      <c r="B1980" s="64"/>
      <c r="C1980" s="91"/>
      <c r="D1980" s="46"/>
      <c r="E1980" s="46"/>
      <c r="F1980" s="61"/>
      <c r="G1980" s="61"/>
      <c r="H1980" s="61"/>
      <c r="I1980" s="63"/>
      <c r="J1980" s="64"/>
      <c r="K1980" s="65"/>
      <c r="L1980" s="65"/>
      <c r="M1980" s="65"/>
      <c r="N1980" s="65"/>
      <c r="O1980" s="65"/>
      <c r="P1980" s="65"/>
      <c r="Q1980" s="65"/>
      <c r="R1980" s="65"/>
      <c r="S1980" s="65"/>
      <c r="T1980" s="65"/>
    </row>
    <row r="1981" spans="1:20" ht="11.25">
      <c r="A1981" s="72">
        <v>1981</v>
      </c>
      <c r="B1981" s="64"/>
      <c r="C1981" s="91"/>
      <c r="D1981" s="46"/>
      <c r="E1981" s="46"/>
      <c r="F1981" s="61"/>
      <c r="G1981" s="61"/>
      <c r="H1981" s="61"/>
      <c r="I1981" s="63"/>
      <c r="J1981" s="64"/>
      <c r="K1981" s="65"/>
      <c r="L1981" s="65"/>
      <c r="M1981" s="65"/>
      <c r="N1981" s="65"/>
      <c r="O1981" s="65"/>
      <c r="P1981" s="65"/>
      <c r="Q1981" s="65"/>
      <c r="R1981" s="65"/>
      <c r="S1981" s="65"/>
      <c r="T1981" s="65"/>
    </row>
    <row r="1982" spans="1:20" ht="11.25">
      <c r="A1982" s="72">
        <v>1982</v>
      </c>
      <c r="B1982" s="64"/>
      <c r="C1982" s="91"/>
      <c r="D1982" s="46"/>
      <c r="E1982" s="46"/>
      <c r="F1982" s="61"/>
      <c r="G1982" s="61"/>
      <c r="H1982" s="61"/>
      <c r="I1982" s="63"/>
      <c r="J1982" s="64"/>
      <c r="K1982" s="65"/>
      <c r="L1982" s="65"/>
      <c r="M1982" s="65"/>
      <c r="N1982" s="65"/>
      <c r="O1982" s="65"/>
      <c r="P1982" s="65"/>
      <c r="Q1982" s="65"/>
      <c r="R1982" s="65"/>
      <c r="S1982" s="65"/>
      <c r="T1982" s="65"/>
    </row>
    <row r="1983" spans="1:20" ht="11.25">
      <c r="A1983" s="72">
        <v>1983</v>
      </c>
      <c r="B1983" s="64"/>
      <c r="C1983" s="91"/>
      <c r="D1983" s="46"/>
      <c r="E1983" s="46"/>
      <c r="F1983" s="61"/>
      <c r="G1983" s="61"/>
      <c r="H1983" s="61"/>
      <c r="I1983" s="63"/>
      <c r="J1983" s="64"/>
      <c r="K1983" s="65"/>
      <c r="L1983" s="65"/>
      <c r="M1983" s="65"/>
      <c r="N1983" s="65"/>
      <c r="O1983" s="65"/>
      <c r="P1983" s="65"/>
      <c r="Q1983" s="65"/>
      <c r="R1983" s="65"/>
      <c r="S1983" s="65"/>
      <c r="T1983" s="65"/>
    </row>
    <row r="1984" spans="1:20" ht="11.25">
      <c r="A1984" s="72">
        <v>1984</v>
      </c>
      <c r="B1984" s="64"/>
      <c r="C1984" s="91"/>
      <c r="D1984" s="46"/>
      <c r="E1984" s="46"/>
      <c r="F1984" s="61"/>
      <c r="G1984" s="61"/>
      <c r="H1984" s="61"/>
      <c r="I1984" s="63"/>
      <c r="J1984" s="64"/>
      <c r="K1984" s="65"/>
      <c r="L1984" s="65"/>
      <c r="M1984" s="65"/>
      <c r="N1984" s="65"/>
      <c r="O1984" s="65"/>
      <c r="P1984" s="65"/>
      <c r="Q1984" s="65"/>
      <c r="R1984" s="65"/>
      <c r="S1984" s="65"/>
      <c r="T1984" s="65"/>
    </row>
    <row r="1985" spans="1:20" ht="11.25">
      <c r="A1985" s="72">
        <v>1985</v>
      </c>
      <c r="B1985" s="64"/>
      <c r="C1985" s="91"/>
      <c r="D1985" s="46"/>
      <c r="E1985" s="46"/>
      <c r="F1985" s="61"/>
      <c r="G1985" s="61"/>
      <c r="H1985" s="61"/>
      <c r="I1985" s="63"/>
      <c r="J1985" s="64"/>
      <c r="K1985" s="65"/>
      <c r="L1985" s="65"/>
      <c r="M1985" s="65"/>
      <c r="N1985" s="65"/>
      <c r="O1985" s="65"/>
      <c r="P1985" s="65"/>
      <c r="Q1985" s="65"/>
      <c r="R1985" s="65"/>
      <c r="S1985" s="65"/>
      <c r="T1985" s="65"/>
    </row>
    <row r="1986" spans="1:20" ht="11.25">
      <c r="A1986" s="72">
        <v>1986</v>
      </c>
      <c r="B1986" s="64"/>
      <c r="C1986" s="91"/>
      <c r="D1986" s="46"/>
      <c r="E1986" s="46"/>
      <c r="F1986" s="61"/>
      <c r="G1986" s="61"/>
      <c r="H1986" s="61"/>
      <c r="I1986" s="63"/>
      <c r="J1986" s="64"/>
      <c r="K1986" s="65"/>
      <c r="L1986" s="65"/>
      <c r="M1986" s="65"/>
      <c r="N1986" s="65"/>
      <c r="O1986" s="65"/>
      <c r="P1986" s="65"/>
      <c r="Q1986" s="65"/>
      <c r="R1986" s="65"/>
      <c r="S1986" s="65"/>
      <c r="T1986" s="65"/>
    </row>
    <row r="1987" spans="1:20" ht="11.25">
      <c r="A1987" s="72">
        <v>1987</v>
      </c>
      <c r="B1987" s="64"/>
      <c r="C1987" s="91"/>
      <c r="D1987" s="46"/>
      <c r="E1987" s="46"/>
      <c r="F1987" s="61"/>
      <c r="G1987" s="61"/>
      <c r="H1987" s="61"/>
      <c r="I1987" s="63"/>
      <c r="J1987" s="64"/>
      <c r="K1987" s="65"/>
      <c r="L1987" s="65"/>
      <c r="M1987" s="65"/>
      <c r="N1987" s="65"/>
      <c r="O1987" s="65"/>
      <c r="P1987" s="65"/>
      <c r="Q1987" s="65"/>
      <c r="R1987" s="65"/>
      <c r="S1987" s="65"/>
      <c r="T1987" s="65"/>
    </row>
    <row r="1988" spans="1:20" ht="11.25">
      <c r="A1988" s="72">
        <v>1988</v>
      </c>
      <c r="B1988" s="64"/>
      <c r="C1988" s="91"/>
      <c r="D1988" s="46"/>
      <c r="E1988" s="46"/>
      <c r="F1988" s="61"/>
      <c r="G1988" s="61"/>
      <c r="H1988" s="61"/>
      <c r="I1988" s="63"/>
      <c r="J1988" s="64"/>
      <c r="K1988" s="65"/>
      <c r="L1988" s="65"/>
      <c r="M1988" s="65"/>
      <c r="N1988" s="65"/>
      <c r="O1988" s="65"/>
      <c r="P1988" s="65"/>
      <c r="Q1988" s="65"/>
      <c r="R1988" s="65"/>
      <c r="S1988" s="65"/>
      <c r="T1988" s="65"/>
    </row>
    <row r="1989" spans="1:20" ht="11.25">
      <c r="A1989" s="72">
        <v>1989</v>
      </c>
      <c r="B1989" s="64"/>
      <c r="C1989" s="91"/>
      <c r="D1989" s="46"/>
      <c r="E1989" s="46"/>
      <c r="F1989" s="61"/>
      <c r="G1989" s="61"/>
      <c r="H1989" s="61"/>
      <c r="I1989" s="63"/>
      <c r="J1989" s="64"/>
      <c r="K1989" s="65"/>
      <c r="L1989" s="65"/>
      <c r="M1989" s="65"/>
      <c r="N1989" s="65"/>
      <c r="O1989" s="65"/>
      <c r="P1989" s="65"/>
      <c r="Q1989" s="65"/>
      <c r="R1989" s="65"/>
      <c r="S1989" s="65"/>
      <c r="T1989" s="65"/>
    </row>
    <row r="1990" spans="1:20" ht="11.25">
      <c r="A1990" s="72">
        <v>1990</v>
      </c>
      <c r="B1990" s="64"/>
      <c r="C1990" s="91"/>
      <c r="D1990" s="46"/>
      <c r="E1990" s="46"/>
      <c r="F1990" s="61"/>
      <c r="G1990" s="61"/>
      <c r="H1990" s="61"/>
      <c r="I1990" s="63"/>
      <c r="J1990" s="64"/>
      <c r="K1990" s="65"/>
      <c r="L1990" s="65"/>
      <c r="M1990" s="65"/>
      <c r="N1990" s="65"/>
      <c r="O1990" s="65"/>
      <c r="P1990" s="65"/>
      <c r="Q1990" s="65"/>
      <c r="R1990" s="65"/>
      <c r="S1990" s="65"/>
      <c r="T1990" s="65"/>
    </row>
    <row r="1991" spans="1:20" ht="11.25">
      <c r="A1991" s="72">
        <v>1991</v>
      </c>
      <c r="B1991" s="64"/>
      <c r="C1991" s="91"/>
      <c r="D1991" s="46"/>
      <c r="E1991" s="46"/>
      <c r="F1991" s="61"/>
      <c r="G1991" s="61"/>
      <c r="H1991" s="61"/>
      <c r="I1991" s="63"/>
      <c r="J1991" s="64"/>
      <c r="K1991" s="65"/>
      <c r="L1991" s="65"/>
      <c r="M1991" s="65"/>
      <c r="N1991" s="65"/>
      <c r="O1991" s="65"/>
      <c r="P1991" s="65"/>
      <c r="Q1991" s="65"/>
      <c r="R1991" s="65"/>
      <c r="S1991" s="65"/>
      <c r="T1991" s="65"/>
    </row>
    <row r="1992" spans="1:20" ht="11.25">
      <c r="A1992" s="72">
        <v>1992</v>
      </c>
      <c r="B1992" s="64"/>
      <c r="C1992" s="91"/>
      <c r="D1992" s="46"/>
      <c r="E1992" s="46"/>
      <c r="F1992" s="61"/>
      <c r="G1992" s="61"/>
      <c r="H1992" s="61"/>
      <c r="I1992" s="63"/>
      <c r="J1992" s="64"/>
      <c r="K1992" s="65"/>
      <c r="L1992" s="65"/>
      <c r="M1992" s="65"/>
      <c r="N1992" s="65"/>
      <c r="O1992" s="65"/>
      <c r="P1992" s="65"/>
      <c r="Q1992" s="65"/>
      <c r="R1992" s="65"/>
      <c r="S1992" s="65"/>
      <c r="T1992" s="65"/>
    </row>
    <row r="1993" spans="1:20" ht="11.25">
      <c r="A1993" s="72">
        <v>1993</v>
      </c>
      <c r="B1993" s="64"/>
      <c r="C1993" s="91"/>
      <c r="D1993" s="46"/>
      <c r="E1993" s="46"/>
      <c r="F1993" s="61"/>
      <c r="G1993" s="61"/>
      <c r="H1993" s="61"/>
      <c r="I1993" s="63"/>
      <c r="J1993" s="64"/>
      <c r="K1993" s="65"/>
      <c r="L1993" s="65"/>
      <c r="M1993" s="65"/>
      <c r="N1993" s="65"/>
      <c r="O1993" s="65"/>
      <c r="P1993" s="65"/>
      <c r="Q1993" s="65"/>
      <c r="R1993" s="65"/>
      <c r="S1993" s="65"/>
      <c r="T1993" s="65"/>
    </row>
    <row r="1994" spans="1:20" ht="11.25">
      <c r="A1994" s="72">
        <v>1994</v>
      </c>
      <c r="B1994" s="64"/>
      <c r="C1994" s="91"/>
      <c r="D1994" s="46"/>
      <c r="E1994" s="46"/>
      <c r="F1994" s="61"/>
      <c r="G1994" s="61"/>
      <c r="H1994" s="61"/>
      <c r="I1994" s="63"/>
      <c r="J1994" s="64"/>
      <c r="K1994" s="65"/>
      <c r="L1994" s="65"/>
      <c r="M1994" s="65"/>
      <c r="N1994" s="65"/>
      <c r="O1994" s="65"/>
      <c r="P1994" s="65"/>
      <c r="Q1994" s="65"/>
      <c r="R1994" s="65"/>
      <c r="S1994" s="65"/>
      <c r="T1994" s="65"/>
    </row>
    <row r="1995" spans="1:20" ht="11.25">
      <c r="A1995" s="72">
        <v>1995</v>
      </c>
      <c r="B1995" s="64"/>
      <c r="C1995" s="91"/>
      <c r="D1995" s="46"/>
      <c r="E1995" s="46"/>
      <c r="F1995" s="61"/>
      <c r="G1995" s="61"/>
      <c r="H1995" s="61"/>
      <c r="I1995" s="63"/>
      <c r="J1995" s="64"/>
      <c r="K1995" s="65"/>
      <c r="L1995" s="65"/>
      <c r="M1995" s="65"/>
      <c r="N1995" s="65"/>
      <c r="O1995" s="65"/>
      <c r="P1995" s="65"/>
      <c r="Q1995" s="65"/>
      <c r="R1995" s="65"/>
      <c r="S1995" s="65"/>
      <c r="T1995" s="65"/>
    </row>
    <row r="1996" spans="1:20" ht="11.25">
      <c r="A1996" s="72">
        <v>1996</v>
      </c>
      <c r="B1996" s="64"/>
      <c r="C1996" s="91"/>
      <c r="D1996" s="46"/>
      <c r="E1996" s="46"/>
      <c r="F1996" s="61"/>
      <c r="G1996" s="61"/>
      <c r="H1996" s="61"/>
      <c r="I1996" s="63"/>
      <c r="J1996" s="64"/>
      <c r="K1996" s="65"/>
      <c r="L1996" s="65"/>
      <c r="M1996" s="65"/>
      <c r="N1996" s="65"/>
      <c r="O1996" s="65"/>
      <c r="P1996" s="65"/>
      <c r="Q1996" s="65"/>
      <c r="R1996" s="65"/>
      <c r="S1996" s="65"/>
      <c r="T1996" s="65"/>
    </row>
    <row r="1997" spans="1:20" ht="11.25">
      <c r="A1997" s="72">
        <v>1997</v>
      </c>
      <c r="B1997" s="64"/>
      <c r="C1997" s="91"/>
      <c r="D1997" s="46"/>
      <c r="E1997" s="46"/>
      <c r="F1997" s="61"/>
      <c r="G1997" s="61"/>
      <c r="H1997" s="61"/>
      <c r="I1997" s="63"/>
      <c r="J1997" s="64"/>
      <c r="K1997" s="65"/>
      <c r="L1997" s="65"/>
      <c r="M1997" s="65"/>
      <c r="N1997" s="65"/>
      <c r="O1997" s="65"/>
      <c r="P1997" s="65"/>
      <c r="Q1997" s="65"/>
      <c r="R1997" s="65"/>
      <c r="S1997" s="65"/>
      <c r="T1997" s="65"/>
    </row>
    <row r="1998" spans="1:20" ht="11.25">
      <c r="A1998" s="72">
        <v>1998</v>
      </c>
      <c r="B1998" s="64"/>
      <c r="C1998" s="91"/>
      <c r="D1998" s="46"/>
      <c r="E1998" s="46"/>
      <c r="F1998" s="61"/>
      <c r="G1998" s="61"/>
      <c r="H1998" s="61"/>
      <c r="I1998" s="63"/>
      <c r="J1998" s="64"/>
      <c r="K1998" s="65"/>
      <c r="L1998" s="65"/>
      <c r="M1998" s="65"/>
      <c r="N1998" s="65"/>
      <c r="O1998" s="65"/>
      <c r="P1998" s="65"/>
      <c r="Q1998" s="65"/>
      <c r="R1998" s="65"/>
      <c r="S1998" s="65"/>
      <c r="T1998" s="65"/>
    </row>
    <row r="1999" spans="1:20" ht="11.25">
      <c r="A1999" s="72">
        <v>1999</v>
      </c>
      <c r="B1999" s="64"/>
      <c r="C1999" s="91"/>
      <c r="D1999" s="46"/>
      <c r="E1999" s="46"/>
      <c r="F1999" s="61"/>
      <c r="G1999" s="61"/>
      <c r="H1999" s="61"/>
      <c r="I1999" s="63"/>
      <c r="J1999" s="64"/>
      <c r="K1999" s="65"/>
      <c r="L1999" s="65"/>
      <c r="M1999" s="65"/>
      <c r="N1999" s="65"/>
      <c r="O1999" s="65"/>
      <c r="P1999" s="65"/>
      <c r="Q1999" s="65"/>
      <c r="R1999" s="65"/>
      <c r="S1999" s="65"/>
      <c r="T1999" s="65"/>
    </row>
    <row r="2000" spans="1:20" ht="11.25">
      <c r="A2000" s="72">
        <v>2000</v>
      </c>
      <c r="B2000" s="64"/>
      <c r="C2000" s="91"/>
      <c r="D2000" s="46"/>
      <c r="E2000" s="46"/>
      <c r="F2000" s="61"/>
      <c r="G2000" s="61"/>
      <c r="H2000" s="61"/>
      <c r="I2000" s="63"/>
      <c r="J2000" s="64"/>
      <c r="K2000" s="65"/>
      <c r="L2000" s="65"/>
      <c r="M2000" s="65"/>
      <c r="N2000" s="65"/>
      <c r="O2000" s="65"/>
      <c r="P2000" s="65"/>
      <c r="Q2000" s="65"/>
      <c r="R2000" s="65"/>
      <c r="S2000" s="65"/>
      <c r="T2000" s="65"/>
    </row>
  </sheetData>
  <autoFilter ref="A1:T2000"/>
  <conditionalFormatting sqref="A2:B2000 C2:C625 C627:C2000 H627:H880 I627:I984 D2:G984 H901:H984 D985:I2000 H883 H2:I625 J2:T2000">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type="list" allowBlank="1" showInputMessage="1" showErrorMessage="1" error="Must be &quot;Editor To Do&quot;, &quot;Done&quot;, &quot;Can't Do&quot;" sqref="M2:M2000">
      <formula1>"Editor To Do, Done, Can't Do"</formula1>
    </dataValidation>
    <dataValidation type="whole" allowBlank="1" showErrorMessage="1" error="This must be a comment number between 1 and 2000" sqref="L2:L2000">
      <formula1>1</formula1>
      <formula2>2000</formula2>
    </dataValidation>
    <dataValidation type="list" allowBlank="1" showInputMessage="1" showErrorMessage="1" error="Comment can only be &quot;Accepted&quot;, &quot;Declined&quot;, &quot;Counter&quot;, &quot;Deferred&quot;, or Blank" sqref="J2:J2000">
      <formula1>"Accepted, Declined, Counter, Deferred"</formula1>
    </dataValidation>
    <dataValidation allowBlank="1" showInputMessage="1" showErrorMessage="1" error="Comment can only be &quot;Accepted&quot;, &quot;Declined&quot;, or Blank" sqref="K2:K557 K568:K572 K578:K583 K595:K610 K574 K562:K566 K559:K560 K588:K593 K585:K586 K612:K2000"/>
    <dataValidation type="list" allowBlank="1" showInputMessage="1" showErrorMessage="1" sqref="R1179:S1183 R241:S242 R804:R1109 R758:S760 R761:R802 R1110:S1113 R803:S803 R2:R240 R243:R264 R266:R757 R265:S265 R1114:R1178 R1184:R2000">
      <formula1>"10-06-Telcon, 10-13-Telcon, 10-20-Telcon, 10-27-Telcon, 11-03-Telcon, 11-10-Telcon, Vancouver, 11-24-Telcon, 12-01-Telcon, 12-08-Telcon, 12-15-Telcon, 12-22-Telcon, 12-29-Telcon, 01-05-Telcon, 01-12-Telcon, Hawaii, Ad-hoc1, Ad-hoc2"</formula1>
    </dataValidation>
    <dataValidation type="list" allowBlank="1" showInputMessage="1" showErrorMessage="1" sqref="T1564:T2000 S2:S240 S243:S264 S804:S1109 S586:S757 S1114:S1178 S761:S802 S266:S584 S1184:S2000">
      <formula1>"Yes, No"</formula1>
    </dataValidation>
    <dataValidation allowBlank="1" showInputMessage="1" showErrorMessage="1" error="Must be &quot;Editor To Do&quot;, &quot;Done&quot;, &quot;Can't Do&quot;" sqref="N255:O256 O383:O389 P1526:P1531 O843:O863 O1518:O1520 N90:O90 O146:O167 T1522:T1531 O1478:O1516 P1417:P1419 O865:O886 P1472:Q1477 Q1522:Q1531 P1521:P1523 O1524:O1525 T1472:T1477 O18:O89 O2:O15 O169:O207 O368:O381 N91:N254 N2:N89 O257:O284 N1532:O2000 O128:O144 O798:O841 O91:O126 O209:O254 P1467:Q1467 O1178:O1282 O1468:O1471 N424:O580 N366:O367 N368:N423 P1517 N582:O797 N1467:N1531 O391:O423 O888:O1176 N798:N1282 N257:N365 N581 O286:O365 N1283:O1466"/>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119"/>
  <sheetViews>
    <sheetView workbookViewId="0" topLeftCell="A19">
      <selection activeCell="O57" sqref="O57"/>
    </sheetView>
  </sheetViews>
  <sheetFormatPr defaultColWidth="9.140625" defaultRowHeight="12.75"/>
  <cols>
    <col min="1" max="1" width="26.28125" style="0" customWidth="1"/>
    <col min="2" max="2" width="7.8515625" style="16" customWidth="1"/>
    <col min="3" max="3" width="9.7109375" style="16"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4" max="14" width="2.8515625" style="0" customWidth="1"/>
    <col min="15" max="15" width="30.421875" style="0" customWidth="1"/>
    <col min="16" max="16" width="13.28125" style="16" customWidth="1"/>
    <col min="17" max="17" width="18.00390625" style="0" customWidth="1"/>
    <col min="18" max="39" width="5.7109375" style="0" customWidth="1"/>
  </cols>
  <sheetData>
    <row r="1" spans="1:29" ht="27.75" customHeight="1">
      <c r="A1" s="20" t="s">
        <v>2660</v>
      </c>
      <c r="B1" s="21" t="s">
        <v>2664</v>
      </c>
      <c r="C1" s="22" t="s">
        <v>2667</v>
      </c>
      <c r="D1" s="22" t="s">
        <v>2316</v>
      </c>
      <c r="E1" s="22" t="s">
        <v>2668</v>
      </c>
      <c r="F1" s="22" t="s">
        <v>2666</v>
      </c>
      <c r="G1" s="22" t="s">
        <v>2346</v>
      </c>
      <c r="H1" s="115" t="s">
        <v>2347</v>
      </c>
      <c r="I1" s="120" t="s">
        <v>986</v>
      </c>
      <c r="J1" s="121" t="s">
        <v>985</v>
      </c>
      <c r="K1" s="117" t="s">
        <v>2856</v>
      </c>
      <c r="L1" s="22" t="s">
        <v>2958</v>
      </c>
      <c r="M1" s="22" t="s">
        <v>139</v>
      </c>
      <c r="N1" s="19"/>
      <c r="O1" s="19"/>
      <c r="P1" s="110"/>
      <c r="Q1" s="19"/>
      <c r="R1" s="19"/>
      <c r="S1" s="19"/>
      <c r="T1" s="19"/>
      <c r="U1" s="19"/>
      <c r="V1" s="19"/>
      <c r="W1" s="19"/>
      <c r="X1" s="19"/>
      <c r="Y1" s="19"/>
      <c r="Z1" s="19"/>
      <c r="AA1" s="19"/>
      <c r="AB1" s="19"/>
      <c r="AC1" s="19"/>
    </row>
    <row r="2" spans="1:29" ht="12.75">
      <c r="A2" s="125" t="s">
        <v>1706</v>
      </c>
      <c r="B2" s="126">
        <f>COUNTIF(Master!P$2:Master!P$2000,A2)</f>
        <v>8</v>
      </c>
      <c r="C2" s="126">
        <f>SUMPRODUCT((Master!$P$1:Master!$R$2000=$A2)*(Master!$J$1:Master!$J$2000=C$1))</f>
        <v>8</v>
      </c>
      <c r="D2" s="127">
        <f>SUMPRODUCT((Master!$P$1:Master!$R$2000=$A2)*(Master!$J$1:Master!$J$2000=D$1))</f>
        <v>0</v>
      </c>
      <c r="E2" s="127">
        <f>SUMPRODUCT((Master!$P$1:Master!$R$2000=$A2)*(Master!$J$1:Master!$J$2000=E$1))</f>
        <v>0</v>
      </c>
      <c r="F2" s="127">
        <f>SUMPRODUCT((Master!$P$1:Master!$R$2000=$A2)*(Master!$J$1:Master!$J$2000=F$1))</f>
        <v>0</v>
      </c>
      <c r="G2" s="127">
        <f>SUMPRODUCT((Master!$P$1:Master!$R$2000=$A2)*(Master!$J$1:Master!$J$2000=""))</f>
        <v>0</v>
      </c>
      <c r="H2" s="128">
        <f aca="true" t="shared" si="0" ref="H2:H47">B2-(C2+D2+E2)</f>
        <v>0</v>
      </c>
      <c r="I2" s="129">
        <f>SUMPRODUCT((Master!$P$1:Master!$R$2000=$A2)*(Master!$M$1:Master!$M$2000="Edito To Do"))</f>
        <v>0</v>
      </c>
      <c r="J2" s="130">
        <f>SUMPRODUCT((Master!$P$1:Master!$R$2000=$A2)*(Master!$M$1:Master!$M$2000="Done"))</f>
        <v>8</v>
      </c>
      <c r="K2" s="131" t="s">
        <v>1708</v>
      </c>
      <c r="L2" s="132"/>
      <c r="M2" s="222" t="str">
        <f>IF(B2=H2,"Open","In-Proc")</f>
        <v>In-Proc</v>
      </c>
      <c r="N2" s="19"/>
      <c r="O2" s="19"/>
      <c r="P2" s="110"/>
      <c r="Q2" s="19"/>
      <c r="R2" s="19"/>
      <c r="S2" s="19"/>
      <c r="T2" s="19"/>
      <c r="U2" s="19"/>
      <c r="V2" s="19"/>
      <c r="W2" s="19"/>
      <c r="X2" s="19"/>
      <c r="Y2" s="19"/>
      <c r="Z2" s="19"/>
      <c r="AA2" s="19"/>
      <c r="AB2" s="19"/>
      <c r="AC2" s="19"/>
    </row>
    <row r="3" spans="1:29" ht="12.75">
      <c r="A3" s="125" t="s">
        <v>1736</v>
      </c>
      <c r="B3" s="126">
        <f>COUNTIF(Master!P$2:Master!P$2000,A3)</f>
        <v>153</v>
      </c>
      <c r="C3" s="126">
        <f>SUMPRODUCT((Master!$P$1:Master!$R$2000=$A3)*(Master!$J$1:Master!$J$2000=C$1))</f>
        <v>153</v>
      </c>
      <c r="D3" s="127">
        <f>SUMPRODUCT((Master!$P$1:Master!$R$2000=$A3)*(Master!$J$1:Master!$J$2000=D$1))</f>
        <v>0</v>
      </c>
      <c r="E3" s="127">
        <f>SUMPRODUCT((Master!$P$1:Master!$R$2000=$A3)*(Master!$J$1:Master!$J$2000=E$1))</f>
        <v>0</v>
      </c>
      <c r="F3" s="127">
        <f>SUMPRODUCT((Master!$P$1:Master!$R$2000=$A3)*(Master!$J$1:Master!$J$2000=F$1))</f>
        <v>0</v>
      </c>
      <c r="G3" s="127">
        <f>SUMPRODUCT((Master!$P$1:Master!$R$2000=$A3)*(Master!$J$1:Master!$J$2000=""))</f>
        <v>0</v>
      </c>
      <c r="H3" s="128">
        <f t="shared" si="0"/>
        <v>0</v>
      </c>
      <c r="I3" s="129">
        <f>SUMPRODUCT((Master!$P$1:Master!$R$2000=$A3)*(Master!$M$1:Master!$M$2000="Edito To Do"))</f>
        <v>0</v>
      </c>
      <c r="J3" s="130">
        <f>SUMPRODUCT((Master!$P$1:Master!$R$2000=$A3)*(Master!$M$1:Master!$M$2000="Done"))</f>
        <v>153</v>
      </c>
      <c r="K3" s="131" t="s">
        <v>2066</v>
      </c>
      <c r="L3" s="132" t="s">
        <v>3124</v>
      </c>
      <c r="M3" s="222" t="str">
        <f aca="true" t="shared" si="1" ref="M3:M47">IF(B3=H3,"Open","In-Proc")</f>
        <v>In-Proc</v>
      </c>
      <c r="N3" s="19"/>
      <c r="O3" s="19"/>
      <c r="P3" s="110"/>
      <c r="Q3" s="19"/>
      <c r="R3" s="19"/>
      <c r="S3" s="19"/>
      <c r="T3" s="19"/>
      <c r="U3" s="19"/>
      <c r="V3" s="19"/>
      <c r="W3" s="19"/>
      <c r="X3" s="19"/>
      <c r="Y3" s="19"/>
      <c r="Z3" s="19"/>
      <c r="AA3" s="19"/>
      <c r="AB3" s="19"/>
      <c r="AC3" s="19"/>
    </row>
    <row r="4" spans="1:29" ht="12.75">
      <c r="A4" s="140" t="s">
        <v>1160</v>
      </c>
      <c r="B4" s="141">
        <f>COUNTIF(Master!P$2:Master!P$2000,A4)</f>
        <v>33</v>
      </c>
      <c r="C4" s="141">
        <f>SUMPRODUCT((Master!$P$1:Master!$R$2000=$A4)*(Master!$J$1:Master!$J$2000=C$1))</f>
        <v>16</v>
      </c>
      <c r="D4" s="142">
        <f>SUMPRODUCT((Master!$P$1:Master!$R$2000=$A4)*(Master!$J$1:Master!$J$2000=D$1))</f>
        <v>11</v>
      </c>
      <c r="E4" s="142">
        <f>SUMPRODUCT((Master!$P$1:Master!$R$2000=$A4)*(Master!$J$1:Master!$J$2000=E$1))</f>
        <v>1</v>
      </c>
      <c r="F4" s="142">
        <f>SUMPRODUCT((Master!$P$1:Master!$R$2000=$A4)*(Master!$J$1:Master!$J$2000=F$1))</f>
        <v>2</v>
      </c>
      <c r="G4" s="142">
        <f>SUMPRODUCT((Master!$P$1:Master!$R$2000=$A4)*(Master!$J$1:Master!$J$2000=""))</f>
        <v>3</v>
      </c>
      <c r="H4" s="143">
        <f t="shared" si="0"/>
        <v>5</v>
      </c>
      <c r="I4" s="144">
        <f>SUMPRODUCT((Master!$P$1:Master!$R$2000=$A4)*(Master!$M$1:Master!$M$2000="Edito To Do"))</f>
        <v>0</v>
      </c>
      <c r="J4" s="145">
        <f>SUMPRODUCT((Master!$P$1:Master!$R$2000=$A4)*(Master!$M$1:Master!$M$2000="Done"))</f>
        <v>1</v>
      </c>
      <c r="K4" s="146" t="s">
        <v>1708</v>
      </c>
      <c r="L4" s="147"/>
      <c r="M4" s="222" t="str">
        <f t="shared" si="1"/>
        <v>In-Proc</v>
      </c>
      <c r="N4" s="19"/>
      <c r="O4" s="19"/>
      <c r="P4" s="110"/>
      <c r="Q4" s="19"/>
      <c r="R4" s="19"/>
      <c r="S4" s="19"/>
      <c r="T4" s="19"/>
      <c r="U4" s="19"/>
      <c r="V4" s="19"/>
      <c r="W4" s="19"/>
      <c r="X4" s="19"/>
      <c r="Y4" s="19"/>
      <c r="Z4" s="19"/>
      <c r="AA4" s="19"/>
      <c r="AB4" s="19"/>
      <c r="AC4" s="19"/>
    </row>
    <row r="5" spans="1:29" ht="12.75">
      <c r="A5" s="140" t="s">
        <v>1707</v>
      </c>
      <c r="B5" s="141">
        <f>COUNTIF(Master!P$2:Master!P$2000,A5)</f>
        <v>63</v>
      </c>
      <c r="C5" s="141">
        <f>SUMPRODUCT((Master!$P$1:Master!$R$2000=$A5)*(Master!$J$1:Master!$J$2000=C$1))</f>
        <v>32</v>
      </c>
      <c r="D5" s="142">
        <f>SUMPRODUCT((Master!$P$1:Master!$R$2000=$A5)*(Master!$J$1:Master!$J$2000=D$1))</f>
        <v>13</v>
      </c>
      <c r="E5" s="142">
        <f>SUMPRODUCT((Master!$P$1:Master!$R$2000=$A5)*(Master!$J$1:Master!$J$2000=E$1))</f>
        <v>15</v>
      </c>
      <c r="F5" s="142">
        <f>SUMPRODUCT((Master!$P$1:Master!$R$2000=$A5)*(Master!$J$1:Master!$J$2000=F$1))</f>
        <v>1</v>
      </c>
      <c r="G5" s="142">
        <f>SUMPRODUCT((Master!$P$1:Master!$R$2000=$A5)*(Master!$J$1:Master!$J$2000=""))</f>
        <v>2</v>
      </c>
      <c r="H5" s="143">
        <f t="shared" si="0"/>
        <v>3</v>
      </c>
      <c r="I5" s="144">
        <f>SUMPRODUCT((Master!$P$1:Master!$R$2000=$A5)*(Master!$M$1:Master!$M$2000="Edito To Do"))</f>
        <v>0</v>
      </c>
      <c r="J5" s="145">
        <f>SUMPRODUCT((Master!$P$1:Master!$R$2000=$A5)*(Master!$M$1:Master!$M$2000="Done"))</f>
        <v>0</v>
      </c>
      <c r="K5" s="146" t="s">
        <v>1708</v>
      </c>
      <c r="L5" s="147" t="s">
        <v>2984</v>
      </c>
      <c r="M5" s="222" t="str">
        <f t="shared" si="1"/>
        <v>In-Proc</v>
      </c>
      <c r="N5" s="19"/>
      <c r="O5" s="19"/>
      <c r="P5" s="110"/>
      <c r="Q5" s="19"/>
      <c r="R5" s="19"/>
      <c r="S5" s="19"/>
      <c r="T5" s="19"/>
      <c r="U5" s="19"/>
      <c r="V5" s="19"/>
      <c r="W5" s="19"/>
      <c r="X5" s="19"/>
      <c r="Y5" s="19"/>
      <c r="Z5" s="19"/>
      <c r="AA5" s="19"/>
      <c r="AB5" s="19"/>
      <c r="AC5" s="19"/>
    </row>
    <row r="6" spans="1:29" ht="12.75">
      <c r="A6" s="125" t="s">
        <v>1582</v>
      </c>
      <c r="B6" s="126">
        <f>COUNTIF(Master!P$2:Master!P$2000,A6)</f>
        <v>21</v>
      </c>
      <c r="C6" s="126">
        <f>SUMPRODUCT((Master!$P$1:Master!$R$2000=$A6)*(Master!$J$1:Master!$J$2000=C$1))</f>
        <v>16</v>
      </c>
      <c r="D6" s="127">
        <f>SUMPRODUCT((Master!$P$1:Master!$R$2000=$A6)*(Master!$J$1:Master!$J$2000=D$1))</f>
        <v>3</v>
      </c>
      <c r="E6" s="127">
        <f>SUMPRODUCT((Master!$P$1:Master!$R$2000=$A6)*(Master!$J$1:Master!$J$2000=E$1))</f>
        <v>2</v>
      </c>
      <c r="F6" s="127">
        <f>SUMPRODUCT((Master!$P$1:Master!$R$2000=$A6)*(Master!$J$1:Master!$J$2000=F$1))</f>
        <v>0</v>
      </c>
      <c r="G6" s="127">
        <f>SUMPRODUCT((Master!$P$1:Master!$R$2000=$A6)*(Master!$J$1:Master!$J$2000=""))</f>
        <v>0</v>
      </c>
      <c r="H6" s="128">
        <f t="shared" si="0"/>
        <v>0</v>
      </c>
      <c r="I6" s="129">
        <f>SUMPRODUCT((Master!$P$1:Master!$R$2000=$A6)*(Master!$M$1:Master!$M$2000="Edito To Do"))</f>
        <v>0</v>
      </c>
      <c r="J6" s="130">
        <f>SUMPRODUCT((Master!$P$1:Master!$R$2000=$A6)*(Master!$M$1:Master!$M$2000="Done"))</f>
        <v>0</v>
      </c>
      <c r="K6" s="131" t="s">
        <v>1708</v>
      </c>
      <c r="L6" s="132" t="s">
        <v>1581</v>
      </c>
      <c r="M6" s="222" t="str">
        <f t="shared" si="1"/>
        <v>In-Proc</v>
      </c>
      <c r="N6" s="19"/>
      <c r="O6" s="19"/>
      <c r="P6" s="110"/>
      <c r="Q6" s="19"/>
      <c r="R6" s="19"/>
      <c r="S6" s="19"/>
      <c r="T6" s="19"/>
      <c r="U6" s="19"/>
      <c r="V6" s="19"/>
      <c r="W6" s="19"/>
      <c r="X6" s="19"/>
      <c r="Y6" s="19"/>
      <c r="Z6" s="19"/>
      <c r="AA6" s="19"/>
      <c r="AB6" s="19"/>
      <c r="AC6" s="19"/>
    </row>
    <row r="7" spans="1:29" ht="12.75">
      <c r="A7" s="125" t="s">
        <v>1710</v>
      </c>
      <c r="B7" s="126">
        <f>COUNTIF(Master!P$2:Master!P$2000,A7)</f>
        <v>11</v>
      </c>
      <c r="C7" s="126">
        <f>SUMPRODUCT((Master!$P$1:Master!$R$2000=$A7)*(Master!$J$1:Master!$J$2000=C$1))</f>
        <v>2</v>
      </c>
      <c r="D7" s="127">
        <f>SUMPRODUCT((Master!$P$1:Master!$R$2000=$A7)*(Master!$J$1:Master!$J$2000=D$1))</f>
        <v>0</v>
      </c>
      <c r="E7" s="127">
        <f>SUMPRODUCT((Master!$P$1:Master!$R$2000=$A7)*(Master!$J$1:Master!$J$2000=E$1))</f>
        <v>9</v>
      </c>
      <c r="F7" s="127">
        <f>SUMPRODUCT((Master!$P$1:Master!$R$2000=$A7)*(Master!$J$1:Master!$J$2000=F$1))</f>
        <v>0</v>
      </c>
      <c r="G7" s="127">
        <f>SUMPRODUCT((Master!$P$1:Master!$R$2000=$A7)*(Master!$J$1:Master!$J$2000=""))</f>
        <v>0</v>
      </c>
      <c r="H7" s="128">
        <f t="shared" si="0"/>
        <v>0</v>
      </c>
      <c r="I7" s="129">
        <f>SUMPRODUCT((Master!$P$1:Master!$R$2000=$A7)*(Master!$M$1:Master!$M$2000="Edito To Do"))</f>
        <v>0</v>
      </c>
      <c r="J7" s="130">
        <f>SUMPRODUCT((Master!$P$1:Master!$R$2000=$A7)*(Master!$M$1:Master!$M$2000="Done"))</f>
        <v>11</v>
      </c>
      <c r="K7" s="131" t="s">
        <v>1319</v>
      </c>
      <c r="L7" s="132"/>
      <c r="M7" s="222" t="str">
        <f t="shared" si="1"/>
        <v>In-Proc</v>
      </c>
      <c r="N7" s="19"/>
      <c r="O7" s="13"/>
      <c r="P7" s="110"/>
      <c r="Q7" s="19"/>
      <c r="R7" s="19"/>
      <c r="S7" s="19"/>
      <c r="T7" s="19"/>
      <c r="U7" s="19"/>
      <c r="V7" s="19"/>
      <c r="W7" s="19"/>
      <c r="X7" s="19"/>
      <c r="Y7" s="19"/>
      <c r="Z7" s="19"/>
      <c r="AA7" s="19"/>
      <c r="AB7" s="19"/>
      <c r="AC7" s="19"/>
    </row>
    <row r="8" spans="1:29" ht="12.75">
      <c r="A8" s="193" t="s">
        <v>1711</v>
      </c>
      <c r="B8" s="194">
        <f>COUNTIF(Master!P$2:Master!P$2000,A8)</f>
        <v>41</v>
      </c>
      <c r="C8" s="194">
        <f>SUMPRODUCT((Master!$P$1:Master!$R$2000=$A8)*(Master!$J$1:Master!$J$2000=C$1))</f>
        <v>27</v>
      </c>
      <c r="D8" s="195">
        <f>SUMPRODUCT((Master!$P$1:Master!$R$2000=$A8)*(Master!$J$1:Master!$J$2000=D$1))</f>
        <v>6</v>
      </c>
      <c r="E8" s="195">
        <f>SUMPRODUCT((Master!$P$1:Master!$R$2000=$A8)*(Master!$J$1:Master!$J$2000=E$1))</f>
        <v>1</v>
      </c>
      <c r="F8" s="195">
        <f>SUMPRODUCT((Master!$P$1:Master!$R$2000=$A8)*(Master!$J$1:Master!$J$2000=F$1))</f>
        <v>0</v>
      </c>
      <c r="G8" s="195">
        <f>SUMPRODUCT((Master!$P$1:Master!$R$2000=$A8)*(Master!$J$1:Master!$J$2000=""))</f>
        <v>7</v>
      </c>
      <c r="H8" s="196">
        <f t="shared" si="0"/>
        <v>7</v>
      </c>
      <c r="I8" s="197">
        <f>SUMPRODUCT((Master!$P$1:Master!$R$2000=$A8)*(Master!$M$1:Master!$M$2000="Edito To Do"))</f>
        <v>0</v>
      </c>
      <c r="J8" s="198">
        <f>SUMPRODUCT((Master!$P$1:Master!$R$2000=$A8)*(Master!$M$1:Master!$M$2000="Done"))</f>
        <v>0</v>
      </c>
      <c r="K8" s="199" t="s">
        <v>1319</v>
      </c>
      <c r="L8" s="200" t="s">
        <v>2965</v>
      </c>
      <c r="M8" s="222" t="str">
        <f t="shared" si="1"/>
        <v>In-Proc</v>
      </c>
      <c r="N8" s="19"/>
      <c r="O8" s="19"/>
      <c r="P8" s="110"/>
      <c r="Q8" s="19"/>
      <c r="R8" s="19"/>
      <c r="S8" s="19"/>
      <c r="T8" s="19"/>
      <c r="U8" s="19"/>
      <c r="V8" s="19"/>
      <c r="W8" s="19"/>
      <c r="X8" s="19"/>
      <c r="Y8" s="19"/>
      <c r="Z8" s="19"/>
      <c r="AA8" s="19"/>
      <c r="AB8" s="19"/>
      <c r="AC8" s="19"/>
    </row>
    <row r="9" spans="1:29" ht="12.75">
      <c r="A9" s="125" t="s">
        <v>1721</v>
      </c>
      <c r="B9" s="126">
        <f>COUNTIF(Master!P$2:Master!P$2000,A9)</f>
        <v>18</v>
      </c>
      <c r="C9" s="126">
        <f>SUMPRODUCT((Master!$P$1:Master!$R$2000=$A9)*(Master!$J$1:Master!$J$2000=C$1))</f>
        <v>6</v>
      </c>
      <c r="D9" s="127">
        <f>SUMPRODUCT((Master!$P$1:Master!$R$2000=$A9)*(Master!$J$1:Master!$J$2000=D$1))</f>
        <v>10</v>
      </c>
      <c r="E9" s="127">
        <f>SUMPRODUCT((Master!$P$1:Master!$R$2000=$A9)*(Master!$J$1:Master!$J$2000=E$1))</f>
        <v>2</v>
      </c>
      <c r="F9" s="127">
        <f>SUMPRODUCT((Master!$P$1:Master!$R$2000=$A9)*(Master!$J$1:Master!$J$2000=F$1))</f>
        <v>0</v>
      </c>
      <c r="G9" s="127">
        <f>SUMPRODUCT((Master!$P$1:Master!$R$2000=$A9)*(Master!$J$1:Master!$J$2000=""))</f>
        <v>0</v>
      </c>
      <c r="H9" s="128">
        <f t="shared" si="0"/>
        <v>0</v>
      </c>
      <c r="I9" s="129">
        <f>SUMPRODUCT((Master!$P$1:Master!$R$2000=$A9)*(Master!$M$1:Master!$M$2000="Edito To Do"))</f>
        <v>0</v>
      </c>
      <c r="J9" s="130">
        <f>SUMPRODUCT((Master!$P$1:Master!$R$2000=$A9)*(Master!$M$1:Master!$M$2000="Done"))</f>
        <v>2</v>
      </c>
      <c r="K9" s="131" t="s">
        <v>1719</v>
      </c>
      <c r="L9" s="132" t="s">
        <v>2964</v>
      </c>
      <c r="M9" s="222" t="str">
        <f t="shared" si="1"/>
        <v>In-Proc</v>
      </c>
      <c r="N9" s="19"/>
      <c r="O9" s="13"/>
      <c r="P9" s="15"/>
      <c r="Q9" s="109"/>
      <c r="R9" s="19"/>
      <c r="S9" s="19"/>
      <c r="T9" s="19"/>
      <c r="U9" s="19"/>
      <c r="V9" s="19"/>
      <c r="W9" s="19"/>
      <c r="X9" s="19"/>
      <c r="Y9" s="19"/>
      <c r="Z9" s="19"/>
      <c r="AA9" s="19"/>
      <c r="AB9" s="19"/>
      <c r="AC9" s="19"/>
    </row>
    <row r="10" spans="1:29" ht="12.75">
      <c r="A10" s="26" t="s">
        <v>1713</v>
      </c>
      <c r="B10" s="25">
        <f>COUNTIF(Master!P$2:Master!P$2000,A10)</f>
        <v>33</v>
      </c>
      <c r="C10" s="25">
        <f>SUMPRODUCT((Master!$P$1:Master!$R$2000=$A10)*(Master!$J$1:Master!$J$2000=C$1))</f>
        <v>0</v>
      </c>
      <c r="D10" s="23">
        <f>SUMPRODUCT((Master!$P$1:Master!$R$2000=$A10)*(Master!$J$1:Master!$J$2000=D$1))</f>
        <v>0</v>
      </c>
      <c r="E10" s="23">
        <f>SUMPRODUCT((Master!$P$1:Master!$R$2000=$A10)*(Master!$J$1:Master!$J$2000=E$1))</f>
        <v>0</v>
      </c>
      <c r="F10" s="23">
        <f>SUMPRODUCT((Master!$P$1:Master!$R$2000=$A10)*(Master!$J$1:Master!$J$2000=F$1))</f>
        <v>0</v>
      </c>
      <c r="G10" s="23">
        <f>SUMPRODUCT((Master!$P$1:Master!$R$2000=$A10)*(Master!$J$1:Master!$J$2000=""))</f>
        <v>33</v>
      </c>
      <c r="H10" s="116">
        <f t="shared" si="0"/>
        <v>33</v>
      </c>
      <c r="I10" s="122">
        <f>SUMPRODUCT((Master!$P$1:Master!$R$2000=$A10)*(Master!$M$1:Master!$M$2000="Edito To Do"))</f>
        <v>0</v>
      </c>
      <c r="J10" s="123">
        <f>SUMPRODUCT((Master!$P$1:Master!$R$2000=$A10)*(Master!$M$1:Master!$M$2000="Done"))</f>
        <v>0</v>
      </c>
      <c r="K10" s="118" t="s">
        <v>1319</v>
      </c>
      <c r="L10" s="112" t="s">
        <v>2963</v>
      </c>
      <c r="M10" s="222" t="str">
        <f t="shared" si="1"/>
        <v>Open</v>
      </c>
      <c r="N10" s="19"/>
      <c r="P10" s="111"/>
      <c r="Q10" s="108"/>
      <c r="R10" s="19"/>
      <c r="S10" s="19"/>
      <c r="T10" s="19"/>
      <c r="U10" s="19"/>
      <c r="V10" s="19"/>
      <c r="W10" s="19"/>
      <c r="X10" s="19"/>
      <c r="Y10" s="19"/>
      <c r="Z10" s="19"/>
      <c r="AA10" s="19"/>
      <c r="AB10" s="19"/>
      <c r="AC10" s="19"/>
    </row>
    <row r="11" spans="1:29" ht="12.75">
      <c r="A11" s="26" t="s">
        <v>53</v>
      </c>
      <c r="B11" s="25">
        <f>COUNTIF(Master!P$2:Master!P$2000,A11)</f>
        <v>9</v>
      </c>
      <c r="C11" s="25">
        <f>SUMPRODUCT((Master!$P$1:Master!$R$2000=$A11)*(Master!$J$1:Master!$J$2000=C$1))</f>
        <v>0</v>
      </c>
      <c r="D11" s="23">
        <f>SUMPRODUCT((Master!$P$1:Master!$R$2000=$A11)*(Master!$J$1:Master!$J$2000=D$1))</f>
        <v>0</v>
      </c>
      <c r="E11" s="23">
        <f>SUMPRODUCT((Master!$P$1:Master!$R$2000=$A11)*(Master!$J$1:Master!$J$2000=E$1))</f>
        <v>0</v>
      </c>
      <c r="F11" s="23">
        <f>SUMPRODUCT((Master!$P$1:Master!$R$2000=$A11)*(Master!$J$1:Master!$J$2000=F$1))</f>
        <v>0</v>
      </c>
      <c r="G11" s="23">
        <f>SUMPRODUCT((Master!$P$1:Master!$R$2000=$A11)*(Master!$J$1:Master!$J$2000=""))</f>
        <v>9</v>
      </c>
      <c r="H11" s="116">
        <f t="shared" si="0"/>
        <v>9</v>
      </c>
      <c r="I11" s="122">
        <f>SUMPRODUCT((Master!$P$1:Master!$R$2000=$A11)*(Master!$M$1:Master!$M$2000="Edito To Do"))</f>
        <v>0</v>
      </c>
      <c r="J11" s="123">
        <f>SUMPRODUCT((Master!$P$1:Master!$R$2000=$A11)*(Master!$M$1:Master!$M$2000="Done"))</f>
        <v>0</v>
      </c>
      <c r="K11" s="118" t="s">
        <v>1708</v>
      </c>
      <c r="L11" s="112" t="s">
        <v>2962</v>
      </c>
      <c r="M11" s="222" t="str">
        <f t="shared" si="1"/>
        <v>Open</v>
      </c>
      <c r="N11" s="19"/>
      <c r="P11" s="111"/>
      <c r="Q11" s="108"/>
      <c r="R11" s="19"/>
      <c r="S11" s="19"/>
      <c r="T11" s="19"/>
      <c r="U11" s="19"/>
      <c r="V11" s="19"/>
      <c r="W11" s="19"/>
      <c r="X11" s="19"/>
      <c r="Y11" s="19"/>
      <c r="Z11" s="19"/>
      <c r="AA11" s="19"/>
      <c r="AB11" s="19"/>
      <c r="AC11" s="19"/>
    </row>
    <row r="12" spans="1:29" ht="12.75">
      <c r="A12" s="26" t="s">
        <v>1712</v>
      </c>
      <c r="B12" s="25">
        <f>COUNTIF(Master!P$2:Master!P$2000,A12)</f>
        <v>1</v>
      </c>
      <c r="C12" s="25">
        <f>SUMPRODUCT((Master!$P$1:Master!$R$2000=$A12)*(Master!$J$1:Master!$J$2000=C$1))</f>
        <v>0</v>
      </c>
      <c r="D12" s="23">
        <f>SUMPRODUCT((Master!$P$1:Master!$R$2000=$A12)*(Master!$J$1:Master!$J$2000=D$1))</f>
        <v>0</v>
      </c>
      <c r="E12" s="23">
        <f>SUMPRODUCT((Master!$P$1:Master!$R$2000=$A12)*(Master!$J$1:Master!$J$2000=E$1))</f>
        <v>0</v>
      </c>
      <c r="F12" s="23">
        <f>SUMPRODUCT((Master!$P$1:Master!$R$2000=$A12)*(Master!$J$1:Master!$J$2000=F$1))</f>
        <v>0</v>
      </c>
      <c r="G12" s="23">
        <f>SUMPRODUCT((Master!$P$1:Master!$R$2000=$A12)*(Master!$J$1:Master!$J$2000=""))</f>
        <v>1</v>
      </c>
      <c r="H12" s="116">
        <f t="shared" si="0"/>
        <v>1</v>
      </c>
      <c r="I12" s="122">
        <f>SUMPRODUCT((Master!$P$1:Master!$R$2000=$A12)*(Master!$M$1:Master!$M$2000="Edito To Do"))</f>
        <v>0</v>
      </c>
      <c r="J12" s="123">
        <f>SUMPRODUCT((Master!$P$1:Master!$R$2000=$A12)*(Master!$M$1:Master!$M$2000="Done"))</f>
        <v>0</v>
      </c>
      <c r="K12" s="118" t="s">
        <v>1319</v>
      </c>
      <c r="L12" s="112" t="s">
        <v>2961</v>
      </c>
      <c r="M12" s="222" t="str">
        <f t="shared" si="1"/>
        <v>Open</v>
      </c>
      <c r="N12" s="19"/>
      <c r="P12" s="111"/>
      <c r="Q12" s="108"/>
      <c r="R12" s="19"/>
      <c r="S12" s="19"/>
      <c r="T12" s="19"/>
      <c r="U12" s="19"/>
      <c r="V12" s="19"/>
      <c r="W12" s="19"/>
      <c r="X12" s="19"/>
      <c r="Y12" s="19"/>
      <c r="Z12" s="19"/>
      <c r="AA12" s="19"/>
      <c r="AB12" s="19"/>
      <c r="AC12" s="19"/>
    </row>
    <row r="13" spans="1:29" ht="12.75">
      <c r="A13" s="26" t="s">
        <v>1494</v>
      </c>
      <c r="B13" s="25">
        <f>COUNTIF(Master!P$2:Master!P$2000,A13)</f>
        <v>2</v>
      </c>
      <c r="C13" s="25">
        <f>SUMPRODUCT((Master!$P$1:Master!$R$2000=$A13)*(Master!$J$1:Master!$J$2000=C$1))</f>
        <v>0</v>
      </c>
      <c r="D13" s="23">
        <f>SUMPRODUCT((Master!$P$1:Master!$R$2000=$A13)*(Master!$J$1:Master!$J$2000=D$1))</f>
        <v>0</v>
      </c>
      <c r="E13" s="23">
        <f>SUMPRODUCT((Master!$P$1:Master!$R$2000=$A13)*(Master!$J$1:Master!$J$2000=E$1))</f>
        <v>0</v>
      </c>
      <c r="F13" s="23">
        <f>SUMPRODUCT((Master!$P$1:Master!$R$2000=$A13)*(Master!$J$1:Master!$J$2000=F$1))</f>
        <v>0</v>
      </c>
      <c r="G13" s="23">
        <f>SUMPRODUCT((Master!$P$1:Master!$R$2000=$A13)*(Master!$J$1:Master!$J$2000=""))</f>
        <v>2</v>
      </c>
      <c r="H13" s="116">
        <f t="shared" si="0"/>
        <v>2</v>
      </c>
      <c r="I13" s="122">
        <f>SUMPRODUCT((Master!$P$1:Master!$R$2000=$A13)*(Master!$M$1:Master!$M$2000="Edito To Do"))</f>
        <v>0</v>
      </c>
      <c r="J13" s="123">
        <f>SUMPRODUCT((Master!$P$1:Master!$R$2000=$A13)*(Master!$M$1:Master!$M$2000="Done"))</f>
        <v>0</v>
      </c>
      <c r="K13" s="118" t="s">
        <v>2730</v>
      </c>
      <c r="L13" s="112" t="s">
        <v>2960</v>
      </c>
      <c r="M13" s="222" t="str">
        <f t="shared" si="1"/>
        <v>Open</v>
      </c>
      <c r="N13" s="19"/>
      <c r="O13" s="108"/>
      <c r="P13" s="111"/>
      <c r="Q13" s="108"/>
      <c r="R13" s="19"/>
      <c r="S13" s="19"/>
      <c r="T13" s="19"/>
      <c r="U13" s="19"/>
      <c r="V13" s="19"/>
      <c r="W13" s="19"/>
      <c r="X13" s="19"/>
      <c r="Y13" s="19"/>
      <c r="Z13" s="19"/>
      <c r="AA13" s="19"/>
      <c r="AB13" s="19"/>
      <c r="AC13" s="19"/>
    </row>
    <row r="14" spans="1:29" ht="12.75">
      <c r="A14" s="140" t="s">
        <v>1500</v>
      </c>
      <c r="B14" s="141">
        <f>COUNTIF(Master!P$2:Master!P$2000,A14)</f>
        <v>27</v>
      </c>
      <c r="C14" s="141">
        <f>SUMPRODUCT((Master!$P$1:Master!$R$2000=$A14)*(Master!$J$1:Master!$J$2000=C$1))</f>
        <v>10</v>
      </c>
      <c r="D14" s="142">
        <f>SUMPRODUCT((Master!$P$1:Master!$R$2000=$A14)*(Master!$J$1:Master!$J$2000=D$1))</f>
        <v>12</v>
      </c>
      <c r="E14" s="142">
        <f>SUMPRODUCT((Master!$P$1:Master!$R$2000=$A14)*(Master!$J$1:Master!$J$2000=E$1))</f>
        <v>1</v>
      </c>
      <c r="F14" s="142">
        <f>SUMPRODUCT((Master!$P$1:Master!$R$2000=$A14)*(Master!$J$1:Master!$J$2000=F$1))</f>
        <v>4</v>
      </c>
      <c r="G14" s="142">
        <f>SUMPRODUCT((Master!$P$1:Master!$R$2000=$A14)*(Master!$J$1:Master!$J$2000=""))</f>
        <v>0</v>
      </c>
      <c r="H14" s="143">
        <f t="shared" si="0"/>
        <v>4</v>
      </c>
      <c r="I14" s="144">
        <f>SUMPRODUCT((Master!$P$1:Master!$R$2000=$A14)*(Master!$M$1:Master!$M$2000="Edito To Do"))</f>
        <v>0</v>
      </c>
      <c r="J14" s="145">
        <f>SUMPRODUCT((Master!$P$1:Master!$R$2000=$A14)*(Master!$M$1:Master!$M$2000="Done"))</f>
        <v>2</v>
      </c>
      <c r="K14" s="146" t="s">
        <v>2861</v>
      </c>
      <c r="L14" s="147" t="s">
        <v>2959</v>
      </c>
      <c r="M14" s="222" t="str">
        <f t="shared" si="1"/>
        <v>In-Proc</v>
      </c>
      <c r="N14" s="19"/>
      <c r="P14" s="111"/>
      <c r="Q14" s="108"/>
      <c r="R14" s="19"/>
      <c r="S14" s="19"/>
      <c r="T14" s="19"/>
      <c r="U14" s="19"/>
      <c r="V14" s="19"/>
      <c r="W14" s="19"/>
      <c r="X14" s="19"/>
      <c r="Y14" s="19"/>
      <c r="Z14" s="19"/>
      <c r="AA14" s="19"/>
      <c r="AB14" s="19"/>
      <c r="AC14" s="19"/>
    </row>
    <row r="15" spans="1:29" ht="12.75">
      <c r="A15" s="140" t="s">
        <v>1499</v>
      </c>
      <c r="B15" s="141">
        <f>COUNTIF(Master!P$2:Master!P$2000,A15)</f>
        <v>29</v>
      </c>
      <c r="C15" s="141">
        <f>SUMPRODUCT((Master!$P$1:Master!$R$2000=$A15)*(Master!$J$1:Master!$J$2000=C$1))</f>
        <v>10</v>
      </c>
      <c r="D15" s="142">
        <f>SUMPRODUCT((Master!$P$1:Master!$R$2000=$A15)*(Master!$J$1:Master!$J$2000=D$1))</f>
        <v>12</v>
      </c>
      <c r="E15" s="142">
        <f>SUMPRODUCT((Master!$P$1:Master!$R$2000=$A15)*(Master!$J$1:Master!$J$2000=E$1))</f>
        <v>3</v>
      </c>
      <c r="F15" s="142">
        <f>SUMPRODUCT((Master!$P$1:Master!$R$2000=$A15)*(Master!$J$1:Master!$J$2000=F$1))</f>
        <v>4</v>
      </c>
      <c r="G15" s="142">
        <f>SUMPRODUCT((Master!$P$1:Master!$R$2000=$A15)*(Master!$J$1:Master!$J$2000=""))</f>
        <v>0</v>
      </c>
      <c r="H15" s="143">
        <f t="shared" si="0"/>
        <v>4</v>
      </c>
      <c r="I15" s="144">
        <f>SUMPRODUCT((Master!$P$1:Master!$R$2000=$A15)*(Master!$M$1:Master!$M$2000="Edito To Do"))</f>
        <v>0</v>
      </c>
      <c r="J15" s="145">
        <f>SUMPRODUCT((Master!$P$1:Master!$R$2000=$A15)*(Master!$M$1:Master!$M$2000="Done"))</f>
        <v>0</v>
      </c>
      <c r="K15" s="146" t="s">
        <v>2861</v>
      </c>
      <c r="L15" s="147" t="s">
        <v>2957</v>
      </c>
      <c r="M15" s="222" t="str">
        <f t="shared" si="1"/>
        <v>In-Proc</v>
      </c>
      <c r="N15" s="19"/>
      <c r="P15" s="111"/>
      <c r="Q15" s="108"/>
      <c r="R15" s="19"/>
      <c r="S15" s="19"/>
      <c r="T15" s="19"/>
      <c r="U15" s="19"/>
      <c r="V15" s="19"/>
      <c r="W15" s="19"/>
      <c r="X15" s="19"/>
      <c r="Y15" s="19"/>
      <c r="Z15" s="19"/>
      <c r="AA15" s="19"/>
      <c r="AB15" s="19"/>
      <c r="AC15" s="19"/>
    </row>
    <row r="16" spans="1:29" ht="12.75">
      <c r="A16" s="201" t="s">
        <v>1580</v>
      </c>
      <c r="B16" s="202">
        <f>COUNTIF(Master!P$2:Master!P$2000,A16)</f>
        <v>74</v>
      </c>
      <c r="C16" s="202">
        <f>SUMPRODUCT((Master!$P$1:Master!$R$2000=$A16)*(Master!$J$1:Master!$J$2000=C$1))</f>
        <v>48</v>
      </c>
      <c r="D16" s="203">
        <f>SUMPRODUCT((Master!$P$1:Master!$R$2000=$A16)*(Master!$J$1:Master!$J$2000=D$1))</f>
        <v>6</v>
      </c>
      <c r="E16" s="203">
        <f>SUMPRODUCT((Master!$P$1:Master!$R$2000=$A16)*(Master!$J$1:Master!$J$2000=E$1))</f>
        <v>9</v>
      </c>
      <c r="F16" s="203">
        <f>SUMPRODUCT((Master!$P$1:Master!$R$2000=$A16)*(Master!$J$1:Master!$J$2000=F$1))</f>
        <v>11</v>
      </c>
      <c r="G16" s="203">
        <f>SUMPRODUCT((Master!$P$1:Master!$R$2000=$A16)*(Master!$J$1:Master!$J$2000=""))</f>
        <v>0</v>
      </c>
      <c r="H16" s="204">
        <f t="shared" si="0"/>
        <v>11</v>
      </c>
      <c r="I16" s="205">
        <f>SUMPRODUCT((Master!$P$1:Master!$R$2000=$A16)*(Master!$M$1:Master!$M$2000="Edito To Do"))</f>
        <v>0</v>
      </c>
      <c r="J16" s="206">
        <f>SUMPRODUCT((Master!$P$1:Master!$R$2000=$A16)*(Master!$M$1:Master!$M$2000="Done"))</f>
        <v>0</v>
      </c>
      <c r="K16" s="207" t="s">
        <v>2861</v>
      </c>
      <c r="L16" s="208" t="s">
        <v>1579</v>
      </c>
      <c r="M16" s="222" t="str">
        <f t="shared" si="1"/>
        <v>In-Proc</v>
      </c>
      <c r="N16" s="19"/>
      <c r="P16" s="111"/>
      <c r="Q16" s="108"/>
      <c r="R16" s="19"/>
      <c r="S16" s="19"/>
      <c r="T16" s="19"/>
      <c r="U16" s="19"/>
      <c r="V16" s="19"/>
      <c r="W16" s="19"/>
      <c r="X16" s="19"/>
      <c r="Y16" s="19"/>
      <c r="Z16" s="19"/>
      <c r="AA16" s="19"/>
      <c r="AB16" s="19"/>
      <c r="AC16" s="19"/>
    </row>
    <row r="17" spans="1:29" ht="12.75">
      <c r="A17" s="223" t="s">
        <v>1498</v>
      </c>
      <c r="B17" s="224">
        <f>COUNTIF(Master!P$2:Master!P$2000,A17)</f>
        <v>38</v>
      </c>
      <c r="C17" s="224">
        <f>SUMPRODUCT((Master!$P$1:Master!$R$2000=$A17)*(Master!$J$1:Master!$J$2000=C$1))</f>
        <v>0</v>
      </c>
      <c r="D17" s="225">
        <f>SUMPRODUCT((Master!$P$1:Master!$R$2000=$A17)*(Master!$J$1:Master!$J$2000=D$1))</f>
        <v>1</v>
      </c>
      <c r="E17" s="225">
        <f>SUMPRODUCT((Master!$P$1:Master!$R$2000=$A17)*(Master!$J$1:Master!$J$2000=E$1))</f>
        <v>0</v>
      </c>
      <c r="F17" s="225">
        <f>SUMPRODUCT((Master!$P$1:Master!$R$2000=$A17)*(Master!$J$1:Master!$J$2000=F$1))</f>
        <v>1</v>
      </c>
      <c r="G17" s="225">
        <f>SUMPRODUCT((Master!$P$1:Master!$R$2000=$A17)*(Master!$J$1:Master!$J$2000=""))</f>
        <v>36</v>
      </c>
      <c r="H17" s="226">
        <f t="shared" si="0"/>
        <v>37</v>
      </c>
      <c r="I17" s="227">
        <f>SUMPRODUCT((Master!$P$1:Master!$R$2000=$A17)*(Master!$M$1:Master!$M$2000="Edito To Do"))</f>
        <v>0</v>
      </c>
      <c r="J17" s="228">
        <f>SUMPRODUCT((Master!$P$1:Master!$R$2000=$A17)*(Master!$M$1:Master!$M$2000="Done"))</f>
        <v>0</v>
      </c>
      <c r="K17" s="229" t="s">
        <v>2315</v>
      </c>
      <c r="L17" s="230" t="s">
        <v>2956</v>
      </c>
      <c r="M17" s="222" t="str">
        <f t="shared" si="1"/>
        <v>In-Proc</v>
      </c>
      <c r="N17" s="19"/>
      <c r="P17" s="111"/>
      <c r="Q17" s="108"/>
      <c r="R17" s="19"/>
      <c r="S17" s="19"/>
      <c r="T17" s="19"/>
      <c r="U17" s="19"/>
      <c r="V17" s="19"/>
      <c r="W17" s="19"/>
      <c r="X17" s="19"/>
      <c r="Y17" s="19"/>
      <c r="Z17" s="19"/>
      <c r="AA17" s="19"/>
      <c r="AB17" s="19"/>
      <c r="AC17" s="19"/>
    </row>
    <row r="18" spans="1:29" ht="12.75">
      <c r="A18" s="125" t="s">
        <v>1497</v>
      </c>
      <c r="B18" s="126">
        <f>COUNTIF(Master!P$2:Master!P$2000,A18)</f>
        <v>36</v>
      </c>
      <c r="C18" s="126">
        <f>SUMPRODUCT((Master!$P$1:Master!$R$2000=$A18)*(Master!$J$1:Master!$J$2000=C$1))</f>
        <v>30</v>
      </c>
      <c r="D18" s="127">
        <f>SUMPRODUCT((Master!$P$1:Master!$R$2000=$A18)*(Master!$J$1:Master!$J$2000=D$1))</f>
        <v>5</v>
      </c>
      <c r="E18" s="127">
        <f>SUMPRODUCT((Master!$P$1:Master!$R$2000=$A18)*(Master!$J$1:Master!$J$2000=E$1))</f>
        <v>1</v>
      </c>
      <c r="F18" s="127">
        <f>SUMPRODUCT((Master!$P$1:Master!$R$2000=$A18)*(Master!$J$1:Master!$J$2000=F$1))</f>
        <v>0</v>
      </c>
      <c r="G18" s="127">
        <f>SUMPRODUCT((Master!$P$1:Master!$R$2000=$A18)*(Master!$J$1:Master!$J$2000=""))</f>
        <v>0</v>
      </c>
      <c r="H18" s="128">
        <f t="shared" si="0"/>
        <v>0</v>
      </c>
      <c r="I18" s="129">
        <f>SUMPRODUCT((Master!$P$1:Master!$R$2000=$A18)*(Master!$M$1:Master!$M$2000="Edito To Do"))</f>
        <v>0</v>
      </c>
      <c r="J18" s="130">
        <f>SUMPRODUCT((Master!$P$1:Master!$R$2000=$A18)*(Master!$M$1:Master!$M$2000="Done"))</f>
        <v>8</v>
      </c>
      <c r="K18" s="131" t="s">
        <v>2861</v>
      </c>
      <c r="L18" s="132" t="s">
        <v>2955</v>
      </c>
      <c r="M18" s="222" t="str">
        <f t="shared" si="1"/>
        <v>In-Proc</v>
      </c>
      <c r="N18" s="19"/>
      <c r="P18" s="111"/>
      <c r="Q18" s="108"/>
      <c r="R18" s="19"/>
      <c r="S18" s="19"/>
      <c r="T18" s="19"/>
      <c r="U18" s="19"/>
      <c r="V18" s="19"/>
      <c r="W18" s="19"/>
      <c r="X18" s="19"/>
      <c r="Y18" s="19"/>
      <c r="Z18" s="19"/>
      <c r="AA18" s="19"/>
      <c r="AB18" s="19"/>
      <c r="AC18" s="19"/>
    </row>
    <row r="19" spans="1:29" ht="12.75">
      <c r="A19" s="125" t="s">
        <v>1496</v>
      </c>
      <c r="B19" s="126">
        <f>COUNTIF(Master!P$2:Master!P$2000,A19)</f>
        <v>24</v>
      </c>
      <c r="C19" s="126">
        <f>SUMPRODUCT((Master!$P$1:Master!$R$2000=$A19)*(Master!$J$1:Master!$J$2000=C$1))</f>
        <v>18</v>
      </c>
      <c r="D19" s="127">
        <f>SUMPRODUCT((Master!$P$1:Master!$R$2000=$A19)*(Master!$J$1:Master!$J$2000=D$1))</f>
        <v>4</v>
      </c>
      <c r="E19" s="127">
        <f>SUMPRODUCT((Master!$P$1:Master!$R$2000=$A19)*(Master!$J$1:Master!$J$2000=E$1))</f>
        <v>2</v>
      </c>
      <c r="F19" s="127">
        <f>SUMPRODUCT((Master!$P$1:Master!$R$2000=$A19)*(Master!$J$1:Master!$J$2000=F$1))</f>
        <v>0</v>
      </c>
      <c r="G19" s="127">
        <f>SUMPRODUCT((Master!$P$1:Master!$R$2000=$A19)*(Master!$J$1:Master!$J$2000=""))</f>
        <v>0</v>
      </c>
      <c r="H19" s="128">
        <f t="shared" si="0"/>
        <v>0</v>
      </c>
      <c r="I19" s="129">
        <f>SUMPRODUCT((Master!$P$1:Master!$R$2000=$A19)*(Master!$M$1:Master!$M$2000="Edito To Do"))</f>
        <v>0</v>
      </c>
      <c r="J19" s="130">
        <f>SUMPRODUCT((Master!$P$1:Master!$R$2000=$A19)*(Master!$M$1:Master!$M$2000="Done"))</f>
        <v>0</v>
      </c>
      <c r="K19" s="131" t="s">
        <v>1349</v>
      </c>
      <c r="L19" s="132" t="s">
        <v>2954</v>
      </c>
      <c r="M19" s="222" t="str">
        <f t="shared" si="1"/>
        <v>In-Proc</v>
      </c>
      <c r="N19" s="19"/>
      <c r="P19" s="111"/>
      <c r="Q19" s="108"/>
      <c r="R19" s="19"/>
      <c r="S19" s="19"/>
      <c r="T19" s="19"/>
      <c r="U19" s="19"/>
      <c r="V19" s="19"/>
      <c r="W19" s="19"/>
      <c r="X19" s="19"/>
      <c r="Y19" s="19"/>
      <c r="Z19" s="19"/>
      <c r="AA19" s="19"/>
      <c r="AB19" s="19"/>
      <c r="AC19" s="19"/>
    </row>
    <row r="20" spans="1:29" ht="12.75">
      <c r="A20" s="26" t="s">
        <v>1501</v>
      </c>
      <c r="B20" s="25">
        <f>COUNTIF(Master!P$2:Master!P$2000,A20)</f>
        <v>109</v>
      </c>
      <c r="C20" s="25">
        <f>SUMPRODUCT((Master!$P$1:Master!$R$2000=$A20)*(Master!$J$1:Master!$J$2000=C$1))</f>
        <v>0</v>
      </c>
      <c r="D20" s="23">
        <f>SUMPRODUCT((Master!$P$1:Master!$R$2000=$A20)*(Master!$J$1:Master!$J$2000=D$1))</f>
        <v>0</v>
      </c>
      <c r="E20" s="23">
        <f>SUMPRODUCT((Master!$P$1:Master!$R$2000=$A20)*(Master!$J$1:Master!$J$2000=E$1))</f>
        <v>0</v>
      </c>
      <c r="F20" s="23">
        <f>SUMPRODUCT((Master!$P$1:Master!$R$2000=$A20)*(Master!$J$1:Master!$J$2000=F$1))</f>
        <v>0</v>
      </c>
      <c r="G20" s="23">
        <f>SUMPRODUCT((Master!$P$1:Master!$R$2000=$A20)*(Master!$J$1:Master!$J$2000=""))</f>
        <v>109</v>
      </c>
      <c r="H20" s="116">
        <f t="shared" si="0"/>
        <v>109</v>
      </c>
      <c r="I20" s="122">
        <f>SUMPRODUCT((Master!$P$1:Master!$R$2000=$A20)*(Master!$M$1:Master!$M$2000="Edito To Do"))</f>
        <v>0</v>
      </c>
      <c r="J20" s="123">
        <f>SUMPRODUCT((Master!$P$1:Master!$R$2000=$A20)*(Master!$M$1:Master!$M$2000="Done"))</f>
        <v>0</v>
      </c>
      <c r="K20" s="118" t="s">
        <v>2860</v>
      </c>
      <c r="L20" s="112" t="s">
        <v>2953</v>
      </c>
      <c r="M20" s="222" t="str">
        <f t="shared" si="1"/>
        <v>Open</v>
      </c>
      <c r="N20" s="19"/>
      <c r="O20" s="19"/>
      <c r="P20" s="110"/>
      <c r="Q20" s="108"/>
      <c r="R20" s="19"/>
      <c r="S20" s="19"/>
      <c r="T20" s="19"/>
      <c r="U20" s="19"/>
      <c r="V20" s="19"/>
      <c r="W20" s="19"/>
      <c r="X20" s="19"/>
      <c r="Y20" s="19"/>
      <c r="Z20" s="19"/>
      <c r="AA20" s="19"/>
      <c r="AB20" s="19"/>
      <c r="AC20" s="19"/>
    </row>
    <row r="21" spans="1:29" ht="12.75">
      <c r="A21" s="26" t="s">
        <v>1714</v>
      </c>
      <c r="B21" s="25">
        <f>COUNTIF(Master!P$2:Master!P$2000,A21)</f>
        <v>126</v>
      </c>
      <c r="C21" s="25">
        <f>SUMPRODUCT((Master!$P$1:Master!$R$2000=$A21)*(Master!$J$1:Master!$J$2000=C$1))</f>
        <v>0</v>
      </c>
      <c r="D21" s="23">
        <f>SUMPRODUCT((Master!$P$1:Master!$R$2000=$A21)*(Master!$J$1:Master!$J$2000=D$1))</f>
        <v>0</v>
      </c>
      <c r="E21" s="23">
        <f>SUMPRODUCT((Master!$P$1:Master!$R$2000=$A21)*(Master!$J$1:Master!$J$2000=E$1))</f>
        <v>0</v>
      </c>
      <c r="F21" s="23">
        <f>SUMPRODUCT((Master!$P$1:Master!$R$2000=$A21)*(Master!$J$1:Master!$J$2000=F$1))</f>
        <v>1</v>
      </c>
      <c r="G21" s="23">
        <f>SUMPRODUCT((Master!$P$1:Master!$R$2000=$A21)*(Master!$J$1:Master!$J$2000=""))</f>
        <v>125</v>
      </c>
      <c r="H21" s="116">
        <f t="shared" si="0"/>
        <v>126</v>
      </c>
      <c r="I21" s="122">
        <f>SUMPRODUCT((Master!$P$1:Master!$R$2000=$A21)*(Master!$M$1:Master!$M$2000="Edito To Do"))</f>
        <v>0</v>
      </c>
      <c r="J21" s="123">
        <f>SUMPRODUCT((Master!$P$1:Master!$R$2000=$A21)*(Master!$M$1:Master!$M$2000="Done"))</f>
        <v>0</v>
      </c>
      <c r="K21" s="118" t="s">
        <v>2860</v>
      </c>
      <c r="L21" s="112" t="s">
        <v>2966</v>
      </c>
      <c r="M21" s="222" t="str">
        <f t="shared" si="1"/>
        <v>Open</v>
      </c>
      <c r="N21" s="19"/>
      <c r="O21" s="19"/>
      <c r="P21" s="110"/>
      <c r="Q21" s="19"/>
      <c r="R21" s="19"/>
      <c r="S21" s="19"/>
      <c r="T21" s="19"/>
      <c r="U21" s="19"/>
      <c r="V21" s="19"/>
      <c r="W21" s="19"/>
      <c r="X21" s="19"/>
      <c r="Y21" s="19"/>
      <c r="Z21" s="19"/>
      <c r="AA21" s="19"/>
      <c r="AB21" s="19"/>
      <c r="AC21" s="19"/>
    </row>
    <row r="22" spans="1:29" ht="12.75">
      <c r="A22" s="140" t="s">
        <v>1720</v>
      </c>
      <c r="B22" s="141">
        <f>COUNTIF(Master!P$2:Master!P$2000,A22)</f>
        <v>14</v>
      </c>
      <c r="C22" s="141">
        <f>SUMPRODUCT((Master!$P$1:Master!$R$2000=$A22)*(Master!$J$1:Master!$J$2000=C$1))</f>
        <v>8</v>
      </c>
      <c r="D22" s="142">
        <f>SUMPRODUCT((Master!$P$1:Master!$R$2000=$A22)*(Master!$J$1:Master!$J$2000=D$1))</f>
        <v>2</v>
      </c>
      <c r="E22" s="142">
        <f>SUMPRODUCT((Master!$P$1:Master!$R$2000=$A22)*(Master!$J$1:Master!$J$2000=E$1))</f>
        <v>0</v>
      </c>
      <c r="F22" s="142">
        <f>SUMPRODUCT((Master!$P$1:Master!$R$2000=$A22)*(Master!$J$1:Master!$J$2000=F$1))</f>
        <v>4</v>
      </c>
      <c r="G22" s="142">
        <f>SUMPRODUCT((Master!$P$1:Master!$R$2000=$A22)*(Master!$J$1:Master!$J$2000=""))</f>
        <v>0</v>
      </c>
      <c r="H22" s="143">
        <f t="shared" si="0"/>
        <v>4</v>
      </c>
      <c r="I22" s="144">
        <f>SUMPRODUCT((Master!$P$1:Master!$R$2000=$A22)*(Master!$M$1:Master!$M$2000="Edito To Do"))</f>
        <v>0</v>
      </c>
      <c r="J22" s="145">
        <f>SUMPRODUCT((Master!$P$1:Master!$R$2000=$A22)*(Master!$M$1:Master!$M$2000="Done"))</f>
        <v>6</v>
      </c>
      <c r="K22" s="146" t="s">
        <v>2861</v>
      </c>
      <c r="L22" s="147" t="s">
        <v>2967</v>
      </c>
      <c r="M22" s="222" t="str">
        <f t="shared" si="1"/>
        <v>In-Proc</v>
      </c>
      <c r="N22" s="19"/>
      <c r="O22" s="19"/>
      <c r="P22" s="110"/>
      <c r="Q22" s="19"/>
      <c r="R22" s="19"/>
      <c r="S22" s="19"/>
      <c r="T22" s="19"/>
      <c r="U22" s="19"/>
      <c r="V22" s="19"/>
      <c r="W22" s="19"/>
      <c r="X22" s="19"/>
      <c r="Y22" s="19"/>
      <c r="Z22" s="19"/>
      <c r="AA22" s="19"/>
      <c r="AB22" s="19"/>
      <c r="AC22" s="19"/>
    </row>
    <row r="23" spans="1:29" ht="12.75">
      <c r="A23" s="26" t="s">
        <v>1722</v>
      </c>
      <c r="B23" s="25">
        <f>COUNTIF(Master!P$2:Master!P$2000,A23)</f>
        <v>27</v>
      </c>
      <c r="C23" s="25">
        <f>SUMPRODUCT((Master!$P$1:Master!$R$2000=$A23)*(Master!$J$1:Master!$J$2000=C$1))</f>
        <v>0</v>
      </c>
      <c r="D23" s="23">
        <f>SUMPRODUCT((Master!$P$1:Master!$R$2000=$A23)*(Master!$J$1:Master!$J$2000=D$1))</f>
        <v>0</v>
      </c>
      <c r="E23" s="23">
        <f>SUMPRODUCT((Master!$P$1:Master!$R$2000=$A23)*(Master!$J$1:Master!$J$2000=E$1))</f>
        <v>0</v>
      </c>
      <c r="F23" s="23">
        <f>SUMPRODUCT((Master!$P$1:Master!$R$2000=$A23)*(Master!$J$1:Master!$J$2000=F$1))</f>
        <v>0</v>
      </c>
      <c r="G23" s="23">
        <f>SUMPRODUCT((Master!$P$1:Master!$R$2000=$A23)*(Master!$J$1:Master!$J$2000=""))</f>
        <v>27</v>
      </c>
      <c r="H23" s="116">
        <f t="shared" si="0"/>
        <v>27</v>
      </c>
      <c r="I23" s="122">
        <f>SUMPRODUCT((Master!$P$1:Master!$R$2000=$A23)*(Master!$M$1:Master!$M$2000="Edito To Do"))</f>
        <v>0</v>
      </c>
      <c r="J23" s="123">
        <f>SUMPRODUCT((Master!$P$1:Master!$R$2000=$A23)*(Master!$M$1:Master!$M$2000="Done"))</f>
        <v>0</v>
      </c>
      <c r="K23" s="118" t="s">
        <v>1723</v>
      </c>
      <c r="L23" s="112" t="s">
        <v>2968</v>
      </c>
      <c r="M23" s="222" t="str">
        <f t="shared" si="1"/>
        <v>Open</v>
      </c>
      <c r="N23" s="19"/>
      <c r="O23" s="108"/>
      <c r="P23" s="110"/>
      <c r="Q23" s="108"/>
      <c r="R23" s="19"/>
      <c r="S23" s="19"/>
      <c r="T23" s="19"/>
      <c r="U23" s="19"/>
      <c r="V23" s="19"/>
      <c r="W23" s="19"/>
      <c r="X23" s="19"/>
      <c r="Y23" s="19"/>
      <c r="Z23" s="19"/>
      <c r="AA23" s="19"/>
      <c r="AB23" s="19"/>
      <c r="AC23" s="19"/>
    </row>
    <row r="24" spans="1:29" ht="12.75">
      <c r="A24" s="140" t="s">
        <v>1715</v>
      </c>
      <c r="B24" s="141">
        <f>COUNTIF(Master!P$2:Master!P$2000,A24)</f>
        <v>2</v>
      </c>
      <c r="C24" s="141">
        <f>SUMPRODUCT((Master!$P$1:Master!$R$2000=$A24)*(Master!$J$1:Master!$J$2000=C$1))</f>
        <v>1</v>
      </c>
      <c r="D24" s="142">
        <f>SUMPRODUCT((Master!$P$1:Master!$R$2000=$A24)*(Master!$J$1:Master!$J$2000=D$1))</f>
        <v>0</v>
      </c>
      <c r="E24" s="142">
        <f>SUMPRODUCT((Master!$P$1:Master!$R$2000=$A24)*(Master!$J$1:Master!$J$2000=E$1))</f>
        <v>0</v>
      </c>
      <c r="F24" s="142">
        <f>SUMPRODUCT((Master!$P$1:Master!$R$2000=$A24)*(Master!$J$1:Master!$J$2000=F$1))</f>
        <v>1</v>
      </c>
      <c r="G24" s="142">
        <f>SUMPRODUCT((Master!$P$1:Master!$R$2000=$A24)*(Master!$J$1:Master!$J$2000=""))</f>
        <v>0</v>
      </c>
      <c r="H24" s="143">
        <f t="shared" si="0"/>
        <v>1</v>
      </c>
      <c r="I24" s="144">
        <f>SUMPRODUCT((Master!$P$1:Master!$R$2000=$A24)*(Master!$M$1:Master!$M$2000="Edito To Do"))</f>
        <v>0</v>
      </c>
      <c r="J24" s="145">
        <f>SUMPRODUCT((Master!$P$1:Master!$R$2000=$A24)*(Master!$M$1:Master!$M$2000="Done"))</f>
        <v>0</v>
      </c>
      <c r="K24" s="146" t="s">
        <v>2861</v>
      </c>
      <c r="L24" s="147" t="s">
        <v>2969</v>
      </c>
      <c r="M24" s="222" t="str">
        <f t="shared" si="1"/>
        <v>In-Proc</v>
      </c>
      <c r="N24" s="19"/>
      <c r="O24" s="19"/>
      <c r="P24" s="110"/>
      <c r="Q24" s="19"/>
      <c r="R24" s="19"/>
      <c r="S24" s="19"/>
      <c r="T24" s="19"/>
      <c r="U24" s="19"/>
      <c r="V24" s="19"/>
      <c r="W24" s="19"/>
      <c r="X24" s="19"/>
      <c r="Y24" s="19"/>
      <c r="Z24" s="19"/>
      <c r="AA24" s="19"/>
      <c r="AB24" s="19"/>
      <c r="AC24" s="19"/>
    </row>
    <row r="25" spans="1:29" ht="12.75">
      <c r="A25" s="125" t="s">
        <v>1716</v>
      </c>
      <c r="B25" s="126">
        <f>COUNTIF(Master!P$2:Master!P$2000,A25)</f>
        <v>46</v>
      </c>
      <c r="C25" s="126">
        <f>SUMPRODUCT((Master!$P$1:Master!$R$2000=$A25)*(Master!$J$1:Master!$J$2000=C$1))</f>
        <v>26</v>
      </c>
      <c r="D25" s="127">
        <f>SUMPRODUCT((Master!$P$1:Master!$R$2000=$A25)*(Master!$J$1:Master!$J$2000=D$1))</f>
        <v>3</v>
      </c>
      <c r="E25" s="127">
        <f>SUMPRODUCT((Master!$P$1:Master!$R$2000=$A25)*(Master!$J$1:Master!$J$2000=E$1))</f>
        <v>17</v>
      </c>
      <c r="F25" s="127">
        <f>SUMPRODUCT((Master!$P$1:Master!$R$2000=$A25)*(Master!$J$1:Master!$J$2000=F$1))</f>
        <v>0</v>
      </c>
      <c r="G25" s="127">
        <f>SUMPRODUCT((Master!$P$1:Master!$R$2000=$A25)*(Master!$J$1:Master!$J$2000=""))</f>
        <v>0</v>
      </c>
      <c r="H25" s="128">
        <f t="shared" si="0"/>
        <v>0</v>
      </c>
      <c r="I25" s="129">
        <f>SUMPRODUCT((Master!$P$1:Master!$R$2000=$A25)*(Master!$M$1:Master!$M$2000="Edito To Do"))</f>
        <v>0</v>
      </c>
      <c r="J25" s="130">
        <f>SUMPRODUCT((Master!$P$1:Master!$R$2000=$A25)*(Master!$M$1:Master!$M$2000="Done"))</f>
        <v>0</v>
      </c>
      <c r="K25" s="131" t="s">
        <v>2861</v>
      </c>
      <c r="L25" s="132" t="s">
        <v>2970</v>
      </c>
      <c r="M25" s="222" t="str">
        <f t="shared" si="1"/>
        <v>In-Proc</v>
      </c>
      <c r="N25" s="19"/>
      <c r="O25" s="19"/>
      <c r="P25" s="110"/>
      <c r="Q25" s="19"/>
      <c r="R25" s="19"/>
      <c r="S25" s="19"/>
      <c r="T25" s="19"/>
      <c r="U25" s="19"/>
      <c r="V25" s="19"/>
      <c r="W25" s="19"/>
      <c r="X25" s="19"/>
      <c r="Y25" s="19"/>
      <c r="Z25" s="19"/>
      <c r="AA25" s="19"/>
      <c r="AB25" s="19"/>
      <c r="AC25" s="19"/>
    </row>
    <row r="26" spans="1:29" ht="12.75">
      <c r="A26" s="140" t="s">
        <v>1717</v>
      </c>
      <c r="B26" s="141">
        <f>COUNTIF(Master!P$2:Master!P$2000,A26)</f>
        <v>27</v>
      </c>
      <c r="C26" s="141">
        <f>SUMPRODUCT((Master!$P$1:Master!$R$2000=$A26)*(Master!$J$1:Master!$J$2000=C$1))</f>
        <v>23</v>
      </c>
      <c r="D26" s="142">
        <f>SUMPRODUCT((Master!$P$1:Master!$R$2000=$A26)*(Master!$J$1:Master!$J$2000=D$1))</f>
        <v>1</v>
      </c>
      <c r="E26" s="142">
        <f>SUMPRODUCT((Master!$P$1:Master!$R$2000=$A26)*(Master!$J$1:Master!$J$2000=E$1))</f>
        <v>2</v>
      </c>
      <c r="F26" s="142">
        <f>SUMPRODUCT((Master!$P$1:Master!$R$2000=$A26)*(Master!$J$1:Master!$J$2000=F$1))</f>
        <v>0</v>
      </c>
      <c r="G26" s="142">
        <f>SUMPRODUCT((Master!$P$1:Master!$R$2000=$A26)*(Master!$J$1:Master!$J$2000=""))</f>
        <v>1</v>
      </c>
      <c r="H26" s="143">
        <f t="shared" si="0"/>
        <v>1</v>
      </c>
      <c r="I26" s="144">
        <f>SUMPRODUCT((Master!$P$1:Master!$R$2000=$A26)*(Master!$M$1:Master!$M$2000="Edito To Do"))</f>
        <v>0</v>
      </c>
      <c r="J26" s="145">
        <f>SUMPRODUCT((Master!$P$1:Master!$R$2000=$A26)*(Master!$M$1:Master!$M$2000="Done"))</f>
        <v>0</v>
      </c>
      <c r="K26" s="146" t="s">
        <v>2861</v>
      </c>
      <c r="L26" s="147" t="s">
        <v>2971</v>
      </c>
      <c r="M26" s="222" t="str">
        <f t="shared" si="1"/>
        <v>In-Proc</v>
      </c>
      <c r="N26" s="19"/>
      <c r="O26" s="19"/>
      <c r="P26" s="110"/>
      <c r="Q26" s="19"/>
      <c r="R26" s="19"/>
      <c r="S26" s="19"/>
      <c r="T26" s="19"/>
      <c r="U26" s="19"/>
      <c r="V26" s="19"/>
      <c r="W26" s="19"/>
      <c r="X26" s="19"/>
      <c r="Y26" s="19"/>
      <c r="Z26" s="19"/>
      <c r="AA26" s="19"/>
      <c r="AB26" s="19"/>
      <c r="AC26" s="19"/>
    </row>
    <row r="27" spans="1:29" ht="12.75">
      <c r="A27" s="125" t="s">
        <v>1718</v>
      </c>
      <c r="B27" s="126">
        <f>COUNTIF(Master!P$2:Master!P$2000,A27)</f>
        <v>10</v>
      </c>
      <c r="C27" s="126">
        <f>SUMPRODUCT((Master!$P$1:Master!$R$2000=$A27)*(Master!$J$1:Master!$J$2000=C$1))</f>
        <v>9</v>
      </c>
      <c r="D27" s="127">
        <f>SUMPRODUCT((Master!$P$1:Master!$R$2000=$A27)*(Master!$J$1:Master!$J$2000=D$1))</f>
        <v>1</v>
      </c>
      <c r="E27" s="127">
        <f>SUMPRODUCT((Master!$P$1:Master!$R$2000=$A27)*(Master!$J$1:Master!$J$2000=E$1))</f>
        <v>0</v>
      </c>
      <c r="F27" s="127">
        <f>SUMPRODUCT((Master!$P$1:Master!$R$2000=$A27)*(Master!$J$1:Master!$J$2000=F$1))</f>
        <v>0</v>
      </c>
      <c r="G27" s="127">
        <f>SUMPRODUCT((Master!$P$1:Master!$R$2000=$A27)*(Master!$J$1:Master!$J$2000=""))</f>
        <v>0</v>
      </c>
      <c r="H27" s="128">
        <f t="shared" si="0"/>
        <v>0</v>
      </c>
      <c r="I27" s="129">
        <f>SUMPRODUCT((Master!$P$1:Master!$R$2000=$A27)*(Master!$M$1:Master!$M$2000="Edito To Do"))</f>
        <v>0</v>
      </c>
      <c r="J27" s="130">
        <f>SUMPRODUCT((Master!$P$1:Master!$R$2000=$A27)*(Master!$M$1:Master!$M$2000="Done"))</f>
        <v>0</v>
      </c>
      <c r="K27" s="131" t="s">
        <v>2861</v>
      </c>
      <c r="L27" s="132" t="s">
        <v>2972</v>
      </c>
      <c r="M27" s="222" t="str">
        <f t="shared" si="1"/>
        <v>In-Proc</v>
      </c>
      <c r="N27" s="19"/>
      <c r="O27" s="19"/>
      <c r="P27" s="110"/>
      <c r="Q27" s="19"/>
      <c r="R27" s="19"/>
      <c r="S27" s="19"/>
      <c r="T27" s="19"/>
      <c r="U27" s="19"/>
      <c r="V27" s="19"/>
      <c r="W27" s="19"/>
      <c r="X27" s="19"/>
      <c r="Y27" s="19"/>
      <c r="Z27" s="19"/>
      <c r="AA27" s="19"/>
      <c r="AB27" s="19"/>
      <c r="AC27" s="19"/>
    </row>
    <row r="28" spans="1:29" ht="12.75">
      <c r="A28" s="223" t="s">
        <v>1735</v>
      </c>
      <c r="B28" s="224">
        <f>COUNTIF(Master!P$2:Master!P$2000,A28)</f>
        <v>37</v>
      </c>
      <c r="C28" s="224">
        <f>SUMPRODUCT((Master!$P$1:Master!$R$2000=$A28)*(Master!$J$1:Master!$J$2000=C$1))</f>
        <v>7</v>
      </c>
      <c r="D28" s="225">
        <f>SUMPRODUCT((Master!$P$1:Master!$R$2000=$A28)*(Master!$J$1:Master!$J$2000=D$1))</f>
        <v>0</v>
      </c>
      <c r="E28" s="225">
        <f>SUMPRODUCT((Master!$P$1:Master!$R$2000=$A28)*(Master!$J$1:Master!$J$2000=E$1))</f>
        <v>3</v>
      </c>
      <c r="F28" s="225">
        <f>SUMPRODUCT((Master!$P$1:Master!$R$2000=$A28)*(Master!$J$1:Master!$J$2000=F$1))</f>
        <v>0</v>
      </c>
      <c r="G28" s="225">
        <f>SUMPRODUCT((Master!$P$1:Master!$R$2000=$A28)*(Master!$J$1:Master!$J$2000=""))</f>
        <v>27</v>
      </c>
      <c r="H28" s="226">
        <f t="shared" si="0"/>
        <v>27</v>
      </c>
      <c r="I28" s="227">
        <f>SUMPRODUCT((Master!$P$1:Master!$R$2000=$A28)*(Master!$M$1:Master!$M$2000="Edito To Do"))</f>
        <v>0</v>
      </c>
      <c r="J28" s="228">
        <f>SUMPRODUCT((Master!$P$1:Master!$R$2000=$A28)*(Master!$M$1:Master!$M$2000="Done"))</f>
        <v>0</v>
      </c>
      <c r="K28" s="229" t="s">
        <v>1319</v>
      </c>
      <c r="L28" s="230" t="s">
        <v>2973</v>
      </c>
      <c r="M28" s="222" t="str">
        <f t="shared" si="1"/>
        <v>In-Proc</v>
      </c>
      <c r="N28" s="19"/>
      <c r="P28" s="111"/>
      <c r="Q28" s="108"/>
      <c r="R28" s="19"/>
      <c r="S28" s="19"/>
      <c r="T28" s="19"/>
      <c r="U28" s="19"/>
      <c r="V28" s="19"/>
      <c r="W28" s="19"/>
      <c r="X28" s="19"/>
      <c r="Y28" s="19"/>
      <c r="Z28" s="19"/>
      <c r="AA28" s="19"/>
      <c r="AB28" s="19"/>
      <c r="AC28" s="19"/>
    </row>
    <row r="29" spans="1:29" ht="12.75">
      <c r="A29" s="26" t="s">
        <v>52</v>
      </c>
      <c r="B29" s="25">
        <f>COUNTIF(Master!P$2:Master!P$2000,A29)</f>
        <v>34</v>
      </c>
      <c r="C29" s="25">
        <f>SUMPRODUCT((Master!$P$1:Master!$R$2000=$A29)*(Master!$J$1:Master!$J$2000=C$1))</f>
        <v>0</v>
      </c>
      <c r="D29" s="23">
        <f>SUMPRODUCT((Master!$P$1:Master!$R$2000=$A29)*(Master!$J$1:Master!$J$2000=D$1))</f>
        <v>0</v>
      </c>
      <c r="E29" s="23">
        <f>SUMPRODUCT((Master!$P$1:Master!$R$2000=$A29)*(Master!$J$1:Master!$J$2000=E$1))</f>
        <v>0</v>
      </c>
      <c r="F29" s="23">
        <f>SUMPRODUCT((Master!$P$1:Master!$R$2000=$A29)*(Master!$J$1:Master!$J$2000=F$1))</f>
        <v>0</v>
      </c>
      <c r="G29" s="23">
        <f>SUMPRODUCT((Master!$P$1:Master!$R$2000=$A29)*(Master!$J$1:Master!$J$2000=""))</f>
        <v>34</v>
      </c>
      <c r="H29" s="116">
        <f t="shared" si="0"/>
        <v>34</v>
      </c>
      <c r="I29" s="122">
        <f>SUMPRODUCT((Master!$P$1:Master!$R$2000=$A29)*(Master!$M$1:Master!$M$2000="Edito To Do"))</f>
        <v>0</v>
      </c>
      <c r="J29" s="123">
        <f>SUMPRODUCT((Master!$P$1:Master!$R$2000=$A29)*(Master!$M$1:Master!$M$2000="Done"))</f>
        <v>0</v>
      </c>
      <c r="K29" s="118" t="s">
        <v>2860</v>
      </c>
      <c r="L29" s="112" t="s">
        <v>2974</v>
      </c>
      <c r="M29" s="222" t="str">
        <f t="shared" si="1"/>
        <v>Open</v>
      </c>
      <c r="N29" s="19"/>
      <c r="P29" s="111"/>
      <c r="Q29" s="108"/>
      <c r="R29" s="19"/>
      <c r="S29" s="19"/>
      <c r="T29" s="19"/>
      <c r="U29" s="19"/>
      <c r="V29" s="19"/>
      <c r="W29" s="19"/>
      <c r="X29" s="19"/>
      <c r="Y29" s="19"/>
      <c r="Z29" s="19"/>
      <c r="AA29" s="19"/>
      <c r="AB29" s="19"/>
      <c r="AC29" s="19"/>
    </row>
    <row r="30" spans="1:29" ht="12.75">
      <c r="A30" s="125" t="s">
        <v>1725</v>
      </c>
      <c r="B30" s="126">
        <f>COUNTIF(Master!P$2:Master!P$2000,A30)</f>
        <v>16</v>
      </c>
      <c r="C30" s="126">
        <f>SUMPRODUCT((Master!$P$1:Master!$R$2000=$A30)*(Master!$J$1:Master!$J$2000=C$1))</f>
        <v>3</v>
      </c>
      <c r="D30" s="127">
        <f>SUMPRODUCT((Master!$P$1:Master!$R$2000=$A30)*(Master!$J$1:Master!$J$2000=D$1))</f>
        <v>8</v>
      </c>
      <c r="E30" s="127">
        <f>SUMPRODUCT((Master!$P$1:Master!$R$2000=$A30)*(Master!$J$1:Master!$J$2000=E$1))</f>
        <v>5</v>
      </c>
      <c r="F30" s="127">
        <f>SUMPRODUCT((Master!$P$1:Master!$R$2000=$A30)*(Master!$J$1:Master!$J$2000=F$1))</f>
        <v>0</v>
      </c>
      <c r="G30" s="127">
        <f>SUMPRODUCT((Master!$P$1:Master!$R$2000=$A30)*(Master!$J$1:Master!$J$2000=""))</f>
        <v>0</v>
      </c>
      <c r="H30" s="128">
        <f t="shared" si="0"/>
        <v>0</v>
      </c>
      <c r="I30" s="129">
        <f>SUMPRODUCT((Master!$P$1:Master!$R$2000=$A30)*(Master!$M$1:Master!$M$2000="Edito To Do"))</f>
        <v>0</v>
      </c>
      <c r="J30" s="130">
        <f>SUMPRODUCT((Master!$P$1:Master!$R$2000=$A30)*(Master!$M$1:Master!$M$2000="Done"))</f>
        <v>0</v>
      </c>
      <c r="K30" s="131" t="s">
        <v>1719</v>
      </c>
      <c r="L30" s="132" t="s">
        <v>2975</v>
      </c>
      <c r="M30" s="222" t="str">
        <f t="shared" si="1"/>
        <v>In-Proc</v>
      </c>
      <c r="N30" s="19"/>
      <c r="P30" s="111"/>
      <c r="Q30" s="108"/>
      <c r="R30" s="19"/>
      <c r="S30" s="19"/>
      <c r="T30" s="19"/>
      <c r="U30" s="19"/>
      <c r="V30" s="19"/>
      <c r="W30" s="19"/>
      <c r="X30" s="19"/>
      <c r="Y30" s="19"/>
      <c r="Z30" s="19"/>
      <c r="AA30" s="19"/>
      <c r="AB30" s="19"/>
      <c r="AC30" s="19"/>
    </row>
    <row r="31" spans="1:29" ht="12.75">
      <c r="A31" s="201" t="s">
        <v>1724</v>
      </c>
      <c r="B31" s="202">
        <f>COUNTIF(Master!P$2:Master!P$2000,A31)</f>
        <v>18</v>
      </c>
      <c r="C31" s="202">
        <f>SUMPRODUCT((Master!$P$1:Master!$R$2000=$A31)*(Master!$J$1:Master!$J$2000=C$1))</f>
        <v>3</v>
      </c>
      <c r="D31" s="203">
        <f>SUMPRODUCT((Master!$P$1:Master!$R$2000=$A31)*(Master!$J$1:Master!$J$2000=D$1))</f>
        <v>3</v>
      </c>
      <c r="E31" s="203">
        <f>SUMPRODUCT((Master!$P$1:Master!$R$2000=$A31)*(Master!$J$1:Master!$J$2000=E$1))</f>
        <v>1</v>
      </c>
      <c r="F31" s="203">
        <f>SUMPRODUCT((Master!$P$1:Master!$R$2000=$A31)*(Master!$J$1:Master!$J$2000=F$1))</f>
        <v>0</v>
      </c>
      <c r="G31" s="203">
        <f>SUMPRODUCT((Master!$P$1:Master!$R$2000=$A31)*(Master!$J$1:Master!$J$2000=""))</f>
        <v>11</v>
      </c>
      <c r="H31" s="204">
        <f t="shared" si="0"/>
        <v>11</v>
      </c>
      <c r="I31" s="205">
        <f>SUMPRODUCT((Master!$P$1:Master!$R$2000=$A31)*(Master!$M$1:Master!$M$2000="Edito To Do"))</f>
        <v>0</v>
      </c>
      <c r="J31" s="206">
        <f>SUMPRODUCT((Master!$P$1:Master!$R$2000=$A31)*(Master!$M$1:Master!$M$2000="Done"))</f>
        <v>4</v>
      </c>
      <c r="K31" s="207" t="s">
        <v>1319</v>
      </c>
      <c r="L31" s="208" t="s">
        <v>2976</v>
      </c>
      <c r="M31" s="222" t="str">
        <f t="shared" si="1"/>
        <v>In-Proc</v>
      </c>
      <c r="N31" s="19"/>
      <c r="P31" s="111"/>
      <c r="Q31" s="108"/>
      <c r="R31" s="19"/>
      <c r="S31" s="19"/>
      <c r="T31" s="19"/>
      <c r="U31" s="19"/>
      <c r="V31" s="19"/>
      <c r="W31" s="19"/>
      <c r="X31" s="19"/>
      <c r="Y31" s="19"/>
      <c r="Z31" s="19"/>
      <c r="AA31" s="19"/>
      <c r="AB31" s="19"/>
      <c r="AC31" s="19"/>
    </row>
    <row r="32" spans="1:29" ht="12.75">
      <c r="A32" s="26" t="s">
        <v>1726</v>
      </c>
      <c r="B32" s="25">
        <f>COUNTIF(Master!P$2:Master!P$2000,A32)</f>
        <v>121</v>
      </c>
      <c r="C32" s="25">
        <f>SUMPRODUCT((Master!$P$1:Master!$R$2000=$A32)*(Master!$J$1:Master!$J$2000=C$1))</f>
        <v>0</v>
      </c>
      <c r="D32" s="23">
        <f>SUMPRODUCT((Master!$P$1:Master!$R$2000=$A32)*(Master!$J$1:Master!$J$2000=D$1))</f>
        <v>0</v>
      </c>
      <c r="E32" s="23">
        <f>SUMPRODUCT((Master!$P$1:Master!$R$2000=$A32)*(Master!$J$1:Master!$J$2000=E$1))</f>
        <v>0</v>
      </c>
      <c r="F32" s="23">
        <f>SUMPRODUCT((Master!$P$1:Master!$R$2000=$A32)*(Master!$J$1:Master!$J$2000=F$1))</f>
        <v>0</v>
      </c>
      <c r="G32" s="23">
        <f>SUMPRODUCT((Master!$P$1:Master!$R$2000=$A32)*(Master!$J$1:Master!$J$2000=""))</f>
        <v>121</v>
      </c>
      <c r="H32" s="116">
        <f t="shared" si="0"/>
        <v>121</v>
      </c>
      <c r="I32" s="122">
        <f>SUMPRODUCT((Master!$P$1:Master!$R$2000=$A32)*(Master!$M$1:Master!$M$2000="Edito To Do"))</f>
        <v>0</v>
      </c>
      <c r="J32" s="123">
        <f>SUMPRODUCT((Master!$P$1:Master!$R$2000=$A32)*(Master!$M$1:Master!$M$2000="Done"))</f>
        <v>0</v>
      </c>
      <c r="K32" s="118" t="s">
        <v>2860</v>
      </c>
      <c r="L32" s="112" t="s">
        <v>2966</v>
      </c>
      <c r="M32" s="222" t="str">
        <f t="shared" si="1"/>
        <v>Open</v>
      </c>
      <c r="N32" s="19"/>
      <c r="P32" s="111"/>
      <c r="Q32" s="108"/>
      <c r="R32" s="19"/>
      <c r="S32" s="19"/>
      <c r="T32" s="19"/>
      <c r="U32" s="19"/>
      <c r="V32" s="19"/>
      <c r="W32" s="19"/>
      <c r="X32" s="19"/>
      <c r="Y32" s="19"/>
      <c r="Z32" s="19"/>
      <c r="AA32" s="19"/>
      <c r="AB32" s="19"/>
      <c r="AC32" s="19"/>
    </row>
    <row r="33" spans="1:29" ht="12.75">
      <c r="A33" s="140" t="s">
        <v>1578</v>
      </c>
      <c r="B33" s="141">
        <f>COUNTIF(Master!P$2:Master!P$2000,A33)</f>
        <v>43</v>
      </c>
      <c r="C33" s="141">
        <f>SUMPRODUCT((Master!$P$1:Master!$R$2000=$A33)*(Master!$J$1:Master!$J$2000=C$1))</f>
        <v>30</v>
      </c>
      <c r="D33" s="142">
        <f>SUMPRODUCT((Master!$P$1:Master!$R$2000=$A33)*(Master!$J$1:Master!$J$2000=D$1))</f>
        <v>5</v>
      </c>
      <c r="E33" s="142">
        <f>SUMPRODUCT((Master!$P$1:Master!$R$2000=$A33)*(Master!$J$1:Master!$J$2000=E$1))</f>
        <v>7</v>
      </c>
      <c r="F33" s="142">
        <f>SUMPRODUCT((Master!$P$1:Master!$R$2000=$A33)*(Master!$J$1:Master!$J$2000=F$1))</f>
        <v>1</v>
      </c>
      <c r="G33" s="142">
        <f>SUMPRODUCT((Master!$P$1:Master!$R$2000=$A33)*(Master!$J$1:Master!$J$2000=""))</f>
        <v>0</v>
      </c>
      <c r="H33" s="143">
        <f t="shared" si="0"/>
        <v>1</v>
      </c>
      <c r="I33" s="144">
        <f>SUMPRODUCT((Master!$P$1:Master!$R$2000=$A33)*(Master!$M$1:Master!$M$2000="Edito To Do"))</f>
        <v>0</v>
      </c>
      <c r="J33" s="145">
        <f>SUMPRODUCT((Master!$P$1:Master!$R$2000=$A33)*(Master!$M$1:Master!$M$2000="Done"))</f>
        <v>0</v>
      </c>
      <c r="K33" s="146" t="s">
        <v>2861</v>
      </c>
      <c r="L33" s="147" t="s">
        <v>1579</v>
      </c>
      <c r="M33" s="222" t="str">
        <f t="shared" si="1"/>
        <v>In-Proc</v>
      </c>
      <c r="N33" s="19"/>
      <c r="P33" s="111"/>
      <c r="Q33" s="108"/>
      <c r="R33" s="19"/>
      <c r="S33" s="19"/>
      <c r="T33" s="19"/>
      <c r="U33" s="19"/>
      <c r="V33" s="19"/>
      <c r="W33" s="19"/>
      <c r="X33" s="19"/>
      <c r="Y33" s="19"/>
      <c r="Z33" s="19"/>
      <c r="AA33" s="19"/>
      <c r="AB33" s="19"/>
      <c r="AC33" s="19"/>
    </row>
    <row r="34" spans="1:29" ht="12.75">
      <c r="A34" s="26" t="s">
        <v>1502</v>
      </c>
      <c r="B34" s="25">
        <f>COUNTIF(Master!P$2:Master!P$2000,A34)</f>
        <v>5</v>
      </c>
      <c r="C34" s="25">
        <f>SUMPRODUCT((Master!$P$1:Master!$R$2000=$A34)*(Master!$J$1:Master!$J$2000=C$1))</f>
        <v>0</v>
      </c>
      <c r="D34" s="23">
        <f>SUMPRODUCT((Master!$P$1:Master!$R$2000=$A34)*(Master!$J$1:Master!$J$2000=D$1))</f>
        <v>0</v>
      </c>
      <c r="E34" s="23">
        <f>SUMPRODUCT((Master!$P$1:Master!$R$2000=$A34)*(Master!$J$1:Master!$J$2000=E$1))</f>
        <v>0</v>
      </c>
      <c r="F34" s="23">
        <f>SUMPRODUCT((Master!$P$1:Master!$R$2000=$A34)*(Master!$J$1:Master!$J$2000=F$1))</f>
        <v>0</v>
      </c>
      <c r="G34" s="23">
        <f>SUMPRODUCT((Master!$P$1:Master!$R$2000=$A34)*(Master!$J$1:Master!$J$2000=""))</f>
        <v>5</v>
      </c>
      <c r="H34" s="116">
        <f t="shared" si="0"/>
        <v>5</v>
      </c>
      <c r="I34" s="122">
        <f>SUMPRODUCT((Master!$P$1:Master!$R$2000=$A34)*(Master!$M$1:Master!$M$2000="Edito To Do"))</f>
        <v>0</v>
      </c>
      <c r="J34" s="123">
        <f>SUMPRODUCT((Master!$P$1:Master!$R$2000=$A34)*(Master!$M$1:Master!$M$2000="Done"))</f>
        <v>0</v>
      </c>
      <c r="K34" s="118" t="s">
        <v>2315</v>
      </c>
      <c r="L34" s="112" t="s">
        <v>2956</v>
      </c>
      <c r="M34" s="222" t="str">
        <f t="shared" si="1"/>
        <v>Open</v>
      </c>
      <c r="N34" s="19"/>
      <c r="P34" s="111"/>
      <c r="Q34" s="108"/>
      <c r="R34" s="19"/>
      <c r="S34" s="19"/>
      <c r="T34" s="19"/>
      <c r="U34" s="19"/>
      <c r="V34" s="19"/>
      <c r="W34" s="19"/>
      <c r="X34" s="19"/>
      <c r="Y34" s="19"/>
      <c r="Z34" s="19"/>
      <c r="AA34" s="19"/>
      <c r="AB34" s="19"/>
      <c r="AC34" s="19"/>
    </row>
    <row r="35" spans="1:29" ht="12.75">
      <c r="A35" s="125" t="s">
        <v>1503</v>
      </c>
      <c r="B35" s="126">
        <f>COUNTIF(Master!P$2:Master!P$2000,A35)</f>
        <v>10</v>
      </c>
      <c r="C35" s="126">
        <f>SUMPRODUCT((Master!$P$1:Master!$R$2000=$A35)*(Master!$J$1:Master!$J$2000=C$1))</f>
        <v>8</v>
      </c>
      <c r="D35" s="127">
        <f>SUMPRODUCT((Master!$P$1:Master!$R$2000=$A35)*(Master!$J$1:Master!$J$2000=D$1))</f>
        <v>2</v>
      </c>
      <c r="E35" s="127">
        <f>SUMPRODUCT((Master!$P$1:Master!$R$2000=$A35)*(Master!$J$1:Master!$J$2000=E$1))</f>
        <v>0</v>
      </c>
      <c r="F35" s="127">
        <f>SUMPRODUCT((Master!$P$1:Master!$R$2000=$A35)*(Master!$J$1:Master!$J$2000=F$1))</f>
        <v>0</v>
      </c>
      <c r="G35" s="127">
        <f>SUMPRODUCT((Master!$P$1:Master!$R$2000=$A35)*(Master!$J$1:Master!$J$2000=""))</f>
        <v>0</v>
      </c>
      <c r="H35" s="128">
        <f t="shared" si="0"/>
        <v>0</v>
      </c>
      <c r="I35" s="129">
        <f>SUMPRODUCT((Master!$P$1:Master!$R$2000=$A35)*(Master!$M$1:Master!$M$2000="Edito To Do"))</f>
        <v>0</v>
      </c>
      <c r="J35" s="130">
        <f>SUMPRODUCT((Master!$P$1:Master!$R$2000=$A35)*(Master!$M$1:Master!$M$2000="Done"))</f>
        <v>0</v>
      </c>
      <c r="K35" s="131" t="s">
        <v>2861</v>
      </c>
      <c r="L35" s="132" t="s">
        <v>2957</v>
      </c>
      <c r="M35" s="222" t="str">
        <f t="shared" si="1"/>
        <v>In-Proc</v>
      </c>
      <c r="N35" s="19"/>
      <c r="P35" s="111"/>
      <c r="Q35" s="108"/>
      <c r="R35" s="19"/>
      <c r="S35" s="19"/>
      <c r="T35" s="19"/>
      <c r="U35" s="19"/>
      <c r="V35" s="19"/>
      <c r="W35" s="19"/>
      <c r="X35" s="19"/>
      <c r="Y35" s="19"/>
      <c r="Z35" s="19"/>
      <c r="AA35" s="19"/>
      <c r="AB35" s="19"/>
      <c r="AC35" s="19"/>
    </row>
    <row r="36" spans="1:29" ht="12.75">
      <c r="A36" s="125" t="s">
        <v>1728</v>
      </c>
      <c r="B36" s="126">
        <f>COUNTIF(Master!P$2:Master!P$2000,A36)</f>
        <v>4</v>
      </c>
      <c r="C36" s="126">
        <f>SUMPRODUCT((Master!$P$1:Master!$R$2000=$A36)*(Master!$J$1:Master!$J$2000=C$1))</f>
        <v>4</v>
      </c>
      <c r="D36" s="127">
        <f>SUMPRODUCT((Master!$P$1:Master!$R$2000=$A36)*(Master!$J$1:Master!$J$2000=D$1))</f>
        <v>0</v>
      </c>
      <c r="E36" s="127">
        <f>SUMPRODUCT((Master!$P$1:Master!$R$2000=$A36)*(Master!$J$1:Master!$J$2000=E$1))</f>
        <v>0</v>
      </c>
      <c r="F36" s="127">
        <f>SUMPRODUCT((Master!$P$1:Master!$R$2000=$A36)*(Master!$J$1:Master!$J$2000=F$1))</f>
        <v>0</v>
      </c>
      <c r="G36" s="127">
        <f>SUMPRODUCT((Master!$P$1:Master!$R$2000=$A36)*(Master!$J$1:Master!$J$2000=""))</f>
        <v>0</v>
      </c>
      <c r="H36" s="128">
        <f t="shared" si="0"/>
        <v>0</v>
      </c>
      <c r="I36" s="129">
        <f>SUMPRODUCT((Master!$P$1:Master!$R$2000=$A36)*(Master!$M$1:Master!$M$2000="Edito To Do"))</f>
        <v>0</v>
      </c>
      <c r="J36" s="130">
        <f>SUMPRODUCT((Master!$P$1:Master!$R$2000=$A36)*(Master!$M$1:Master!$M$2000="Done"))</f>
        <v>1</v>
      </c>
      <c r="K36" s="131" t="s">
        <v>2861</v>
      </c>
      <c r="L36" s="132" t="s">
        <v>2955</v>
      </c>
      <c r="M36" s="222" t="str">
        <f t="shared" si="1"/>
        <v>In-Proc</v>
      </c>
      <c r="N36" s="19"/>
      <c r="P36" s="111"/>
      <c r="Q36" s="108"/>
      <c r="R36" s="19"/>
      <c r="S36" s="19"/>
      <c r="T36" s="19"/>
      <c r="U36" s="19"/>
      <c r="V36" s="19"/>
      <c r="W36" s="19"/>
      <c r="X36" s="19"/>
      <c r="Y36" s="19"/>
      <c r="Z36" s="19"/>
      <c r="AA36" s="19"/>
      <c r="AB36" s="19"/>
      <c r="AC36" s="19"/>
    </row>
    <row r="37" spans="1:29" ht="12.75">
      <c r="A37" s="125" t="s">
        <v>1727</v>
      </c>
      <c r="B37" s="126">
        <f>COUNTIF(Master!P$2:Master!P$2000,A37)</f>
        <v>4</v>
      </c>
      <c r="C37" s="126">
        <f>SUMPRODUCT((Master!$P$1:Master!$R$2000=$A37)*(Master!$J$1:Master!$J$2000=C$1))</f>
        <v>3</v>
      </c>
      <c r="D37" s="127">
        <f>SUMPRODUCT((Master!$P$1:Master!$R$2000=$A37)*(Master!$J$1:Master!$J$2000=D$1))</f>
        <v>1</v>
      </c>
      <c r="E37" s="127">
        <f>SUMPRODUCT((Master!$P$1:Master!$R$2000=$A37)*(Master!$J$1:Master!$J$2000=E$1))</f>
        <v>0</v>
      </c>
      <c r="F37" s="127">
        <f>SUMPRODUCT((Master!$P$1:Master!$R$2000=$A37)*(Master!$J$1:Master!$J$2000=F$1))</f>
        <v>0</v>
      </c>
      <c r="G37" s="127">
        <f>SUMPRODUCT((Master!$P$1:Master!$R$2000=$A37)*(Master!$J$1:Master!$J$2000=""))</f>
        <v>0</v>
      </c>
      <c r="H37" s="128">
        <f t="shared" si="0"/>
        <v>0</v>
      </c>
      <c r="I37" s="129">
        <f>SUMPRODUCT((Master!$P$1:Master!$R$2000=$A37)*(Master!$M$1:Master!$M$2000="Edito To Do"))</f>
        <v>0</v>
      </c>
      <c r="J37" s="130">
        <f>SUMPRODUCT((Master!$P$1:Master!$R$2000=$A37)*(Master!$M$1:Master!$M$2000="Done"))</f>
        <v>0</v>
      </c>
      <c r="K37" s="131" t="s">
        <v>1349</v>
      </c>
      <c r="L37" s="132" t="s">
        <v>2954</v>
      </c>
      <c r="M37" s="222" t="str">
        <f t="shared" si="1"/>
        <v>In-Proc</v>
      </c>
      <c r="N37" s="19"/>
      <c r="P37" s="111"/>
      <c r="Q37" s="108"/>
      <c r="R37" s="19"/>
      <c r="S37" s="19"/>
      <c r="T37" s="19"/>
      <c r="U37" s="19"/>
      <c r="V37" s="19"/>
      <c r="W37" s="19"/>
      <c r="X37" s="19"/>
      <c r="Y37" s="19"/>
      <c r="Z37" s="19"/>
      <c r="AA37" s="19"/>
      <c r="AB37" s="19"/>
      <c r="AC37" s="19"/>
    </row>
    <row r="38" spans="1:29" ht="12.75">
      <c r="A38" s="193" t="s">
        <v>1495</v>
      </c>
      <c r="B38" s="194">
        <f>COUNTIF(Master!P$2:Master!P$2000,A38)</f>
        <v>28</v>
      </c>
      <c r="C38" s="194">
        <f>SUMPRODUCT((Master!$P$1:Master!$R$2000=$A38)*(Master!$J$1:Master!$J$2000=C$1))</f>
        <v>12</v>
      </c>
      <c r="D38" s="195">
        <f>SUMPRODUCT((Master!$P$1:Master!$R$2000=$A38)*(Master!$J$1:Master!$J$2000=D$1))</f>
        <v>4</v>
      </c>
      <c r="E38" s="195">
        <f>SUMPRODUCT((Master!$P$1:Master!$R$2000=$A38)*(Master!$J$1:Master!$J$2000=E$1))</f>
        <v>2</v>
      </c>
      <c r="F38" s="195">
        <f>SUMPRODUCT((Master!$P$1:Master!$R$2000=$A38)*(Master!$J$1:Master!$J$2000=F$1))</f>
        <v>8</v>
      </c>
      <c r="G38" s="195">
        <f>SUMPRODUCT((Master!$P$1:Master!$R$2000=$A38)*(Master!$J$1:Master!$J$2000=""))</f>
        <v>2</v>
      </c>
      <c r="H38" s="196">
        <f t="shared" si="0"/>
        <v>10</v>
      </c>
      <c r="I38" s="197">
        <f>SUMPRODUCT((Master!$P$1:Master!$R$2000=$A38)*(Master!$M$1:Master!$M$2000="Edito To Do"))</f>
        <v>0</v>
      </c>
      <c r="J38" s="198">
        <f>SUMPRODUCT((Master!$P$1:Master!$R$2000=$A38)*(Master!$M$1:Master!$M$2000="Done"))</f>
        <v>0</v>
      </c>
      <c r="K38" s="199" t="s">
        <v>1723</v>
      </c>
      <c r="L38" s="200" t="s">
        <v>2968</v>
      </c>
      <c r="M38" s="222" t="str">
        <f t="shared" si="1"/>
        <v>In-Proc</v>
      </c>
      <c r="N38" s="19"/>
      <c r="P38" s="111"/>
      <c r="Q38" s="108"/>
      <c r="R38" s="19"/>
      <c r="S38" s="19"/>
      <c r="T38" s="19"/>
      <c r="U38" s="19"/>
      <c r="V38" s="19"/>
      <c r="W38" s="19"/>
      <c r="X38" s="19"/>
      <c r="Y38" s="19"/>
      <c r="Z38" s="19"/>
      <c r="AA38" s="19"/>
      <c r="AB38" s="19"/>
      <c r="AC38" s="19"/>
    </row>
    <row r="39" spans="1:29" ht="12.75">
      <c r="A39" s="125" t="s">
        <v>1729</v>
      </c>
      <c r="B39" s="126">
        <f>COUNTIF(Master!P$2:Master!P$2000,A39)</f>
        <v>5</v>
      </c>
      <c r="C39" s="126">
        <f>SUMPRODUCT((Master!$P$1:Master!$R$2000=$A39)*(Master!$J$1:Master!$J$2000=C$1))</f>
        <v>1</v>
      </c>
      <c r="D39" s="127">
        <f>SUMPRODUCT((Master!$P$1:Master!$R$2000=$A39)*(Master!$J$1:Master!$J$2000=D$1))</f>
        <v>1</v>
      </c>
      <c r="E39" s="127">
        <f>SUMPRODUCT((Master!$P$1:Master!$R$2000=$A39)*(Master!$J$1:Master!$J$2000=E$1))</f>
        <v>3</v>
      </c>
      <c r="F39" s="127">
        <f>SUMPRODUCT((Master!$P$1:Master!$R$2000=$A39)*(Master!$J$1:Master!$J$2000=F$1))</f>
        <v>0</v>
      </c>
      <c r="G39" s="127">
        <f>SUMPRODUCT((Master!$P$1:Master!$R$2000=$A39)*(Master!$J$1:Master!$J$2000=""))</f>
        <v>0</v>
      </c>
      <c r="H39" s="128">
        <f t="shared" si="0"/>
        <v>0</v>
      </c>
      <c r="I39" s="129">
        <f>SUMPRODUCT((Master!$P$1:Master!$R$2000=$A39)*(Master!$M$1:Master!$M$2000="Edito To Do"))</f>
        <v>0</v>
      </c>
      <c r="J39" s="130">
        <f>SUMPRODUCT((Master!$P$1:Master!$R$2000=$A39)*(Master!$M$1:Master!$M$2000="Done"))</f>
        <v>0</v>
      </c>
      <c r="K39" s="131" t="s">
        <v>2861</v>
      </c>
      <c r="L39" s="132" t="s">
        <v>2977</v>
      </c>
      <c r="M39" s="222" t="str">
        <f t="shared" si="1"/>
        <v>In-Proc</v>
      </c>
      <c r="N39" s="19"/>
      <c r="O39" s="153" t="s">
        <v>3316</v>
      </c>
      <c r="P39" s="111"/>
      <c r="Q39" s="108"/>
      <c r="R39" s="19"/>
      <c r="S39" s="19"/>
      <c r="T39" s="19"/>
      <c r="U39" s="19"/>
      <c r="V39" s="19"/>
      <c r="W39" s="19"/>
      <c r="X39" s="19"/>
      <c r="Y39" s="19"/>
      <c r="Z39" s="19"/>
      <c r="AA39" s="19"/>
      <c r="AB39" s="19"/>
      <c r="AC39" s="19"/>
    </row>
    <row r="40" spans="1:29" ht="12.75">
      <c r="A40" s="125" t="s">
        <v>1730</v>
      </c>
      <c r="B40" s="126">
        <f>COUNTIF(Master!P$2:Master!P$2000,A40)</f>
        <v>25</v>
      </c>
      <c r="C40" s="126">
        <f>SUMPRODUCT((Master!$P$1:Master!$R$2000=$A40)*(Master!$J$1:Master!$J$2000=C$1))</f>
        <v>7</v>
      </c>
      <c r="D40" s="127">
        <f>SUMPRODUCT((Master!$P$1:Master!$R$2000=$A40)*(Master!$J$1:Master!$J$2000=D$1))</f>
        <v>2</v>
      </c>
      <c r="E40" s="127">
        <f>SUMPRODUCT((Master!$P$1:Master!$R$2000=$A40)*(Master!$J$1:Master!$J$2000=E$1))</f>
        <v>16</v>
      </c>
      <c r="F40" s="127">
        <f>SUMPRODUCT((Master!$P$1:Master!$R$2000=$A40)*(Master!$J$1:Master!$J$2000=F$1))</f>
        <v>0</v>
      </c>
      <c r="G40" s="127">
        <f>SUMPRODUCT((Master!$P$1:Master!$R$2000=$A40)*(Master!$J$1:Master!$J$2000=""))</f>
        <v>0</v>
      </c>
      <c r="H40" s="128">
        <f t="shared" si="0"/>
        <v>0</v>
      </c>
      <c r="I40" s="129">
        <f>SUMPRODUCT((Master!$P$1:Master!$R$2000=$A40)*(Master!$M$1:Master!$M$2000="Edito To Do"))</f>
        <v>0</v>
      </c>
      <c r="J40" s="130">
        <f>SUMPRODUCT((Master!$P$1:Master!$R$2000=$A40)*(Master!$M$1:Master!$M$2000="Done"))</f>
        <v>1</v>
      </c>
      <c r="K40" s="131" t="s">
        <v>1719</v>
      </c>
      <c r="L40" s="132" t="s">
        <v>2964</v>
      </c>
      <c r="M40" s="222" t="str">
        <f t="shared" si="1"/>
        <v>In-Proc</v>
      </c>
      <c r="N40" s="19"/>
      <c r="P40" s="111"/>
      <c r="Q40" s="108"/>
      <c r="R40" s="19"/>
      <c r="S40" s="19"/>
      <c r="T40" s="19"/>
      <c r="U40" s="19"/>
      <c r="V40" s="19"/>
      <c r="W40" s="19"/>
      <c r="X40" s="19"/>
      <c r="Y40" s="19"/>
      <c r="Z40" s="19"/>
      <c r="AA40" s="19"/>
      <c r="AB40" s="19"/>
      <c r="AC40" s="19"/>
    </row>
    <row r="41" spans="1:29" ht="12.75">
      <c r="A41" s="125" t="s">
        <v>1731</v>
      </c>
      <c r="B41" s="126">
        <f>COUNTIF(Master!P$2:Master!P$2000,A41)</f>
        <v>12</v>
      </c>
      <c r="C41" s="126">
        <f>SUMPRODUCT((Master!$P$1:Master!$R$2000=$A41)*(Master!$J$1:Master!$J$2000=C$1))</f>
        <v>7</v>
      </c>
      <c r="D41" s="127">
        <f>SUMPRODUCT((Master!$P$1:Master!$R$2000=$A41)*(Master!$J$1:Master!$J$2000=D$1))</f>
        <v>3</v>
      </c>
      <c r="E41" s="127">
        <f>SUMPRODUCT((Master!$P$1:Master!$R$2000=$A41)*(Master!$J$1:Master!$J$2000=E$1))</f>
        <v>2</v>
      </c>
      <c r="F41" s="127">
        <f>SUMPRODUCT((Master!$P$1:Master!$R$2000=$A41)*(Master!$J$1:Master!$J$2000=F$1))</f>
        <v>0</v>
      </c>
      <c r="G41" s="127">
        <f>SUMPRODUCT((Master!$P$1:Master!$R$2000=$A41)*(Master!$J$1:Master!$J$2000=""))</f>
        <v>0</v>
      </c>
      <c r="H41" s="128">
        <f t="shared" si="0"/>
        <v>0</v>
      </c>
      <c r="I41" s="129">
        <f>SUMPRODUCT((Master!$P$1:Master!$R$2000=$A41)*(Master!$M$1:Master!$M$2000="Edito To Do"))</f>
        <v>0</v>
      </c>
      <c r="J41" s="130">
        <f>SUMPRODUCT((Master!$P$1:Master!$R$2000=$A41)*(Master!$M$1:Master!$M$2000="Done"))</f>
        <v>0</v>
      </c>
      <c r="K41" s="131" t="s">
        <v>2861</v>
      </c>
      <c r="L41" s="132" t="s">
        <v>2978</v>
      </c>
      <c r="M41" s="222" t="str">
        <f t="shared" si="1"/>
        <v>In-Proc</v>
      </c>
      <c r="N41" s="19"/>
      <c r="P41" s="111"/>
      <c r="Q41" s="108"/>
      <c r="R41" s="19"/>
      <c r="S41" s="19"/>
      <c r="T41" s="19"/>
      <c r="U41" s="19"/>
      <c r="V41" s="19"/>
      <c r="W41" s="19"/>
      <c r="X41" s="19"/>
      <c r="Y41" s="19"/>
      <c r="Z41" s="19"/>
      <c r="AA41" s="19"/>
      <c r="AB41" s="19"/>
      <c r="AC41" s="19"/>
    </row>
    <row r="42" spans="1:29" ht="12.75">
      <c r="A42" s="201" t="s">
        <v>1732</v>
      </c>
      <c r="B42" s="202">
        <f>COUNTIF(Master!P$2:Master!P$2000,A42)</f>
        <v>21</v>
      </c>
      <c r="C42" s="202">
        <f>SUMPRODUCT((Master!$P$1:Master!$R$2000=$A42)*(Master!$J$1:Master!$J$2000=C$1))</f>
        <v>3</v>
      </c>
      <c r="D42" s="203">
        <f>SUMPRODUCT((Master!$P$1:Master!$R$2000=$A42)*(Master!$J$1:Master!$J$2000=D$1))</f>
        <v>3</v>
      </c>
      <c r="E42" s="203">
        <f>SUMPRODUCT((Master!$P$1:Master!$R$2000=$A42)*(Master!$J$1:Master!$J$2000=E$1))</f>
        <v>2</v>
      </c>
      <c r="F42" s="203">
        <f>SUMPRODUCT((Master!$P$1:Master!$R$2000=$A42)*(Master!$J$1:Master!$J$2000=F$1))</f>
        <v>13</v>
      </c>
      <c r="G42" s="203">
        <f>SUMPRODUCT((Master!$P$1:Master!$R$2000=$A42)*(Master!$J$1:Master!$J$2000=""))</f>
        <v>0</v>
      </c>
      <c r="H42" s="204">
        <f t="shared" si="0"/>
        <v>13</v>
      </c>
      <c r="I42" s="205">
        <f>SUMPRODUCT((Master!$P$1:Master!$R$2000=$A42)*(Master!$M$1:Master!$M$2000="Edito To Do"))</f>
        <v>0</v>
      </c>
      <c r="J42" s="206">
        <f>SUMPRODUCT((Master!$P$1:Master!$R$2000=$A42)*(Master!$M$1:Master!$M$2000="Done"))</f>
        <v>0</v>
      </c>
      <c r="K42" s="207" t="s">
        <v>2861</v>
      </c>
      <c r="L42" s="208" t="s">
        <v>2979</v>
      </c>
      <c r="M42" s="222" t="str">
        <f t="shared" si="1"/>
        <v>In-Proc</v>
      </c>
      <c r="N42" s="19"/>
      <c r="P42" s="111"/>
      <c r="Q42" s="108"/>
      <c r="R42" s="19"/>
      <c r="S42" s="19"/>
      <c r="T42" s="19"/>
      <c r="U42" s="19"/>
      <c r="V42" s="19"/>
      <c r="W42" s="19"/>
      <c r="X42" s="19"/>
      <c r="Y42" s="19"/>
      <c r="Z42" s="19"/>
      <c r="AA42" s="19"/>
      <c r="AB42" s="19"/>
      <c r="AC42" s="19"/>
    </row>
    <row r="43" spans="1:29" ht="12.75">
      <c r="A43" s="201" t="s">
        <v>1733</v>
      </c>
      <c r="B43" s="202">
        <f>COUNTIF(Master!P$2:Master!P$2000,A43)</f>
        <v>19</v>
      </c>
      <c r="C43" s="202">
        <f>SUMPRODUCT((Master!$P$1:Master!$R$2000=$A43)*(Master!$J$1:Master!$J$2000=C$1))</f>
        <v>4</v>
      </c>
      <c r="D43" s="203">
        <f>SUMPRODUCT((Master!$P$1:Master!$R$2000=$A43)*(Master!$J$1:Master!$J$2000=D$1))</f>
        <v>1</v>
      </c>
      <c r="E43" s="203">
        <f>SUMPRODUCT((Master!$P$1:Master!$R$2000=$A43)*(Master!$J$1:Master!$J$2000=E$1))</f>
        <v>2</v>
      </c>
      <c r="F43" s="203">
        <f>SUMPRODUCT((Master!$P$1:Master!$R$2000=$A43)*(Master!$J$1:Master!$J$2000=F$1))</f>
        <v>12</v>
      </c>
      <c r="G43" s="203">
        <f>SUMPRODUCT((Master!$P$1:Master!$R$2000=$A43)*(Master!$J$1:Master!$J$2000=""))</f>
        <v>0</v>
      </c>
      <c r="H43" s="204">
        <f t="shared" si="0"/>
        <v>12</v>
      </c>
      <c r="I43" s="205">
        <f>SUMPRODUCT((Master!$P$1:Master!$R$2000=$A43)*(Master!$M$1:Master!$M$2000="Edito To Do"))</f>
        <v>0</v>
      </c>
      <c r="J43" s="206">
        <f>SUMPRODUCT((Master!$P$1:Master!$R$2000=$A43)*(Master!$M$1:Master!$M$2000="Done"))</f>
        <v>0</v>
      </c>
      <c r="K43" s="207" t="s">
        <v>2861</v>
      </c>
      <c r="L43" s="208" t="s">
        <v>2980</v>
      </c>
      <c r="M43" s="222" t="str">
        <f t="shared" si="1"/>
        <v>In-Proc</v>
      </c>
      <c r="N43" s="19"/>
      <c r="Q43" s="19"/>
      <c r="R43" s="19"/>
      <c r="S43" s="19"/>
      <c r="T43" s="19"/>
      <c r="U43" s="19"/>
      <c r="V43" s="19"/>
      <c r="W43" s="19"/>
      <c r="X43" s="19"/>
      <c r="Y43" s="19"/>
      <c r="Z43" s="19"/>
      <c r="AA43" s="19"/>
      <c r="AB43" s="19"/>
      <c r="AC43" s="19"/>
    </row>
    <row r="44" spans="1:29" ht="12.75">
      <c r="A44" s="201" t="s">
        <v>1734</v>
      </c>
      <c r="B44" s="202">
        <f>COUNTIF(Master!P$2:Master!P$2000,A44)</f>
        <v>15</v>
      </c>
      <c r="C44" s="202">
        <f>SUMPRODUCT((Master!$P$1:Master!$R$2000=$A44)*(Master!$J$1:Master!$J$2000=C$1))</f>
        <v>2</v>
      </c>
      <c r="D44" s="203">
        <f>SUMPRODUCT((Master!$P$1:Master!$R$2000=$A44)*(Master!$J$1:Master!$J$2000=D$1))</f>
        <v>1</v>
      </c>
      <c r="E44" s="203">
        <f>SUMPRODUCT((Master!$P$1:Master!$R$2000=$A44)*(Master!$J$1:Master!$J$2000=E$1))</f>
        <v>1</v>
      </c>
      <c r="F44" s="203">
        <f>SUMPRODUCT((Master!$P$1:Master!$R$2000=$A44)*(Master!$J$1:Master!$J$2000=F$1))</f>
        <v>11</v>
      </c>
      <c r="G44" s="203">
        <f>SUMPRODUCT((Master!$P$1:Master!$R$2000=$A44)*(Master!$J$1:Master!$J$2000=""))</f>
        <v>0</v>
      </c>
      <c r="H44" s="204">
        <f t="shared" si="0"/>
        <v>11</v>
      </c>
      <c r="I44" s="205">
        <f>SUMPRODUCT((Master!$P$1:Master!$R$2000=$A44)*(Master!$M$1:Master!$M$2000="Edito To Do"))</f>
        <v>0</v>
      </c>
      <c r="J44" s="206">
        <f>SUMPRODUCT((Master!$P$1:Master!$R$2000=$A44)*(Master!$M$1:Master!$M$2000="Done"))</f>
        <v>0</v>
      </c>
      <c r="K44" s="207" t="s">
        <v>2861</v>
      </c>
      <c r="L44" s="208" t="s">
        <v>2981</v>
      </c>
      <c r="M44" s="222" t="str">
        <f t="shared" si="1"/>
        <v>In-Proc</v>
      </c>
      <c r="N44" s="19"/>
      <c r="Q44" s="19"/>
      <c r="R44" s="19"/>
      <c r="S44" s="19"/>
      <c r="T44" s="19"/>
      <c r="U44" s="19"/>
      <c r="V44" s="19"/>
      <c r="W44" s="19"/>
      <c r="X44" s="19"/>
      <c r="Y44" s="19"/>
      <c r="Z44" s="19"/>
      <c r="AA44" s="19"/>
      <c r="AB44" s="19"/>
      <c r="AC44" s="19"/>
    </row>
    <row r="45" spans="1:29" ht="12.75">
      <c r="A45" s="125" t="s">
        <v>1705</v>
      </c>
      <c r="B45" s="126">
        <f>COUNTIF(Master!P$2:Master!P$2000,A45)</f>
        <v>18</v>
      </c>
      <c r="C45" s="126">
        <f>SUMPRODUCT((Master!$P$1:Master!$R$2000=$A45)*(Master!$J$1:Master!$J$2000=C$1))</f>
        <v>16</v>
      </c>
      <c r="D45" s="127">
        <f>SUMPRODUCT((Master!$P$1:Master!$R$2000=$A45)*(Master!$J$1:Master!$J$2000=D$1))</f>
        <v>2</v>
      </c>
      <c r="E45" s="127">
        <f>SUMPRODUCT((Master!$P$1:Master!$R$2000=$A45)*(Master!$J$1:Master!$J$2000=E$1))</f>
        <v>0</v>
      </c>
      <c r="F45" s="127">
        <f>SUMPRODUCT((Master!$P$1:Master!$R$2000=$A45)*(Master!$J$1:Master!$J$2000=F$1))</f>
        <v>0</v>
      </c>
      <c r="G45" s="127">
        <f>SUMPRODUCT((Master!$P$1:Master!$R$2000=$A45)*(Master!$J$1:Master!$J$2000=""))</f>
        <v>0</v>
      </c>
      <c r="H45" s="128">
        <f t="shared" si="0"/>
        <v>0</v>
      </c>
      <c r="I45" s="129">
        <f>SUMPRODUCT((Master!$P$1:Master!$R$2000=$A45)*(Master!$M$1:Master!$M$2000="Edito To Do"))</f>
        <v>0</v>
      </c>
      <c r="J45" s="130">
        <f>SUMPRODUCT((Master!$P$1:Master!$R$2000=$A45)*(Master!$M$1:Master!$M$2000="Done"))</f>
        <v>0</v>
      </c>
      <c r="K45" s="131" t="s">
        <v>2860</v>
      </c>
      <c r="L45" s="132" t="s">
        <v>2982</v>
      </c>
      <c r="M45" s="222" t="str">
        <f t="shared" si="1"/>
        <v>In-Proc</v>
      </c>
      <c r="N45" s="19"/>
      <c r="Q45" s="19"/>
      <c r="R45" s="19"/>
      <c r="S45" s="19"/>
      <c r="T45" s="19"/>
      <c r="U45" s="19"/>
      <c r="V45" s="19"/>
      <c r="W45" s="19"/>
      <c r="X45" s="19"/>
      <c r="Y45" s="19"/>
      <c r="Z45" s="19"/>
      <c r="AA45" s="19"/>
      <c r="AB45" s="19"/>
      <c r="AC45" s="19"/>
    </row>
    <row r="46" spans="1:29" ht="12.75">
      <c r="A46" s="201" t="s">
        <v>2663</v>
      </c>
      <c r="B46" s="202">
        <f>COUNTIF(Master!P$2:Master!P$2000,A46)</f>
        <v>130</v>
      </c>
      <c r="C46" s="202">
        <f>SUMPRODUCT((Master!$P$1:Master!$R$2000=$A46)*(Master!$J$1:Master!$J$2000=C$1))</f>
        <v>95</v>
      </c>
      <c r="D46" s="203">
        <f>SUMPRODUCT((Master!$P$1:Master!$R$2000=$A46)*(Master!$J$1:Master!$J$2000=D$1))</f>
        <v>12</v>
      </c>
      <c r="E46" s="203">
        <f>SUMPRODUCT((Master!$P$1:Master!$R$2000=$A46)*(Master!$J$1:Master!$J$2000=E$1))</f>
        <v>2</v>
      </c>
      <c r="F46" s="203">
        <f>SUMPRODUCT((Master!$P$1:Master!$R$2000=$A46)*(Master!$J$1:Master!$J$2000=F$1))</f>
        <v>21</v>
      </c>
      <c r="G46" s="203">
        <f>SUMPRODUCT((Master!$P$1:Master!$R$2000=$A46)*(Master!$J$1:Master!$J$2000=""))</f>
        <v>0</v>
      </c>
      <c r="H46" s="204">
        <f t="shared" si="0"/>
        <v>21</v>
      </c>
      <c r="I46" s="205">
        <f>SUMPRODUCT((Master!$P$1:Master!$R$2000=$A46)*(Master!$M$1:Master!$M$2000="Edito To Do"))</f>
        <v>0</v>
      </c>
      <c r="J46" s="206">
        <f>SUMPRODUCT((Master!$P$1:Master!$R$2000=$A46)*(Master!$M$1:Master!$M$2000="Done"))</f>
        <v>0</v>
      </c>
      <c r="K46" s="207" t="s">
        <v>2669</v>
      </c>
      <c r="L46" s="208" t="s">
        <v>2983</v>
      </c>
      <c r="M46" s="222" t="str">
        <f t="shared" si="1"/>
        <v>In-Proc</v>
      </c>
      <c r="N46" s="19"/>
      <c r="Q46" s="19"/>
      <c r="R46" s="19"/>
      <c r="S46" s="19"/>
      <c r="T46" s="19"/>
      <c r="U46" s="19"/>
      <c r="V46" s="19"/>
      <c r="W46" s="19"/>
      <c r="X46" s="19"/>
      <c r="Y46" s="19"/>
      <c r="Z46" s="19"/>
      <c r="AA46" s="19"/>
      <c r="AB46" s="19"/>
      <c r="AC46" s="19"/>
    </row>
    <row r="47" spans="1:29" ht="12.75">
      <c r="A47" s="125" t="s">
        <v>1583</v>
      </c>
      <c r="B47" s="126">
        <f>COUNTIF(Master!P$2:Master!P$2000,A47)</f>
        <v>15</v>
      </c>
      <c r="C47" s="126">
        <f>SUMPRODUCT((Master!$P$1:Master!$R$2000=$A47)*(Master!$J$1:Master!$J$2000=C$1))</f>
        <v>14</v>
      </c>
      <c r="D47" s="127">
        <f>SUMPRODUCT((Master!$P$1:Master!$R$2000=$A47)*(Master!$J$1:Master!$J$2000=D$1))</f>
        <v>1</v>
      </c>
      <c r="E47" s="127">
        <f>SUMPRODUCT((Master!$P$1:Master!$R$2000=$A47)*(Master!$J$1:Master!$J$2000=E$1))</f>
        <v>0</v>
      </c>
      <c r="F47" s="127">
        <f>SUMPRODUCT((Master!$P$1:Master!$R$2000=$A47)*(Master!$J$1:Master!$J$2000=F$1))</f>
        <v>0</v>
      </c>
      <c r="G47" s="127">
        <f>SUMPRODUCT((Master!$P$1:Master!$R$2000=$A47)*(Master!$J$1:Master!$J$2000=""))</f>
        <v>0</v>
      </c>
      <c r="H47" s="128">
        <f t="shared" si="0"/>
        <v>0</v>
      </c>
      <c r="I47" s="129">
        <f>SUMPRODUCT((Master!$P$1:Master!$R$2000=$A47)*(Master!$M$1:Master!$M$2000="Edito To Do"))</f>
        <v>0</v>
      </c>
      <c r="J47" s="130">
        <f>SUMPRODUCT((Master!$P$1:Master!$R$2000=$A47)*(Master!$M$1:Master!$M$2000="Done"))</f>
        <v>0</v>
      </c>
      <c r="K47" s="131" t="s">
        <v>1349</v>
      </c>
      <c r="L47" s="132" t="s">
        <v>1584</v>
      </c>
      <c r="M47" s="222" t="str">
        <f t="shared" si="1"/>
        <v>In-Proc</v>
      </c>
      <c r="N47" s="19"/>
      <c r="R47" s="19"/>
      <c r="S47" s="19"/>
      <c r="T47" s="19"/>
      <c r="U47" s="19"/>
      <c r="V47" s="19"/>
      <c r="W47" s="19"/>
      <c r="X47" s="19"/>
      <c r="Y47" s="19"/>
      <c r="Z47" s="19"/>
      <c r="AA47" s="19"/>
      <c r="AB47" s="19"/>
      <c r="AC47" s="19"/>
    </row>
    <row r="48" spans="1:13" ht="12.75">
      <c r="A48" s="27" t="s">
        <v>2665</v>
      </c>
      <c r="B48" s="28">
        <f aca="true" t="shared" si="2" ref="B48:J48">SUM(B2:B47)</f>
        <v>1562</v>
      </c>
      <c r="C48" s="28">
        <f t="shared" si="2"/>
        <v>662</v>
      </c>
      <c r="D48" s="28">
        <f t="shared" si="2"/>
        <v>139</v>
      </c>
      <c r="E48" s="28">
        <f t="shared" si="2"/>
        <v>111</v>
      </c>
      <c r="F48" s="28">
        <f t="shared" si="2"/>
        <v>95</v>
      </c>
      <c r="G48" s="28">
        <f t="shared" si="2"/>
        <v>555</v>
      </c>
      <c r="H48" s="124">
        <f t="shared" si="2"/>
        <v>650</v>
      </c>
      <c r="I48" s="136">
        <f t="shared" si="2"/>
        <v>0</v>
      </c>
      <c r="J48" s="124">
        <f t="shared" si="2"/>
        <v>197</v>
      </c>
      <c r="K48" s="119"/>
      <c r="L48" s="24"/>
      <c r="M48" s="24"/>
    </row>
    <row r="49" ht="12.75"/>
    <row r="50" spans="1:16" ht="12.75">
      <c r="A50" s="20" t="s">
        <v>2349</v>
      </c>
      <c r="B50" s="21" t="s">
        <v>2350</v>
      </c>
      <c r="F50" s="105" t="s">
        <v>2648</v>
      </c>
      <c r="G50" s="21" t="s">
        <v>2664</v>
      </c>
      <c r="H50" s="21" t="s">
        <v>138</v>
      </c>
      <c r="J50" s="20" t="s">
        <v>129</v>
      </c>
      <c r="K50" s="211" t="s">
        <v>130</v>
      </c>
      <c r="L50" s="212"/>
      <c r="P50"/>
    </row>
    <row r="51" spans="1:16" ht="12.75">
      <c r="A51" s="26" t="s">
        <v>2664</v>
      </c>
      <c r="B51" s="25">
        <f>COUNTA(Master!B$2:Master!B$2000)</f>
        <v>1562</v>
      </c>
      <c r="C51" s="18"/>
      <c r="F51" s="26" t="s">
        <v>2066</v>
      </c>
      <c r="G51" s="25">
        <f aca="true" t="shared" si="3" ref="G51:G61">SUMIF(K$2:K$47,F51,B$2:B$47)</f>
        <v>153</v>
      </c>
      <c r="H51" s="25">
        <f aca="true" t="shared" si="4" ref="H51:H61">SUMIF(K$2:K$47,F51,H$2:H$47)</f>
        <v>0</v>
      </c>
      <c r="J51" s="126">
        <f>COUNTIF(H2:H47,"0")</f>
        <v>18</v>
      </c>
      <c r="K51" s="209" t="s">
        <v>132</v>
      </c>
      <c r="L51" s="210"/>
      <c r="P51"/>
    </row>
    <row r="52" spans="1:16" ht="13.5" thickBot="1">
      <c r="A52" s="26" t="s">
        <v>2348</v>
      </c>
      <c r="B52" s="25">
        <f>COUNTIF(Master!F$2:Master!F$2000,"T")</f>
        <v>914</v>
      </c>
      <c r="F52" s="26" t="s">
        <v>2860</v>
      </c>
      <c r="G52" s="25">
        <f t="shared" si="3"/>
        <v>408</v>
      </c>
      <c r="H52" s="25">
        <f t="shared" si="4"/>
        <v>390</v>
      </c>
      <c r="J52" s="141">
        <v>8</v>
      </c>
      <c r="K52" s="209" t="s">
        <v>131</v>
      </c>
      <c r="L52" s="210"/>
      <c r="P52"/>
    </row>
    <row r="53" spans="1:16" ht="12.75">
      <c r="A53" s="26" t="s">
        <v>2661</v>
      </c>
      <c r="B53" s="25">
        <f>COUNTIF(Master!F$2:Master!F$2000,"E")</f>
        <v>646</v>
      </c>
      <c r="D53" s="138" t="s">
        <v>3123</v>
      </c>
      <c r="F53" s="26" t="s">
        <v>1349</v>
      </c>
      <c r="G53" s="25">
        <f t="shared" si="3"/>
        <v>43</v>
      </c>
      <c r="H53" s="25">
        <f t="shared" si="4"/>
        <v>0</v>
      </c>
      <c r="J53" s="194">
        <v>2</v>
      </c>
      <c r="K53" s="209" t="s">
        <v>143</v>
      </c>
      <c r="L53" s="210"/>
      <c r="P53"/>
    </row>
    <row r="54" spans="1:16" ht="12.75">
      <c r="A54" s="26" t="s">
        <v>2667</v>
      </c>
      <c r="B54" s="25">
        <f>COUNTIF(Master!J$2:Master!J$2000,A54)</f>
        <v>662</v>
      </c>
      <c r="D54" s="139" t="s">
        <v>3122</v>
      </c>
      <c r="F54" s="26" t="s">
        <v>2730</v>
      </c>
      <c r="G54" s="25">
        <f t="shared" si="3"/>
        <v>2</v>
      </c>
      <c r="H54" s="25">
        <f t="shared" si="4"/>
        <v>2</v>
      </c>
      <c r="J54" s="202">
        <v>6</v>
      </c>
      <c r="K54" s="209" t="s">
        <v>142</v>
      </c>
      <c r="L54" s="210"/>
      <c r="P54"/>
    </row>
    <row r="55" spans="1:16" ht="13.5" thickBot="1">
      <c r="A55" s="26" t="s">
        <v>2668</v>
      </c>
      <c r="B55" s="25">
        <f>COUNTIF(Master!J$2:Master!J$2000,A55)</f>
        <v>111</v>
      </c>
      <c r="D55" s="137">
        <f>(B48-H48)/B48</f>
        <v>0.5838668373879642</v>
      </c>
      <c r="F55" s="26" t="s">
        <v>2669</v>
      </c>
      <c r="G55" s="25">
        <f t="shared" si="3"/>
        <v>130</v>
      </c>
      <c r="H55" s="25">
        <f t="shared" si="4"/>
        <v>21</v>
      </c>
      <c r="J55" s="224">
        <v>2</v>
      </c>
      <c r="K55" s="231" t="s">
        <v>140</v>
      </c>
      <c r="L55" s="232"/>
      <c r="P55"/>
    </row>
    <row r="56" spans="1:16" ht="13.5" thickBot="1">
      <c r="A56" s="26" t="s">
        <v>2316</v>
      </c>
      <c r="B56" s="25">
        <f>COUNTIF(Master!J$2:Master!J$2000,A56)</f>
        <v>139</v>
      </c>
      <c r="F56" s="26" t="s">
        <v>2861</v>
      </c>
      <c r="G56" s="25">
        <f t="shared" si="3"/>
        <v>394</v>
      </c>
      <c r="H56" s="25">
        <f t="shared" si="4"/>
        <v>62</v>
      </c>
      <c r="J56" s="25">
        <f>COUNTIF(M2:M47,"Open")</f>
        <v>10</v>
      </c>
      <c r="K56" s="209" t="s">
        <v>141</v>
      </c>
      <c r="L56" s="210"/>
      <c r="P56"/>
    </row>
    <row r="57" spans="1:16" ht="12.75">
      <c r="A57" s="26" t="s">
        <v>2666</v>
      </c>
      <c r="B57" s="25">
        <f>COUNTIF(Master!J$2:Master!J$2000,A57)</f>
        <v>95</v>
      </c>
      <c r="D57" s="138" t="s">
        <v>3296</v>
      </c>
      <c r="F57" s="26" t="s">
        <v>1723</v>
      </c>
      <c r="G57" s="25">
        <f t="shared" si="3"/>
        <v>55</v>
      </c>
      <c r="H57" s="25">
        <f t="shared" si="4"/>
        <v>37</v>
      </c>
      <c r="J57" s="28">
        <f>SUM(J51:J56)</f>
        <v>46</v>
      </c>
      <c r="K57" s="209" t="s">
        <v>2664</v>
      </c>
      <c r="L57" s="210"/>
      <c r="P57"/>
    </row>
    <row r="58" spans="1:16" ht="12.75">
      <c r="A58" s="26" t="s">
        <v>2862</v>
      </c>
      <c r="B58" s="25">
        <f>COUNTA(Master!L$2:Master!L$2000)</f>
        <v>498</v>
      </c>
      <c r="D58" s="139" t="s">
        <v>3297</v>
      </c>
      <c r="F58" s="26" t="s">
        <v>2315</v>
      </c>
      <c r="G58" s="25">
        <f t="shared" si="3"/>
        <v>43</v>
      </c>
      <c r="H58" s="25">
        <f t="shared" si="4"/>
        <v>42</v>
      </c>
      <c r="K58" s="16"/>
      <c r="P58"/>
    </row>
    <row r="59" spans="1:16" ht="12.75">
      <c r="A59" s="26" t="s">
        <v>2166</v>
      </c>
      <c r="B59" s="25">
        <f>COUNTIF(Master!M$2:Master!M$2000,"Editor To Do")</f>
        <v>0</v>
      </c>
      <c r="D59" s="220">
        <f>(SUMPRODUCT((Master!$L$1:Master!$L$2000&lt;&gt;"")*(Master!$J$1:Master!$J$2000=F$1)))+(SUMPRODUCT((Master!$L$1:Master!$L$2000&lt;&gt;"")*(Master!$J$1:Master!$J$2000="")))</f>
        <v>174</v>
      </c>
      <c r="F59" s="26" t="s">
        <v>1319</v>
      </c>
      <c r="G59" s="25">
        <f t="shared" si="3"/>
        <v>141</v>
      </c>
      <c r="H59" s="25">
        <f t="shared" si="4"/>
        <v>79</v>
      </c>
      <c r="K59" s="16"/>
      <c r="P59"/>
    </row>
    <row r="60" spans="1:16" ht="13.5" thickBot="1">
      <c r="A60" s="26" t="s">
        <v>987</v>
      </c>
      <c r="B60" s="25">
        <f>COUNTIF(Master!M$2:Master!M$2000,"Done")</f>
        <v>197</v>
      </c>
      <c r="D60" s="221">
        <f>D59/H48</f>
        <v>0.2676923076923077</v>
      </c>
      <c r="F60" s="26" t="s">
        <v>1708</v>
      </c>
      <c r="G60" s="25">
        <f t="shared" si="3"/>
        <v>134</v>
      </c>
      <c r="H60" s="25">
        <f t="shared" si="4"/>
        <v>17</v>
      </c>
      <c r="K60" s="16"/>
      <c r="P60"/>
    </row>
    <row r="61" spans="1:16" ht="12.75">
      <c r="A61" s="26" t="s">
        <v>2346</v>
      </c>
      <c r="B61" s="25">
        <f>(COUNTIF(Master!B$2:Master!B$2000,""))-COUNTIF(Master!A$2:Master!A$2000,"")</f>
        <v>437</v>
      </c>
      <c r="C61" s="89"/>
      <c r="D61" s="16"/>
      <c r="F61" s="26" t="s">
        <v>1719</v>
      </c>
      <c r="G61" s="25">
        <f t="shared" si="3"/>
        <v>59</v>
      </c>
      <c r="H61" s="25">
        <f t="shared" si="4"/>
        <v>0</v>
      </c>
      <c r="K61" s="16"/>
      <c r="P61"/>
    </row>
    <row r="62" spans="6:16" ht="12.75">
      <c r="F62" s="106" t="s">
        <v>2665</v>
      </c>
      <c r="G62" s="28">
        <f>SUM(G51:G61)</f>
        <v>1562</v>
      </c>
      <c r="H62" s="28">
        <f>SUM(H51:H61)</f>
        <v>650</v>
      </c>
      <c r="P62"/>
    </row>
    <row r="94" spans="1:6" ht="12.75">
      <c r="A94" s="30" t="s">
        <v>2687</v>
      </c>
      <c r="B94" s="31"/>
      <c r="C94" s="31"/>
      <c r="D94" s="134"/>
      <c r="E94" s="134"/>
      <c r="F94" s="32"/>
    </row>
    <row r="95" spans="1:6" ht="12.75">
      <c r="A95" s="33" t="s">
        <v>2683</v>
      </c>
      <c r="B95" s="34"/>
      <c r="C95" s="34"/>
      <c r="D95" s="133"/>
      <c r="E95" s="133"/>
      <c r="F95" s="35"/>
    </row>
    <row r="96" spans="1:6" ht="12.75">
      <c r="A96" s="36" t="s">
        <v>2688</v>
      </c>
      <c r="B96" s="34"/>
      <c r="C96" s="34"/>
      <c r="D96" s="133"/>
      <c r="E96" s="133"/>
      <c r="F96" s="35"/>
    </row>
    <row r="97" spans="1:6" ht="12.75">
      <c r="A97" s="33" t="s">
        <v>2684</v>
      </c>
      <c r="B97" s="34"/>
      <c r="C97" s="34"/>
      <c r="D97" s="133"/>
      <c r="E97" s="133"/>
      <c r="F97" s="35"/>
    </row>
    <row r="98" spans="1:6" ht="12.75">
      <c r="A98" s="37" t="s">
        <v>1096</v>
      </c>
      <c r="B98" s="34"/>
      <c r="C98" s="34"/>
      <c r="D98" s="133"/>
      <c r="E98" s="133"/>
      <c r="F98" s="35"/>
    </row>
    <row r="99" spans="1:6" ht="12.75">
      <c r="A99" s="37" t="s">
        <v>1097</v>
      </c>
      <c r="B99" s="34"/>
      <c r="C99" s="34"/>
      <c r="D99" s="133"/>
      <c r="E99" s="133"/>
      <c r="F99" s="35"/>
    </row>
    <row r="100" spans="1:6" ht="12.75">
      <c r="A100" s="38" t="s">
        <v>2689</v>
      </c>
      <c r="B100" s="34"/>
      <c r="C100" s="34"/>
      <c r="D100" s="133"/>
      <c r="E100" s="133"/>
      <c r="F100" s="35"/>
    </row>
    <row r="101" spans="1:6" ht="12.75">
      <c r="A101" s="33" t="s">
        <v>2676</v>
      </c>
      <c r="B101" s="34"/>
      <c r="C101" s="34"/>
      <c r="D101" s="133"/>
      <c r="E101" s="133"/>
      <c r="F101" s="35"/>
    </row>
    <row r="102" spans="1:6" ht="12.75">
      <c r="A102" s="37" t="s">
        <v>2686</v>
      </c>
      <c r="B102" s="34"/>
      <c r="C102" s="34"/>
      <c r="D102" s="133"/>
      <c r="E102" s="133"/>
      <c r="F102" s="35"/>
    </row>
    <row r="103" spans="1:6" ht="12.75">
      <c r="A103" s="37" t="s">
        <v>2681</v>
      </c>
      <c r="B103" s="34"/>
      <c r="C103" s="34"/>
      <c r="D103" s="133"/>
      <c r="E103" s="133"/>
      <c r="F103" s="35"/>
    </row>
    <row r="104" spans="1:6" ht="12.75">
      <c r="A104" s="37" t="s">
        <v>2682</v>
      </c>
      <c r="B104" s="34"/>
      <c r="C104" s="34"/>
      <c r="D104" s="133"/>
      <c r="E104" s="133"/>
      <c r="F104" s="35"/>
    </row>
    <row r="105" spans="1:6" ht="12.75">
      <c r="A105" s="39" t="s">
        <v>2685</v>
      </c>
      <c r="B105" s="40"/>
      <c r="C105" s="40"/>
      <c r="D105" s="135"/>
      <c r="E105" s="135"/>
      <c r="F105" s="41"/>
    </row>
    <row r="106" ht="12.75">
      <c r="A106" s="14"/>
    </row>
    <row r="107" spans="1:6" ht="12.75">
      <c r="A107" s="30" t="s">
        <v>2671</v>
      </c>
      <c r="B107" s="31"/>
      <c r="C107" s="31"/>
      <c r="D107" s="134"/>
      <c r="E107" s="134"/>
      <c r="F107" s="32"/>
    </row>
    <row r="108" spans="1:6" ht="12.75">
      <c r="A108" s="33" t="s">
        <v>2672</v>
      </c>
      <c r="B108" s="34"/>
      <c r="C108" s="34"/>
      <c r="D108" s="133"/>
      <c r="E108" s="133"/>
      <c r="F108" s="35"/>
    </row>
    <row r="109" spans="1:6" ht="12.75">
      <c r="A109" s="33" t="s">
        <v>2673</v>
      </c>
      <c r="B109" s="34"/>
      <c r="C109" s="34"/>
      <c r="D109" s="133"/>
      <c r="E109" s="133"/>
      <c r="F109" s="35"/>
    </row>
    <row r="110" spans="1:6" ht="12.75">
      <c r="A110" s="37" t="s">
        <v>2678</v>
      </c>
      <c r="B110" s="34"/>
      <c r="C110" s="34"/>
      <c r="D110" s="133"/>
      <c r="E110" s="133"/>
      <c r="F110" s="35"/>
    </row>
    <row r="111" spans="1:6" ht="12.75">
      <c r="A111" s="37" t="s">
        <v>2677</v>
      </c>
      <c r="B111" s="34"/>
      <c r="C111" s="34"/>
      <c r="D111" s="133"/>
      <c r="E111" s="133"/>
      <c r="F111" s="35"/>
    </row>
    <row r="112" spans="1:6" ht="12.75">
      <c r="A112" s="37" t="s">
        <v>2679</v>
      </c>
      <c r="B112" s="34"/>
      <c r="C112" s="34"/>
      <c r="D112" s="133"/>
      <c r="E112" s="133"/>
      <c r="F112" s="35"/>
    </row>
    <row r="113" spans="1:6" ht="12.75">
      <c r="A113" s="33" t="s">
        <v>2680</v>
      </c>
      <c r="B113" s="34"/>
      <c r="C113" s="34"/>
      <c r="D113" s="133"/>
      <c r="E113" s="133"/>
      <c r="F113" s="35"/>
    </row>
    <row r="114" spans="1:6" ht="12.75">
      <c r="A114" s="33" t="s">
        <v>2676</v>
      </c>
      <c r="B114" s="34"/>
      <c r="C114" s="34"/>
      <c r="D114" s="133"/>
      <c r="E114" s="133"/>
      <c r="F114" s="35"/>
    </row>
    <row r="115" spans="1:6" ht="12.75">
      <c r="A115" s="37" t="s">
        <v>2675</v>
      </c>
      <c r="B115" s="34"/>
      <c r="C115" s="34"/>
      <c r="D115" s="133"/>
      <c r="E115" s="133"/>
      <c r="F115" s="35"/>
    </row>
    <row r="116" spans="1:6" ht="12.75">
      <c r="A116" s="37" t="s">
        <v>2674</v>
      </c>
      <c r="B116" s="34"/>
      <c r="C116" s="34"/>
      <c r="D116" s="133"/>
      <c r="E116" s="133"/>
      <c r="F116" s="35"/>
    </row>
    <row r="117" spans="1:6" ht="12.75">
      <c r="A117" s="37" t="s">
        <v>2681</v>
      </c>
      <c r="B117" s="34"/>
      <c r="C117" s="34"/>
      <c r="D117" s="133"/>
      <c r="E117" s="133"/>
      <c r="F117" s="35"/>
    </row>
    <row r="118" spans="1:6" ht="12.75">
      <c r="A118" s="37" t="s">
        <v>2682</v>
      </c>
      <c r="B118" s="34"/>
      <c r="C118" s="34"/>
      <c r="D118" s="133"/>
      <c r="E118" s="133"/>
      <c r="F118" s="35"/>
    </row>
    <row r="119" spans="1:6" ht="12.75">
      <c r="A119" s="39" t="s">
        <v>2685</v>
      </c>
      <c r="B119" s="40"/>
      <c r="C119" s="40"/>
      <c r="D119" s="135"/>
      <c r="E119" s="135"/>
      <c r="F119" s="41"/>
    </row>
  </sheetData>
  <printOptions/>
  <pageMargins left="0.75" right="0.75" top="1" bottom="1" header="0.5" footer="0.5"/>
  <pageSetup horizontalDpi="600" verticalDpi="600" orientation="portrait" r:id="rId4"/>
  <headerFooter alignWithMargins="0">
    <oddHeader>&amp;LMarch 2005&amp;C&amp;A&amp;Rdoc.: IEEE 802.11-05/0191r10</oddHeader>
    <oddFooter>&amp;LSubmission&amp;C&amp;P&amp;RRichard Paine, Boeing</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52"/>
  <sheetViews>
    <sheetView workbookViewId="0" topLeftCell="A38">
      <selection activeCell="F41" sqref="F41"/>
    </sheetView>
  </sheetViews>
  <sheetFormatPr defaultColWidth="9.140625" defaultRowHeight="12.75"/>
  <cols>
    <col min="1" max="1" width="9.140625" style="16" customWidth="1"/>
    <col min="2" max="2" width="12.7109375" style="0" customWidth="1"/>
    <col min="3" max="3" width="52.28125" style="0" customWidth="1"/>
    <col min="4" max="4" width="14.8515625" style="0" customWidth="1"/>
    <col min="5" max="5" width="13.8515625" style="0" customWidth="1"/>
    <col min="6" max="6" width="32.421875" style="0" customWidth="1"/>
  </cols>
  <sheetData>
    <row r="1" spans="1:7" ht="25.5">
      <c r="A1" s="17" t="s">
        <v>2351</v>
      </c>
      <c r="B1" s="15" t="s">
        <v>2343</v>
      </c>
      <c r="C1" s="13" t="s">
        <v>2855</v>
      </c>
      <c r="D1" s="13" t="s">
        <v>2344</v>
      </c>
      <c r="E1" s="13" t="s">
        <v>2859</v>
      </c>
      <c r="F1" s="13" t="s">
        <v>2651</v>
      </c>
      <c r="G1" s="114" t="s">
        <v>78</v>
      </c>
    </row>
    <row r="2" spans="1:7" ht="12.75">
      <c r="A2" s="42">
        <v>0</v>
      </c>
      <c r="B2" s="43" t="s">
        <v>1099</v>
      </c>
      <c r="C2" s="43" t="s">
        <v>2112</v>
      </c>
      <c r="D2" s="43" t="s">
        <v>1098</v>
      </c>
      <c r="E2" s="44">
        <v>38653</v>
      </c>
      <c r="F2" s="43"/>
      <c r="G2" s="43" t="s">
        <v>365</v>
      </c>
    </row>
    <row r="3" spans="1:7" ht="25.5">
      <c r="A3" s="42">
        <f>A2+1</f>
        <v>1</v>
      </c>
      <c r="B3" s="43" t="s">
        <v>1099</v>
      </c>
      <c r="C3" s="43" t="s">
        <v>1174</v>
      </c>
      <c r="D3" s="43" t="s">
        <v>1098</v>
      </c>
      <c r="E3" s="44">
        <v>38653</v>
      </c>
      <c r="F3" s="43"/>
      <c r="G3" s="43" t="s">
        <v>365</v>
      </c>
    </row>
    <row r="4" spans="1:7" ht="12.75">
      <c r="A4" s="42">
        <f aca="true" t="shared" si="0" ref="A4:A52">A3+1</f>
        <v>2</v>
      </c>
      <c r="B4" s="43" t="s">
        <v>2328</v>
      </c>
      <c r="C4" s="43" t="s">
        <v>1685</v>
      </c>
      <c r="D4" s="43" t="s">
        <v>1098</v>
      </c>
      <c r="E4" s="44">
        <v>38666</v>
      </c>
      <c r="F4" s="43"/>
      <c r="G4" s="43" t="s">
        <v>365</v>
      </c>
    </row>
    <row r="5" spans="1:7" ht="12.75">
      <c r="A5" s="42">
        <f t="shared" si="0"/>
        <v>3</v>
      </c>
      <c r="B5" s="43" t="s">
        <v>1686</v>
      </c>
      <c r="C5" s="43" t="s">
        <v>1685</v>
      </c>
      <c r="D5" s="43" t="s">
        <v>1098</v>
      </c>
      <c r="E5" s="44">
        <v>38668</v>
      </c>
      <c r="F5" s="43"/>
      <c r="G5" s="43" t="s">
        <v>365</v>
      </c>
    </row>
    <row r="6" spans="1:7" ht="12.75">
      <c r="A6" s="42">
        <f t="shared" si="0"/>
        <v>4</v>
      </c>
      <c r="B6" s="43" t="s">
        <v>2329</v>
      </c>
      <c r="C6" s="43" t="s">
        <v>1687</v>
      </c>
      <c r="D6" s="43" t="s">
        <v>1098</v>
      </c>
      <c r="E6" s="44">
        <v>38669</v>
      </c>
      <c r="F6" s="43"/>
      <c r="G6" s="43" t="s">
        <v>365</v>
      </c>
    </row>
    <row r="7" spans="1:7" ht="12.75">
      <c r="A7" s="42">
        <f t="shared" si="0"/>
        <v>5</v>
      </c>
      <c r="B7" s="43" t="s">
        <v>2329</v>
      </c>
      <c r="C7" s="43" t="s">
        <v>1522</v>
      </c>
      <c r="D7" s="43" t="s">
        <v>1523</v>
      </c>
      <c r="E7" s="44">
        <v>38670</v>
      </c>
      <c r="F7" s="43"/>
      <c r="G7" s="43" t="s">
        <v>365</v>
      </c>
    </row>
    <row r="8" spans="1:7" ht="153">
      <c r="A8" s="42">
        <f t="shared" si="0"/>
        <v>6</v>
      </c>
      <c r="B8" s="43" t="s">
        <v>2329</v>
      </c>
      <c r="C8" s="43" t="s">
        <v>2647</v>
      </c>
      <c r="D8" s="43" t="s">
        <v>1523</v>
      </c>
      <c r="E8" s="44">
        <v>38670</v>
      </c>
      <c r="F8" s="43"/>
      <c r="G8" s="43" t="s">
        <v>365</v>
      </c>
    </row>
    <row r="9" spans="1:7" ht="51">
      <c r="A9" s="42">
        <f t="shared" si="0"/>
        <v>7</v>
      </c>
      <c r="B9" s="43" t="s">
        <v>2329</v>
      </c>
      <c r="C9" s="43" t="s">
        <v>2649</v>
      </c>
      <c r="D9" s="43" t="s">
        <v>1523</v>
      </c>
      <c r="E9" s="44">
        <v>38670</v>
      </c>
      <c r="F9" s="43" t="s">
        <v>2650</v>
      </c>
      <c r="G9" s="43" t="s">
        <v>365</v>
      </c>
    </row>
    <row r="10" spans="1:7" ht="127.5">
      <c r="A10" s="42">
        <f t="shared" si="0"/>
        <v>8</v>
      </c>
      <c r="B10" s="43" t="s">
        <v>2329</v>
      </c>
      <c r="C10" s="43" t="s">
        <v>2460</v>
      </c>
      <c r="D10" s="43" t="s">
        <v>1523</v>
      </c>
      <c r="E10" s="44">
        <v>38670</v>
      </c>
      <c r="F10" s="43" t="s">
        <v>2459</v>
      </c>
      <c r="G10" s="43" t="s">
        <v>365</v>
      </c>
    </row>
    <row r="11" spans="1:7" ht="382.5">
      <c r="A11" s="42">
        <f t="shared" si="0"/>
        <v>9</v>
      </c>
      <c r="B11" s="43" t="s">
        <v>2329</v>
      </c>
      <c r="C11" s="107" t="s">
        <v>2254</v>
      </c>
      <c r="D11" s="43" t="s">
        <v>1523</v>
      </c>
      <c r="E11" s="44">
        <v>38670</v>
      </c>
      <c r="F11" s="107" t="s">
        <v>3118</v>
      </c>
      <c r="G11" s="43" t="s">
        <v>365</v>
      </c>
    </row>
    <row r="12" spans="1:7" ht="369.75">
      <c r="A12" s="42">
        <f t="shared" si="0"/>
        <v>10</v>
      </c>
      <c r="B12" s="43" t="s">
        <v>2329</v>
      </c>
      <c r="C12" s="107" t="s">
        <v>1504</v>
      </c>
      <c r="D12" s="43" t="s">
        <v>1523</v>
      </c>
      <c r="E12" s="44">
        <v>38671</v>
      </c>
      <c r="F12" s="43"/>
      <c r="G12" s="43" t="s">
        <v>365</v>
      </c>
    </row>
    <row r="13" spans="1:7" ht="102">
      <c r="A13" s="42">
        <f t="shared" si="0"/>
        <v>11</v>
      </c>
      <c r="B13" s="43" t="s">
        <v>2329</v>
      </c>
      <c r="C13" s="107" t="s">
        <v>258</v>
      </c>
      <c r="D13" s="43" t="s">
        <v>1523</v>
      </c>
      <c r="E13" s="44">
        <v>38671</v>
      </c>
      <c r="F13" s="43" t="s">
        <v>441</v>
      </c>
      <c r="G13" s="43" t="s">
        <v>365</v>
      </c>
    </row>
    <row r="14" spans="1:7" ht="25.5">
      <c r="A14" s="42">
        <f t="shared" si="0"/>
        <v>12</v>
      </c>
      <c r="B14" s="43" t="s">
        <v>2329</v>
      </c>
      <c r="C14" s="43" t="s">
        <v>256</v>
      </c>
      <c r="D14" s="43" t="s">
        <v>1523</v>
      </c>
      <c r="E14" s="44">
        <v>38671</v>
      </c>
      <c r="F14" s="43" t="s">
        <v>257</v>
      </c>
      <c r="G14" s="43" t="s">
        <v>365</v>
      </c>
    </row>
    <row r="15" spans="1:7" ht="127.5">
      <c r="A15" s="42">
        <f t="shared" si="0"/>
        <v>13</v>
      </c>
      <c r="B15" s="43" t="s">
        <v>2329</v>
      </c>
      <c r="C15" s="43" t="s">
        <v>79</v>
      </c>
      <c r="D15" s="43" t="s">
        <v>1523</v>
      </c>
      <c r="E15" s="44">
        <v>38671</v>
      </c>
      <c r="F15" s="43"/>
      <c r="G15" s="43" t="s">
        <v>365</v>
      </c>
    </row>
    <row r="16" spans="1:7" ht="12.75">
      <c r="A16" s="42">
        <f t="shared" si="0"/>
        <v>14</v>
      </c>
      <c r="B16" s="43" t="s">
        <v>2329</v>
      </c>
      <c r="C16" s="43" t="s">
        <v>544</v>
      </c>
      <c r="D16" s="43" t="s">
        <v>1523</v>
      </c>
      <c r="E16" s="44">
        <v>38671</v>
      </c>
      <c r="F16" s="43"/>
      <c r="G16" s="43" t="s">
        <v>365</v>
      </c>
    </row>
    <row r="17" spans="1:7" ht="25.5">
      <c r="A17" s="42">
        <f t="shared" si="0"/>
        <v>15</v>
      </c>
      <c r="B17" s="43" t="s">
        <v>2329</v>
      </c>
      <c r="C17" s="43" t="s">
        <v>3212</v>
      </c>
      <c r="D17" s="43" t="s">
        <v>1523</v>
      </c>
      <c r="E17" s="44">
        <v>38671</v>
      </c>
      <c r="F17" s="43" t="s">
        <v>3211</v>
      </c>
      <c r="G17" s="43" t="s">
        <v>365</v>
      </c>
    </row>
    <row r="18" spans="1:7" ht="89.25">
      <c r="A18" s="42">
        <f t="shared" si="0"/>
        <v>16</v>
      </c>
      <c r="B18" s="43" t="s">
        <v>2329</v>
      </c>
      <c r="C18" s="43" t="s">
        <v>1844</v>
      </c>
      <c r="D18" s="43" t="s">
        <v>1523</v>
      </c>
      <c r="E18" s="44">
        <v>38671</v>
      </c>
      <c r="F18" s="43" t="s">
        <v>1585</v>
      </c>
      <c r="G18" s="43" t="s">
        <v>365</v>
      </c>
    </row>
    <row r="19" spans="1:7" ht="25.5">
      <c r="A19" s="42">
        <f t="shared" si="0"/>
        <v>17</v>
      </c>
      <c r="B19" s="43" t="s">
        <v>2329</v>
      </c>
      <c r="C19" s="43" t="s">
        <v>988</v>
      </c>
      <c r="D19" s="43" t="s">
        <v>1523</v>
      </c>
      <c r="E19" s="44">
        <v>38672</v>
      </c>
      <c r="F19" s="43" t="s">
        <v>1585</v>
      </c>
      <c r="G19" s="43" t="s">
        <v>365</v>
      </c>
    </row>
    <row r="20" spans="1:7" ht="25.5">
      <c r="A20" s="42">
        <f t="shared" si="0"/>
        <v>18</v>
      </c>
      <c r="B20" s="43" t="s">
        <v>2329</v>
      </c>
      <c r="C20" s="43" t="s">
        <v>2169</v>
      </c>
      <c r="D20" s="43" t="s">
        <v>1523</v>
      </c>
      <c r="E20" s="44">
        <v>38672</v>
      </c>
      <c r="F20" s="43" t="s">
        <v>364</v>
      </c>
      <c r="G20" s="43" t="s">
        <v>365</v>
      </c>
    </row>
    <row r="21" spans="1:7" ht="51">
      <c r="A21" s="42">
        <f t="shared" si="0"/>
        <v>19</v>
      </c>
      <c r="B21" s="43" t="s">
        <v>2329</v>
      </c>
      <c r="C21" s="43" t="s">
        <v>3119</v>
      </c>
      <c r="D21" s="43" t="s">
        <v>1523</v>
      </c>
      <c r="E21" s="44">
        <v>38672</v>
      </c>
      <c r="F21" s="43"/>
      <c r="G21" s="43" t="s">
        <v>983</v>
      </c>
    </row>
    <row r="22" spans="1:7" ht="12.75">
      <c r="A22" s="42">
        <f t="shared" si="0"/>
        <v>20</v>
      </c>
      <c r="B22" s="43" t="s">
        <v>2329</v>
      </c>
      <c r="C22" s="43" t="s">
        <v>80</v>
      </c>
      <c r="D22" s="43" t="s">
        <v>1523</v>
      </c>
      <c r="E22" s="44">
        <v>38673</v>
      </c>
      <c r="F22" s="43"/>
      <c r="G22" s="43" t="s">
        <v>983</v>
      </c>
    </row>
    <row r="23" spans="1:7" ht="12.75">
      <c r="A23" s="42">
        <f t="shared" si="0"/>
        <v>21</v>
      </c>
      <c r="B23" s="43" t="s">
        <v>2329</v>
      </c>
      <c r="C23" s="43" t="s">
        <v>1360</v>
      </c>
      <c r="D23" s="43" t="s">
        <v>1523</v>
      </c>
      <c r="E23" s="44">
        <v>38673</v>
      </c>
      <c r="F23" s="43"/>
      <c r="G23" s="43" t="s">
        <v>983</v>
      </c>
    </row>
    <row r="24" spans="1:7" ht="25.5">
      <c r="A24" s="42">
        <f t="shared" si="0"/>
        <v>22</v>
      </c>
      <c r="B24" s="43" t="s">
        <v>2335</v>
      </c>
      <c r="C24" s="43" t="s">
        <v>3052</v>
      </c>
      <c r="D24" s="43" t="s">
        <v>1523</v>
      </c>
      <c r="E24" s="44">
        <v>38708</v>
      </c>
      <c r="F24" s="43" t="s">
        <v>3053</v>
      </c>
      <c r="G24" s="43" t="s">
        <v>983</v>
      </c>
    </row>
    <row r="25" spans="1:7" ht="51">
      <c r="A25" s="42">
        <f t="shared" si="0"/>
        <v>23</v>
      </c>
      <c r="B25" s="43" t="s">
        <v>2338</v>
      </c>
      <c r="C25" s="43" t="s">
        <v>27</v>
      </c>
      <c r="D25" s="43" t="s">
        <v>1523</v>
      </c>
      <c r="E25" s="44">
        <v>38729</v>
      </c>
      <c r="F25" s="43" t="s">
        <v>28</v>
      </c>
      <c r="G25" s="43" t="s">
        <v>983</v>
      </c>
    </row>
    <row r="26" spans="1:7" ht="102">
      <c r="A26" s="42">
        <f t="shared" si="0"/>
        <v>24</v>
      </c>
      <c r="B26" s="43" t="s">
        <v>2339</v>
      </c>
      <c r="C26" s="43" t="s">
        <v>358</v>
      </c>
      <c r="D26" s="43" t="s">
        <v>1523</v>
      </c>
      <c r="E26" s="44">
        <v>38733</v>
      </c>
      <c r="F26" s="43" t="s">
        <v>2596</v>
      </c>
      <c r="G26" s="43" t="s">
        <v>983</v>
      </c>
    </row>
    <row r="27" spans="1:7" ht="102">
      <c r="A27" s="42">
        <f t="shared" si="0"/>
        <v>25</v>
      </c>
      <c r="B27" s="43" t="s">
        <v>2339</v>
      </c>
      <c r="C27" s="43" t="s">
        <v>357</v>
      </c>
      <c r="D27" s="43" t="s">
        <v>1523</v>
      </c>
      <c r="E27" s="44">
        <v>38733</v>
      </c>
      <c r="F27" s="43" t="s">
        <v>146</v>
      </c>
      <c r="G27" s="43" t="s">
        <v>983</v>
      </c>
    </row>
    <row r="28" spans="1:7" ht="114.75">
      <c r="A28" s="42">
        <f t="shared" si="0"/>
        <v>26</v>
      </c>
      <c r="B28" s="43" t="s">
        <v>2339</v>
      </c>
      <c r="C28" s="43" t="s">
        <v>3371</v>
      </c>
      <c r="D28" s="43" t="s">
        <v>1523</v>
      </c>
      <c r="E28" s="44">
        <v>38735</v>
      </c>
      <c r="F28" s="43"/>
      <c r="G28" s="43" t="s">
        <v>983</v>
      </c>
    </row>
    <row r="29" spans="1:7" ht="165.75">
      <c r="A29" s="42">
        <f t="shared" si="0"/>
        <v>27</v>
      </c>
      <c r="B29" s="43" t="s">
        <v>2339</v>
      </c>
      <c r="C29" s="43" t="s">
        <v>35</v>
      </c>
      <c r="D29" s="43" t="s">
        <v>1523</v>
      </c>
      <c r="E29" s="44">
        <v>38735</v>
      </c>
      <c r="F29" s="43"/>
      <c r="G29" s="43" t="s">
        <v>34</v>
      </c>
    </row>
    <row r="30" spans="1:7" ht="140.25">
      <c r="A30" s="42">
        <f t="shared" si="0"/>
        <v>28</v>
      </c>
      <c r="B30" s="43" t="s">
        <v>2339</v>
      </c>
      <c r="C30" s="43" t="s">
        <v>3005</v>
      </c>
      <c r="D30" s="43" t="s">
        <v>1523</v>
      </c>
      <c r="E30" s="44">
        <v>38735</v>
      </c>
      <c r="F30" s="43"/>
      <c r="G30" s="43" t="s">
        <v>34</v>
      </c>
    </row>
    <row r="31" spans="1:7" ht="144.75" customHeight="1">
      <c r="A31" s="42">
        <f t="shared" si="0"/>
        <v>29</v>
      </c>
      <c r="B31" s="43" t="s">
        <v>2339</v>
      </c>
      <c r="C31" s="151" t="s">
        <v>340</v>
      </c>
      <c r="D31" s="43" t="s">
        <v>1523</v>
      </c>
      <c r="E31" s="44">
        <v>38735</v>
      </c>
      <c r="F31" s="43"/>
      <c r="G31" s="43" t="s">
        <v>34</v>
      </c>
    </row>
    <row r="32" spans="1:7" ht="242.25">
      <c r="A32" s="42">
        <f t="shared" si="0"/>
        <v>30</v>
      </c>
      <c r="B32" s="43" t="s">
        <v>2339</v>
      </c>
      <c r="C32" s="43" t="s">
        <v>581</v>
      </c>
      <c r="D32" s="43" t="s">
        <v>1523</v>
      </c>
      <c r="E32" s="44">
        <v>38735</v>
      </c>
      <c r="F32" s="43"/>
      <c r="G32" s="43" t="s">
        <v>34</v>
      </c>
    </row>
    <row r="33" spans="1:7" ht="318.75">
      <c r="A33" s="42">
        <f t="shared" si="0"/>
        <v>31</v>
      </c>
      <c r="B33" s="43" t="s">
        <v>2339</v>
      </c>
      <c r="C33" s="152" t="s">
        <v>575</v>
      </c>
      <c r="D33" s="43" t="s">
        <v>1523</v>
      </c>
      <c r="E33" s="44">
        <v>38743</v>
      </c>
      <c r="F33" s="43"/>
      <c r="G33" s="43" t="s">
        <v>34</v>
      </c>
    </row>
    <row r="34" spans="1:7" ht="229.5">
      <c r="A34" s="42">
        <f t="shared" si="0"/>
        <v>32</v>
      </c>
      <c r="B34" s="43" t="s">
        <v>2339</v>
      </c>
      <c r="C34" s="43" t="s">
        <v>3315</v>
      </c>
      <c r="D34" s="43" t="s">
        <v>1523</v>
      </c>
      <c r="E34" s="44">
        <v>38743</v>
      </c>
      <c r="F34" s="43"/>
      <c r="G34" s="43" t="s">
        <v>34</v>
      </c>
    </row>
    <row r="35" spans="1:7" ht="157.5">
      <c r="A35" s="42">
        <f t="shared" si="0"/>
        <v>33</v>
      </c>
      <c r="B35" s="43" t="s">
        <v>2339</v>
      </c>
      <c r="C35" s="154" t="s">
        <v>2228</v>
      </c>
      <c r="D35" s="43" t="s">
        <v>1523</v>
      </c>
      <c r="E35" s="44">
        <v>38747</v>
      </c>
      <c r="F35" s="43"/>
      <c r="G35" s="43" t="s">
        <v>34</v>
      </c>
    </row>
    <row r="36" spans="1:7" ht="341.25" customHeight="1">
      <c r="A36" s="42">
        <f t="shared" si="0"/>
        <v>34</v>
      </c>
      <c r="B36" s="43" t="s">
        <v>2339</v>
      </c>
      <c r="C36" s="154" t="s">
        <v>147</v>
      </c>
      <c r="D36" s="43" t="s">
        <v>1523</v>
      </c>
      <c r="E36" s="44">
        <v>38749</v>
      </c>
      <c r="F36" s="43" t="s">
        <v>3382</v>
      </c>
      <c r="G36" s="43" t="s">
        <v>34</v>
      </c>
    </row>
    <row r="37" spans="1:7" ht="67.5">
      <c r="A37" s="42">
        <f t="shared" si="0"/>
        <v>35</v>
      </c>
      <c r="B37" s="43" t="s">
        <v>2339</v>
      </c>
      <c r="C37" s="154" t="s">
        <v>128</v>
      </c>
      <c r="D37" s="43" t="s">
        <v>1523</v>
      </c>
      <c r="E37" s="44">
        <v>38750</v>
      </c>
      <c r="F37" s="43" t="s">
        <v>77</v>
      </c>
      <c r="G37" s="43" t="s">
        <v>34</v>
      </c>
    </row>
    <row r="38" spans="1:7" ht="78.75">
      <c r="A38" s="42">
        <f t="shared" si="0"/>
        <v>36</v>
      </c>
      <c r="B38" s="43" t="s">
        <v>2339</v>
      </c>
      <c r="C38" s="154" t="s">
        <v>62</v>
      </c>
      <c r="D38" s="43" t="s">
        <v>1523</v>
      </c>
      <c r="E38" s="44">
        <v>38756</v>
      </c>
      <c r="F38" s="43"/>
      <c r="G38" s="43"/>
    </row>
    <row r="39" spans="1:7" ht="135">
      <c r="A39" s="42">
        <f t="shared" si="0"/>
        <v>37</v>
      </c>
      <c r="B39" s="43" t="s">
        <v>2339</v>
      </c>
      <c r="C39" s="219" t="s">
        <v>3295</v>
      </c>
      <c r="D39" s="43" t="s">
        <v>1523</v>
      </c>
      <c r="E39" s="44">
        <v>38756</v>
      </c>
      <c r="F39" s="43" t="s">
        <v>3294</v>
      </c>
      <c r="G39" s="43"/>
    </row>
    <row r="40" spans="1:7" ht="12.75">
      <c r="A40" s="42">
        <f t="shared" si="0"/>
        <v>38</v>
      </c>
      <c r="B40" s="43" t="s">
        <v>144</v>
      </c>
      <c r="C40" s="43" t="s">
        <v>145</v>
      </c>
      <c r="D40" s="43" t="s">
        <v>1523</v>
      </c>
      <c r="E40" s="44">
        <v>38757</v>
      </c>
      <c r="F40" s="43"/>
      <c r="G40" s="43"/>
    </row>
    <row r="41" spans="1:7" ht="25.5">
      <c r="A41" s="42">
        <f t="shared" si="0"/>
        <v>39</v>
      </c>
      <c r="B41" s="43" t="s">
        <v>192</v>
      </c>
      <c r="C41" s="43" t="s">
        <v>193</v>
      </c>
      <c r="D41" s="43" t="s">
        <v>1523</v>
      </c>
      <c r="E41" s="44">
        <v>38757</v>
      </c>
      <c r="F41" s="43"/>
      <c r="G41" s="43"/>
    </row>
    <row r="42" spans="1:7" ht="12.75">
      <c r="A42" s="42">
        <f t="shared" si="0"/>
        <v>40</v>
      </c>
      <c r="B42" s="43"/>
      <c r="C42" s="43"/>
      <c r="D42" s="43"/>
      <c r="E42" s="43"/>
      <c r="F42" s="43"/>
      <c r="G42" s="43"/>
    </row>
    <row r="43" spans="1:7" ht="12.75">
      <c r="A43" s="42">
        <f t="shared" si="0"/>
        <v>41</v>
      </c>
      <c r="B43" s="43"/>
      <c r="C43" s="43"/>
      <c r="D43" s="43"/>
      <c r="E43" s="43"/>
      <c r="F43" s="43"/>
      <c r="G43" s="43"/>
    </row>
    <row r="44" spans="1:7" ht="12.75">
      <c r="A44" s="42">
        <f t="shared" si="0"/>
        <v>42</v>
      </c>
      <c r="B44" s="43"/>
      <c r="C44" s="43"/>
      <c r="D44" s="43"/>
      <c r="E44" s="43"/>
      <c r="F44" s="43"/>
      <c r="G44" s="43"/>
    </row>
    <row r="45" spans="1:7" ht="12.75">
      <c r="A45" s="42">
        <f t="shared" si="0"/>
        <v>43</v>
      </c>
      <c r="B45" s="43"/>
      <c r="C45" s="43"/>
      <c r="D45" s="43"/>
      <c r="E45" s="43"/>
      <c r="F45" s="43"/>
      <c r="G45" s="43"/>
    </row>
    <row r="46" spans="1:7" ht="12.75">
      <c r="A46" s="42">
        <f t="shared" si="0"/>
        <v>44</v>
      </c>
      <c r="B46" s="43"/>
      <c r="C46" s="43"/>
      <c r="D46" s="43"/>
      <c r="E46" s="43"/>
      <c r="F46" s="43"/>
      <c r="G46" s="43"/>
    </row>
    <row r="47" spans="1:7" ht="12.75">
      <c r="A47" s="42">
        <f t="shared" si="0"/>
        <v>45</v>
      </c>
      <c r="B47" s="43"/>
      <c r="C47" s="43"/>
      <c r="D47" s="43"/>
      <c r="E47" s="43"/>
      <c r="F47" s="43"/>
      <c r="G47" s="43"/>
    </row>
    <row r="48" spans="1:7" ht="12.75">
      <c r="A48" s="42">
        <f t="shared" si="0"/>
        <v>46</v>
      </c>
      <c r="B48" s="43"/>
      <c r="C48" s="43"/>
      <c r="D48" s="43"/>
      <c r="E48" s="43"/>
      <c r="F48" s="43"/>
      <c r="G48" s="43"/>
    </row>
    <row r="49" spans="1:7" ht="12.75">
      <c r="A49" s="42">
        <f t="shared" si="0"/>
        <v>47</v>
      </c>
      <c r="B49" s="43"/>
      <c r="C49" s="43"/>
      <c r="D49" s="43"/>
      <c r="E49" s="43"/>
      <c r="F49" s="43"/>
      <c r="G49" s="43"/>
    </row>
    <row r="50" spans="1:7" ht="12.75">
      <c r="A50" s="42">
        <f t="shared" si="0"/>
        <v>48</v>
      </c>
      <c r="B50" s="43"/>
      <c r="C50" s="43"/>
      <c r="D50" s="43"/>
      <c r="E50" s="43"/>
      <c r="F50" s="43"/>
      <c r="G50" s="43"/>
    </row>
    <row r="51" spans="1:7" ht="12.75">
      <c r="A51" s="42">
        <f t="shared" si="0"/>
        <v>49</v>
      </c>
      <c r="B51" s="43"/>
      <c r="C51" s="43"/>
      <c r="D51" s="43"/>
      <c r="E51" s="43"/>
      <c r="F51" s="43"/>
      <c r="G51" s="43"/>
    </row>
    <row r="52" spans="1:7" ht="12.75">
      <c r="A52" s="42">
        <f t="shared" si="0"/>
        <v>50</v>
      </c>
      <c r="B52" s="43"/>
      <c r="C52" s="43"/>
      <c r="D52" s="43"/>
      <c r="E52" s="43"/>
      <c r="F52" s="43"/>
      <c r="G52" s="43"/>
    </row>
  </sheetData>
  <dataValidations count="3">
    <dataValidation type="list" allowBlank="1" showInputMessage="1" showErrorMessage="1" sqref="B4 B6:B52">
      <formula1>"12-15-Telcon, 12-22-Telcon, 12-29-Telcon, 01-05-Telcon, 01-12-Telcon, Hawaii, 01-26-Telcon, 02-02-Telcon, 02-09-Telcon, 02-16-Telcon, Ad-hoc1, 03-02-Telcon, Denver"</formula1>
    </dataValidation>
    <dataValidation type="list" allowBlank="1" showInputMessage="1" showErrorMessage="1" sqref="D2:D52">
      <formula1>"Richard, Paul"</formula1>
    </dataValidation>
    <dataValidation type="list" allowBlank="1" showInputMessage="1" showErrorMessage="1" sqref="B2:B3">
      <formula1>"10-06-Telcon, 10-13-Telcon, 10-20-Telcon, 10-27-Telcon, 11-03-Telcon, 11-10-Telcon, Vancouver, 11-24-Telcon, 12-01-Telcon, 12-08-Telcon, 12-15-Telcon, 12-22-Telcon, 12-29-Telcon, 01-05-Telcon, 01-12-Telcon, Hawaii, Ad-hoc1,10-28-Telcon"</formula1>
    </dataValidation>
  </dataValidations>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B40" sqref="B40"/>
    </sheetView>
  </sheetViews>
  <sheetFormatPr defaultColWidth="9.140625" defaultRowHeight="12.75"/>
  <cols>
    <col min="1" max="1" width="35.57421875" style="0" customWidth="1"/>
    <col min="2" max="2" width="25.7109375" style="0" customWidth="1"/>
  </cols>
  <sheetData>
    <row r="1" ht="15.75">
      <c r="A1" s="10" t="s">
        <v>2362</v>
      </c>
    </row>
    <row r="2" ht="12.75">
      <c r="A2" s="11"/>
    </row>
    <row r="3" ht="12.75">
      <c r="A3" s="11"/>
    </row>
    <row r="4" ht="12.75">
      <c r="A4" s="11"/>
    </row>
    <row r="5" ht="12.75">
      <c r="A5" s="11"/>
    </row>
    <row r="6" ht="12.75">
      <c r="A6" s="29" t="s">
        <v>2322</v>
      </c>
    </row>
    <row r="7" ht="12.75">
      <c r="A7" s="14" t="s">
        <v>2323</v>
      </c>
    </row>
    <row r="8" ht="12.75">
      <c r="A8" s="14" t="s">
        <v>2324</v>
      </c>
    </row>
    <row r="9" ht="12.75">
      <c r="A9" s="14" t="s">
        <v>2325</v>
      </c>
    </row>
    <row r="10" ht="12.75">
      <c r="A10" s="14" t="s">
        <v>2326</v>
      </c>
    </row>
    <row r="11" ht="12.75">
      <c r="A11" s="14" t="s">
        <v>2327</v>
      </c>
    </row>
    <row r="12" ht="12.75">
      <c r="A12" s="14" t="s">
        <v>2328</v>
      </c>
    </row>
    <row r="13" ht="12.75">
      <c r="A13" s="14" t="s">
        <v>2329</v>
      </c>
    </row>
    <row r="14" ht="12.75">
      <c r="A14" s="14" t="s">
        <v>2331</v>
      </c>
    </row>
    <row r="15" ht="12.75">
      <c r="A15" s="14" t="s">
        <v>2332</v>
      </c>
    </row>
    <row r="16" ht="12.75">
      <c r="A16" s="14" t="s">
        <v>2333</v>
      </c>
    </row>
    <row r="17" ht="12.75">
      <c r="A17" s="14" t="s">
        <v>2334</v>
      </c>
    </row>
    <row r="18" ht="12.75">
      <c r="A18" s="14" t="s">
        <v>2335</v>
      </c>
    </row>
    <row r="19" ht="12.75">
      <c r="A19" s="14" t="s">
        <v>2336</v>
      </c>
    </row>
    <row r="20" ht="12.75">
      <c r="A20" s="14" t="s">
        <v>2337</v>
      </c>
    </row>
    <row r="21" ht="12.75">
      <c r="A21" s="14" t="s">
        <v>2338</v>
      </c>
    </row>
    <row r="22" ht="12.75">
      <c r="A22" s="14" t="s">
        <v>2339</v>
      </c>
    </row>
    <row r="23" ht="12.75">
      <c r="A23" s="14" t="s">
        <v>2340</v>
      </c>
    </row>
    <row r="24" ht="12.75">
      <c r="A24" s="14" t="s">
        <v>2341</v>
      </c>
    </row>
    <row r="25" ht="12.75">
      <c r="A25" s="11"/>
    </row>
    <row r="26" ht="12.75">
      <c r="A26" s="11"/>
    </row>
    <row r="27" ht="12.75">
      <c r="A27" s="11"/>
    </row>
    <row r="28" ht="12.75">
      <c r="A28" s="11"/>
    </row>
    <row r="29" ht="12.75">
      <c r="A29" s="11"/>
    </row>
    <row r="30" ht="12.75">
      <c r="A30" s="11" t="s">
        <v>2765</v>
      </c>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78 Comment Resolution</dc:title>
  <dc:subject>Comment Resolution</dc:subject>
  <dc:creator>Paul Gray</dc:creator>
  <cp:keywords/>
  <dc:description/>
  <cp:lastModifiedBy>Paul Gray</cp:lastModifiedBy>
  <cp:lastPrinted>2005-03-16T14:43:57Z</cp:lastPrinted>
  <dcterms:created xsi:type="dcterms:W3CDTF">2004-07-14T16:37:20Z</dcterms:created>
  <dcterms:modified xsi:type="dcterms:W3CDTF">2006-02-09T16:18:10Z</dcterms:modified>
  <cp:category/>
  <cp:version/>
  <cp:contentType/>
  <cp:contentStatus/>
</cp:coreProperties>
</file>