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1040" windowHeight="6435" activeTab="1"/>
  </bookViews>
  <sheets>
    <sheet name="Comment Stats" sheetId="1" r:id="rId1"/>
    <sheet name="LB_Comments" sheetId="2" r:id="rId2"/>
    <sheet name="Rev_History" sheetId="3" r:id="rId3"/>
  </sheets>
  <definedNames>
    <definedName name="_xlnm._FilterDatabase" localSheetId="1" hidden="1">'LB_Comments'!$A$1:$N$58</definedName>
    <definedName name="CRITERIA" localSheetId="1">'LB_Comments'!#REF!</definedName>
    <definedName name="Fname">'LB_Comments'!#REF!</definedName>
    <definedName name="Lname">'LB_Comments'!#REF!</definedName>
    <definedName name="Z_6D117B61_35C5_11D6_B791_004096407384_.wvu.FilterData" localSheetId="1" hidden="1">'LB_Comments'!$A$1:$L$1</definedName>
    <definedName name="Z_BA28FC9F_524E_45C1_9B37_077C3AAD4AEC_.wvu.FilterData" localSheetId="1" hidden="1">'LB_Comments'!$A$1:$L$1</definedName>
  </definedNames>
  <calcPr fullCalcOnLoad="1"/>
</workbook>
</file>

<file path=xl/sharedStrings.xml><?xml version="1.0" encoding="utf-8"?>
<sst xmlns="http://schemas.openxmlformats.org/spreadsheetml/2006/main" count="774" uniqueCount="424">
  <si>
    <t>The pair of sentences at line 23 are confusing.  The second sentence could be interpreted as cancelling the first.  By the way, do note that several fields are defined as "Reserved" and not set to zero: for example, the GAR control field or the GA Control</t>
  </si>
  <si>
    <t>Editor doesn’t know what to do and requests direction from the TG</t>
  </si>
  <si>
    <t>alternative proposal.  Replace the last paragraph in 9.11.4 with "If the receive buffer is not full, and the number of received MPDUs does not match Sent Count, and if the MSDU in the receive buffer that includes the Group ACK starting sequence control is complete, then the MSDU shall be indicated to the MAC client using the MAC-UNITDATA.indication primitive."</t>
  </si>
  <si>
    <t>r3</t>
  </si>
  <si>
    <t>Ngo, Chiu</t>
  </si>
  <si>
    <t>Chintz, Leigh</t>
  </si>
  <si>
    <t>Alternate resolution. Delete the sentence as it repeats what is in the earlier sentence.</t>
  </si>
  <si>
    <t>Ad hoc group on clause 7</t>
  </si>
  <si>
    <t>Comment accepted.</t>
  </si>
  <si>
    <t>Diepstraten, Wim</t>
  </si>
  <si>
    <t>Ludeman, Luke</t>
  </si>
  <si>
    <t xml:space="preserve">Nelson, David </t>
  </si>
  <si>
    <t>Alternate resolution. The paragraph is deleted.</t>
  </si>
  <si>
    <t>Alternate resolution. Sentence deleted.</t>
  </si>
  <si>
    <t>Alternate resolution. The sentence is deleted.</t>
  </si>
  <si>
    <t>A clearer wording might be: "A STA shall transmit any field marked "Reserved" that is set to the value zero.  A STA shall not transmit any field containing a value that is marked reserved (for example, any frame of Management type whose subtype value is reserved)."  Note that this will require the editor to explicitly set the reserved bits of GAR control and similar fields to zero.</t>
  </si>
  <si>
    <t>See miscellaneous comments for #667. Resubmitted to the TG</t>
  </si>
  <si>
    <t>R</t>
  </si>
  <si>
    <t>Editor's comment: This comment should be addressed as a part of clause 9.10.2 as well and is being resubmitted to the TG.</t>
  </si>
  <si>
    <t>See miscellaneous comments for #667. Resubmitted to the TG.</t>
  </si>
  <si>
    <t>Number of comments accepted (marked with "A" in Comment accepted/declined/other resolution)</t>
  </si>
  <si>
    <t>Number of comments partially accepted (marked with "PA" in Comment accepted/declined/other resolution)</t>
  </si>
  <si>
    <t>Number of comments for which an alternate resolution has been made/proposed (marked with "O" in Comment accepted/declined/other resolution)</t>
  </si>
  <si>
    <t>Number of comments withdrawn (marked with "W" in Comment accepted/declined/other resolution)</t>
  </si>
  <si>
    <t>As of 01/17/03</t>
  </si>
  <si>
    <t>Number of Comments addressed</t>
  </si>
  <si>
    <t>Haisch, Fred</t>
  </si>
  <si>
    <t>Choi, Sunghyun</t>
  </si>
  <si>
    <t>Meyer, Klaus</t>
  </si>
  <si>
    <t>Initially received comments</t>
  </si>
  <si>
    <t>r1</t>
  </si>
  <si>
    <t>Determined that one comment was missed in r0. Added it.</t>
  </si>
  <si>
    <t>D4.3</t>
  </si>
  <si>
    <t>r4</t>
  </si>
  <si>
    <t>All resolved comments until 10/17/03 and indication of the editor's actions until 1/20/03</t>
  </si>
  <si>
    <t>All resolved comments until 10/17/03 and indication of the editor's actions until 2/03/03</t>
  </si>
  <si>
    <t>Number of "Technical" comments resolved</t>
  </si>
  <si>
    <t>Number of "Technical Required" comments resolved</t>
  </si>
  <si>
    <t>Number of "Editorial" comments resolved</t>
  </si>
  <si>
    <t>As of 05/07/03</t>
  </si>
  <si>
    <t>Tge Ad Hoc April</t>
  </si>
  <si>
    <t>The footnote should be revised accordingly.</t>
  </si>
  <si>
    <t>Editor's comment: Deleted the phrase, "all other fields are undefined" which I think is negated by the resolution of this comment. Clearly, by adding one more field, we are saying that all the fields are important.</t>
  </si>
  <si>
    <t>Alternate resolution: change "send polls anywhere" to "poll or deliver data."</t>
  </si>
  <si>
    <t>Alternative resolution:
line 19: replace "aggregates" to "shall aggregate"
line 21: replace "can" with "may"
line 24: delete first sentence; replace "can" with "may"  in the remaining sentence on line 24.</t>
  </si>
  <si>
    <t>The comment should have been declined. dot11ScheduleTimeout is already defined in Annex D.</t>
  </si>
  <si>
    <t>r6</t>
  </si>
  <si>
    <t>All resolved comments until 03/13/03</t>
  </si>
  <si>
    <t>9.10.2.1.2</t>
  </si>
  <si>
    <t>T</t>
  </si>
  <si>
    <t>p.71, line 10: Since a QoS Null frame can contain the TID, NOT TSID, within its QoS control field, it implies that the polled TXOP can be granted for TC. At this time, I am not so sure whether it is really needed to utilize the polled TXOP for prioritized QoS. There are two related issues: one, if the HC can poll a station, which does not have any TS, for TC frames. Second, if a station can transmit TC frames during a polled TXOP.</t>
  </si>
  <si>
    <t>It is not clear to the editor what more needs to be done to address the recommended disposition. 
Editor, however, agrees with the commenter on deleting TSID minus 8 (i.e., TID 8 selects TSPEC 0 etc) - this is redundant information and can be confusing - Editor also believes that this is an editorial change and made the changes suggested.</t>
  </si>
  <si>
    <t>I personally disallow the transmission of TC frames during a polled TXOP. Discuss this issue within the group, and decide one of the possibilities. Then, explicitly specify the possiblity of granting polled TXOPs for TCs or not.</t>
  </si>
  <si>
    <t>The resolution needs to be changed in light of 446</t>
  </si>
  <si>
    <t>p. 14, line 24: what do you mean by "above" at the end of the sentence.</t>
  </si>
  <si>
    <t>Specify it.</t>
  </si>
  <si>
    <t>6.2.1.1.2</t>
  </si>
  <si>
    <t>T</t>
  </si>
  <si>
    <t xml:space="preserve">p. 15, line 18: what is the reason why the priority "ContentionFree" is equivalent with TID 6. </t>
  </si>
  <si>
    <t>Add a footnote to explain it.</t>
  </si>
  <si>
    <t>D4.1</t>
  </si>
  <si>
    <t>Comment declined. Bit 7 is set for certain management and control frames. Furthermore, some of the values are reserved and may not necessarily be used for QoS in the future.</t>
  </si>
  <si>
    <t>Number of Technical Comments</t>
  </si>
  <si>
    <t>Number of Editorial Comments</t>
  </si>
  <si>
    <t>Number of Commentors</t>
  </si>
  <si>
    <t>Included an APSD element which contains each of the parameters, to be consistent with the rest of the descriptors
Given that beacon-based APSD is being deleted, this comment's resolution needs to be changed.</t>
  </si>
  <si>
    <t>This resolution needs to change because of the deletion of superframe (Comment #23).</t>
  </si>
  <si>
    <t>It appears that the resolution is not correct. The referred sentence is not a repeat of the previous sentence. Suggested resolution is to clasify the comment as editorial and accept it.</t>
  </si>
  <si>
    <t>Editor's note: it appears that the commenter is asking about management frames between to two APs.</t>
  </si>
  <si>
    <t>Editor's comment:The "reason" is an appropriate parameter and should be rather added to the list of primitives. 
The comment is being resubmitted to the Task group.</t>
  </si>
  <si>
    <t>Ad hoc group on clause 9.11</t>
  </si>
  <si>
    <t>Ad hoc group on clause 9.10.1</t>
  </si>
  <si>
    <t>reclassify as editorial</t>
  </si>
  <si>
    <t>Editor's comment: The resolution of comment 23 calls for the deletion of the superframe which the editor agrees and requests the TG to change the resolution.</t>
  </si>
  <si>
    <t>Editor's comments: Deleted the suggested text. 
Should a TXOP obtained by a QAP be called "EDCA TXOP" or "implicit polled TXOP"? After all, a QAP contends the channel using EDCA to get access of the channel. Needs more clarification from the group - or perhaps new terms as the commenter indicates. The comment is resubmitted to the TG</t>
  </si>
  <si>
    <t>Editor's comments: Confused as to where this change needs to be made. The term "superset" is used at only one instance, "Because a QSTA implements a superset of STA functionality, ..". The editor needs further clarification before this resolution can be incorporated into the draft.
The editor also believes that the subclause does not in no way infer that EDCA is a superset, or even a generalization of DCF.</t>
  </si>
  <si>
    <t xml:space="preserve">Editor's comment: It is unresonable to provide information of the mechanism in the clause on general description. Furthermore, this is a subclause on traffic scheduling, not on TXOP allocation.
</t>
  </si>
  <si>
    <t>Editor's comments: The commenter is wrong. The queueing refers to the receive side and not the transmitter side. While the line is non-essential, it leads into the next sentence which indicates when the MSDU will be delivered.</t>
  </si>
  <si>
    <t>6.1.4</t>
  </si>
  <si>
    <t>T</t>
  </si>
  <si>
    <t>Editor's remarks: The resolution should have said 3.14 and not 3.1.4. Interpreting as stated. Rephrased the inserted text to read as "The HC shall not send a QoS data type frame …"
Comment 389 acepts this comment and perhaps this needs to be updated.</t>
  </si>
  <si>
    <t>Editor's comment: The recommended disposition appears to be incomplete.</t>
  </si>
  <si>
    <t xml:space="preserve"> </t>
  </si>
  <si>
    <t>Comment 1161 changes the resolution, replaces above by "in Figure 11.1" which the editor agrees with.</t>
  </si>
  <si>
    <t>Comment 1161 changes the resolution, replaces above by "in Figure 11.1" which the editor agrees with. And it is still 3 - the queuing refers to Per Access Categor/TS queuing, not the PS queuing.</t>
  </si>
  <si>
    <t>See miscellaneous comments for #667 which is resubmitted to the TG.</t>
  </si>
  <si>
    <t>Editor's comment: I think there is some value to the deleted text. The first sentence talks about "reserved" fields and the second talks about "non-reserved" fields having "reserved" values. The editor submits this comment for the reconsideration of the group along with the related comments,  693, 1594 and 1781.</t>
  </si>
  <si>
    <t>This color indicates that the resolution to the comment is not yet approved by the TG but has received unanimous consent in the ad hoc group</t>
  </si>
  <si>
    <t>This color indicates that the resolution to the comment is not yet approved by the TG. It has received majority consent in the ad hoc group, but was not an unanimous decision.</t>
  </si>
  <si>
    <t>This color indicates that the resolution to the comment is not yet approved by the TG.The resolution has unanimous consent from the ad hoc group, but the ad hoc group felt that it should be presented to the group anyway.</t>
  </si>
  <si>
    <t xml:space="preserve">Comment accepted.  Instruct the editor to add the following sentence to this clause "The QAP may refuse an APSD request by either responding to the action frame, or including the response in the association response frame".
</t>
  </si>
  <si>
    <t>Editor's comemnts:
If the beacon-based APSD were to be deleted, this resolution needs to be changed.</t>
  </si>
  <si>
    <t>Editor's comment: The contributor of 03/38r5r1 has asked the editor not to incorporate the text as he would like to modify the text further.</t>
  </si>
  <si>
    <t>Editor's comment: Incorporation of 03/335r1 has resolved this comment. But the disposition needs to be changed.</t>
  </si>
  <si>
    <t>Editor's comment: This comment is resolved by the incorporation of 03/335r1, but the resolution needs to be changed.</t>
  </si>
  <si>
    <t>An equivalent text is added following the incorporation of 03/335r1. The resolution needs to be updated.</t>
  </si>
  <si>
    <t>Reclassified as editorial.</t>
  </si>
  <si>
    <t>As of 05/15/03</t>
  </si>
  <si>
    <t>D4.4</t>
  </si>
  <si>
    <t>r8</t>
  </si>
  <si>
    <t>All resolved comments until 05/11/03</t>
  </si>
  <si>
    <t>All resolved comments until 05/15/03</t>
  </si>
  <si>
    <t>r9</t>
  </si>
  <si>
    <t>r10</t>
  </si>
  <si>
    <t xml:space="preserve">Editor did not find any MIB variable dot11QoSCapability Enabled in the draft. If the group desires such a MIB variable, a motion needs to be passed in the TG to indicate its insertion. </t>
  </si>
  <si>
    <t>Editor's comment: Due to the resolution of comment 486, Sent Count has been deleted and hence the sentence is removed. The comment is resubmitted.</t>
  </si>
  <si>
    <t>Solution: The first paragraph should be changed so that it only applies to stations that have established a service period (i.e. via a non-zero minimum service interval): “A STA with admitted TSPECs and an established Service Period can go into power-save after it is serviced, for a duration of minimum service interval indicated by the HC in the schedule element. At the end of a duration of minimum service interval, such a STA shall be awake to receive any data frames from the AP as well as to receive the QoS polls from the HC for its own transmissions.”</t>
  </si>
  <si>
    <t>9.10.1.4</t>
  </si>
  <si>
    <t>As of 02/27/03</t>
  </si>
  <si>
    <t>r7</t>
  </si>
  <si>
    <t>All resolved comments until 05/07/03 - the ones which need TG approval are marked in green</t>
  </si>
  <si>
    <t>Resolution to comment 704 accepts this comment.</t>
  </si>
  <si>
    <t>This color indicates that the comment is not yet approved by the TG but has been deemed as a contentious issue by the ad hoc group</t>
  </si>
  <si>
    <t>Color Legend</t>
  </si>
  <si>
    <t>r5</t>
  </si>
  <si>
    <t>All resolved comments until 02/27/03 - the ones which need TG approval are marked in green</t>
  </si>
  <si>
    <t>Feb adhoc</t>
  </si>
  <si>
    <t>Date Resolved</t>
  </si>
  <si>
    <t>Spiess, Gary</t>
  </si>
  <si>
    <t>7.1.3.1</t>
  </si>
  <si>
    <t>Name</t>
  </si>
  <si>
    <t>Clause</t>
  </si>
  <si>
    <t>Y/N</t>
  </si>
  <si>
    <t>Recommended Change</t>
  </si>
  <si>
    <t>Ad-Hoc Group
Responsible</t>
  </si>
  <si>
    <t>Comment/Explanation</t>
  </si>
  <si>
    <t>Recommended
Disposition</t>
  </si>
  <si>
    <t>Stephens, Adrian</t>
  </si>
  <si>
    <t>Falk, Lars</t>
  </si>
  <si>
    <t>Cam-Winget, Nancy</t>
  </si>
  <si>
    <t>ID</t>
  </si>
  <si>
    <t>Sherman, Matthew</t>
  </si>
  <si>
    <t>Hinsz, Christopher</t>
  </si>
  <si>
    <t>Myles, Andrew</t>
  </si>
  <si>
    <t>T</t>
  </si>
  <si>
    <t>Y</t>
  </si>
  <si>
    <t>5.5</t>
  </si>
  <si>
    <t>e</t>
  </si>
  <si>
    <t>n</t>
  </si>
  <si>
    <t>7.1.1</t>
  </si>
  <si>
    <t>7.2.1.1</t>
  </si>
  <si>
    <t>3.14</t>
  </si>
  <si>
    <t>Hillman, Garth</t>
  </si>
  <si>
    <t>Maa, Yeong-Chang</t>
  </si>
  <si>
    <t>7</t>
  </si>
  <si>
    <t>3.55</t>
  </si>
  <si>
    <t>10.3.11.7.2</t>
  </si>
  <si>
    <t>9.1</t>
  </si>
  <si>
    <t>7.2.1.7</t>
  </si>
  <si>
    <t>9.10.2.1</t>
  </si>
  <si>
    <t>Miscellaneous Comments</t>
  </si>
  <si>
    <t>Side stream traffic could not be visible to the AP, which can not account the traffic to the proper TSID.</t>
  </si>
  <si>
    <t>Consider encoding the TSID in the header of the RTS frame and mandate that a direct stream always uses RTS/CTS prior to a burst, and that the RTS is addressed to the AP. A proposal for encoding the priority in Control frames can be found in document 02/549 - "Normative Text for Encoding User Priority in RTS, CTS and ACK Frames"</t>
  </si>
  <si>
    <t>Barber, Simon</t>
  </si>
  <si>
    <t>The receive buffer operation description seems to combine reordering of MPDUs (after an out of order retransmission) and the reassembly operation on MSDUs.
This approach is architecturally messy and results in a very confused description</t>
  </si>
  <si>
    <t>Architecturally layer the burst ack receive buffer function before the reassembly operation. The burst ack receive function will thus deal with out of order and missing MPDUs and will output a stream of in order MDPUs to the reassembly function.</t>
  </si>
  <si>
    <t>How may a QAP refuse APSD from a QSTA if the Wakeup requires too much buffering?</t>
  </si>
  <si>
    <t>State whether and how a QAP can refuse an APSD.</t>
  </si>
  <si>
    <t>Ad hoc group's recommendation: Accepted. The editor will be instructed to insert the following sentence in subclause 9.10.1.5: "If an internal collision occurs between channel access functions, the QSTA shall not increment either the MSDU or STA short or long retry counters". On the TG floor, it has been decided that "not" should be removed and insert any implicit changes accordingly.
Editor's remarks: The above has been included. However, the editor found that there is no statement about the retry counter increment for EDCF and this should be incorporated. Editor resubmits this comment to the TG for their consideration for any possible additions.</t>
  </si>
  <si>
    <t>Miller, Robert</t>
  </si>
  <si>
    <t>Lewis, Mike</t>
  </si>
  <si>
    <t>Comment accepted: Add a footnote to explain that priority 6 is highest for data, and so represents a "minimax" solution in that high priority data that would have been sent under PCF is delivered with equivalent punctuality, (compared with legacy PCF), and understanding that lower priority MSDUs sent this way would get better service than they would have gotten under legacy PCF.</t>
  </si>
  <si>
    <t>Editor's comment: I think the ad hoc group meant that the comment should be declined. Either that or that the text needs to be made informative if we are to avoid a conflict.</t>
  </si>
  <si>
    <t>Chen, Hungkun</t>
  </si>
  <si>
    <t>alternate resolution.  Delete text starting with the third sentence for the definition for TXOP.  The group feels that the description of the behavior belongs in other clauses.
 Instruct the editor to include in other clauses the resolution suggested in the second paragraph as well as extend the definition to include TXOPs obtained through contention.</t>
  </si>
  <si>
    <t>From reading of the subclause it is clear how the HC access the channel for the first time and provides TXOP. However, it is not clear how long an HC should wait at the end of a polled TXOP before it can access the channel. As the NAV is set to one slottime beyond the end of the TXOP, it is sufficient for the HC to reclaim the channel after SIFS (and not use the NAV setting imposed by the previous TXOP).</t>
  </si>
  <si>
    <t>Add the following to the end of paragraph 1 of the subclause: "An HC may reclaim the channel after a duration of SIFS after a polled TXOP."</t>
  </si>
  <si>
    <t>Kandala, Srinivas</t>
  </si>
  <si>
    <t>Alternative resolution : replace the words "If a station…or an IBSS" with "If a QSTA or QAP". Also see resolution to comment 63.</t>
  </si>
  <si>
    <t>Comment accepted partially. Replace the quoted text by "For all GroupAckReq frames sent by QSTAs, the duration value is at least (with a footnote : to allow the possibility of time remaining in the TXOP which the sender may use to schedule other transmissions) the time, in microseconds, required to transmit, one ACK or Group Ack frame, as applicable, plus two SIFS intervals. If the calculated duration includes a fractional microsecond, that value is rounded up to the next higher integer."
The remaining changes in the text are declined because:
i) non-QoS STAs are not capable of sending GroupAckReq frame.
ii)QSTAs do not follow the duration/ID rules in CFP, as suggested by the commenter.</t>
  </si>
  <si>
    <t>N</t>
  </si>
  <si>
    <t>9.10.1.1</t>
  </si>
  <si>
    <t>Clarify</t>
  </si>
  <si>
    <t>7.3.2.15</t>
  </si>
  <si>
    <t>Editor's comment: The removal of distributed admission control has no effect and the comment should be reconsidered.</t>
  </si>
  <si>
    <t>Editor's comment: (1) is not applicable anymore due to the resolution of comment 1440.
Resolution to comment 170 accepts item 3 as well.</t>
  </si>
  <si>
    <t>Comment accepted.  Replace the text "STAs with admitted TSPECs may go into power-save after they are serviced, for a duration of minimum service interval indicated by the HC in the schedule element" with "STAs with admitted TSPECs may go into power-save for the remainder of the minimum service interval indicated by the HC in the schedule element once it has been serviced".</t>
  </si>
  <si>
    <t>Alternate resolution. Replace the text "STAs with admitted TSPECs may go into power-save after they are serviced, for a duration of minimum service interval indicated by the HC in the schedule element" with "STAs with admitted TSPECs may go into power-save for the remainder of the minimum service interval indicated by the HC in the schedule element once it has been serviced".</t>
  </si>
  <si>
    <t>Accepted</t>
  </si>
  <si>
    <t>"superframe" is only used in clause 9.1.4.
Clause 9.1.4 could easily be written to remove the need to use the term "superframe", particularly if my other comment on 9.1.4 is accepted</t>
  </si>
  <si>
    <t xml:space="preserve">This queuing may be at any of the three points indicated above.
Four points were indicated: Power Save defer queuing, fragmentation, encryption and MPDU formatting. 
</t>
  </si>
  <si>
    <t>Which three points, or should be four?</t>
  </si>
  <si>
    <t>Rios, Carlos</t>
  </si>
  <si>
    <t>11.4.3</t>
  </si>
  <si>
    <t>Comment accepted. This text is normative.</t>
  </si>
  <si>
    <t>Number of comments for which all issues are resolved (in the editor's opinion - marked with "C" in Status column)</t>
  </si>
  <si>
    <t>Number of comments that are resubmitted back to the TG for further consideration (marked with "R" in Status column)</t>
  </si>
  <si>
    <t>Number of comments for which action is needed either by the editor or another Tg member (in terms of providing text/figures etc. - marked with "I" in Status column)</t>
  </si>
  <si>
    <t>9.11.4</t>
  </si>
  <si>
    <t>9.10.1.6</t>
  </si>
  <si>
    <t>Lefkowitz, Martin</t>
  </si>
  <si>
    <t>7.1.3.1.3</t>
  </si>
  <si>
    <t>Reclassified as editorial. Suggested no change.</t>
  </si>
  <si>
    <t>Editor's comment: If beacon-based APSD were to be deleted, this comment needs to be revisited.</t>
  </si>
  <si>
    <t>11.2.1.10</t>
  </si>
  <si>
    <t>11.2.3</t>
  </si>
  <si>
    <t>3.74</t>
  </si>
  <si>
    <t>Cooklev, Tudor</t>
  </si>
  <si>
    <t>Montemurro, Michael</t>
  </si>
  <si>
    <t>Comment</t>
  </si>
  <si>
    <t>Editor's comment: The term BSS has been inconsistently used in the base standard. At some places, it is indistinguishable from infrastructure BSS where as at others it appears to include IBSS.
One interesting quote from 802.11 Handbook (authors Bob O'Hara and Al Petrick): When a BSS includes an access point (AP), the BSS is no longer independent and is called an infrastructure BSS, but referred to simply as a BSS.</t>
  </si>
  <si>
    <t>Comment declined, as superframe is a useful term, even if it is used only once. :). The definition is corrected through the resoultion to comment 392.</t>
  </si>
  <si>
    <t>Editor's comment:  The figure is labelled informative. Editor doesn’t see a need for text indicating why it is informative. If the TG intends to add something, the editor requests the TG to provide the text.</t>
  </si>
  <si>
    <t>See comments by commenter on 9.10.1.3.  If commenters comments on 9.10.1.3 are not accepted, then this comment applies.  As currently defined, "EDCF" is not a superset of DCF since you cannot implement DCF conformant Backoff and Deference using EDCF rules.  That is, it is impossible for a QSTA in a QBSS to behave identically to Non-QoS STA in a QBSS.  In fact EDCF is not even a generalization of DCF, since if it were, it would be possible to realize DCF as a specific case within EDCF, which is not possible.  EDCF and DCF are distinct Access functions.  Comments in this section should reflect that.</t>
  </si>
  <si>
    <t>If commenters comments on 9.10.1.3 are not accepted, modify 5.2.5 to clarify that "EDCF" is a separate access function that is similar to, but no a superset, or even a generalization of DCF.</t>
  </si>
  <si>
    <t>9.10.1.5</t>
  </si>
  <si>
    <t>Conkling, Craig</t>
  </si>
  <si>
    <t>Tsai, Allen</t>
  </si>
  <si>
    <t>6.1.4</t>
  </si>
  <si>
    <t>E/T</t>
  </si>
  <si>
    <t>E</t>
  </si>
  <si>
    <t>6.1.1.2</t>
  </si>
  <si>
    <t>Draft Incorporating Resolution</t>
  </si>
  <si>
    <t>As of 03/13/03</t>
  </si>
  <si>
    <t>Alternate resolution:change Figure 14.1 to properly represent the name of the 3 bit field, and that the 1 bit field has a name that clearly represent what is being done.</t>
  </si>
  <si>
    <t>Alternative resolution:. The word "above"  is to be deleted.</t>
  </si>
  <si>
    <t>Housley, Russell</t>
  </si>
  <si>
    <t>Ni, Qiang</t>
  </si>
  <si>
    <t>Liu, Shawn</t>
  </si>
  <si>
    <t>10.3.6.1.2, 10.3.7.1.2</t>
  </si>
  <si>
    <t>Page 48, Line 31 - It is stated that the SBA, as such must be greater than unity. This is not normative, so I do not know how to interpret this. Furthermore, I can think of applications where SBA may be smaller than unity.</t>
  </si>
  <si>
    <t>Replace the sentence with, "As such, it is typically set to a value greater than 1."</t>
  </si>
  <si>
    <t>Kuehnel, Thomas</t>
  </si>
  <si>
    <t>Remove definition of "superframe"</t>
  </si>
  <si>
    <t>Comment accepted. Resolved by the incorporation of 03/385r1</t>
  </si>
  <si>
    <t>Alterante resolution. Incorporate the text in 03/385r1.</t>
  </si>
  <si>
    <t>Alternate resolution.  Adopted the suggested text for grammatical corrections, removing the statement "and an established Service Period".  This phrase is not necessary as the station has already signalled it's intent to use APSD via the APSD element, and the HC will provide the minimum service interval that the station requires for power saving in the schedule element response.</t>
  </si>
  <si>
    <t>superframe' does not refer to a packet/frame but to a timing window. Formal standards need to use accurate terminology.</t>
  </si>
  <si>
    <t>Replace all 'superframe' references in the draft to 'CF repetition interval' or some other accurate and useful term.</t>
  </si>
  <si>
    <t>Lim, Wei Lih</t>
  </si>
  <si>
    <t>7.3.2.15</t>
  </si>
  <si>
    <t>N</t>
  </si>
  <si>
    <t>An infrastructure BSS is too broad a term here.  Should use QBSS.  Also, IBSS cannot support the centralized mechanism required to implement "EDCF", and so should be prohibited from doing so.</t>
  </si>
  <si>
    <t xml:space="preserve">For the case of QoS Data frames, replace "infrastructure BSS" with "QBSS" and delete "or an IBSS," </t>
  </si>
  <si>
    <t>Comment accepted. The word "three is replaced with "four."</t>
  </si>
  <si>
    <t>Editor's comment: Not sure if it is editorial. The editor resubmits this comment to the TG for further resolution.</t>
  </si>
  <si>
    <t>Editor's comments: other resolutions (comment #63 and 542) on this subclause have resulted in the deletion of the first paragraph and a complete re-write of the second paragraph where there is no reference to either infrastructure BSS or IBSS. I suppose this is the final resoluton of this comment.</t>
  </si>
  <si>
    <t>PA</t>
  </si>
  <si>
    <t>Text: “STAs with admitted TSPECs can go into power-save after they are serviced, for a duration of minimum service interval indicated by the HC in the schedule element. At the end of a duration of minimum service interval, the STA shall be awake to receive any data frames from the AP as well as to receive the QoS polls from the HC for its own transmissions.”
Problem: It should be possible for a QSTA with an admitted TSPEC to use the Automatic Power-Save Delivery method.</t>
  </si>
  <si>
    <t>A</t>
  </si>
  <si>
    <t>Comment accepted/rejected/other resolution</t>
  </si>
  <si>
    <t>Number of comments declined</t>
  </si>
  <si>
    <t>O</t>
  </si>
  <si>
    <t>Alternative resolution proposed: the use of continuation of an EDCF TXOP has been disambiguated in favor of only permitting frames of the same AC to be sent during a single TXOP, but polled TXOPs are considered to be separate and are not constrained in this way.</t>
  </si>
  <si>
    <t>Editor could not decipher what was intended in the last sentence and has not yet included in the draft.</t>
  </si>
  <si>
    <t>Wentink, Menzo</t>
  </si>
  <si>
    <t>It is not clear whether or not the short and long retry counters should be incremented when a condition d) failure occurs</t>
  </si>
  <si>
    <t>"set of frame exchange sequences".  I am not sure what a "set" means in this context.</t>
  </si>
  <si>
    <t>Replace "set of" with "one or more"</t>
  </si>
  <si>
    <t>Total</t>
  </si>
  <si>
    <t>The draft adds the Action frames to the list of Class 3 frames
The 802.11h draft adds the Action frame to the list of Class 1 frames, on the grounds that it is a generic mechanism that could be used to carry information that might be useful in States 1, 2 or 3.</t>
  </si>
  <si>
    <t>Coordinate with TGh to ensure that a consistent class is used for Action frames in the two drafts.</t>
  </si>
  <si>
    <t xml:space="preserve">When an MSDU is indicated to the MAC client, it makes sense to discard all the incomplete MSDUs with lower sequence number than Starting Sequence number. </t>
  </si>
  <si>
    <t>Add to the final paragraph of the subclause: "All incomplete MSDUs with lower sequence number than the Group Ack Starting Sequence Number contained in the GroupAckReq may be discarded."</t>
  </si>
  <si>
    <t>Comment accepted, first resolution accepted. Instruct the editor to verify that QIBSS is defined distinctly from a QBSS- the latter having a QAP.  Also make appropriate changes in sub-clause 5.5a)3)I)</t>
  </si>
  <si>
    <t>Comment accepted; the term "superset" will be replaced by "alternative mechanism" with appropriate grammatical manipulations where appropriate.</t>
  </si>
  <si>
    <t>Editor's comment. Resolved by incorporation of 03/335r1 and the commenter is satisfied with the change. The resolution however needs to be changed formally.</t>
  </si>
  <si>
    <t>Editor's comment: The first change probably should be a "may", in light of other changes. Resubmitted for the consideration of the group.</t>
  </si>
  <si>
    <t xml:space="preserve">Alternate resoution: Instruct the editor to delete the extra aSlotTime in the encoding of the Duration Field for the TXOP from the draft.  Incorporate the suggested text with PIFS replacing SIFS. 
</t>
  </si>
  <si>
    <t>Editor's comment: This is in direct conflict with the rest of the draft and instead of making changes to the entire draft, the editor will prefer to get feedback from the group before taking an action.</t>
  </si>
  <si>
    <t>Comment accepted; action item for the editor.</t>
  </si>
  <si>
    <t>11.2.3.1; line 14; page 113</t>
  </si>
  <si>
    <t xml:space="preserve">Alternate Resolution - Replace all occurances of "APSD beacon" with "Wakeup Beacon" and add the following definition to clause 3, "Wakeup Beacon - Beacons during which a QSTA operating in Automatic Power Save Delivery Mode has established that it will be in an active state for purposes of frame delivery by the QAP". </t>
  </si>
  <si>
    <t>Andren, Carl</t>
  </si>
  <si>
    <t>Adachi, Tomoko</t>
  </si>
  <si>
    <t>5.5</t>
  </si>
  <si>
    <t>T</t>
  </si>
  <si>
    <t>Y</t>
  </si>
  <si>
    <t>In TGh, Action frames are categorized into class 1 frames and conflicts with here saying class 3. Action frames should be differentiated by their types.</t>
  </si>
  <si>
    <t>Specify the Action frames only those defined in Draft 802-11-e-D4.0 as class 3 frames.</t>
  </si>
  <si>
    <t>Number of comments</t>
  </si>
  <si>
    <t>Total Comments</t>
  </si>
  <si>
    <t>Inoue, Yasuhiko</t>
  </si>
  <si>
    <t>N</t>
  </si>
  <si>
    <t>E</t>
  </si>
  <si>
    <t>T</t>
  </si>
  <si>
    <t>7.2.3.4 and 7.2.3.6 indicate that there will be the APSD element in the (re) association frames. However, the paramters of Wakeup Period and Beacon Offset are not defined in the semantics of the associated primitives.</t>
  </si>
  <si>
    <t>Define them.</t>
  </si>
  <si>
    <t>9.10.2.4.3</t>
  </si>
  <si>
    <t>Comment declined.  Distributed admissions was removed from the draft, so there nolonger seems to be a reason for the requested change.</t>
  </si>
  <si>
    <t>Alternate resolution.  See comment ID 409.</t>
  </si>
  <si>
    <t>9.10.2.4</t>
  </si>
  <si>
    <t>11.4.2</t>
  </si>
  <si>
    <t>Alternate Resolution: 1. Sentence in 3.1.4 is deleted. 2. Instruct the editor to  include the following text in 9.10.2.3: "The HC shall not send a frame containing a +CF-ACK with an address 1 which does not correspond to the address of the QSTA for which the +CF-ACK was intended ."</t>
  </si>
  <si>
    <t>Comment accepted. The figure will be labelled as "informative," and there will be text in the document stating as to why it is informative.</t>
  </si>
  <si>
    <t>The parameter table here seems to need some work:
1) The valid range for dialog token is 'as received in the Add TS action frame' - this should be 'as received in the DELTS action frame'.
2) (E) enumerations should be in CAPS: REQUESTED, TIMEOUT
3) Not sure why the complete traffic specification is required here - seems TSID and direction fields would be all that are required. Remainder are unused and ignored.</t>
  </si>
  <si>
    <t>Correct primitive parameters.</t>
  </si>
  <si>
    <t xml:space="preserve">Comment rejected: it is possible in the current draft to limit the number of TIDs by TSPECs, e.g. </t>
  </si>
  <si>
    <t>Worstell, Harry</t>
  </si>
  <si>
    <t>Mehta, Mehul</t>
  </si>
  <si>
    <t>APSD beacon not defined (or I missed it)</t>
  </si>
  <si>
    <t>Define</t>
  </si>
  <si>
    <t>Revision</t>
  </si>
  <si>
    <t>Changes</t>
  </si>
  <si>
    <t>5.2.5</t>
  </si>
  <si>
    <t>Would it be possible to add a state diagram for the queue to illustrate how the channel access function works?</t>
  </si>
  <si>
    <t>Alternative resolution: this sub-clause will be moved to clause 5.9</t>
  </si>
  <si>
    <t>Accepted, reclassified as editorial. Duncan volunteers to produce a state diagram</t>
  </si>
  <si>
    <t>Alternative resolution achieved in comment 392.</t>
  </si>
  <si>
    <t xml:space="preserve">Comment accepted. Instruct the editor to write text describing the fact that the QSTA has to schedule transmission of frames for its granted TXOPs. </t>
  </si>
  <si>
    <t>The second bullet point does not discuss the behavior for downlink service schedules.</t>
  </si>
  <si>
    <t>Black, Simon</t>
  </si>
  <si>
    <t>Page 112, Line 16 - The usage of the minimum and maximum service intervals is not consistent with 7.3.2.15.</t>
  </si>
  <si>
    <t>Make them consistent.</t>
  </si>
  <si>
    <t>Status</t>
  </si>
  <si>
    <t>Rewrite the bullet that includes the downlink service schedule. Replacing "send polls" with "service" is probably sufficient.</t>
  </si>
  <si>
    <t>Tsoulogiannis, Tom</t>
  </si>
  <si>
    <t>McCann, Justin</t>
  </si>
  <si>
    <t>Benveniste, Mathilde</t>
  </si>
  <si>
    <t>Kaiser, Daryl</t>
  </si>
  <si>
    <t>Should be time between DTIMS.  Could have multiple beacons between CFPs</t>
  </si>
  <si>
    <t>Replace definition with:  The period between two successive DTIM beacon TBTT.</t>
  </si>
  <si>
    <t>Shen, Yangmin</t>
  </si>
  <si>
    <t>Takagi, Masahiro</t>
  </si>
  <si>
    <t>T</t>
  </si>
  <si>
    <t>Y</t>
  </si>
  <si>
    <t>Accepted. The editor will be instructed to insert the following sentence in subclause 9.10.1.5: "If an internal collision occurs between channel access functions, the QSTA shall increment either the MSDU or STA short or long retry counters".</t>
  </si>
  <si>
    <t>Comment accepted. TCLAS element to be added to DELTS action body &amp; is to be added to 7.4.1.3 and 10.3.11.7.</t>
  </si>
  <si>
    <t>Comment partially accepted; 1 &amp; 2 in the comment are accepted as editorial. Regarding item 3, the parameters may be needed for roaming.</t>
  </si>
  <si>
    <t>Number of comments that have been incorporated into the draft</t>
  </si>
  <si>
    <t>Editor's comment: Has sent an email to Tgh editor providing the choices.
This editor feels that the Tge action frames should be class 3 frames as a QSTA should not be sending them before they are associated. The compromise solution is that the Tgh will make the Spectrum Management Action frames as class 1 and Tge will make all the Action frames it defines as class 3 frames.
Either way, the Tge editor needs to present this as a technical motion on the floor of the Tg to get the final approval - and thus it is being resubmitted to the TG</t>
  </si>
  <si>
    <t>Editor will make a contribution on this in the next TG for approval.</t>
  </si>
  <si>
    <t>On hold until the state diagram is made available from Duncan. It will be then presented to the group for approval.</t>
  </si>
  <si>
    <t>Dickman, Georg</t>
  </si>
  <si>
    <t>r2</t>
  </si>
  <si>
    <t>Comments by Georg Dickman are added</t>
  </si>
  <si>
    <t>Jose, Bobby</t>
  </si>
  <si>
    <t>Cole, Terry</t>
  </si>
  <si>
    <t>3.81</t>
  </si>
  <si>
    <t>The term "TXOP" as defined here and in 9.10.2.2 applies to only uplink/sideline transmissions by non-AP STAs, but not downlink transmissions by the AP, but is often used, especially in 9.11 (Group acknowledgment), to include uplink as well.</t>
  </si>
  <si>
    <t xml:space="preserve">Resolve the ambiguity one way or another:  Relax  the definition for "TXOP" (such as by adding a new statement)  or coin a new term (such as access opportunity, ASOP) when reference to uplink is also implied.
For the first choice, which seems to be more preferable, the following changes are suggested:  Add "For non-AP QSTAs, " before "each TXOP", add "non-AP" before "QSTA" in the next line, and after the end of page 5 add "For a QAP, a TXOP is obtained directly from the collocating HC without the need for receiving a QoS (+)CF-Poll through the WM.  Such a TXOP may be treated as an implicit polled TXOP." </t>
  </si>
  <si>
    <t>5.4.1.3</t>
  </si>
  <si>
    <t>Scheduling has two tiers:  (1) QAP assigns access opportunities to all QSTAs (including itself) in the BSS.  (2) QSTAs select frames to transmit into assigned access opportunities.  This subclause mentions only the latter aspect.</t>
  </si>
  <si>
    <t>Expand this subclause to cover both tiers of scheduling.</t>
  </si>
  <si>
    <t>A TS is designated by a TID value, but not by a TID value minus 8--which is rather confusing.</t>
  </si>
  <si>
    <t>Delete the words "minus 8 (i.e., TID 8 selects TSPEC 0, …)".</t>
  </si>
  <si>
    <t>This subclause is informative at best.</t>
  </si>
  <si>
    <t>After the heading add "(informative)".</t>
  </si>
  <si>
    <t>Incorrect specification and wording in the last sentence of page 17:  STAs are required to "decode" all fields in FCS valid frames?</t>
  </si>
  <si>
    <t>Change "stations to decode MPDU header fields" to "STAs to interpret certain MAC header fields".</t>
  </si>
  <si>
    <t xml:space="preserve">The added statement does not include the case where data frames are sent </t>
  </si>
  <si>
    <t>The definition of a CF-Pollable STA says that a "QSTA need not be able to interpret piggyback acknowledgements to be contention-free pollable". This implies that an AP (HC) has no way to determine when it is allowed to generate piggybacked acknowledgments to an associated QSTA.</t>
  </si>
  <si>
    <t xml:space="preserve">Add a extended capability bit that allows a STA to indicate whether or not it can interepret piggyback acknowledgements. </t>
  </si>
  <si>
    <t xml:space="preserve">6.1.1.1 </t>
  </si>
  <si>
    <t>There may be environments in which it is not necessary to use all 16 TIDs (8 TCids and 8 TS-ids). It would add greater flexibility to allow QSTAs to implement a variable number of traffic categories based on the specific usage environment. The 11e/D4.0 spec does not allow this.</t>
  </si>
  <si>
    <t>Add a capability negotiation mechanism that allows a QSTA to advertise the number of supported TIDs - e.g. 2/4/8/16</t>
  </si>
  <si>
    <t>The reference to Short and Long Retry count should be modified to be ShortRetryCount[AC] and Long RetryCount[AC]</t>
  </si>
  <si>
    <t>Mishra, Partho</t>
  </si>
  <si>
    <t>Wright, Charles</t>
  </si>
  <si>
    <t>Karcz, Kevin</t>
  </si>
  <si>
    <t>Chesson, Greg</t>
  </si>
  <si>
    <t>Moore, Tim</t>
  </si>
  <si>
    <t>Ambiguous specifications in lines 33-39, page 47:  (1) What is "the excess allocation of time (and bandwidth) over and above the stated rates required to transport an MSDU belonging to the TS in this TSPEC"?  Does it mean that excess channel time has to be allocated for retransmissions to meet target data rates?  But should this not be obvious when wireless medium is used for transport?  (2) What are the "leftmost 3 bits"?  What is the "over-the-air bandwidth"?  What is the "bandwidth of the transported MSDUs required for successful transmission"?</t>
  </si>
  <si>
    <t>Remove this field, or at the minimum, fix the noted wording ambiguities.</t>
  </si>
  <si>
    <t>Amann, Keith</t>
  </si>
  <si>
    <t>Negus, Kevin</t>
  </si>
  <si>
    <t>Brennan, Jim</t>
  </si>
  <si>
    <t>Mani, Mahalingam</t>
  </si>
  <si>
    <t>D</t>
  </si>
  <si>
    <t>Teague, Roger</t>
  </si>
  <si>
    <t>Moreton, Mike</t>
  </si>
  <si>
    <t>Superframe is between DTIMs</t>
  </si>
  <si>
    <t>Change text to "The period between two successive beacons with DTIM count=0, on average equal to the dot11BeaconPeriod x dot11DTIMPeriod".</t>
  </si>
  <si>
    <t>TS lifecycle - please explicitly indicate the informative nature of this clause</t>
  </si>
  <si>
    <t>Add appropriate language to the heading and or body of the clause to indicate its informative nature.</t>
  </si>
  <si>
    <t>TS setup - please explicitly indicate the informative nature of this clause</t>
  </si>
  <si>
    <t>The "simple scheduler" clause was introduced in an attempt to provide a minimalistic definition of a scheduling algorithm that could be implemented.  Although this clause is informative, the definition provided seems overly complex.</t>
  </si>
  <si>
    <t>Revisit the concept of "simple scheduler", and introduce new text that reduces the complexity of the "simplified scheduler".  An example of this could be as seen in document 02/523r1.</t>
  </si>
  <si>
    <t>10.3.11.5</t>
  </si>
  <si>
    <t>One of the items that may have been included in the original MLME-ADDTS.request was a TCLAS.  This will also need to be deleted.</t>
  </si>
  <si>
    <t>Add text that indicates that the TCLAS is an optional parameter that may be included with the MLME-DELTS.request, and that it will also need to be "deleted".</t>
  </si>
  <si>
    <t>Chaplin, Clint</t>
  </si>
  <si>
    <t>Green, Patrick</t>
  </si>
  <si>
    <t>The parameter list does not contain a "Reason" parameter.</t>
  </si>
  <si>
    <t>Delete the row for "Reason" from the table.  Also change "TSPEC" to "TS" in the next row.</t>
  </si>
  <si>
    <t>Define dot11ScheduleTimeOut in the Annex D</t>
  </si>
  <si>
    <t>Page 14, line 27. This line is inconsistent with the explicit requirements to have other MAC queues, for example, power-save defer queuing, access category queuing etc.</t>
  </si>
  <si>
    <t>Remove the sentence</t>
  </si>
  <si>
    <t>The sentence: A STA shall not transmit any field containing a value that is marked “Reserved”. Is awkward.</t>
  </si>
  <si>
    <t>Replace the cited sentence with: A STA shall not transmit a frame containing a field which has a value which has been designated as "reserved" for that field.</t>
  </si>
  <si>
    <t>van Leeuwen, Richard</t>
  </si>
  <si>
    <t>QBSS optional fields need to be shown as such</t>
  </si>
  <si>
    <t>Add text "included if dot11QOSCapabilityEnabled is true" to all relevant tables.</t>
  </si>
  <si>
    <t>Page 18, line 23-24, A STA shall transmit or not?</t>
  </si>
  <si>
    <t>Soomro, Amjad</t>
  </si>
  <si>
    <t>Ho, Jin-Meng</t>
  </si>
  <si>
    <t>Oakes, Ivan</t>
  </si>
  <si>
    <t>vague language</t>
  </si>
  <si>
    <t>Change "after they are serviced, for a duration of minimum" to "immediately following the completion of each granted TXOP, for a maximum duration of the minimum"</t>
  </si>
  <si>
    <t>Need an explicit definition fo the QOS bit in the subtype field of the FC. There currently is no such bit defined.</t>
  </si>
  <si>
    <t>Define bit 7 of FC as the QOS bit.</t>
  </si>
  <si>
    <t>Figure 47, the position of EDCF is inaccurate, is stands alongside DCF, i.e. it is not necessary to win a DCF contention to gain EDCF control, it is however necessary to win a DCFE or EDCF contention to gain HCF control.</t>
  </si>
  <si>
    <t>In figure 47, Remove the box "HCF Contention Access (EDCF)", and change the text "Distributed Coordination Function (DCF)" to "(optionally Extended) Distributed Coordination Function (DCF/EDCF)"
In the text replace "DCF can operate" with "(E)DCF can operate"...</t>
  </si>
  <si>
    <t>Fischer, Matthew</t>
  </si>
  <si>
    <t>7.1.1 (Pg 18, ll 23-24)</t>
  </si>
  <si>
    <t>I don't understand the difference between  the first and second sentence of this paragraph.</t>
  </si>
  <si>
    <t>Sanwalka, Anil</t>
  </si>
  <si>
    <t>O'Hara, Bob</t>
  </si>
  <si>
    <t>paragraph beginning with "The HC aggregates…" -- is this informative or normative? If normative, needs shalls.</t>
  </si>
  <si>
    <t>Make the language normative if that is the intent. Use terms like "may" and "should" if not normative, in order to make the intent explicit.</t>
  </si>
  <si>
    <t>The DurationID value should be more accurately defiend.</t>
  </si>
  <si>
    <t>Replace text:
"The value of Duration/ID shall be such that it covers at least one SIFS and one GroupAck frame"
with
"For all GroupAckReq frames sent by non-QoS STAs, the duration value is the time, in microseconds, required to transmit one ACK frame, plus two SIFS intervals. If the calculated duration includes a fractional microsecond, that value is rounded up to the next higher integer. For GroupAckReq frames sent during the contention-free period (CFP) under PCF the Duration/ID field is set to 32768."</t>
  </si>
  <si>
    <t>7.2.3.4/5/6/7/11</t>
  </si>
  <si>
    <t>last paragraph of this section, also see 9.10.2.2 last paragraph and 9.1.3.1 e) -- these three sections all make statements about which TID are allowed to be transmitted in a TXOP -- the three do not express the same set of restrictions. All three need to be synchronized.</t>
  </si>
  <si>
    <t>Make the three named sections concur in their statements on the TID values allowed within any given TXOP. I would be in favor of allowing a given TID and higher.</t>
  </si>
  <si>
    <t>part c) 1) iii) -- Clearly here, QBSS is meant to exclude QIBSS - is this use consistent throughout the document?</t>
  </si>
  <si>
    <t>Clarify use of terms QBSS and QIBSS - add text to the definition of QBSS to be explicit that QIBSS are not included in the term QBSS, or simply clarify this one case here in 5.5 c) 1) iii). There may be other places that need this attention. Example - see 6.1.1, where QBSS seems to include both QInfraBSS and QIBSS.</t>
  </si>
  <si>
    <t>As of 05/17/03</t>
  </si>
  <si>
    <t>Comment declined. It is not clear what the commenter seeks.</t>
  </si>
  <si>
    <t>3.74</t>
  </si>
  <si>
    <t>T</t>
  </si>
  <si>
    <t>Note that the definition of a superframe in this draft is different from the implicit definition found in IEEE 802.11-1999 since the one found in IEEE 802.11-1999 may include multiple beacon intervals.</t>
  </si>
  <si>
    <t>Schrum, Sid</t>
  </si>
  <si>
    <t>Editor's comment:
1) Removed "For all GroupAckReq  frames sent by QSTAs" as GroupAckReq frames will only be sent by QSTAs.
2)It is sufficient to have one SIFS interval as opposed to two as suggested in the recommended disposition. At some point, I'd like to resubmit this comment to the TG and get this text changed.</t>
  </si>
  <si>
    <t>Clements, Ken</t>
  </si>
  <si>
    <t>Comment Accepted</t>
  </si>
  <si>
    <t>Editor's comment: The behavior of the retry limit counters is not indicated anywhere. Furthermore, the counters in the MIB do not correspond to the counts here Needs further work, but possibly would be a technical change and thus holding on until further discussion either in the ad hoc group or in Tge.</t>
  </si>
  <si>
    <t>The editor does not agree with this resolution,. The change suggested is editorial in nature and the editor does not think he should incorporate this change. Subclause 6.1.4 is indeed the correct place for this subclause. The editor, however, does not have any objection to the suggested recommended change of making the subclause "informative".</t>
  </si>
  <si>
    <t>Kwak, Joe</t>
  </si>
  <si>
    <t>Fujisawa, Ken</t>
  </si>
  <si>
    <t>Comment Accepted.</t>
  </si>
  <si>
    <t>Kleindel, Gunter</t>
  </si>
  <si>
    <t>r0</t>
  </si>
  <si>
    <t>Lanzl, Colin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</si>
</sst>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mmmm\ d\,\ yyyy"/>
    <numFmt numFmtId="169" formatCode="[$€-2]\ #,##0.00_);[Red]\([$€-2]\ #,##0.00\)"/>
    <numFmt numFmtId="170" formatCode="[$-409]dddd\,\ mmmm\ dd\,\ yyyy"/>
    <numFmt numFmtId="171" formatCode="[$-409]h:mm:ss\ AM/PM"/>
  </numFmts>
  <fonts count="7">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sz val="8"/>
      <name val="Arial"/>
      <family val="0"/>
    </font>
    <font>
      <sz val="8"/>
      <name val="Tahoma"/>
      <family val="2"/>
    </font>
  </fonts>
  <fills count="6">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48"/>
        <bgColor indexed="64"/>
      </patternFill>
    </fill>
    <fill>
      <patternFill patternType="solid">
        <fgColor indexed="11"/>
        <bgColor indexed="64"/>
      </patternFill>
    </fill>
  </fills>
  <borders count="11">
    <border>
      <left/>
      <right/>
      <top/>
      <bottom/>
      <diagonal/>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0" xfId="0" applyAlignment="1">
      <alignment horizontal="center" vertical="top"/>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vertical="top" wrapText="1"/>
    </xf>
    <xf numFmtId="49"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justify" vertical="top" wrapText="1"/>
      <protection locked="0"/>
    </xf>
    <xf numFmtId="0" fontId="2" fillId="0" borderId="0" xfId="0" applyNumberFormat="1" applyFont="1" applyFill="1" applyBorder="1" applyAlignment="1" applyProtection="1">
      <alignment horizontal="justify" vertical="top" wrapText="1"/>
      <protection locked="0"/>
    </xf>
    <xf numFmtId="0" fontId="2" fillId="0" borderId="0"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0" fillId="0" borderId="0" xfId="0" applyBorder="1" applyAlignment="1">
      <alignment vertical="top" wrapText="1"/>
    </xf>
    <xf numFmtId="0" fontId="0" fillId="0" borderId="0" xfId="0" applyFont="1" applyFill="1" applyBorder="1" applyAlignment="1" applyProtection="1">
      <alignment horizontal="center" vertical="top" wrapText="1"/>
      <protection/>
    </xf>
    <xf numFmtId="0" fontId="1" fillId="0" borderId="0" xfId="0" applyFont="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0" fillId="0" borderId="0" xfId="0" applyNumberFormat="1" applyFont="1" applyFill="1" applyBorder="1" applyAlignment="1" applyProtection="1">
      <alignment horizontal="justify" vertical="top" wrapText="1"/>
      <protection locked="0"/>
    </xf>
    <xf numFmtId="0" fontId="0" fillId="0" borderId="0" xfId="0" applyNumberFormat="1" applyBorder="1" applyAlignment="1">
      <alignment vertical="top"/>
    </xf>
    <xf numFmtId="0" fontId="0"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quotePrefix="1">
      <alignment horizontal="justify" vertical="top" wrapText="1"/>
      <protection locked="0"/>
    </xf>
    <xf numFmtId="0" fontId="0" fillId="0" borderId="0" xfId="0" applyNumberFormat="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0" fillId="0" borderId="0" xfId="0" applyAlignment="1">
      <alignment horizontal="center" vertical="top" wrapText="1"/>
    </xf>
    <xf numFmtId="0" fontId="0" fillId="0" borderId="0" xfId="0" applyNumberFormat="1" applyFont="1" applyBorder="1" applyAlignment="1">
      <alignment horizontal="left" vertical="top" wrapText="1"/>
    </xf>
    <xf numFmtId="0" fontId="1" fillId="0" borderId="0" xfId="0" applyFont="1" applyAlignment="1">
      <alignment horizontal="left" vertical="top" wrapText="1"/>
    </xf>
    <xf numFmtId="49" fontId="1" fillId="0" borderId="0" xfId="0" applyNumberFormat="1" applyFont="1" applyAlignment="1">
      <alignment horizontal="center"/>
    </xf>
    <xf numFmtId="0" fontId="1" fillId="0" borderId="0" xfId="0" applyNumberFormat="1" applyFont="1" applyAlignment="1">
      <alignment horizontal="center"/>
    </xf>
    <xf numFmtId="0" fontId="0" fillId="0" borderId="0" xfId="0" applyFill="1" applyBorder="1" applyAlignment="1">
      <alignment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NumberFormat="1" applyFont="1" applyBorder="1" applyAlignment="1">
      <alignment horizontal="center"/>
    </xf>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0" fontId="1" fillId="0" borderId="6" xfId="0" applyNumberFormat="1" applyFont="1" applyBorder="1" applyAlignment="1">
      <alignment horizontal="center"/>
    </xf>
    <xf numFmtId="0" fontId="1" fillId="0" borderId="6" xfId="0" applyFont="1" applyBorder="1" applyAlignment="1">
      <alignment horizontal="center"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1" fontId="0" fillId="0" borderId="0" xfId="0" applyNumberFormat="1" applyFont="1" applyBorder="1" applyAlignment="1">
      <alignment horizontal="center" vertical="top" wrapText="1"/>
    </xf>
    <xf numFmtId="1" fontId="0" fillId="0" borderId="0" xfId="0" applyNumberFormat="1" applyFont="1" applyFill="1" applyBorder="1" applyAlignment="1">
      <alignment horizontal="center" vertical="top" wrapText="1"/>
    </xf>
    <xf numFmtId="1" fontId="0" fillId="0" borderId="0" xfId="0" applyNumberFormat="1" applyBorder="1" applyAlignment="1">
      <alignment vertical="top" wrapText="1"/>
    </xf>
    <xf numFmtId="14" fontId="0" fillId="0" borderId="0" xfId="0" applyNumberFormat="1" applyBorder="1" applyAlignment="1">
      <alignment horizontal="center" vertical="top" wrapText="1"/>
    </xf>
    <xf numFmtId="49" fontId="0" fillId="0" borderId="0" xfId="0" applyNumberFormat="1" applyBorder="1" applyAlignment="1">
      <alignment wrapText="1"/>
    </xf>
    <xf numFmtId="167" fontId="0" fillId="0" borderId="0" xfId="0" applyNumberFormat="1" applyBorder="1" applyAlignment="1">
      <alignment horizontal="center" vertical="top" wrapText="1"/>
    </xf>
    <xf numFmtId="0" fontId="0" fillId="2" borderId="0" xfId="0" applyFill="1" applyAlignment="1">
      <alignment wrapText="1"/>
    </xf>
    <xf numFmtId="0" fontId="0" fillId="3" borderId="0" xfId="0" applyFill="1" applyAlignment="1">
      <alignment wrapText="1"/>
    </xf>
    <xf numFmtId="0" fontId="0" fillId="0" borderId="10" xfId="0" applyBorder="1" applyAlignment="1">
      <alignment/>
    </xf>
    <xf numFmtId="0" fontId="1" fillId="0" borderId="10" xfId="0" applyFont="1" applyBorder="1" applyAlignment="1">
      <alignment horizontal="center" wrapText="1"/>
    </xf>
    <xf numFmtId="0" fontId="0" fillId="0" borderId="0" xfId="0" applyNumberFormat="1" applyFill="1" applyBorder="1" applyAlignment="1">
      <alignment vertical="top" wrapText="1"/>
    </xf>
    <xf numFmtId="0" fontId="0" fillId="0" borderId="0" xfId="0" applyNumberFormat="1" applyFont="1" applyFill="1" applyBorder="1" applyAlignment="1">
      <alignment horizontal="left"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center" vertical="top" wrapText="1"/>
    </xf>
    <xf numFmtId="14" fontId="0" fillId="0" borderId="0" xfId="0" applyNumberFormat="1" applyFont="1" applyFill="1" applyBorder="1" applyAlignment="1">
      <alignment horizontal="center" vertical="top" wrapText="1"/>
    </xf>
    <xf numFmtId="49" fontId="0" fillId="0" borderId="0" xfId="0" applyNumberFormat="1" applyFill="1" applyBorder="1" applyAlignment="1">
      <alignment wrapText="1"/>
    </xf>
    <xf numFmtId="49" fontId="0" fillId="0" borderId="0" xfId="0" applyNumberFormat="1" applyBorder="1" applyAlignment="1">
      <alignment vertical="top" wrapText="1"/>
    </xf>
    <xf numFmtId="1"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0" xfId="0" applyNumberFormat="1" applyFont="1" applyBorder="1" applyAlignment="1">
      <alignment horizontal="center" wrapText="1"/>
    </xf>
    <xf numFmtId="14" fontId="1" fillId="0" borderId="0" xfId="0" applyNumberFormat="1" applyFont="1" applyBorder="1" applyAlignment="1">
      <alignment horizontal="center" wrapText="1"/>
    </xf>
    <xf numFmtId="49" fontId="1" fillId="0" borderId="0" xfId="0" applyNumberFormat="1" applyFont="1" applyBorder="1" applyAlignment="1">
      <alignment horizontal="center" wrapText="1"/>
    </xf>
    <xf numFmtId="49" fontId="1" fillId="0" borderId="0" xfId="0" applyNumberFormat="1" applyFont="1" applyBorder="1" applyAlignment="1">
      <alignment horizontal="center" vertical="top" wrapText="1"/>
    </xf>
    <xf numFmtId="49" fontId="1" fillId="0" borderId="0" xfId="0" applyNumberFormat="1" applyFont="1" applyBorder="1" applyAlignment="1">
      <alignment horizontal="center"/>
    </xf>
    <xf numFmtId="1"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167" fontId="0" fillId="0" borderId="0" xfId="0" applyNumberFormat="1" applyFill="1" applyBorder="1" applyAlignment="1">
      <alignment horizontal="center" vertical="top" wrapText="1"/>
    </xf>
    <xf numFmtId="14" fontId="0" fillId="0" borderId="0" xfId="0" applyNumberFormat="1" applyFill="1" applyBorder="1" applyAlignment="1">
      <alignment horizontal="center" vertical="top" wrapText="1"/>
    </xf>
    <xf numFmtId="49" fontId="0" fillId="0" borderId="0" xfId="0" applyNumberFormat="1" applyFill="1" applyBorder="1" applyAlignment="1">
      <alignment vertical="top" wrapText="1"/>
    </xf>
    <xf numFmtId="49" fontId="0" fillId="0" borderId="0" xfId="0" applyNumberFormat="1" applyFill="1" applyBorder="1" applyAlignment="1">
      <alignment horizontal="center" vertical="top" wrapText="1"/>
    </xf>
    <xf numFmtId="49" fontId="0" fillId="0" borderId="0" xfId="0" applyNumberFormat="1" applyBorder="1" applyAlignment="1">
      <alignment horizontal="left" vertical="top" wrapText="1"/>
    </xf>
    <xf numFmtId="0" fontId="0" fillId="0" borderId="0" xfId="0" applyNumberFormat="1" applyBorder="1" applyAlignment="1">
      <alignment horizontal="center" vertical="top" wrapText="1"/>
    </xf>
    <xf numFmtId="49" fontId="0" fillId="0" borderId="0" xfId="0" applyNumberFormat="1" applyBorder="1" applyAlignment="1">
      <alignment horizontal="center" vertical="top" wrapText="1"/>
    </xf>
    <xf numFmtId="0" fontId="0" fillId="0" borderId="0" xfId="0" applyNumberFormat="1" applyFill="1" applyBorder="1" applyAlignment="1">
      <alignment horizontal="center" vertical="top" wrapText="1"/>
    </xf>
    <xf numFmtId="0" fontId="0" fillId="0" borderId="0" xfId="0" applyBorder="1" applyAlignment="1">
      <alignment horizontal="center" vertical="top" wrapText="1"/>
    </xf>
    <xf numFmtId="0" fontId="0" fillId="4" borderId="0" xfId="0" applyFill="1" applyAlignment="1">
      <alignment wrapText="1"/>
    </xf>
    <xf numFmtId="0" fontId="0" fillId="0" borderId="0" xfId="0" applyNumberFormat="1" applyFill="1" applyBorder="1" applyAlignment="1">
      <alignment wrapText="1"/>
    </xf>
    <xf numFmtId="14" fontId="1" fillId="0" borderId="6" xfId="0" applyNumberFormat="1" applyFont="1" applyBorder="1" applyAlignment="1">
      <alignment horizontal="center" wrapText="1"/>
    </xf>
    <xf numFmtId="0" fontId="1" fillId="0" borderId="0" xfId="0" applyNumberFormat="1" applyFont="1" applyBorder="1" applyAlignment="1">
      <alignment horizontal="center" vertical="top" wrapText="1"/>
    </xf>
    <xf numFmtId="0" fontId="0" fillId="5"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2"/>
  <sheetViews>
    <sheetView workbookViewId="0" topLeftCell="A1">
      <selection activeCell="J29" sqref="J29"/>
    </sheetView>
  </sheetViews>
  <sheetFormatPr defaultColWidth="9.140625" defaultRowHeight="12.75"/>
  <cols>
    <col min="1" max="1" width="30.00390625" style="0" customWidth="1"/>
    <col min="2" max="2" width="21.57421875" style="0" customWidth="1"/>
    <col min="4" max="4" width="50.28125" style="0" customWidth="1"/>
    <col min="5" max="10" width="15.57421875" style="0" customWidth="1"/>
  </cols>
  <sheetData>
    <row r="1" spans="1:2" ht="13.5" thickBot="1">
      <c r="A1" s="7" t="s">
        <v>120</v>
      </c>
      <c r="B1" s="8" t="s">
        <v>270</v>
      </c>
    </row>
    <row r="2" spans="1:10" ht="13.5" thickBot="1">
      <c r="A2" s="9"/>
      <c r="B2" s="9"/>
      <c r="E2" s="61" t="s">
        <v>24</v>
      </c>
      <c r="F2" s="44" t="s">
        <v>108</v>
      </c>
      <c r="G2" s="44" t="s">
        <v>213</v>
      </c>
      <c r="H2" s="44" t="s">
        <v>39</v>
      </c>
      <c r="I2" s="44" t="s">
        <v>97</v>
      </c>
      <c r="J2" s="89">
        <f ca="1">TODAY()</f>
        <v>37823</v>
      </c>
    </row>
    <row r="3" spans="1:10" ht="14.25" customHeight="1">
      <c r="A3" s="10" t="s">
        <v>264</v>
      </c>
      <c r="B3" s="9">
        <v>14</v>
      </c>
      <c r="D3" s="45" t="s">
        <v>25</v>
      </c>
      <c r="E3" s="38">
        <v>271</v>
      </c>
      <c r="F3" s="38">
        <v>541</v>
      </c>
      <c r="G3" s="38">
        <v>668</v>
      </c>
      <c r="H3" s="38">
        <v>1035</v>
      </c>
      <c r="I3" s="38">
        <v>1193</v>
      </c>
      <c r="J3" s="38">
        <f>COUNTA(LB_Comments!$I:$I)-1</f>
        <v>57</v>
      </c>
    </row>
    <row r="4" spans="1:10" ht="12.75">
      <c r="A4" s="10" t="s">
        <v>354</v>
      </c>
      <c r="B4" s="9">
        <v>27</v>
      </c>
      <c r="D4" s="46" t="s">
        <v>36</v>
      </c>
      <c r="E4" s="38">
        <v>150</v>
      </c>
      <c r="F4" s="38">
        <v>392</v>
      </c>
      <c r="G4" s="38">
        <v>516</v>
      </c>
      <c r="H4" s="38">
        <v>699</v>
      </c>
      <c r="I4" s="38">
        <v>851</v>
      </c>
      <c r="J4" s="38">
        <f>J3-J5-J6</f>
        <v>-545</v>
      </c>
    </row>
    <row r="5" spans="1:10" ht="13.5" customHeight="1">
      <c r="A5" s="10" t="s">
        <v>263</v>
      </c>
      <c r="B5" s="9">
        <v>3</v>
      </c>
      <c r="D5" s="46" t="s">
        <v>37</v>
      </c>
      <c r="E5" s="38">
        <v>1</v>
      </c>
      <c r="F5" s="38">
        <v>2</v>
      </c>
      <c r="G5" s="38">
        <v>5</v>
      </c>
      <c r="H5" s="38">
        <v>6</v>
      </c>
      <c r="I5" s="38">
        <v>6</v>
      </c>
      <c r="J5" s="38">
        <v>8</v>
      </c>
    </row>
    <row r="6" spans="1:10" ht="13.5" thickBot="1">
      <c r="A6" s="10" t="s">
        <v>153</v>
      </c>
      <c r="B6" s="9">
        <v>2</v>
      </c>
      <c r="D6" s="47" t="s">
        <v>38</v>
      </c>
      <c r="E6" s="39">
        <v>119</v>
      </c>
      <c r="F6" s="39">
        <v>147</v>
      </c>
      <c r="G6" s="39">
        <v>147</v>
      </c>
      <c r="H6" s="39">
        <v>330</v>
      </c>
      <c r="I6" s="39">
        <v>330</v>
      </c>
      <c r="J6" s="39">
        <v>594</v>
      </c>
    </row>
    <row r="7" spans="1:2" ht="13.5" thickBot="1">
      <c r="A7" s="10" t="s">
        <v>308</v>
      </c>
      <c r="B7" s="9">
        <v>11</v>
      </c>
    </row>
    <row r="8" spans="1:12" ht="13.5" thickBot="1">
      <c r="A8" s="10" t="s">
        <v>301</v>
      </c>
      <c r="B8" s="9">
        <v>40</v>
      </c>
      <c r="E8" s="61" t="s">
        <v>24</v>
      </c>
      <c r="F8" s="44" t="s">
        <v>108</v>
      </c>
      <c r="G8" s="44" t="s">
        <v>213</v>
      </c>
      <c r="H8" s="44" t="s">
        <v>39</v>
      </c>
      <c r="I8" s="44" t="s">
        <v>39</v>
      </c>
      <c r="J8" s="44" t="s">
        <v>407</v>
      </c>
      <c r="L8" s="60"/>
    </row>
    <row r="9" spans="1:10" ht="25.5" customHeight="1">
      <c r="A9" s="10" t="s">
        <v>356</v>
      </c>
      <c r="B9" s="9">
        <v>1</v>
      </c>
      <c r="D9" s="48" t="s">
        <v>20</v>
      </c>
      <c r="E9" s="40">
        <v>170</v>
      </c>
      <c r="F9" s="40">
        <v>307</v>
      </c>
      <c r="G9" s="40">
        <v>360</v>
      </c>
      <c r="H9" s="40">
        <v>483</v>
      </c>
      <c r="I9" s="40">
        <v>481</v>
      </c>
      <c r="J9" s="40">
        <f>COUNTIF(LB_Comments!M:M,"A")</f>
        <v>21</v>
      </c>
    </row>
    <row r="10" spans="1:10" ht="38.25">
      <c r="A10" s="1" t="s">
        <v>129</v>
      </c>
      <c r="B10" s="9">
        <v>4</v>
      </c>
      <c r="D10" s="49" t="s">
        <v>21</v>
      </c>
      <c r="E10" s="41">
        <v>4</v>
      </c>
      <c r="F10" s="41">
        <v>7</v>
      </c>
      <c r="G10" s="41">
        <v>9</v>
      </c>
      <c r="H10" s="41">
        <v>15</v>
      </c>
      <c r="I10" s="41">
        <v>15</v>
      </c>
      <c r="J10" s="41">
        <f>COUNTIF(LB_Comments!M:M,"PA")</f>
        <v>2</v>
      </c>
    </row>
    <row r="11" spans="1:10" ht="38.25">
      <c r="A11" s="1" t="s">
        <v>371</v>
      </c>
      <c r="B11" s="9">
        <v>4</v>
      </c>
      <c r="D11" s="49" t="s">
        <v>22</v>
      </c>
      <c r="E11" s="41">
        <v>44</v>
      </c>
      <c r="F11" s="41">
        <v>103</v>
      </c>
      <c r="G11" s="41">
        <v>134</v>
      </c>
      <c r="H11" s="41">
        <v>174</v>
      </c>
      <c r="I11" s="41">
        <v>176</v>
      </c>
      <c r="J11" s="41">
        <f>COUNTIF(LB_Comments!M:M,"O")</f>
        <v>21</v>
      </c>
    </row>
    <row r="12" spans="1:10" ht="25.5">
      <c r="A12" s="10" t="s">
        <v>163</v>
      </c>
      <c r="B12" s="9">
        <v>2</v>
      </c>
      <c r="D12" s="49" t="s">
        <v>23</v>
      </c>
      <c r="E12" s="41">
        <v>4</v>
      </c>
      <c r="F12" s="41">
        <v>12</v>
      </c>
      <c r="G12" s="41">
        <v>12</v>
      </c>
      <c r="H12" s="41">
        <v>13</v>
      </c>
      <c r="I12" s="41">
        <v>13</v>
      </c>
      <c r="J12" s="41">
        <f>COUNTIF(LB_Comments!M:M,"W")</f>
        <v>0</v>
      </c>
    </row>
    <row r="13" spans="1:10" ht="12.75">
      <c r="A13" s="10" t="s">
        <v>350</v>
      </c>
      <c r="B13" s="9">
        <v>2</v>
      </c>
      <c r="D13" s="49" t="s">
        <v>241</v>
      </c>
      <c r="E13" s="41">
        <v>47</v>
      </c>
      <c r="F13" s="41">
        <v>109</v>
      </c>
      <c r="G13" s="41">
        <v>151</v>
      </c>
      <c r="H13" s="41">
        <v>164</v>
      </c>
      <c r="I13" s="41">
        <v>164</v>
      </c>
      <c r="J13" s="41">
        <f>COUNTIF(LB_Comments!M:M,"D")</f>
        <v>4</v>
      </c>
    </row>
    <row r="14" spans="1:10" ht="13.5" thickBot="1">
      <c r="A14" s="10" t="s">
        <v>5</v>
      </c>
      <c r="B14" s="9">
        <v>25</v>
      </c>
      <c r="D14" s="50" t="s">
        <v>249</v>
      </c>
      <c r="E14" s="42">
        <v>269</v>
      </c>
      <c r="F14" s="42">
        <v>538</v>
      </c>
      <c r="G14" s="42">
        <v>666</v>
      </c>
      <c r="H14" s="42">
        <v>849</v>
      </c>
      <c r="I14" s="42">
        <v>849</v>
      </c>
      <c r="J14" s="42">
        <f>SUM(J9:J13)</f>
        <v>48</v>
      </c>
    </row>
    <row r="15" spans="1:2" ht="13.5" thickBot="1">
      <c r="A15" s="10" t="s">
        <v>27</v>
      </c>
      <c r="B15" s="9">
        <v>85</v>
      </c>
    </row>
    <row r="16" spans="1:10" ht="38.25">
      <c r="A16" s="10" t="s">
        <v>414</v>
      </c>
      <c r="B16" s="9">
        <v>1</v>
      </c>
      <c r="D16" s="48" t="s">
        <v>185</v>
      </c>
      <c r="E16" s="40">
        <v>261</v>
      </c>
      <c r="F16" s="40">
        <v>289</v>
      </c>
      <c r="G16" s="40">
        <v>299</v>
      </c>
      <c r="H16" s="40">
        <v>775</v>
      </c>
      <c r="I16" s="40">
        <v>774</v>
      </c>
      <c r="J16" s="40">
        <f>COUNTIF(LB_Comments!N:N,"C")</f>
        <v>0</v>
      </c>
    </row>
    <row r="17" spans="1:10" ht="38.25">
      <c r="A17" s="10" t="s">
        <v>327</v>
      </c>
      <c r="B17" s="9">
        <v>1</v>
      </c>
      <c r="D17" s="49" t="s">
        <v>186</v>
      </c>
      <c r="E17" s="41">
        <v>8</v>
      </c>
      <c r="F17" s="41">
        <v>8</v>
      </c>
      <c r="G17" s="41">
        <v>8</v>
      </c>
      <c r="H17" s="41">
        <v>59</v>
      </c>
      <c r="I17" s="41">
        <v>60</v>
      </c>
      <c r="J17" s="41">
        <f>COUNTIF(LB_Comments!N:N,"R")</f>
        <v>57</v>
      </c>
    </row>
    <row r="18" spans="1:10" ht="51">
      <c r="A18" s="10" t="s">
        <v>206</v>
      </c>
      <c r="B18" s="9">
        <v>2</v>
      </c>
      <c r="D18" s="49" t="s">
        <v>187</v>
      </c>
      <c r="E18" s="41">
        <v>1</v>
      </c>
      <c r="F18" s="41">
        <v>1</v>
      </c>
      <c r="G18" s="41">
        <v>1</v>
      </c>
      <c r="H18" s="41">
        <v>0</v>
      </c>
      <c r="I18" s="41">
        <v>0</v>
      </c>
      <c r="J18" s="41">
        <f>COUNTIF(LB_Comments!N:N,"I")</f>
        <v>0</v>
      </c>
    </row>
    <row r="19" spans="1:10" ht="13.5" thickBot="1">
      <c r="A19" s="11" t="s">
        <v>197</v>
      </c>
      <c r="B19" s="4">
        <v>1</v>
      </c>
      <c r="D19" s="50" t="s">
        <v>249</v>
      </c>
      <c r="E19" s="42">
        <v>270</v>
      </c>
      <c r="F19" s="42">
        <v>298</v>
      </c>
      <c r="G19" s="42">
        <v>308</v>
      </c>
      <c r="H19" s="42">
        <v>834</v>
      </c>
      <c r="I19" s="42">
        <v>834</v>
      </c>
      <c r="J19" s="42">
        <f>SUM(J16:J18)</f>
        <v>57</v>
      </c>
    </row>
    <row r="20" spans="1:10" ht="12.75">
      <c r="A20" s="11" t="s">
        <v>323</v>
      </c>
      <c r="B20" s="4">
        <v>21</v>
      </c>
      <c r="D20" s="34"/>
      <c r="E20" s="36"/>
      <c r="F20" s="36"/>
      <c r="G20" s="36"/>
      <c r="H20" s="36"/>
      <c r="I20" s="36"/>
      <c r="J20" s="36"/>
    </row>
    <row r="21" spans="1:2" ht="13.5" thickBot="1">
      <c r="A21" s="11" t="s">
        <v>9</v>
      </c>
      <c r="B21" s="4">
        <v>5</v>
      </c>
    </row>
    <row r="22" spans="1:10" ht="26.25" thickBot="1">
      <c r="A22" s="11" t="s">
        <v>128</v>
      </c>
      <c r="B22" s="4">
        <v>1</v>
      </c>
      <c r="D22" s="51" t="s">
        <v>319</v>
      </c>
      <c r="E22" s="43">
        <v>218</v>
      </c>
      <c r="F22" s="43">
        <v>245</v>
      </c>
      <c r="G22" s="43">
        <v>255</v>
      </c>
      <c r="H22" s="43">
        <v>678</v>
      </c>
      <c r="I22" s="43">
        <v>675</v>
      </c>
      <c r="J22" s="43">
        <f>COUNTA(LB_Comments!J:J)-1</f>
        <v>27</v>
      </c>
    </row>
    <row r="23" spans="1:2" ht="12.75">
      <c r="A23" s="11" t="s">
        <v>393</v>
      </c>
      <c r="B23" s="4">
        <v>213</v>
      </c>
    </row>
    <row r="24" spans="1:2" ht="12.75">
      <c r="A24" s="11" t="s">
        <v>419</v>
      </c>
      <c r="B24" s="4">
        <v>2</v>
      </c>
    </row>
    <row r="25" spans="1:4" ht="12.75">
      <c r="A25" s="11" t="s">
        <v>372</v>
      </c>
      <c r="B25" s="4">
        <v>1</v>
      </c>
      <c r="D25" s="2" t="s">
        <v>113</v>
      </c>
    </row>
    <row r="26" spans="1:2" ht="12.75">
      <c r="A26" s="11" t="s">
        <v>26</v>
      </c>
      <c r="B26" s="4">
        <v>9</v>
      </c>
    </row>
    <row r="27" spans="1:4" ht="38.25">
      <c r="A27" s="11" t="s">
        <v>142</v>
      </c>
      <c r="B27" s="4">
        <v>55</v>
      </c>
      <c r="D27" s="91" t="s">
        <v>87</v>
      </c>
    </row>
    <row r="28" spans="1:4" ht="42" customHeight="1">
      <c r="A28" s="11" t="s">
        <v>132</v>
      </c>
      <c r="B28" s="4">
        <v>2</v>
      </c>
      <c r="D28" s="59" t="s">
        <v>88</v>
      </c>
    </row>
    <row r="29" spans="1:4" ht="38.25">
      <c r="A29" s="11" t="s">
        <v>385</v>
      </c>
      <c r="B29" s="4">
        <v>195</v>
      </c>
      <c r="D29" s="58" t="s">
        <v>112</v>
      </c>
    </row>
    <row r="30" spans="1:4" ht="51">
      <c r="A30" s="11" t="s">
        <v>216</v>
      </c>
      <c r="B30" s="4">
        <v>11</v>
      </c>
      <c r="D30" s="87" t="s">
        <v>89</v>
      </c>
    </row>
    <row r="31" spans="1:2" ht="12.75">
      <c r="A31" s="11" t="s">
        <v>272</v>
      </c>
      <c r="B31" s="4">
        <v>15</v>
      </c>
    </row>
    <row r="32" spans="1:2" ht="12.75">
      <c r="A32" s="6" t="s">
        <v>326</v>
      </c>
      <c r="B32" s="5">
        <v>6</v>
      </c>
    </row>
    <row r="33" spans="1:2" ht="12.75">
      <c r="A33" s="6" t="s">
        <v>309</v>
      </c>
      <c r="B33" s="5">
        <v>35</v>
      </c>
    </row>
    <row r="34" spans="1:2" ht="12.75">
      <c r="A34" s="6" t="s">
        <v>167</v>
      </c>
      <c r="B34" s="5">
        <v>130</v>
      </c>
    </row>
    <row r="35" spans="1:2" ht="12.75">
      <c r="A35" s="6" t="s">
        <v>349</v>
      </c>
      <c r="B35" s="5">
        <v>1</v>
      </c>
    </row>
    <row r="36" spans="1:2" ht="12.75">
      <c r="A36" s="6" t="s">
        <v>421</v>
      </c>
      <c r="B36" s="5">
        <v>39</v>
      </c>
    </row>
    <row r="37" spans="1:2" ht="12.75">
      <c r="A37" s="6" t="s">
        <v>222</v>
      </c>
      <c r="B37" s="5">
        <v>38</v>
      </c>
    </row>
    <row r="38" spans="1:2" ht="12.75">
      <c r="A38" s="6" t="s">
        <v>418</v>
      </c>
      <c r="B38" s="5">
        <v>19</v>
      </c>
    </row>
    <row r="39" spans="1:2" ht="12.75">
      <c r="A39" s="6" t="s">
        <v>423</v>
      </c>
      <c r="B39" s="5">
        <v>11</v>
      </c>
    </row>
    <row r="40" spans="1:2" ht="12.75">
      <c r="A40" s="6" t="s">
        <v>190</v>
      </c>
      <c r="B40" s="5">
        <v>4</v>
      </c>
    </row>
    <row r="41" spans="1:2" ht="12.75">
      <c r="A41" s="6" t="s">
        <v>160</v>
      </c>
      <c r="B41" s="5">
        <v>1</v>
      </c>
    </row>
    <row r="42" spans="1:2" ht="12.75">
      <c r="A42" s="6" t="s">
        <v>229</v>
      </c>
      <c r="B42" s="5">
        <v>12</v>
      </c>
    </row>
    <row r="43" spans="1:2" ht="12.75">
      <c r="A43" s="6" t="s">
        <v>218</v>
      </c>
      <c r="B43" s="5">
        <v>2</v>
      </c>
    </row>
    <row r="44" spans="1:2" ht="12.75">
      <c r="A44" s="6" t="s">
        <v>10</v>
      </c>
      <c r="B44" s="5">
        <v>4</v>
      </c>
    </row>
    <row r="45" spans="1:2" ht="12.75">
      <c r="A45" s="6" t="s">
        <v>143</v>
      </c>
      <c r="B45" s="5">
        <v>2</v>
      </c>
    </row>
    <row r="46" spans="1:2" ht="12.75">
      <c r="A46" s="6" t="s">
        <v>357</v>
      </c>
      <c r="B46" s="5">
        <v>3</v>
      </c>
    </row>
    <row r="47" spans="1:2" ht="12.75">
      <c r="A47" s="6" t="s">
        <v>307</v>
      </c>
      <c r="B47" s="5">
        <v>22</v>
      </c>
    </row>
    <row r="48" spans="1:2" ht="12.75">
      <c r="A48" s="6" t="s">
        <v>289</v>
      </c>
      <c r="B48" s="5">
        <v>20</v>
      </c>
    </row>
    <row r="49" spans="1:2" ht="12.75">
      <c r="A49" s="6" t="s">
        <v>28</v>
      </c>
      <c r="B49" s="5">
        <v>6</v>
      </c>
    </row>
    <row r="50" spans="1:2" ht="12.75">
      <c r="A50" s="6" t="s">
        <v>159</v>
      </c>
      <c r="B50" s="5">
        <v>2</v>
      </c>
    </row>
    <row r="51" spans="1:2" ht="12.75">
      <c r="A51" s="6" t="s">
        <v>347</v>
      </c>
      <c r="B51" s="5">
        <v>36</v>
      </c>
    </row>
    <row r="52" spans="1:2" ht="12.75">
      <c r="A52" s="6" t="s">
        <v>198</v>
      </c>
      <c r="B52" s="5">
        <v>3</v>
      </c>
    </row>
    <row r="53" spans="1:2" ht="12.75">
      <c r="A53" s="6" t="s">
        <v>351</v>
      </c>
      <c r="B53" s="5">
        <v>8</v>
      </c>
    </row>
    <row r="54" spans="1:2" ht="12.75">
      <c r="A54" s="6" t="s">
        <v>360</v>
      </c>
      <c r="B54" s="5">
        <v>20</v>
      </c>
    </row>
    <row r="55" spans="1:2" ht="12.75">
      <c r="A55" s="6" t="s">
        <v>133</v>
      </c>
      <c r="B55" s="5">
        <v>135</v>
      </c>
    </row>
    <row r="56" spans="1:2" ht="12.75">
      <c r="A56" s="6" t="s">
        <v>355</v>
      </c>
      <c r="B56" s="5">
        <v>6</v>
      </c>
    </row>
    <row r="57" spans="1:2" ht="12.75">
      <c r="A57" s="6" t="s">
        <v>11</v>
      </c>
      <c r="B57" s="5">
        <v>2</v>
      </c>
    </row>
    <row r="58" spans="1:2" ht="12.75">
      <c r="A58" s="6" t="s">
        <v>4</v>
      </c>
      <c r="B58" s="5">
        <v>18</v>
      </c>
    </row>
    <row r="59" spans="1:2" ht="12.75">
      <c r="A59" s="6" t="s">
        <v>217</v>
      </c>
      <c r="B59" s="5">
        <v>3</v>
      </c>
    </row>
    <row r="60" spans="1:2" ht="12.75">
      <c r="A60" s="6" t="s">
        <v>397</v>
      </c>
      <c r="B60" s="5">
        <v>3</v>
      </c>
    </row>
    <row r="61" spans="1:2" ht="12.75">
      <c r="A61" s="6" t="s">
        <v>386</v>
      </c>
      <c r="B61" s="5">
        <v>96</v>
      </c>
    </row>
    <row r="62" spans="1:2" ht="12.75">
      <c r="A62" s="6" t="s">
        <v>182</v>
      </c>
      <c r="B62" s="5">
        <v>13</v>
      </c>
    </row>
    <row r="63" spans="1:2" ht="12.75">
      <c r="A63" s="6" t="s">
        <v>396</v>
      </c>
      <c r="B63" s="5">
        <v>35</v>
      </c>
    </row>
    <row r="64" spans="1:2" ht="12.75">
      <c r="A64" s="6" t="s">
        <v>412</v>
      </c>
      <c r="B64" s="5">
        <v>21</v>
      </c>
    </row>
    <row r="65" spans="1:2" ht="12.75">
      <c r="A65" s="1" t="s">
        <v>312</v>
      </c>
      <c r="B65" s="5">
        <v>1</v>
      </c>
    </row>
    <row r="66" spans="1:2" ht="12.75">
      <c r="A66" s="1" t="s">
        <v>131</v>
      </c>
      <c r="B66" s="5">
        <v>49</v>
      </c>
    </row>
    <row r="67" spans="1:2" ht="12.75">
      <c r="A67" s="6" t="s">
        <v>384</v>
      </c>
      <c r="B67" s="5">
        <v>101</v>
      </c>
    </row>
    <row r="68" spans="1:2" ht="12.75">
      <c r="A68" s="6" t="s">
        <v>118</v>
      </c>
      <c r="B68" s="5">
        <v>6</v>
      </c>
    </row>
    <row r="69" spans="1:2" ht="12.75">
      <c r="A69" s="6" t="s">
        <v>127</v>
      </c>
      <c r="B69" s="5">
        <v>35</v>
      </c>
    </row>
    <row r="70" spans="1:2" ht="12.75">
      <c r="A70" s="6" t="s">
        <v>313</v>
      </c>
      <c r="B70" s="5">
        <v>3</v>
      </c>
    </row>
    <row r="71" spans="1:2" ht="12.75">
      <c r="A71" s="6" t="s">
        <v>359</v>
      </c>
      <c r="B71" s="5">
        <v>13</v>
      </c>
    </row>
    <row r="72" spans="1:2" ht="12.75">
      <c r="A72" s="6" t="s">
        <v>207</v>
      </c>
      <c r="B72" s="5">
        <v>2</v>
      </c>
    </row>
    <row r="73" spans="1:2" ht="12.75">
      <c r="A73" s="6" t="s">
        <v>306</v>
      </c>
      <c r="B73" s="5">
        <v>27</v>
      </c>
    </row>
    <row r="74" spans="1:2" ht="12.75">
      <c r="A74" s="6" t="s">
        <v>380</v>
      </c>
      <c r="B74" s="5">
        <v>45</v>
      </c>
    </row>
    <row r="75" spans="1:2" ht="12.75">
      <c r="A75" s="6" t="s">
        <v>245</v>
      </c>
      <c r="B75" s="5">
        <v>3</v>
      </c>
    </row>
    <row r="76" spans="1:2" ht="12.75">
      <c r="A76" s="6" t="s">
        <v>288</v>
      </c>
      <c r="B76" s="5">
        <v>5</v>
      </c>
    </row>
    <row r="77" spans="1:2" ht="12.75">
      <c r="A77" s="6" t="s">
        <v>348</v>
      </c>
      <c r="B77" s="5">
        <v>18</v>
      </c>
    </row>
    <row r="78" spans="1:2" ht="12.75">
      <c r="A78" s="5"/>
      <c r="B78" s="5"/>
    </row>
    <row r="79" spans="1:2" ht="12.75">
      <c r="A79" s="23" t="s">
        <v>271</v>
      </c>
      <c r="B79" s="8">
        <f>SUM(B1:B77)</f>
        <v>1819</v>
      </c>
    </row>
    <row r="80" spans="1:2" ht="12.75">
      <c r="A80" s="6"/>
      <c r="B80" s="5"/>
    </row>
    <row r="81" spans="1:2" ht="12.75">
      <c r="A81" s="24" t="s">
        <v>64</v>
      </c>
      <c r="B81" s="22">
        <v>74</v>
      </c>
    </row>
    <row r="82" spans="1:2" ht="12.75">
      <c r="A82" s="6"/>
      <c r="B82" s="5"/>
    </row>
    <row r="83" spans="1:2" ht="12.75">
      <c r="A83" s="24" t="s">
        <v>62</v>
      </c>
      <c r="B83" s="22">
        <v>1173</v>
      </c>
    </row>
    <row r="84" spans="1:2" ht="12.75">
      <c r="A84" s="24" t="s">
        <v>63</v>
      </c>
      <c r="B84" s="22">
        <f>B79-B83</f>
        <v>646</v>
      </c>
    </row>
    <row r="85" spans="1:2" ht="12.75">
      <c r="A85" s="5"/>
      <c r="B85" s="5"/>
    </row>
    <row r="86" spans="1:2" ht="12.75">
      <c r="A86" s="5"/>
      <c r="B86" s="5"/>
    </row>
    <row r="87" spans="1:2" ht="12.75">
      <c r="A87" s="34"/>
      <c r="B87" s="36"/>
    </row>
    <row r="93" ht="26.25" customHeight="1">
      <c r="A93" s="35"/>
    </row>
    <row r="94" spans="1:2" ht="12.75">
      <c r="A94" s="5"/>
      <c r="B94" s="5"/>
    </row>
    <row r="95" ht="12.75">
      <c r="B95" s="5"/>
    </row>
    <row r="96" spans="1:2" ht="12.75">
      <c r="A96" s="5"/>
      <c r="B96" s="5"/>
    </row>
    <row r="97" spans="1:2" ht="12.75">
      <c r="A97" s="5"/>
      <c r="B97" s="5"/>
    </row>
    <row r="98" spans="1:2" ht="12.75">
      <c r="A98" s="5"/>
      <c r="B98" s="5"/>
    </row>
    <row r="99" spans="1:2" ht="12.75">
      <c r="A99" s="5"/>
      <c r="B99" s="5"/>
    </row>
    <row r="100" spans="1:2" ht="12.75">
      <c r="A100" s="5"/>
      <c r="B100" s="5"/>
    </row>
    <row r="101" spans="1:2" ht="12.75">
      <c r="A101" s="5"/>
      <c r="B101" s="5"/>
    </row>
    <row r="102" spans="1:2" ht="12.75">
      <c r="A102" s="5"/>
      <c r="B102" s="5"/>
    </row>
    <row r="103" spans="1:2" ht="12.75">
      <c r="A103" s="5"/>
      <c r="B103" s="5"/>
    </row>
    <row r="104" spans="1:2" ht="12.75">
      <c r="A104" s="5"/>
      <c r="B104" s="5"/>
    </row>
    <row r="105" spans="1:2" ht="12.75">
      <c r="A105" s="5"/>
      <c r="B105" s="5"/>
    </row>
    <row r="106" spans="1:2" ht="12.75">
      <c r="A106" s="5"/>
      <c r="B106" s="5"/>
    </row>
    <row r="107" spans="1:2" ht="12.75">
      <c r="A107" s="5"/>
      <c r="B107" s="5"/>
    </row>
    <row r="108" spans="1:2" ht="12.75">
      <c r="A108" s="5"/>
      <c r="B108" s="5"/>
    </row>
    <row r="109" spans="1:2" ht="12.75">
      <c r="A109" s="5"/>
      <c r="B109" s="5"/>
    </row>
    <row r="110" spans="1:2" ht="12.75">
      <c r="A110" s="5"/>
      <c r="B110" s="5"/>
    </row>
    <row r="111" spans="1:2" ht="12.75">
      <c r="A111" s="5"/>
      <c r="B111" s="5"/>
    </row>
    <row r="112" spans="1:2" ht="12.75">
      <c r="A112" s="5"/>
      <c r="B112" s="5"/>
    </row>
    <row r="113" spans="1:2" ht="12.75">
      <c r="A113" s="5"/>
      <c r="B113" s="5"/>
    </row>
    <row r="114" spans="1:2" ht="12.75">
      <c r="A114" s="5"/>
      <c r="B114" s="5"/>
    </row>
    <row r="115" spans="1:2" ht="12.75">
      <c r="A115" s="5"/>
      <c r="B115" s="5"/>
    </row>
    <row r="116" spans="1:2" ht="12.75">
      <c r="A116" s="5"/>
      <c r="B116" s="5"/>
    </row>
    <row r="117" spans="1:2" ht="12.75">
      <c r="A117" s="5"/>
      <c r="B117" s="5"/>
    </row>
    <row r="118" spans="1:2" ht="12.75">
      <c r="A118" s="5"/>
      <c r="B118" s="5"/>
    </row>
    <row r="119" spans="1:2" ht="12.75">
      <c r="A119" s="5"/>
      <c r="B119" s="5"/>
    </row>
    <row r="120" spans="1:2" ht="12.75">
      <c r="A120" s="5"/>
      <c r="B120" s="5"/>
    </row>
    <row r="121" spans="1:2" ht="12.75">
      <c r="A121" s="5"/>
      <c r="B121" s="5"/>
    </row>
    <row r="122" spans="1:2" ht="12.75">
      <c r="A122" s="5"/>
      <c r="B122" s="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58"/>
  <sheetViews>
    <sheetView tabSelected="1" zoomScale="125" zoomScaleNormal="125" workbookViewId="0" topLeftCell="H1">
      <pane ySplit="1" topLeftCell="BM2" activePane="bottomLeft" state="frozen"/>
      <selection pane="topLeft" activeCell="A1" sqref="A1"/>
      <selection pane="bottomLeft" activeCell="P3" sqref="P3"/>
    </sheetView>
  </sheetViews>
  <sheetFormatPr defaultColWidth="9.140625" defaultRowHeight="12.75"/>
  <cols>
    <col min="1" max="1" width="5.28125" style="54" customWidth="1"/>
    <col min="2" max="2" width="17.140625" style="20" customWidth="1"/>
    <col min="3" max="3" width="8.8515625" style="29" customWidth="1"/>
    <col min="4" max="5" width="5.140625" style="86" customWidth="1"/>
    <col min="6" max="6" width="40.7109375" style="29" customWidth="1"/>
    <col min="7" max="7" width="42.00390625" style="29" customWidth="1"/>
    <col min="8" max="8" width="14.57421875" style="52" customWidth="1"/>
    <col min="9" max="9" width="33.8515625" style="33" customWidth="1"/>
    <col min="10" max="10" width="15.140625" style="83" customWidth="1"/>
    <col min="11" max="11" width="15.140625" style="55" customWidth="1"/>
    <col min="12" max="12" width="29.57421875" style="68" customWidth="1"/>
    <col min="13" max="13" width="21.57421875" style="57" customWidth="1"/>
    <col min="14" max="14" width="8.57421875" style="57" customWidth="1"/>
    <col min="15" max="16384" width="9.140625" style="68" customWidth="1"/>
  </cols>
  <sheetData>
    <row r="1" spans="1:14" s="73" customFormat="1" ht="38.25">
      <c r="A1" s="69" t="s">
        <v>130</v>
      </c>
      <c r="B1" s="70" t="s">
        <v>120</v>
      </c>
      <c r="C1" s="71" t="s">
        <v>121</v>
      </c>
      <c r="D1" s="70" t="s">
        <v>209</v>
      </c>
      <c r="E1" s="70" t="s">
        <v>122</v>
      </c>
      <c r="F1" s="71" t="s">
        <v>125</v>
      </c>
      <c r="G1" s="71" t="s">
        <v>123</v>
      </c>
      <c r="H1" s="69" t="s">
        <v>124</v>
      </c>
      <c r="I1" s="71" t="s">
        <v>126</v>
      </c>
      <c r="J1" s="90" t="s">
        <v>212</v>
      </c>
      <c r="K1" s="72" t="s">
        <v>117</v>
      </c>
      <c r="L1" s="73" t="s">
        <v>150</v>
      </c>
      <c r="M1" s="74" t="s">
        <v>240</v>
      </c>
      <c r="N1" s="75" t="s">
        <v>304</v>
      </c>
    </row>
    <row r="2" spans="1:14" ht="51">
      <c r="A2" s="54">
        <v>4</v>
      </c>
      <c r="B2" s="20" t="s">
        <v>198</v>
      </c>
      <c r="C2" s="13" t="s">
        <v>171</v>
      </c>
      <c r="D2" s="14" t="s">
        <v>134</v>
      </c>
      <c r="E2" s="14" t="s">
        <v>135</v>
      </c>
      <c r="F2" s="16" t="s">
        <v>199</v>
      </c>
      <c r="G2" s="16" t="s">
        <v>295</v>
      </c>
      <c r="H2" s="52" t="s">
        <v>71</v>
      </c>
      <c r="I2" s="33" t="s">
        <v>297</v>
      </c>
      <c r="J2" s="57"/>
      <c r="K2" s="55">
        <v>37638</v>
      </c>
      <c r="L2" s="82" t="s">
        <v>322</v>
      </c>
      <c r="M2" s="57" t="s">
        <v>239</v>
      </c>
      <c r="N2" s="57" t="s">
        <v>17</v>
      </c>
    </row>
    <row r="3" spans="1:14" s="67" customFormat="1" ht="268.5" customHeight="1">
      <c r="A3" s="76">
        <v>69</v>
      </c>
      <c r="B3" s="37" t="s">
        <v>264</v>
      </c>
      <c r="C3" s="13" t="s">
        <v>265</v>
      </c>
      <c r="D3" s="14" t="s">
        <v>266</v>
      </c>
      <c r="E3" s="14" t="s">
        <v>267</v>
      </c>
      <c r="F3" s="16" t="s">
        <v>268</v>
      </c>
      <c r="G3" s="16" t="s">
        <v>269</v>
      </c>
      <c r="H3" s="53" t="s">
        <v>116</v>
      </c>
      <c r="I3" s="64" t="s">
        <v>260</v>
      </c>
      <c r="J3" s="78"/>
      <c r="K3" s="79">
        <v>37679</v>
      </c>
      <c r="L3" s="62" t="s">
        <v>320</v>
      </c>
      <c r="M3" s="78" t="s">
        <v>239</v>
      </c>
      <c r="N3" s="78" t="s">
        <v>17</v>
      </c>
    </row>
    <row r="4" spans="1:14" s="67" customFormat="1" ht="153">
      <c r="A4" s="54">
        <v>200</v>
      </c>
      <c r="B4" s="20" t="s">
        <v>133</v>
      </c>
      <c r="C4" s="13" t="s">
        <v>194</v>
      </c>
      <c r="D4" s="14" t="s">
        <v>134</v>
      </c>
      <c r="E4" s="14" t="s">
        <v>135</v>
      </c>
      <c r="F4" s="16" t="s">
        <v>238</v>
      </c>
      <c r="G4" s="16" t="s">
        <v>106</v>
      </c>
      <c r="H4" s="52"/>
      <c r="I4" s="33" t="s">
        <v>226</v>
      </c>
      <c r="J4" s="57"/>
      <c r="K4" s="55">
        <v>37756</v>
      </c>
      <c r="L4" s="68" t="s">
        <v>95</v>
      </c>
      <c r="M4" s="57"/>
      <c r="N4" s="57" t="s">
        <v>17</v>
      </c>
    </row>
    <row r="5" spans="1:14" s="56" customFormat="1" ht="140.25">
      <c r="A5" s="54">
        <v>361</v>
      </c>
      <c r="B5" s="20" t="s">
        <v>167</v>
      </c>
      <c r="C5" s="13" t="s">
        <v>194</v>
      </c>
      <c r="D5" s="14" t="s">
        <v>314</v>
      </c>
      <c r="E5" s="14" t="s">
        <v>231</v>
      </c>
      <c r="F5" s="16" t="s">
        <v>302</v>
      </c>
      <c r="G5" s="16" t="s">
        <v>303</v>
      </c>
      <c r="H5" s="52"/>
      <c r="I5" s="33" t="s">
        <v>176</v>
      </c>
      <c r="J5" s="57"/>
      <c r="K5" s="55">
        <v>37756</v>
      </c>
      <c r="L5" s="68" t="s">
        <v>94</v>
      </c>
      <c r="M5" s="57"/>
      <c r="N5" s="57" t="s">
        <v>17</v>
      </c>
    </row>
    <row r="6" spans="1:14" s="67" customFormat="1" ht="140.25">
      <c r="A6" s="54">
        <v>805</v>
      </c>
      <c r="B6" s="20" t="s">
        <v>393</v>
      </c>
      <c r="C6" s="13" t="s">
        <v>194</v>
      </c>
      <c r="D6" s="14" t="s">
        <v>275</v>
      </c>
      <c r="E6" s="14" t="s">
        <v>135</v>
      </c>
      <c r="F6" s="16" t="s">
        <v>387</v>
      </c>
      <c r="G6" s="16" t="s">
        <v>388</v>
      </c>
      <c r="H6" s="52"/>
      <c r="I6" s="33" t="s">
        <v>177</v>
      </c>
      <c r="J6" s="57"/>
      <c r="K6" s="55">
        <v>37756</v>
      </c>
      <c r="L6" s="68" t="s">
        <v>93</v>
      </c>
      <c r="M6" s="57"/>
      <c r="N6" s="57" t="s">
        <v>17</v>
      </c>
    </row>
    <row r="7" spans="1:14" s="56" customFormat="1" ht="127.5">
      <c r="A7" s="76">
        <v>129</v>
      </c>
      <c r="B7" s="37" t="s">
        <v>142</v>
      </c>
      <c r="C7" s="13" t="s">
        <v>261</v>
      </c>
      <c r="D7" s="14" t="s">
        <v>134</v>
      </c>
      <c r="E7" s="14" t="s">
        <v>170</v>
      </c>
      <c r="F7" s="16" t="s">
        <v>290</v>
      </c>
      <c r="G7" s="16" t="s">
        <v>291</v>
      </c>
      <c r="H7" s="53"/>
      <c r="I7" s="64" t="s">
        <v>262</v>
      </c>
      <c r="J7" s="78" t="s">
        <v>32</v>
      </c>
      <c r="K7" s="79">
        <v>37693</v>
      </c>
      <c r="L7" s="80" t="s">
        <v>193</v>
      </c>
      <c r="M7" s="78" t="s">
        <v>242</v>
      </c>
      <c r="N7" s="78" t="s">
        <v>17</v>
      </c>
    </row>
    <row r="8" spans="1:14" s="67" customFormat="1" ht="255">
      <c r="A8" s="76">
        <v>139</v>
      </c>
      <c r="B8" s="37" t="s">
        <v>133</v>
      </c>
      <c r="C8" s="13" t="s">
        <v>136</v>
      </c>
      <c r="D8" s="14" t="s">
        <v>134</v>
      </c>
      <c r="E8" s="14" t="s">
        <v>135</v>
      </c>
      <c r="F8" s="16" t="s">
        <v>250</v>
      </c>
      <c r="G8" s="16" t="s">
        <v>251</v>
      </c>
      <c r="H8" s="53" t="s">
        <v>116</v>
      </c>
      <c r="I8" s="64" t="s">
        <v>260</v>
      </c>
      <c r="J8" s="78"/>
      <c r="K8" s="79"/>
      <c r="L8" s="62" t="s">
        <v>320</v>
      </c>
      <c r="M8" s="78" t="s">
        <v>239</v>
      </c>
      <c r="N8" s="78" t="s">
        <v>17</v>
      </c>
    </row>
    <row r="9" spans="1:14" s="56" customFormat="1" ht="93.75" customHeight="1">
      <c r="A9" s="54">
        <v>164</v>
      </c>
      <c r="B9" s="20" t="s">
        <v>133</v>
      </c>
      <c r="C9" s="13" t="s">
        <v>195</v>
      </c>
      <c r="D9" s="14" t="s">
        <v>134</v>
      </c>
      <c r="E9" s="14" t="s">
        <v>135</v>
      </c>
      <c r="F9" s="16" t="s">
        <v>156</v>
      </c>
      <c r="G9" s="16" t="s">
        <v>157</v>
      </c>
      <c r="H9" s="52"/>
      <c r="I9" s="33" t="s">
        <v>90</v>
      </c>
      <c r="J9" s="57" t="s">
        <v>98</v>
      </c>
      <c r="K9" s="55">
        <v>37756</v>
      </c>
      <c r="L9" s="29" t="s">
        <v>91</v>
      </c>
      <c r="M9" s="57" t="s">
        <v>239</v>
      </c>
      <c r="N9" s="57" t="s">
        <v>17</v>
      </c>
    </row>
    <row r="10" spans="1:14" s="80" customFormat="1" ht="293.25">
      <c r="A10" s="76">
        <v>156</v>
      </c>
      <c r="B10" s="37" t="s">
        <v>133</v>
      </c>
      <c r="C10" s="13" t="s">
        <v>205</v>
      </c>
      <c r="D10" s="14" t="s">
        <v>134</v>
      </c>
      <c r="E10" s="14" t="s">
        <v>135</v>
      </c>
      <c r="F10" s="16" t="s">
        <v>246</v>
      </c>
      <c r="G10" s="16" t="s">
        <v>172</v>
      </c>
      <c r="H10" s="53" t="s">
        <v>71</v>
      </c>
      <c r="I10" s="64" t="s">
        <v>316</v>
      </c>
      <c r="J10" s="85" t="s">
        <v>60</v>
      </c>
      <c r="K10" s="55">
        <v>37638</v>
      </c>
      <c r="L10" s="77" t="s">
        <v>158</v>
      </c>
      <c r="M10" s="78" t="s">
        <v>239</v>
      </c>
      <c r="N10" s="78" t="s">
        <v>17</v>
      </c>
    </row>
    <row r="11" spans="1:14" s="80" customFormat="1" ht="89.25">
      <c r="A11" s="76">
        <v>163</v>
      </c>
      <c r="B11" s="37" t="s">
        <v>133</v>
      </c>
      <c r="C11" s="13" t="s">
        <v>188</v>
      </c>
      <c r="D11" s="14" t="s">
        <v>134</v>
      </c>
      <c r="E11" s="14" t="s">
        <v>135</v>
      </c>
      <c r="F11" s="16" t="s">
        <v>154</v>
      </c>
      <c r="G11" s="16" t="s">
        <v>155</v>
      </c>
      <c r="H11" s="53" t="s">
        <v>70</v>
      </c>
      <c r="I11" s="64" t="s">
        <v>72</v>
      </c>
      <c r="J11" s="85"/>
      <c r="K11" s="55">
        <v>37638</v>
      </c>
      <c r="L11" s="80" t="s">
        <v>235</v>
      </c>
      <c r="M11" s="78"/>
      <c r="N11" s="78" t="s">
        <v>17</v>
      </c>
    </row>
    <row r="12" spans="1:14" s="56" customFormat="1" ht="102">
      <c r="A12" s="76">
        <v>84</v>
      </c>
      <c r="B12" s="37" t="s">
        <v>245</v>
      </c>
      <c r="C12" s="13" t="s">
        <v>140</v>
      </c>
      <c r="D12" s="14" t="s">
        <v>134</v>
      </c>
      <c r="E12" s="14" t="s">
        <v>170</v>
      </c>
      <c r="F12" s="17" t="s">
        <v>151</v>
      </c>
      <c r="G12" s="17" t="s">
        <v>152</v>
      </c>
      <c r="H12" s="53" t="s">
        <v>7</v>
      </c>
      <c r="I12" s="64" t="s">
        <v>279</v>
      </c>
      <c r="J12" s="78"/>
      <c r="K12" s="79">
        <v>37756</v>
      </c>
      <c r="L12" s="80" t="s">
        <v>174</v>
      </c>
      <c r="M12" s="78" t="s">
        <v>358</v>
      </c>
      <c r="N12" s="78" t="s">
        <v>17</v>
      </c>
    </row>
    <row r="13" spans="1:14" s="56" customFormat="1" ht="89.25">
      <c r="A13" s="76">
        <v>259</v>
      </c>
      <c r="B13" s="37" t="s">
        <v>301</v>
      </c>
      <c r="C13" s="13" t="s">
        <v>208</v>
      </c>
      <c r="D13" s="14" t="s">
        <v>314</v>
      </c>
      <c r="E13" s="14" t="s">
        <v>231</v>
      </c>
      <c r="F13" s="63" t="s">
        <v>180</v>
      </c>
      <c r="G13" s="16" t="s">
        <v>181</v>
      </c>
      <c r="H13" s="53" t="s">
        <v>116</v>
      </c>
      <c r="I13" s="64" t="s">
        <v>234</v>
      </c>
      <c r="J13" s="78" t="s">
        <v>32</v>
      </c>
      <c r="K13" s="79">
        <v>37679</v>
      </c>
      <c r="L13" s="80" t="s">
        <v>84</v>
      </c>
      <c r="M13" s="78" t="s">
        <v>239</v>
      </c>
      <c r="N13" s="78" t="s">
        <v>17</v>
      </c>
    </row>
    <row r="14" spans="1:14" s="56" customFormat="1" ht="169.5" customHeight="1">
      <c r="A14" s="76">
        <v>272</v>
      </c>
      <c r="B14" s="37" t="s">
        <v>301</v>
      </c>
      <c r="C14" s="13" t="s">
        <v>146</v>
      </c>
      <c r="D14" s="14" t="s">
        <v>314</v>
      </c>
      <c r="E14" s="14" t="s">
        <v>315</v>
      </c>
      <c r="F14" s="17" t="s">
        <v>285</v>
      </c>
      <c r="G14" s="16" t="s">
        <v>286</v>
      </c>
      <c r="H14" s="53" t="s">
        <v>116</v>
      </c>
      <c r="I14" s="64" t="s">
        <v>318</v>
      </c>
      <c r="J14" s="78" t="s">
        <v>32</v>
      </c>
      <c r="K14" s="79">
        <v>37679</v>
      </c>
      <c r="L14" s="80" t="s">
        <v>175</v>
      </c>
      <c r="M14" s="78" t="s">
        <v>237</v>
      </c>
      <c r="N14" s="78" t="s">
        <v>17</v>
      </c>
    </row>
    <row r="15" spans="1:14" s="67" customFormat="1" ht="127.5">
      <c r="A15" s="76">
        <v>325</v>
      </c>
      <c r="B15" s="37" t="s">
        <v>167</v>
      </c>
      <c r="C15" s="15" t="s">
        <v>149</v>
      </c>
      <c r="D15" s="14" t="s">
        <v>314</v>
      </c>
      <c r="E15" s="14" t="s">
        <v>231</v>
      </c>
      <c r="F15" s="16" t="s">
        <v>165</v>
      </c>
      <c r="G15" s="16" t="s">
        <v>166</v>
      </c>
      <c r="H15" s="53" t="s">
        <v>40</v>
      </c>
      <c r="I15" s="64" t="s">
        <v>258</v>
      </c>
      <c r="J15" s="78"/>
      <c r="K15" s="79">
        <v>37756</v>
      </c>
      <c r="L15" s="80" t="s">
        <v>259</v>
      </c>
      <c r="M15" s="78"/>
      <c r="N15" s="78" t="s">
        <v>17</v>
      </c>
    </row>
    <row r="16" spans="1:14" s="56" customFormat="1" ht="102" customHeight="1">
      <c r="A16" s="76">
        <v>940</v>
      </c>
      <c r="B16" s="37" t="s">
        <v>386</v>
      </c>
      <c r="C16" s="13" t="s">
        <v>402</v>
      </c>
      <c r="D16" s="14" t="s">
        <v>275</v>
      </c>
      <c r="E16" s="14" t="s">
        <v>135</v>
      </c>
      <c r="F16" s="16" t="s">
        <v>381</v>
      </c>
      <c r="G16" s="16" t="s">
        <v>382</v>
      </c>
      <c r="H16" s="53" t="s">
        <v>7</v>
      </c>
      <c r="I16" s="64" t="s">
        <v>8</v>
      </c>
      <c r="J16" s="78"/>
      <c r="K16" s="79">
        <v>37713</v>
      </c>
      <c r="L16" s="80" t="s">
        <v>104</v>
      </c>
      <c r="M16" s="78"/>
      <c r="N16" s="78" t="s">
        <v>17</v>
      </c>
    </row>
    <row r="17" spans="1:14" ht="127.5">
      <c r="A17" s="54">
        <v>345</v>
      </c>
      <c r="B17" s="20" t="s">
        <v>167</v>
      </c>
      <c r="C17" s="13" t="s">
        <v>188</v>
      </c>
      <c r="D17" s="14" t="s">
        <v>314</v>
      </c>
      <c r="E17" s="14" t="s">
        <v>231</v>
      </c>
      <c r="F17" s="16" t="s">
        <v>252</v>
      </c>
      <c r="G17" s="16" t="s">
        <v>253</v>
      </c>
      <c r="H17" s="52" t="s">
        <v>70</v>
      </c>
      <c r="I17" s="33" t="s">
        <v>2</v>
      </c>
      <c r="J17" s="57" t="s">
        <v>60</v>
      </c>
      <c r="K17" s="55">
        <v>37638</v>
      </c>
      <c r="L17" s="68" t="s">
        <v>105</v>
      </c>
      <c r="M17" s="57" t="s">
        <v>242</v>
      </c>
      <c r="N17" s="57" t="s">
        <v>17</v>
      </c>
    </row>
    <row r="18" spans="1:14" s="67" customFormat="1" ht="102">
      <c r="A18" s="76">
        <v>349</v>
      </c>
      <c r="B18" s="37" t="s">
        <v>167</v>
      </c>
      <c r="C18" s="15" t="s">
        <v>219</v>
      </c>
      <c r="D18" s="14" t="s">
        <v>314</v>
      </c>
      <c r="E18" s="14" t="s">
        <v>231</v>
      </c>
      <c r="F18" s="16" t="s">
        <v>276</v>
      </c>
      <c r="G18" s="16" t="s">
        <v>277</v>
      </c>
      <c r="H18" s="53" t="s">
        <v>116</v>
      </c>
      <c r="I18" s="64" t="s">
        <v>420</v>
      </c>
      <c r="J18" s="78" t="s">
        <v>32</v>
      </c>
      <c r="K18" s="66">
        <v>37679</v>
      </c>
      <c r="L18" s="80" t="s">
        <v>65</v>
      </c>
      <c r="M18" s="78" t="s">
        <v>239</v>
      </c>
      <c r="N18" s="78" t="s">
        <v>17</v>
      </c>
    </row>
    <row r="19" spans="1:14" s="67" customFormat="1" ht="63.75">
      <c r="A19" s="76">
        <v>381</v>
      </c>
      <c r="B19" s="37" t="s">
        <v>307</v>
      </c>
      <c r="C19" s="17" t="s">
        <v>196</v>
      </c>
      <c r="D19" s="14" t="s">
        <v>275</v>
      </c>
      <c r="E19" s="14" t="s">
        <v>135</v>
      </c>
      <c r="F19" s="28" t="s">
        <v>227</v>
      </c>
      <c r="G19" s="16" t="s">
        <v>228</v>
      </c>
      <c r="H19" s="53" t="s">
        <v>116</v>
      </c>
      <c r="I19" s="64" t="s">
        <v>298</v>
      </c>
      <c r="J19" s="78" t="s">
        <v>32</v>
      </c>
      <c r="K19" s="79">
        <v>37679</v>
      </c>
      <c r="L19" s="80" t="s">
        <v>73</v>
      </c>
      <c r="M19" s="78" t="s">
        <v>242</v>
      </c>
      <c r="N19" s="78" t="s">
        <v>17</v>
      </c>
    </row>
    <row r="20" spans="1:14" s="56" customFormat="1" ht="38.25">
      <c r="A20" s="76">
        <v>392</v>
      </c>
      <c r="B20" s="37" t="s">
        <v>131</v>
      </c>
      <c r="C20" s="17">
        <v>3.74</v>
      </c>
      <c r="D20" s="14" t="s">
        <v>275</v>
      </c>
      <c r="E20" s="14" t="s">
        <v>135</v>
      </c>
      <c r="F20" s="16" t="s">
        <v>310</v>
      </c>
      <c r="G20" s="16" t="s">
        <v>311</v>
      </c>
      <c r="H20" s="53" t="s">
        <v>116</v>
      </c>
      <c r="I20" s="64" t="s">
        <v>8</v>
      </c>
      <c r="J20" s="78" t="s">
        <v>32</v>
      </c>
      <c r="K20" s="79">
        <v>37679</v>
      </c>
      <c r="L20" s="80" t="s">
        <v>66</v>
      </c>
      <c r="M20" s="78" t="s">
        <v>239</v>
      </c>
      <c r="N20" s="78" t="s">
        <v>17</v>
      </c>
    </row>
    <row r="21" spans="1:14" s="56" customFormat="1" ht="178.5">
      <c r="A21" s="76">
        <v>394</v>
      </c>
      <c r="B21" s="37" t="s">
        <v>131</v>
      </c>
      <c r="C21" s="13" t="s">
        <v>294</v>
      </c>
      <c r="D21" s="14" t="s">
        <v>275</v>
      </c>
      <c r="E21" s="14" t="s">
        <v>135</v>
      </c>
      <c r="F21" s="77" t="s">
        <v>203</v>
      </c>
      <c r="G21" s="77" t="s">
        <v>204</v>
      </c>
      <c r="H21" s="53" t="s">
        <v>116</v>
      </c>
      <c r="I21" s="64" t="s">
        <v>255</v>
      </c>
      <c r="J21" s="78"/>
      <c r="K21" s="66">
        <v>37679</v>
      </c>
      <c r="L21" s="77" t="s">
        <v>75</v>
      </c>
      <c r="M21" s="65" t="s">
        <v>239</v>
      </c>
      <c r="N21" s="78" t="s">
        <v>17</v>
      </c>
    </row>
    <row r="22" spans="1:14" ht="127.5">
      <c r="A22" s="54">
        <v>414</v>
      </c>
      <c r="B22" s="20" t="s">
        <v>131</v>
      </c>
      <c r="C22" s="13" t="s">
        <v>189</v>
      </c>
      <c r="D22" s="14" t="s">
        <v>275</v>
      </c>
      <c r="E22" s="14" t="s">
        <v>135</v>
      </c>
      <c r="F22" s="16" t="s">
        <v>232</v>
      </c>
      <c r="G22" s="16" t="s">
        <v>233</v>
      </c>
      <c r="H22" s="52" t="s">
        <v>71</v>
      </c>
      <c r="I22" s="33" t="s">
        <v>168</v>
      </c>
      <c r="J22" s="57" t="s">
        <v>60</v>
      </c>
      <c r="K22" s="55">
        <v>37638</v>
      </c>
      <c r="L22" s="29" t="s">
        <v>236</v>
      </c>
      <c r="M22" s="57" t="s">
        <v>242</v>
      </c>
      <c r="N22" s="57" t="s">
        <v>17</v>
      </c>
    </row>
    <row r="23" spans="1:14" s="56" customFormat="1" ht="137.25" customHeight="1">
      <c r="A23" s="76">
        <v>420</v>
      </c>
      <c r="B23" s="37" t="s">
        <v>347</v>
      </c>
      <c r="C23" s="17" t="s">
        <v>141</v>
      </c>
      <c r="D23" s="14" t="s">
        <v>275</v>
      </c>
      <c r="E23" s="14" t="s">
        <v>135</v>
      </c>
      <c r="F23" s="16" t="s">
        <v>341</v>
      </c>
      <c r="G23" s="16" t="s">
        <v>342</v>
      </c>
      <c r="H23" s="53" t="s">
        <v>116</v>
      </c>
      <c r="I23" s="64" t="s">
        <v>283</v>
      </c>
      <c r="J23" s="78" t="s">
        <v>32</v>
      </c>
      <c r="K23" s="66">
        <v>37679</v>
      </c>
      <c r="L23" s="80" t="s">
        <v>80</v>
      </c>
      <c r="M23" s="78" t="s">
        <v>242</v>
      </c>
      <c r="N23" s="78" t="s">
        <v>17</v>
      </c>
    </row>
    <row r="24" spans="1:14" s="56" customFormat="1" ht="89.25">
      <c r="A24" s="76">
        <v>423</v>
      </c>
      <c r="B24" s="37" t="s">
        <v>347</v>
      </c>
      <c r="C24" s="13" t="s">
        <v>343</v>
      </c>
      <c r="D24" s="14" t="s">
        <v>275</v>
      </c>
      <c r="E24" s="14" t="s">
        <v>135</v>
      </c>
      <c r="F24" s="16" t="s">
        <v>344</v>
      </c>
      <c r="G24" s="16" t="s">
        <v>345</v>
      </c>
      <c r="H24" s="53" t="s">
        <v>116</v>
      </c>
      <c r="I24" s="64" t="s">
        <v>287</v>
      </c>
      <c r="J24" s="78"/>
      <c r="K24" s="79">
        <v>37679</v>
      </c>
      <c r="L24" s="80" t="s">
        <v>81</v>
      </c>
      <c r="M24" s="78" t="s">
        <v>358</v>
      </c>
      <c r="N24" s="78" t="s">
        <v>17</v>
      </c>
    </row>
    <row r="25" spans="1:14" s="56" customFormat="1" ht="210.75" customHeight="1">
      <c r="A25" s="76">
        <v>453</v>
      </c>
      <c r="B25" s="37" t="s">
        <v>385</v>
      </c>
      <c r="C25" s="27" t="s">
        <v>328</v>
      </c>
      <c r="D25" s="19" t="s">
        <v>275</v>
      </c>
      <c r="E25" s="21" t="s">
        <v>135</v>
      </c>
      <c r="F25" s="25" t="s">
        <v>329</v>
      </c>
      <c r="G25" s="25" t="s">
        <v>330</v>
      </c>
      <c r="H25" s="53" t="s">
        <v>116</v>
      </c>
      <c r="I25" s="64" t="s">
        <v>164</v>
      </c>
      <c r="J25" s="78" t="s">
        <v>32</v>
      </c>
      <c r="K25" s="66">
        <v>37679</v>
      </c>
      <c r="L25" s="77" t="s">
        <v>74</v>
      </c>
      <c r="M25" s="65" t="s">
        <v>242</v>
      </c>
      <c r="N25" s="78" t="s">
        <v>17</v>
      </c>
    </row>
    <row r="26" spans="1:14" s="56" customFormat="1" ht="102">
      <c r="A26" s="76">
        <v>456</v>
      </c>
      <c r="B26" s="37" t="s">
        <v>385</v>
      </c>
      <c r="C26" s="18" t="s">
        <v>331</v>
      </c>
      <c r="D26" s="19" t="s">
        <v>275</v>
      </c>
      <c r="E26" s="21" t="s">
        <v>135</v>
      </c>
      <c r="F26" s="25" t="s">
        <v>332</v>
      </c>
      <c r="G26" s="25" t="s">
        <v>333</v>
      </c>
      <c r="H26" s="53" t="s">
        <v>116</v>
      </c>
      <c r="I26" s="64" t="s">
        <v>299</v>
      </c>
      <c r="J26" s="78" t="s">
        <v>32</v>
      </c>
      <c r="K26" s="79">
        <v>37679</v>
      </c>
      <c r="L26" s="62" t="s">
        <v>76</v>
      </c>
      <c r="M26" s="78" t="s">
        <v>239</v>
      </c>
      <c r="N26" s="78" t="s">
        <v>17</v>
      </c>
    </row>
    <row r="27" spans="1:14" s="56" customFormat="1" ht="165.75">
      <c r="A27" s="76">
        <v>460</v>
      </c>
      <c r="B27" s="37" t="s">
        <v>385</v>
      </c>
      <c r="C27" s="18" t="s">
        <v>211</v>
      </c>
      <c r="D27" s="19" t="s">
        <v>275</v>
      </c>
      <c r="E27" s="21" t="s">
        <v>135</v>
      </c>
      <c r="F27" s="25" t="s">
        <v>334</v>
      </c>
      <c r="G27" s="25" t="s">
        <v>335</v>
      </c>
      <c r="H27" s="53" t="s">
        <v>116</v>
      </c>
      <c r="I27" s="64" t="s">
        <v>214</v>
      </c>
      <c r="J27" s="78"/>
      <c r="K27" s="79">
        <v>37679</v>
      </c>
      <c r="L27" s="62" t="s">
        <v>51</v>
      </c>
      <c r="M27" s="78" t="s">
        <v>242</v>
      </c>
      <c r="N27" s="78" t="s">
        <v>17</v>
      </c>
    </row>
    <row r="28" spans="1:14" s="67" customFormat="1" ht="153">
      <c r="A28" s="76">
        <v>464</v>
      </c>
      <c r="B28" s="37" t="s">
        <v>385</v>
      </c>
      <c r="C28" s="18" t="s">
        <v>208</v>
      </c>
      <c r="D28" s="19" t="s">
        <v>275</v>
      </c>
      <c r="E28" s="21" t="s">
        <v>135</v>
      </c>
      <c r="F28" s="25" t="s">
        <v>336</v>
      </c>
      <c r="G28" s="25" t="s">
        <v>337</v>
      </c>
      <c r="H28" s="53" t="s">
        <v>116</v>
      </c>
      <c r="I28" s="64" t="s">
        <v>296</v>
      </c>
      <c r="J28" s="78"/>
      <c r="K28" s="79">
        <v>37679</v>
      </c>
      <c r="L28" s="62" t="s">
        <v>417</v>
      </c>
      <c r="M28" s="78" t="s">
        <v>242</v>
      </c>
      <c r="N28" s="78" t="s">
        <v>17</v>
      </c>
    </row>
    <row r="29" spans="1:14" ht="76.5">
      <c r="A29" s="54">
        <v>467</v>
      </c>
      <c r="B29" s="20" t="s">
        <v>385</v>
      </c>
      <c r="C29" s="18" t="s">
        <v>144</v>
      </c>
      <c r="D29" s="19" t="s">
        <v>275</v>
      </c>
      <c r="E29" s="21" t="s">
        <v>135</v>
      </c>
      <c r="F29" s="25" t="s">
        <v>338</v>
      </c>
      <c r="G29" s="25" t="s">
        <v>339</v>
      </c>
      <c r="H29" s="52" t="s">
        <v>7</v>
      </c>
      <c r="I29" s="33" t="s">
        <v>6</v>
      </c>
      <c r="J29" s="57"/>
      <c r="K29" s="55">
        <v>37638</v>
      </c>
      <c r="L29" s="68" t="s">
        <v>67</v>
      </c>
      <c r="M29" s="57" t="s">
        <v>242</v>
      </c>
      <c r="N29" s="57" t="s">
        <v>17</v>
      </c>
    </row>
    <row r="30" spans="1:14" s="80" customFormat="1" ht="51">
      <c r="A30" s="54">
        <v>470</v>
      </c>
      <c r="B30" s="20" t="s">
        <v>385</v>
      </c>
      <c r="C30" s="18" t="s">
        <v>191</v>
      </c>
      <c r="D30" s="19" t="s">
        <v>275</v>
      </c>
      <c r="E30" s="21" t="s">
        <v>135</v>
      </c>
      <c r="F30" s="25" t="s">
        <v>340</v>
      </c>
      <c r="G30" s="25"/>
      <c r="H30" s="52" t="s">
        <v>7</v>
      </c>
      <c r="I30" s="33" t="s">
        <v>408</v>
      </c>
      <c r="J30" s="57"/>
      <c r="K30" s="55">
        <v>37638</v>
      </c>
      <c r="L30" s="68" t="s">
        <v>68</v>
      </c>
      <c r="M30" s="57" t="s">
        <v>358</v>
      </c>
      <c r="N30" s="57" t="s">
        <v>17</v>
      </c>
    </row>
    <row r="31" spans="1:14" s="67" customFormat="1" ht="63.75">
      <c r="A31" s="54">
        <v>301</v>
      </c>
      <c r="B31" s="20" t="s">
        <v>167</v>
      </c>
      <c r="C31" s="13" t="s">
        <v>230</v>
      </c>
      <c r="D31" s="14" t="s">
        <v>314</v>
      </c>
      <c r="E31" s="14" t="s">
        <v>231</v>
      </c>
      <c r="F31" s="16" t="s">
        <v>220</v>
      </c>
      <c r="G31" s="16" t="s">
        <v>221</v>
      </c>
      <c r="H31" s="52" t="s">
        <v>7</v>
      </c>
      <c r="I31" s="33" t="s">
        <v>224</v>
      </c>
      <c r="J31" s="57"/>
      <c r="K31" s="55">
        <v>37756</v>
      </c>
      <c r="L31" s="68" t="s">
        <v>92</v>
      </c>
      <c r="M31" s="57"/>
      <c r="N31" s="57" t="s">
        <v>17</v>
      </c>
    </row>
    <row r="32" spans="1:14" s="56" customFormat="1" ht="165.75">
      <c r="A32" s="54">
        <v>509</v>
      </c>
      <c r="B32" s="20" t="s">
        <v>385</v>
      </c>
      <c r="C32" s="18" t="s">
        <v>173</v>
      </c>
      <c r="D32" s="19" t="s">
        <v>275</v>
      </c>
      <c r="E32" s="21" t="s">
        <v>135</v>
      </c>
      <c r="F32" s="25" t="s">
        <v>352</v>
      </c>
      <c r="G32" s="25" t="s">
        <v>353</v>
      </c>
      <c r="H32" s="52" t="s">
        <v>7</v>
      </c>
      <c r="I32" s="33" t="s">
        <v>225</v>
      </c>
      <c r="J32" s="57"/>
      <c r="K32" s="55">
        <v>37756</v>
      </c>
      <c r="L32" s="68" t="s">
        <v>92</v>
      </c>
      <c r="M32" s="57"/>
      <c r="N32" s="57" t="s">
        <v>17</v>
      </c>
    </row>
    <row r="33" spans="1:14" s="56" customFormat="1" ht="89.25">
      <c r="A33" s="76">
        <v>583</v>
      </c>
      <c r="B33" s="37" t="s">
        <v>385</v>
      </c>
      <c r="C33" s="18" t="s">
        <v>146</v>
      </c>
      <c r="D33" s="19" t="s">
        <v>275</v>
      </c>
      <c r="E33" s="19" t="s">
        <v>135</v>
      </c>
      <c r="F33" s="62" t="s">
        <v>373</v>
      </c>
      <c r="G33" s="25" t="s">
        <v>374</v>
      </c>
      <c r="H33" s="53" t="s">
        <v>116</v>
      </c>
      <c r="I33" s="64" t="s">
        <v>8</v>
      </c>
      <c r="J33" s="78"/>
      <c r="K33" s="79">
        <v>37679</v>
      </c>
      <c r="L33" s="80" t="s">
        <v>69</v>
      </c>
      <c r="M33" s="78" t="s">
        <v>239</v>
      </c>
      <c r="N33" s="78" t="s">
        <v>17</v>
      </c>
    </row>
    <row r="34" spans="1:14" s="56" customFormat="1" ht="38.25">
      <c r="A34" s="76">
        <v>662</v>
      </c>
      <c r="B34" s="37" t="s">
        <v>384</v>
      </c>
      <c r="C34" s="13" t="s">
        <v>194</v>
      </c>
      <c r="D34" s="14" t="s">
        <v>275</v>
      </c>
      <c r="E34" s="14" t="s">
        <v>135</v>
      </c>
      <c r="F34" s="16" t="s">
        <v>375</v>
      </c>
      <c r="G34" s="16"/>
      <c r="H34" s="53"/>
      <c r="I34" s="64" t="s">
        <v>8</v>
      </c>
      <c r="J34" s="78"/>
      <c r="K34" s="79">
        <v>37693</v>
      </c>
      <c r="L34" s="80" t="s">
        <v>45</v>
      </c>
      <c r="M34" s="78" t="s">
        <v>239</v>
      </c>
      <c r="N34" s="78" t="s">
        <v>17</v>
      </c>
    </row>
    <row r="35" spans="1:14" s="56" customFormat="1" ht="102">
      <c r="A35" s="76">
        <v>665</v>
      </c>
      <c r="B35" s="37" t="s">
        <v>384</v>
      </c>
      <c r="C35" s="13" t="s">
        <v>208</v>
      </c>
      <c r="D35" s="14" t="s">
        <v>275</v>
      </c>
      <c r="E35" s="14" t="s">
        <v>273</v>
      </c>
      <c r="F35" s="16" t="s">
        <v>376</v>
      </c>
      <c r="G35" s="16" t="s">
        <v>377</v>
      </c>
      <c r="H35" s="53" t="s">
        <v>116</v>
      </c>
      <c r="I35" s="64" t="s">
        <v>8</v>
      </c>
      <c r="J35" s="78"/>
      <c r="K35" s="79">
        <v>37679</v>
      </c>
      <c r="L35" s="80" t="s">
        <v>77</v>
      </c>
      <c r="M35" s="78" t="s">
        <v>239</v>
      </c>
      <c r="N35" s="78" t="s">
        <v>17</v>
      </c>
    </row>
    <row r="36" spans="1:14" ht="127.5">
      <c r="A36" s="54">
        <v>667</v>
      </c>
      <c r="B36" s="20" t="s">
        <v>384</v>
      </c>
      <c r="C36" s="13" t="s">
        <v>139</v>
      </c>
      <c r="D36" s="14" t="s">
        <v>275</v>
      </c>
      <c r="E36" s="14" t="s">
        <v>273</v>
      </c>
      <c r="F36" s="16" t="s">
        <v>383</v>
      </c>
      <c r="G36" s="16" t="s">
        <v>172</v>
      </c>
      <c r="H36" s="52" t="s">
        <v>7</v>
      </c>
      <c r="I36" s="33" t="s">
        <v>12</v>
      </c>
      <c r="J36" s="83" t="s">
        <v>60</v>
      </c>
      <c r="K36" s="55">
        <v>37638</v>
      </c>
      <c r="L36" s="29" t="s">
        <v>86</v>
      </c>
      <c r="M36" s="57" t="s">
        <v>242</v>
      </c>
      <c r="N36" s="57" t="s">
        <v>17</v>
      </c>
    </row>
    <row r="37" spans="1:14" s="56" customFormat="1" ht="191.25">
      <c r="A37" s="76">
        <v>679</v>
      </c>
      <c r="B37" s="37" t="s">
        <v>393</v>
      </c>
      <c r="C37" s="13" t="s">
        <v>136</v>
      </c>
      <c r="D37" s="14" t="s">
        <v>275</v>
      </c>
      <c r="E37" s="14" t="s">
        <v>135</v>
      </c>
      <c r="F37" s="16" t="s">
        <v>405</v>
      </c>
      <c r="G37" s="16" t="s">
        <v>406</v>
      </c>
      <c r="H37" s="53" t="s">
        <v>116</v>
      </c>
      <c r="I37" s="64" t="s">
        <v>254</v>
      </c>
      <c r="J37" s="78" t="s">
        <v>32</v>
      </c>
      <c r="K37" s="79">
        <v>37679</v>
      </c>
      <c r="L37" s="62" t="s">
        <v>200</v>
      </c>
      <c r="M37" s="78" t="s">
        <v>239</v>
      </c>
      <c r="N37" s="78" t="s">
        <v>17</v>
      </c>
    </row>
    <row r="38" spans="1:14" s="80" customFormat="1" ht="51">
      <c r="A38" s="54">
        <v>693</v>
      </c>
      <c r="B38" s="20" t="s">
        <v>393</v>
      </c>
      <c r="C38" s="13" t="s">
        <v>139</v>
      </c>
      <c r="D38" s="14" t="s">
        <v>275</v>
      </c>
      <c r="E38" s="14" t="s">
        <v>135</v>
      </c>
      <c r="F38" s="16" t="s">
        <v>378</v>
      </c>
      <c r="G38" s="16" t="s">
        <v>379</v>
      </c>
      <c r="H38" s="52" t="s">
        <v>7</v>
      </c>
      <c r="I38" s="33" t="s">
        <v>13</v>
      </c>
      <c r="J38" s="83" t="s">
        <v>60</v>
      </c>
      <c r="K38" s="55">
        <v>37638</v>
      </c>
      <c r="L38" s="68" t="s">
        <v>16</v>
      </c>
      <c r="M38" s="57" t="s">
        <v>242</v>
      </c>
      <c r="N38" s="57" t="s">
        <v>17</v>
      </c>
    </row>
    <row r="39" spans="1:14" ht="76.5">
      <c r="A39" s="54">
        <v>705</v>
      </c>
      <c r="B39" s="20" t="s">
        <v>393</v>
      </c>
      <c r="C39" s="13" t="s">
        <v>119</v>
      </c>
      <c r="D39" s="14" t="s">
        <v>275</v>
      </c>
      <c r="E39" s="14" t="s">
        <v>135</v>
      </c>
      <c r="F39" s="16" t="s">
        <v>389</v>
      </c>
      <c r="G39" s="16" t="s">
        <v>390</v>
      </c>
      <c r="H39" s="52" t="s">
        <v>7</v>
      </c>
      <c r="I39" s="33" t="s">
        <v>61</v>
      </c>
      <c r="J39" s="57"/>
      <c r="K39" s="55">
        <v>37638</v>
      </c>
      <c r="L39" s="68" t="s">
        <v>111</v>
      </c>
      <c r="M39" s="57" t="s">
        <v>239</v>
      </c>
      <c r="N39" s="57" t="s">
        <v>17</v>
      </c>
    </row>
    <row r="40" spans="1:14" s="80" customFormat="1" ht="102">
      <c r="A40" s="76">
        <v>753</v>
      </c>
      <c r="B40" s="37" t="s">
        <v>393</v>
      </c>
      <c r="C40" s="13" t="s">
        <v>107</v>
      </c>
      <c r="D40" s="14" t="s">
        <v>275</v>
      </c>
      <c r="E40" s="14" t="s">
        <v>135</v>
      </c>
      <c r="F40" s="16" t="s">
        <v>403</v>
      </c>
      <c r="G40" s="16" t="s">
        <v>404</v>
      </c>
      <c r="H40" s="53" t="s">
        <v>71</v>
      </c>
      <c r="I40" s="64" t="s">
        <v>243</v>
      </c>
      <c r="J40" s="85" t="s">
        <v>60</v>
      </c>
      <c r="K40" s="79">
        <v>37638</v>
      </c>
      <c r="L40" s="80" t="s">
        <v>18</v>
      </c>
      <c r="M40" s="78" t="s">
        <v>242</v>
      </c>
      <c r="N40" s="78" t="s">
        <v>17</v>
      </c>
    </row>
    <row r="41" spans="1:14" s="56" customFormat="1" ht="89.25">
      <c r="A41" s="76">
        <v>823</v>
      </c>
      <c r="B41" s="37" t="s">
        <v>393</v>
      </c>
      <c r="C41" s="13" t="s">
        <v>282</v>
      </c>
      <c r="D41" s="14" t="s">
        <v>275</v>
      </c>
      <c r="E41" s="14" t="s">
        <v>135</v>
      </c>
      <c r="F41" s="16" t="s">
        <v>363</v>
      </c>
      <c r="G41" s="16" t="s">
        <v>364</v>
      </c>
      <c r="H41" s="53" t="s">
        <v>116</v>
      </c>
      <c r="I41" s="64" t="s">
        <v>284</v>
      </c>
      <c r="J41" s="78"/>
      <c r="K41" s="79">
        <v>37679</v>
      </c>
      <c r="L41" s="80" t="s">
        <v>202</v>
      </c>
      <c r="M41" s="78" t="s">
        <v>239</v>
      </c>
      <c r="N41" s="78" t="s">
        <v>17</v>
      </c>
    </row>
    <row r="42" spans="1:14" s="56" customFormat="1" ht="76.5">
      <c r="A42" s="76">
        <v>824</v>
      </c>
      <c r="B42" s="37" t="s">
        <v>393</v>
      </c>
      <c r="C42" s="13" t="s">
        <v>183</v>
      </c>
      <c r="D42" s="14" t="s">
        <v>275</v>
      </c>
      <c r="E42" s="14" t="s">
        <v>135</v>
      </c>
      <c r="F42" s="16" t="s">
        <v>365</v>
      </c>
      <c r="G42" s="16" t="s">
        <v>364</v>
      </c>
      <c r="H42" s="53" t="s">
        <v>116</v>
      </c>
      <c r="I42" s="64" t="s">
        <v>184</v>
      </c>
      <c r="J42" s="78"/>
      <c r="K42" s="79">
        <v>37679</v>
      </c>
      <c r="L42" s="80" t="s">
        <v>162</v>
      </c>
      <c r="M42" s="78" t="s">
        <v>239</v>
      </c>
      <c r="N42" s="78" t="s">
        <v>17</v>
      </c>
    </row>
    <row r="43" spans="1:14" s="67" customFormat="1" ht="89.25">
      <c r="A43" s="76">
        <v>874</v>
      </c>
      <c r="B43" s="37" t="s">
        <v>354</v>
      </c>
      <c r="C43" s="13" t="s">
        <v>368</v>
      </c>
      <c r="D43" s="14" t="s">
        <v>275</v>
      </c>
      <c r="E43" s="14" t="s">
        <v>273</v>
      </c>
      <c r="F43" s="16" t="s">
        <v>369</v>
      </c>
      <c r="G43" s="16" t="s">
        <v>370</v>
      </c>
      <c r="H43" s="53" t="s">
        <v>116</v>
      </c>
      <c r="I43" s="64" t="s">
        <v>317</v>
      </c>
      <c r="J43" s="78" t="s">
        <v>32</v>
      </c>
      <c r="K43" s="79">
        <v>37679</v>
      </c>
      <c r="L43" s="80" t="s">
        <v>42</v>
      </c>
      <c r="M43" s="78" t="s">
        <v>239</v>
      </c>
      <c r="N43" s="78" t="s">
        <v>17</v>
      </c>
    </row>
    <row r="44" spans="1:14" s="56" customFormat="1" ht="63.75">
      <c r="A44" s="76">
        <v>915</v>
      </c>
      <c r="B44" s="37" t="s">
        <v>386</v>
      </c>
      <c r="C44" s="17" t="s">
        <v>196</v>
      </c>
      <c r="D44" s="14" t="s">
        <v>275</v>
      </c>
      <c r="E44" s="14" t="s">
        <v>135</v>
      </c>
      <c r="F44" s="16" t="s">
        <v>361</v>
      </c>
      <c r="G44" s="16" t="s">
        <v>362</v>
      </c>
      <c r="H44" s="53" t="s">
        <v>116</v>
      </c>
      <c r="I44" s="64" t="s">
        <v>298</v>
      </c>
      <c r="J44" s="78" t="s">
        <v>32</v>
      </c>
      <c r="K44" s="79">
        <v>37679</v>
      </c>
      <c r="L44" s="80" t="s">
        <v>73</v>
      </c>
      <c r="M44" s="78" t="s">
        <v>242</v>
      </c>
      <c r="N44" s="78" t="s">
        <v>17</v>
      </c>
    </row>
    <row r="45" spans="1:14" s="67" customFormat="1" ht="280.5">
      <c r="A45" s="76">
        <v>938</v>
      </c>
      <c r="B45" s="37" t="s">
        <v>386</v>
      </c>
      <c r="C45" s="13" t="s">
        <v>148</v>
      </c>
      <c r="D45" s="14" t="s">
        <v>275</v>
      </c>
      <c r="E45" s="14" t="s">
        <v>135</v>
      </c>
      <c r="F45" s="16" t="s">
        <v>400</v>
      </c>
      <c r="G45" s="16" t="s">
        <v>401</v>
      </c>
      <c r="H45" s="53" t="s">
        <v>7</v>
      </c>
      <c r="I45" s="64" t="s">
        <v>169</v>
      </c>
      <c r="J45" s="78" t="s">
        <v>32</v>
      </c>
      <c r="K45" s="79">
        <v>37693</v>
      </c>
      <c r="L45" s="62" t="s">
        <v>413</v>
      </c>
      <c r="M45" s="78" t="s">
        <v>237</v>
      </c>
      <c r="N45" s="78" t="s">
        <v>17</v>
      </c>
    </row>
    <row r="46" spans="1:14" s="56" customFormat="1" ht="89.25">
      <c r="A46" s="54">
        <v>961</v>
      </c>
      <c r="B46" s="20" t="s">
        <v>386</v>
      </c>
      <c r="C46" s="13" t="s">
        <v>147</v>
      </c>
      <c r="D46" s="14" t="s">
        <v>275</v>
      </c>
      <c r="E46" s="14" t="s">
        <v>135</v>
      </c>
      <c r="F46" s="16" t="s">
        <v>391</v>
      </c>
      <c r="G46" s="16" t="s">
        <v>392</v>
      </c>
      <c r="H46" s="52"/>
      <c r="I46" s="33" t="s">
        <v>192</v>
      </c>
      <c r="J46" s="57"/>
      <c r="K46" s="55">
        <v>37693</v>
      </c>
      <c r="L46" s="68" t="s">
        <v>321</v>
      </c>
      <c r="M46" s="57" t="s">
        <v>242</v>
      </c>
      <c r="N46" s="57" t="s">
        <v>17</v>
      </c>
    </row>
    <row r="47" spans="1:14" s="56" customFormat="1" ht="63.75">
      <c r="A47" s="76">
        <v>1078</v>
      </c>
      <c r="B47" s="37" t="s">
        <v>27</v>
      </c>
      <c r="C47" s="17" t="s">
        <v>409</v>
      </c>
      <c r="D47" s="14" t="s">
        <v>410</v>
      </c>
      <c r="E47" s="14"/>
      <c r="F47" s="16" t="s">
        <v>411</v>
      </c>
      <c r="G47" s="16" t="s">
        <v>41</v>
      </c>
      <c r="H47" s="53" t="s">
        <v>116</v>
      </c>
      <c r="I47" s="64" t="s">
        <v>298</v>
      </c>
      <c r="J47" s="78" t="s">
        <v>32</v>
      </c>
      <c r="K47" s="79">
        <v>37679</v>
      </c>
      <c r="L47" s="80" t="s">
        <v>73</v>
      </c>
      <c r="M47" s="78" t="s">
        <v>242</v>
      </c>
      <c r="N47" s="78" t="s">
        <v>17</v>
      </c>
    </row>
    <row r="48" spans="1:14" s="56" customFormat="1" ht="51">
      <c r="A48" s="76">
        <v>1085</v>
      </c>
      <c r="B48" s="37" t="s">
        <v>27</v>
      </c>
      <c r="C48" s="13" t="s">
        <v>78</v>
      </c>
      <c r="D48" s="14" t="s">
        <v>79</v>
      </c>
      <c r="E48" s="14"/>
      <c r="F48" s="16" t="s">
        <v>54</v>
      </c>
      <c r="G48" s="16" t="s">
        <v>55</v>
      </c>
      <c r="H48" s="53" t="s">
        <v>116</v>
      </c>
      <c r="I48" s="64" t="s">
        <v>215</v>
      </c>
      <c r="J48" s="78"/>
      <c r="K48" s="79">
        <v>37679</v>
      </c>
      <c r="L48" s="80" t="s">
        <v>83</v>
      </c>
      <c r="M48" s="78" t="s">
        <v>242</v>
      </c>
      <c r="N48" s="78" t="s">
        <v>17</v>
      </c>
    </row>
    <row r="49" spans="1:14" s="56" customFormat="1" ht="140.25">
      <c r="A49" s="76">
        <v>1086</v>
      </c>
      <c r="B49" s="37" t="s">
        <v>27</v>
      </c>
      <c r="C49" s="13" t="s">
        <v>56</v>
      </c>
      <c r="D49" s="14" t="s">
        <v>57</v>
      </c>
      <c r="E49" s="14"/>
      <c r="F49" s="16" t="s">
        <v>58</v>
      </c>
      <c r="G49" s="16" t="s">
        <v>59</v>
      </c>
      <c r="H49" s="53" t="s">
        <v>116</v>
      </c>
      <c r="I49" s="64" t="s">
        <v>161</v>
      </c>
      <c r="J49" s="78" t="s">
        <v>32</v>
      </c>
      <c r="K49" s="79">
        <v>37679</v>
      </c>
      <c r="L49" s="80" t="s">
        <v>244</v>
      </c>
      <c r="M49" s="78" t="s">
        <v>239</v>
      </c>
      <c r="N49" s="78" t="s">
        <v>17</v>
      </c>
    </row>
    <row r="50" spans="1:14" ht="25.5">
      <c r="A50" s="54">
        <v>1164</v>
      </c>
      <c r="B50" s="20" t="s">
        <v>127</v>
      </c>
      <c r="C50" s="17" t="s">
        <v>145</v>
      </c>
      <c r="D50" s="14" t="s">
        <v>210</v>
      </c>
      <c r="E50" s="14" t="s">
        <v>170</v>
      </c>
      <c r="F50" s="16" t="s">
        <v>247</v>
      </c>
      <c r="G50" s="16" t="s">
        <v>248</v>
      </c>
      <c r="I50" s="33" t="s">
        <v>415</v>
      </c>
      <c r="J50" s="57" t="s">
        <v>60</v>
      </c>
      <c r="K50" s="55">
        <v>37633</v>
      </c>
      <c r="L50" s="68" t="s">
        <v>53</v>
      </c>
      <c r="M50" s="57" t="s">
        <v>239</v>
      </c>
      <c r="N50" s="57" t="s">
        <v>17</v>
      </c>
    </row>
    <row r="51" spans="1:14" s="56" customFormat="1" ht="127.5">
      <c r="A51" s="76">
        <v>1124</v>
      </c>
      <c r="B51" s="37" t="s">
        <v>27</v>
      </c>
      <c r="C51" s="13" t="s">
        <v>48</v>
      </c>
      <c r="D51" s="14" t="s">
        <v>49</v>
      </c>
      <c r="E51" s="14"/>
      <c r="F51" s="16" t="s">
        <v>50</v>
      </c>
      <c r="G51" s="16" t="s">
        <v>52</v>
      </c>
      <c r="H51" s="53"/>
      <c r="I51" s="64" t="s">
        <v>280</v>
      </c>
      <c r="J51" s="78" t="s">
        <v>98</v>
      </c>
      <c r="K51" s="79">
        <v>37756</v>
      </c>
      <c r="L51" s="88" t="s">
        <v>82</v>
      </c>
      <c r="M51" s="78" t="s">
        <v>242</v>
      </c>
      <c r="N51" s="78" t="s">
        <v>17</v>
      </c>
    </row>
    <row r="52" spans="1:14" s="56" customFormat="1" ht="76.5">
      <c r="A52" s="54">
        <v>1288</v>
      </c>
      <c r="B52" s="20" t="s">
        <v>133</v>
      </c>
      <c r="C52" s="17" t="s">
        <v>196</v>
      </c>
      <c r="D52" s="14" t="s">
        <v>210</v>
      </c>
      <c r="E52" s="14" t="s">
        <v>170</v>
      </c>
      <c r="F52" s="16" t="s">
        <v>179</v>
      </c>
      <c r="G52" s="16" t="s">
        <v>223</v>
      </c>
      <c r="H52" s="52"/>
      <c r="I52" s="33" t="s">
        <v>201</v>
      </c>
      <c r="J52" s="57" t="s">
        <v>32</v>
      </c>
      <c r="K52" s="55">
        <v>37715</v>
      </c>
      <c r="L52" s="80" t="s">
        <v>73</v>
      </c>
      <c r="M52" s="57" t="s">
        <v>358</v>
      </c>
      <c r="N52" s="57" t="s">
        <v>17</v>
      </c>
    </row>
    <row r="53" spans="1:14" ht="95.25" customHeight="1">
      <c r="A53" s="54">
        <v>1485</v>
      </c>
      <c r="B53" s="20" t="s">
        <v>347</v>
      </c>
      <c r="C53" s="13" t="s">
        <v>205</v>
      </c>
      <c r="D53" s="14" t="s">
        <v>274</v>
      </c>
      <c r="E53" s="14" t="s">
        <v>135</v>
      </c>
      <c r="F53" s="26"/>
      <c r="G53" s="16" t="s">
        <v>346</v>
      </c>
      <c r="H53" s="52" t="s">
        <v>71</v>
      </c>
      <c r="I53" s="33" t="s">
        <v>178</v>
      </c>
      <c r="J53" s="57"/>
      <c r="K53" s="55">
        <v>37638</v>
      </c>
      <c r="L53" s="16" t="s">
        <v>416</v>
      </c>
      <c r="M53" s="57" t="s">
        <v>239</v>
      </c>
      <c r="N53" s="57" t="s">
        <v>17</v>
      </c>
    </row>
    <row r="54" spans="1:14" s="67" customFormat="1" ht="63.75">
      <c r="A54" s="76">
        <v>333</v>
      </c>
      <c r="B54" s="37" t="s">
        <v>167</v>
      </c>
      <c r="C54" s="13" t="s">
        <v>281</v>
      </c>
      <c r="D54" s="14" t="s">
        <v>314</v>
      </c>
      <c r="E54" s="14" t="s">
        <v>231</v>
      </c>
      <c r="F54" s="16" t="s">
        <v>300</v>
      </c>
      <c r="G54" s="16" t="s">
        <v>305</v>
      </c>
      <c r="H54" s="53" t="s">
        <v>40</v>
      </c>
      <c r="I54" s="64" t="s">
        <v>43</v>
      </c>
      <c r="J54" s="81"/>
      <c r="K54" s="79">
        <v>37742</v>
      </c>
      <c r="L54" s="80" t="s">
        <v>256</v>
      </c>
      <c r="M54" s="78" t="s">
        <v>242</v>
      </c>
      <c r="N54" s="78" t="s">
        <v>17</v>
      </c>
    </row>
    <row r="55" spans="1:14" s="56" customFormat="1" ht="127.5">
      <c r="A55" s="76">
        <v>794</v>
      </c>
      <c r="B55" s="37" t="s">
        <v>393</v>
      </c>
      <c r="C55" s="13" t="s">
        <v>281</v>
      </c>
      <c r="D55" s="14" t="s">
        <v>275</v>
      </c>
      <c r="E55" s="14" t="s">
        <v>135</v>
      </c>
      <c r="F55" s="16" t="s">
        <v>398</v>
      </c>
      <c r="G55" s="16" t="s">
        <v>399</v>
      </c>
      <c r="H55" s="53"/>
      <c r="I55" s="64" t="s">
        <v>44</v>
      </c>
      <c r="J55" s="84"/>
      <c r="K55" s="79">
        <v>37742</v>
      </c>
      <c r="L55" s="80" t="s">
        <v>257</v>
      </c>
      <c r="M55" s="78" t="s">
        <v>242</v>
      </c>
      <c r="N55" s="78" t="s">
        <v>17</v>
      </c>
    </row>
    <row r="56" spans="1:14" ht="38.25">
      <c r="A56" s="54">
        <v>1594</v>
      </c>
      <c r="B56" s="20" t="s">
        <v>396</v>
      </c>
      <c r="C56" s="13" t="s">
        <v>394</v>
      </c>
      <c r="D56" s="14" t="s">
        <v>137</v>
      </c>
      <c r="E56" s="14" t="s">
        <v>138</v>
      </c>
      <c r="F56" s="16" t="s">
        <v>395</v>
      </c>
      <c r="G56" s="16" t="s">
        <v>172</v>
      </c>
      <c r="H56" s="52" t="s">
        <v>7</v>
      </c>
      <c r="I56" s="33" t="s">
        <v>14</v>
      </c>
      <c r="J56" s="57" t="s">
        <v>60</v>
      </c>
      <c r="K56" s="55">
        <v>37638</v>
      </c>
      <c r="L56" s="68" t="s">
        <v>85</v>
      </c>
      <c r="M56" s="57" t="s">
        <v>242</v>
      </c>
      <c r="N56" s="57" t="s">
        <v>17</v>
      </c>
    </row>
    <row r="57" spans="1:14" s="56" customFormat="1" ht="76.5">
      <c r="A57" s="76">
        <v>872</v>
      </c>
      <c r="B57" s="37" t="s">
        <v>354</v>
      </c>
      <c r="C57" s="13" t="s">
        <v>278</v>
      </c>
      <c r="D57" s="14" t="s">
        <v>275</v>
      </c>
      <c r="E57" s="14" t="s">
        <v>273</v>
      </c>
      <c r="F57" s="16" t="s">
        <v>366</v>
      </c>
      <c r="G57" s="16" t="s">
        <v>367</v>
      </c>
      <c r="H57" s="53" t="s">
        <v>40</v>
      </c>
      <c r="I57" s="64" t="s">
        <v>96</v>
      </c>
      <c r="J57" s="78"/>
      <c r="K57" s="79">
        <v>37742</v>
      </c>
      <c r="L57" s="80" t="s">
        <v>1</v>
      </c>
      <c r="M57" s="78"/>
      <c r="N57" s="78" t="s">
        <v>17</v>
      </c>
    </row>
    <row r="58" spans="1:14" ht="114.75">
      <c r="A58" s="54">
        <v>1781</v>
      </c>
      <c r="B58" s="20" t="s">
        <v>423</v>
      </c>
      <c r="C58" s="13" t="s">
        <v>139</v>
      </c>
      <c r="D58" s="14" t="s">
        <v>274</v>
      </c>
      <c r="E58" s="14"/>
      <c r="F58" s="16" t="s">
        <v>0</v>
      </c>
      <c r="G58" s="16" t="s">
        <v>15</v>
      </c>
      <c r="H58" s="52" t="s">
        <v>7</v>
      </c>
      <c r="I58" s="33" t="s">
        <v>14</v>
      </c>
      <c r="J58" s="83" t="s">
        <v>60</v>
      </c>
      <c r="K58" s="55">
        <v>37638</v>
      </c>
      <c r="L58" s="68" t="s">
        <v>19</v>
      </c>
      <c r="M58" s="57" t="s">
        <v>242</v>
      </c>
      <c r="N58" s="57" t="s">
        <v>17</v>
      </c>
    </row>
  </sheetData>
  <autoFilter ref="A1:N58"/>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B12"/>
  <sheetViews>
    <sheetView workbookViewId="0" topLeftCell="A1">
      <pane ySplit="1" topLeftCell="BM2" activePane="bottomLeft" state="frozen"/>
      <selection pane="topLeft" activeCell="A1" sqref="A1"/>
      <selection pane="bottomLeft" activeCell="B12" sqref="B12"/>
    </sheetView>
  </sheetViews>
  <sheetFormatPr defaultColWidth="9.140625" defaultRowHeight="12.75"/>
  <cols>
    <col min="1" max="1" width="10.7109375" style="3" customWidth="1"/>
    <col min="2" max="2" width="115.00390625" style="0" customWidth="1"/>
  </cols>
  <sheetData>
    <row r="1" spans="1:2" s="2" customFormat="1" ht="12.75">
      <c r="A1" s="30" t="s">
        <v>292</v>
      </c>
      <c r="B1" s="31" t="s">
        <v>293</v>
      </c>
    </row>
    <row r="2" spans="1:2" ht="12.75">
      <c r="A2" s="32" t="s">
        <v>422</v>
      </c>
      <c r="B2" s="12" t="s">
        <v>29</v>
      </c>
    </row>
    <row r="3" spans="1:2" ht="12.75">
      <c r="A3" s="32" t="s">
        <v>30</v>
      </c>
      <c r="B3" s="12" t="s">
        <v>31</v>
      </c>
    </row>
    <row r="4" spans="1:2" ht="12.75">
      <c r="A4" s="32" t="s">
        <v>324</v>
      </c>
      <c r="B4" s="12" t="s">
        <v>325</v>
      </c>
    </row>
    <row r="5" spans="1:2" ht="12.75">
      <c r="A5" s="32" t="s">
        <v>3</v>
      </c>
      <c r="B5" s="12" t="s">
        <v>34</v>
      </c>
    </row>
    <row r="6" spans="1:2" ht="12.75">
      <c r="A6" s="3" t="s">
        <v>33</v>
      </c>
      <c r="B6" s="1" t="s">
        <v>35</v>
      </c>
    </row>
    <row r="7" spans="1:2" ht="12.75">
      <c r="A7" s="3" t="s">
        <v>114</v>
      </c>
      <c r="B7" s="1" t="s">
        <v>115</v>
      </c>
    </row>
    <row r="8" spans="1:2" ht="12.75">
      <c r="A8" s="3" t="s">
        <v>46</v>
      </c>
      <c r="B8" s="1" t="s">
        <v>47</v>
      </c>
    </row>
    <row r="9" spans="1:2" ht="12.75">
      <c r="A9" s="3" t="s">
        <v>109</v>
      </c>
      <c r="B9" s="1" t="s">
        <v>110</v>
      </c>
    </row>
    <row r="10" spans="1:2" ht="12.75">
      <c r="A10" s="3" t="s">
        <v>99</v>
      </c>
      <c r="B10" s="1" t="s">
        <v>100</v>
      </c>
    </row>
    <row r="11" spans="1:2" ht="12.75">
      <c r="A11" s="3" t="s">
        <v>102</v>
      </c>
      <c r="B11" s="1" t="s">
        <v>101</v>
      </c>
    </row>
    <row r="12" ht="12.75">
      <c r="A12" s="3" t="s">
        <v>103</v>
      </c>
    </row>
  </sheetData>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Kandala, Srinivas</cp:lastModifiedBy>
  <dcterms:created xsi:type="dcterms:W3CDTF">2002-01-18T18:32:57Z</dcterms:created>
  <dcterms:modified xsi:type="dcterms:W3CDTF">2003-07-21T20:03:30Z</dcterms:modified>
  <cp:category/>
  <cp:version/>
  <cp:contentType/>
  <cp:contentStatus/>
</cp:coreProperties>
</file>